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100" yWindow="60" windowWidth="25340" windowHeight="14480" tabRatio="770" firstSheet="5" activeTab="11"/>
  </bookViews>
  <sheets>
    <sheet name="0302_BLIA" sheetId="1" r:id="rId1"/>
    <sheet name="0303_BugLocator" sheetId="2" r:id="rId2"/>
    <sheet name="0307_BLIA" sheetId="5" r:id="rId3"/>
    <sheet name="0308_BLIA" sheetId="6" r:id="rId4"/>
    <sheet name="0124_Original BL" sheetId="4" r:id="rId5"/>
    <sheet name="TopN 분석" sheetId="3" r:id="rId6"/>
    <sheet name="0322_BLIA_ZXing" sheetId="7" r:id="rId7"/>
    <sheet name="0321_BugLocatorDB" sheetId="10" r:id="rId8"/>
    <sheet name="0321_BugLocatorFile" sheetId="8" r:id="rId9"/>
    <sheet name="0321_Original_BugLocator" sheetId="9" r:id="rId10"/>
    <sheet name="ZXing fixed files" sheetId="11" r:id="rId11"/>
    <sheet name="0322_BLIA_SWT" sheetId="14" r:id="rId12"/>
  </sheets>
  <definedNames>
    <definedName name="_xlnm._FilterDatabase" localSheetId="4" hidden="1">'0124_Original BL'!$A$1:$D$266</definedName>
    <definedName name="_xlnm._FilterDatabase" localSheetId="1" hidden="1">'0303_BugLocator'!$A$1:$G$80</definedName>
    <definedName name="_xlnm._FilterDatabase" localSheetId="2" hidden="1">'0307_BLIA'!$A$1:$F$81</definedName>
    <definedName name="_xlnm._FilterDatabase" localSheetId="3" hidden="1">'0308_BLIA'!$A$1:$F$82</definedName>
    <definedName name="_xlnm._FilterDatabase" localSheetId="8" hidden="1">'0321_BugLocatorFile'!$A$1:$E$34</definedName>
    <definedName name="_xlnm._FilterDatabase" localSheetId="11" hidden="1">'0322_BLIA_SWT'!$A$1:$C$83</definedName>
    <definedName name="_xlnm._FilterDatabase" localSheetId="6" hidden="1">'0322_BLIA_ZXing'!$A$1:$C$14</definedName>
    <definedName name="_xlnm._FilterDatabase" localSheetId="5" hidden="1">'TopN 분석'!$A$1:$D$99</definedName>
    <definedName name="_xlnm._FilterDatabase" localSheetId="10" hidden="1">'ZXing fixed files'!$A$1:$C$34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2" i="10"/>
  <c r="F3" i="10"/>
  <c r="I3" i="10"/>
  <c r="F4" i="10"/>
  <c r="I4" i="10"/>
  <c r="F5" i="10"/>
  <c r="I5" i="10"/>
  <c r="F6" i="10"/>
  <c r="I6" i="10"/>
  <c r="F7" i="10"/>
  <c r="I7" i="10"/>
  <c r="F8" i="10"/>
  <c r="I8" i="10"/>
  <c r="F9" i="10"/>
  <c r="I9" i="10"/>
  <c r="F10" i="10"/>
  <c r="I10" i="10"/>
  <c r="F11" i="10"/>
  <c r="I11" i="10"/>
  <c r="F12" i="10"/>
  <c r="I12" i="10"/>
  <c r="F13" i="10"/>
  <c r="I13" i="10"/>
  <c r="F14" i="10"/>
  <c r="I14" i="10"/>
  <c r="F15" i="10"/>
  <c r="I15" i="10"/>
  <c r="F16" i="10"/>
  <c r="I16" i="10"/>
  <c r="F2" i="10"/>
  <c r="I2" i="10"/>
  <c r="E3" i="10"/>
  <c r="H3" i="10"/>
  <c r="E4" i="10"/>
  <c r="H4" i="10"/>
  <c r="E5" i="10"/>
  <c r="H5" i="10"/>
  <c r="E6" i="10"/>
  <c r="H6" i="10"/>
  <c r="E7" i="10"/>
  <c r="H7" i="10"/>
  <c r="E8" i="10"/>
  <c r="H8" i="10"/>
  <c r="E9" i="10"/>
  <c r="H9" i="10"/>
  <c r="E10" i="10"/>
  <c r="H10" i="10"/>
  <c r="E11" i="10"/>
  <c r="H11" i="10"/>
  <c r="E12" i="10"/>
  <c r="H12" i="10"/>
  <c r="E13" i="10"/>
  <c r="H13" i="10"/>
  <c r="E14" i="10"/>
  <c r="H14" i="10"/>
  <c r="E15" i="10"/>
  <c r="H15" i="10"/>
  <c r="E16" i="10"/>
  <c r="H16" i="10"/>
  <c r="E2" i="10"/>
  <c r="H2" i="10"/>
  <c r="G34" i="8"/>
  <c r="I34" i="8"/>
  <c r="G32" i="8"/>
  <c r="I32" i="8"/>
  <c r="G31" i="8"/>
  <c r="I31" i="8"/>
  <c r="G30" i="8"/>
  <c r="I30" i="8"/>
  <c r="G29" i="8"/>
  <c r="I29" i="8"/>
  <c r="G27" i="8"/>
  <c r="I27" i="8"/>
  <c r="G26" i="8"/>
  <c r="I26" i="8"/>
  <c r="G25" i="8"/>
  <c r="I25" i="8"/>
  <c r="G20" i="8"/>
  <c r="I20" i="8"/>
  <c r="G19" i="8"/>
  <c r="I19" i="8"/>
  <c r="G17" i="8"/>
  <c r="I17" i="8"/>
  <c r="G16" i="8"/>
  <c r="I16" i="8"/>
  <c r="G13" i="8"/>
  <c r="I13" i="8"/>
  <c r="G12" i="8"/>
  <c r="I12" i="8"/>
  <c r="G6" i="8"/>
  <c r="I6" i="8"/>
  <c r="G4" i="8"/>
  <c r="I4" i="8"/>
  <c r="G3" i="8"/>
  <c r="I3" i="8"/>
  <c r="F34" i="8"/>
  <c r="D34" i="8"/>
  <c r="H34" i="8"/>
  <c r="F32" i="8"/>
  <c r="D32" i="8"/>
  <c r="H32" i="8"/>
  <c r="F31" i="8"/>
  <c r="D31" i="8"/>
  <c r="H31" i="8"/>
  <c r="F30" i="8"/>
  <c r="D30" i="8"/>
  <c r="H30" i="8"/>
  <c r="F29" i="8"/>
  <c r="D29" i="8"/>
  <c r="H29" i="8"/>
  <c r="F27" i="8"/>
  <c r="D27" i="8"/>
  <c r="H27" i="8"/>
  <c r="F26" i="8"/>
  <c r="D26" i="8"/>
  <c r="H26" i="8"/>
  <c r="F25" i="8"/>
  <c r="D25" i="8"/>
  <c r="H25" i="8"/>
  <c r="F20" i="8"/>
  <c r="D20" i="8"/>
  <c r="H20" i="8"/>
  <c r="F19" i="8"/>
  <c r="D19" i="8"/>
  <c r="H19" i="8"/>
  <c r="F17" i="8"/>
  <c r="D17" i="8"/>
  <c r="H17" i="8"/>
  <c r="F16" i="8"/>
  <c r="D16" i="8"/>
  <c r="H16" i="8"/>
  <c r="F13" i="8"/>
  <c r="D13" i="8"/>
  <c r="H13" i="8"/>
  <c r="F12" i="8"/>
  <c r="D12" i="8"/>
  <c r="H12" i="8"/>
  <c r="F6" i="8"/>
  <c r="D6" i="8"/>
  <c r="H6" i="8"/>
  <c r="F4" i="8"/>
  <c r="D4" i="8"/>
  <c r="H4" i="8"/>
  <c r="F3" i="8"/>
  <c r="D3" i="8"/>
  <c r="H3" i="8"/>
  <c r="D5" i="8"/>
  <c r="D7" i="8"/>
  <c r="D8" i="8"/>
  <c r="D9" i="8"/>
  <c r="D10" i="8"/>
  <c r="D11" i="8"/>
  <c r="D14" i="8"/>
  <c r="D15" i="8"/>
  <c r="D18" i="8"/>
  <c r="D21" i="8"/>
  <c r="D22" i="8"/>
  <c r="D23" i="8"/>
  <c r="D24" i="8"/>
  <c r="D28" i="8"/>
  <c r="D33" i="8"/>
  <c r="D2" i="8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2" i="5"/>
  <c r="F2" i="5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2" i="2"/>
  <c r="F2" i="2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2" i="3"/>
  <c r="C2" i="3"/>
  <c r="D2" i="3"/>
</calcChain>
</file>

<file path=xl/comments1.xml><?xml version="1.0" encoding="utf-8"?>
<comments xmlns="http://schemas.openxmlformats.org/spreadsheetml/2006/main">
  <authors>
    <author>창선 염</author>
  </authors>
  <commentList>
    <comment ref="C9" authorId="0">
      <text>
        <r>
          <rPr>
            <b/>
            <sz val="9"/>
            <color indexed="81"/>
            <rFont val="굴림"/>
            <family val="2"/>
            <charset val="129"/>
          </rPr>
          <t xml:space="preserve">alpha=0.4일 때, rank가 향상됨.
</t>
        </r>
      </text>
    </comment>
  </commentList>
</comments>
</file>

<file path=xl/sharedStrings.xml><?xml version="1.0" encoding="utf-8"?>
<sst xmlns="http://schemas.openxmlformats.org/spreadsheetml/2006/main" count="1181" uniqueCount="186">
  <si>
    <t>[TOP01]</t>
  </si>
  <si>
    <t>[TOP05]</t>
  </si>
  <si>
    <t>[TOP10]</t>
  </si>
  <si>
    <t>org.eclipse.swt.ole.win32.Variant.java</t>
  </si>
  <si>
    <t>org.eclipse.swt.custom.CLabel.java</t>
  </si>
  <si>
    <t>org.eclipse.swt.widgets.Button.java</t>
  </si>
  <si>
    <t>org.eclipse.swt.widgets.Slider.java</t>
  </si>
  <si>
    <t>org.eclipse.swt.widgets.List.java</t>
  </si>
  <si>
    <t>org.eclipse.swt.custom.SashForm.java</t>
  </si>
  <si>
    <t>org.eclipse.swt.custom.CTabFolder.java</t>
  </si>
  <si>
    <t>org.eclipse.swt.dnd.Clipboard.java</t>
  </si>
  <si>
    <t>org.eclipse.swt.widgets.Shell.java</t>
  </si>
  <si>
    <t>org.eclipse.swt.widgets.Tree.java</t>
  </si>
  <si>
    <t>org.eclipse.swt.internal.image.WinBMPFileFormat.java</t>
  </si>
  <si>
    <t>org.eclipse.swt.layout.FormAttachment.java</t>
  </si>
  <si>
    <t>org.eclipse.swt.widgets.Link.java</t>
  </si>
  <si>
    <t>org.eclipse.swt.graphics.GC.java</t>
  </si>
  <si>
    <t>org.eclipse.swt.custom.StyledText.java</t>
  </si>
  <si>
    <t>org.eclipse.swt.widgets.Table.java</t>
  </si>
  <si>
    <t>org.eclipse.swt.graphics.Image.java</t>
  </si>
  <si>
    <t>org.eclipse.swt.widgets.Composite.java</t>
  </si>
  <si>
    <t>org.eclipse.swt.dnd.DragSource.java</t>
  </si>
  <si>
    <t>org.eclipse.swt.graphics.ImageData.java</t>
  </si>
  <si>
    <t>org.eclipse.swt.widgets.Spinner.java</t>
  </si>
  <si>
    <t>org.eclipse.swt.widgets.CoolBar.java</t>
  </si>
  <si>
    <t>org.eclipse.swt.custom.TableCursor.java</t>
  </si>
  <si>
    <t>org.eclipse.swt.widgets.FileDialog.java</t>
  </si>
  <si>
    <t>org.eclipse.swt.widgets.Combo.java</t>
  </si>
  <si>
    <t>org.eclipse.swt.layout.FormLayout.java</t>
  </si>
  <si>
    <t>TopN</t>
    <phoneticPr fontId="1" type="noConversion"/>
  </si>
  <si>
    <t>BugID</t>
    <phoneticPr fontId="1" type="noConversion"/>
  </si>
  <si>
    <t>Ranked file</t>
    <phoneticPr fontId="1" type="noConversion"/>
  </si>
  <si>
    <t>Ranking</t>
    <phoneticPr fontId="1" type="noConversion"/>
  </si>
  <si>
    <t>fixed 파일을 정확하게 1위에 rank</t>
    <phoneticPr fontId="1" type="noConversion"/>
  </si>
  <si>
    <t>fixed 파일 2개 중, 1개는 1위 rank, 다른 하나는 13위 rank함. 대신, Commit history에 대해, 가중치를 높이면, 10위 안에 ranking 가능해 보임.</t>
    <phoneticPr fontId="1" type="noConversion"/>
  </si>
  <si>
    <t>fixed 파일 2개 모두 1, 2위에 rank</t>
    <phoneticPr fontId="1" type="noConversion"/>
  </si>
  <si>
    <t>Stack trace 정보가 유용하지 않음</t>
    <phoneticPr fontId="1" type="noConversion"/>
  </si>
  <si>
    <t>org.eclipse.swt.custom.CBannerLayout.java</t>
  </si>
  <si>
    <t>org.eclipse.swt.internal.image.OS2BMPFileFormat.java</t>
  </si>
  <si>
    <t>org.eclipse.swt.widgets.Control.java</t>
  </si>
  <si>
    <t>org.eclipse.swt.internal.image.JPEGFileFormat.java</t>
  </si>
  <si>
    <t>org.eclipse.swt.widgets.Widget.java</t>
  </si>
  <si>
    <t>org.eclipse.swt.dnd.TreeDragUnderEffect.java</t>
  </si>
  <si>
    <t>org.eclipse.swt.dnd.DropTarget.java</t>
  </si>
  <si>
    <t>org.eclipse.swt.widgets.Display.java</t>
  </si>
  <si>
    <t>org.eclipse.swt.layout.GridLayout.java</t>
  </si>
  <si>
    <t>org.eclipse.swt.widgets.TableColumn.java</t>
  </si>
  <si>
    <t>org.eclipse.swt.widgets.TreeItem.java</t>
  </si>
  <si>
    <t>org.eclipse.swt.graphics.RGB.java</t>
  </si>
  <si>
    <t>org.eclipse.swt.graphics.ImageDataLoader.java</t>
  </si>
  <si>
    <t>org.eclipse.swt.graphics.TextLayout.java</t>
  </si>
  <si>
    <t>org.eclipse.swt.widgets.TabFolder.java</t>
  </si>
  <si>
    <t>org.eclipse.swt.dnd.URLTransfer.java</t>
  </si>
  <si>
    <t>org.eclipse.swt.custom.CCombo.java</t>
  </si>
  <si>
    <t>Bug ID</t>
    <phoneticPr fontId="1" type="noConversion"/>
  </si>
  <si>
    <t>BugLocator's Rank</t>
    <phoneticPr fontId="1" type="noConversion"/>
  </si>
  <si>
    <t>BLIA Rank</t>
    <phoneticPr fontId="1" type="noConversion"/>
  </si>
  <si>
    <t>성능 비교</t>
    <phoneticPr fontId="1" type="noConversion"/>
  </si>
  <si>
    <t>File name</t>
    <phoneticPr fontId="1" type="noConversion"/>
  </si>
  <si>
    <t>Rank</t>
    <phoneticPr fontId="1" type="noConversion"/>
  </si>
  <si>
    <t>Suspicious Score</t>
    <phoneticPr fontId="1" type="noConversion"/>
  </si>
  <si>
    <t>org.eclipse.swt.widgets.ToolItem.java</t>
  </si>
  <si>
    <t>org.eclipse.swt.custom.PopupList.java</t>
  </si>
  <si>
    <t>org.eclipse.swt.SWT.java</t>
  </si>
  <si>
    <t>org.eclipse.swt.internal.image.FileFormat.java</t>
  </si>
  <si>
    <t>org.eclipse.swt.graphics.Region.java</t>
  </si>
  <si>
    <t>org.eclipse.swt.custom.ExtendedModifyListener.java</t>
  </si>
  <si>
    <t>org.eclipse.swt.custom.LineBackgroundListener.java</t>
  </si>
  <si>
    <t>org.eclipse.swt.custom.LineStyleListener.java</t>
  </si>
  <si>
    <t>org.eclipse.swt.custom.StyledTextContent.java</t>
  </si>
  <si>
    <t>org.eclipse.swt.custom.StyleRange.java</t>
  </si>
  <si>
    <t>org.eclipse.swt.custom.VerifyKeyListener.java</t>
  </si>
  <si>
    <t>org.eclipse.swt.custom.BidiSegmentListener.java</t>
  </si>
  <si>
    <t>org.eclipse.swt.ole.win32.OleClientSite.java</t>
  </si>
  <si>
    <t>org.eclipse.swt.ole.win32.OleControlSite.java</t>
  </si>
  <si>
    <t>org.eclipse.swt.widgets.Dialog.java</t>
  </si>
  <si>
    <t>org.eclipse.swt.widgets.Event.java</t>
  </si>
  <si>
    <t>org.eclipse.swt.internal.win32.LITEM.java</t>
  </si>
  <si>
    <t>org.eclipse.swt.internal.win32.OS.java</t>
  </si>
  <si>
    <t>org.eclipse.swt.internal.win32.NMLINK.java</t>
  </si>
  <si>
    <t>org.eclipse.swt.dnd.TextTransfer.java</t>
  </si>
  <si>
    <t>org.eclipse.swt.dnd.RTFTransfer.java</t>
  </si>
  <si>
    <t>org.eclipse.swt.graphics.Device.java</t>
  </si>
  <si>
    <t>org.eclipse.swt.widgets.TreeColumn.java</t>
  </si>
  <si>
    <t>org.eclipse.swt.widgets.Text.java</t>
  </si>
  <si>
    <t>org.eclipse.swt.widgets.ImageList.java</t>
  </si>
  <si>
    <t>org.eclipse.swt.internal.BidiUtil.java</t>
  </si>
  <si>
    <t>org.eclipse.swt.browser.Browser.java</t>
  </si>
  <si>
    <t>org.eclipse.swt.graphics.FontData.java</t>
  </si>
  <si>
    <t>org.eclipse.swt.widgets.FontDialog.java</t>
  </si>
  <si>
    <t>org.eclipse.swt.widgets.DirectoryDialog.java</t>
  </si>
  <si>
    <t>org.eclipse.swt.widgets.Tracker.java</t>
  </si>
  <si>
    <t>org.eclipse.swt.widgets.MessageBox.java</t>
  </si>
  <si>
    <t>org.eclipse.swt.widgets.ColorDialog.java</t>
  </si>
  <si>
    <t>org.eclipse.swt.dnd.TableDragUnderEffect.java</t>
  </si>
  <si>
    <t>org.eclipse.swt.program.Program.java</t>
  </si>
  <si>
    <t>org.eclipse.swt.widgets.ScrollBar.java</t>
  </si>
  <si>
    <t>org.eclipse.swt.widgets.Scrollable.java</t>
  </si>
  <si>
    <t>org.eclipse.swt.custom.SashFormLayout.java</t>
  </si>
  <si>
    <t>org.eclipse.swt.widgets.Menu.java</t>
  </si>
  <si>
    <t>org.eclipse.swt.widgets.CoolItem.java</t>
  </si>
  <si>
    <t>org.eclipse.swt.dnd.DragSourceEvent.java</t>
  </si>
  <si>
    <t>org.eclipse.swt.layout.FormData.java</t>
  </si>
  <si>
    <t>org.eclipse.swt.graphics.Font.java</t>
  </si>
  <si>
    <t>org.eclipse.swt.graphics.Color.java</t>
  </si>
  <si>
    <t>org.eclipse.swt.graphics.Point.java</t>
  </si>
  <si>
    <t>org.eclipse.swt.graphics.Cursor.java</t>
  </si>
  <si>
    <t>org.eclipse.swt.graphics.TextStyle.java</t>
  </si>
  <si>
    <t>org.eclipse.swt.graphics.FontMetrics.java</t>
  </si>
  <si>
    <t>org.eclipse.swt.widgets.Monitor.java</t>
  </si>
  <si>
    <t>org.eclipse.swt.graphics.Rectangle.java</t>
  </si>
  <si>
    <t>org.eclipse.swt.internal.win32.TCHAR.java</t>
  </si>
  <si>
    <t>org.eclipse.swt.widgets.MenuItem.java</t>
  </si>
  <si>
    <t>org.eclipse.swt.internal.image.PngChunk.java</t>
  </si>
  <si>
    <t>org.eclipse.swt.custom.SashFormData.java</t>
  </si>
  <si>
    <t>org.eclipse.swt.layout.GridData.java</t>
  </si>
  <si>
    <t>org.eclipse.swt.layout.RowData.java</t>
  </si>
  <si>
    <t>org.eclipse.swt.custom.StackLayout.java</t>
  </si>
  <si>
    <t>org.eclipse.swt.layout.FillLayout.java</t>
  </si>
  <si>
    <t>org.eclipse.swt.layout.RowLayout.java</t>
  </si>
  <si>
    <t>org.eclipse.swt.dnd.ByteArrayTransfer.java</t>
  </si>
  <si>
    <t>org.eclipse.swt.events.ShellListener.java</t>
  </si>
  <si>
    <t>org.eclipse.swt.events.MenuListener.java</t>
  </si>
  <si>
    <t>org.eclipse.swt.events.TreeListener.java</t>
  </si>
  <si>
    <t>org.eclipse.swt.widgets.Decorations.java</t>
  </si>
  <si>
    <t>org.eclipse.swt.widgets.Listener.java</t>
  </si>
  <si>
    <t>org.eclipse.swt.events.VerifyListener.java</t>
  </si>
  <si>
    <t>org.eclipse.swt.widgets.ProgressBar.java</t>
  </si>
  <si>
    <t>org.eclipse.swt.widgets.Scale.java</t>
  </si>
  <si>
    <t>org.eclipse.swt.widgets.Caret.java</t>
  </si>
  <si>
    <t>org.eclipse.swt.widgets.Canvas.java</t>
  </si>
  <si>
    <t>org.eclipse.swt.custom.StyledTextRenderer.java</t>
  </si>
  <si>
    <t>org.eclipse.swt.internal.ole.win32.COM.java</t>
  </si>
  <si>
    <t>org.eclipse.swt.custom.StyledTextListener.java</t>
  </si>
  <si>
    <t>org.eclipse.swt.internal.gdip.Gdip.java</t>
  </si>
  <si>
    <t>BL's Ranking</t>
    <phoneticPr fontId="1" type="noConversion"/>
  </si>
  <si>
    <t>BL's Score</t>
    <phoneticPr fontId="1" type="noConversion"/>
  </si>
  <si>
    <t>Diff</t>
    <phoneticPr fontId="1" type="noConversion"/>
  </si>
  <si>
    <t>Difference</t>
    <phoneticPr fontId="1" type="noConversion"/>
  </si>
  <si>
    <t>0302_BLIA's Ranking</t>
    <phoneticPr fontId="1" type="noConversion"/>
  </si>
  <si>
    <t>0307_BLIA's Ranking</t>
    <phoneticPr fontId="1" type="noConversion"/>
  </si>
  <si>
    <t>1위와 거의 차이가 나지 않음</t>
    <phoneticPr fontId="1" type="noConversion"/>
  </si>
  <si>
    <t>com.google.zxing.client.android.camera.CameraConfigurationManager.java</t>
  </si>
  <si>
    <t>Rank</t>
  </si>
  <si>
    <t>com.google.zxing.qrcode.QRCodeReader.java</t>
  </si>
  <si>
    <t>com.google.zxing.web.generator.client.TimeZoneList.java</t>
  </si>
  <si>
    <t>com.google.zxing.client.android.HelpActivity.java</t>
  </si>
  <si>
    <t>com.google.zxing.client.android.Intents.java</t>
  </si>
  <si>
    <t>com.google.zxing.oned.ITFWriter.java</t>
  </si>
  <si>
    <t>com.google.zxing.qrcode.detector.Detector.java</t>
  </si>
  <si>
    <t>com.google.zxing.common.HybridBinarizer.java</t>
  </si>
  <si>
    <t>com.google.zxing.common.AbstractBlackBoxTestCase.java</t>
  </si>
  <si>
    <t>com.google.zxing.web.generator.client.ContactInfoGenerator.java</t>
  </si>
  <si>
    <t>com.google.zxing.qrcode.decoder.Version.java</t>
  </si>
  <si>
    <t>com.google.zxing.oned.MultiFormatUPCEANReader.java</t>
  </si>
  <si>
    <t>com.google.zxing.client.rim.ZXingLMMainScreen.java</t>
  </si>
  <si>
    <t>com.google.zxing.client.android.camera.CameraManager.java</t>
  </si>
  <si>
    <t>com.google.zxing.pdf417.decoder.DecodedBitStreamParser.java</t>
  </si>
  <si>
    <t>com.google.zxing.client.android.CaptureActivity.java</t>
  </si>
  <si>
    <t>com.google.zxing.qrcode.QRCodeBlackBox2TestCase.java</t>
  </si>
  <si>
    <t>com.google.zxing.negative.PartialBlackBoxTestCase.java</t>
  </si>
  <si>
    <t>com.google.zxing.negative.FalsePositivesBlackBoxTestCase.java</t>
  </si>
  <si>
    <t>com.google.zxing.negative.UnsupportedBlackBoxTestCase.java</t>
  </si>
  <si>
    <t>com.google.zxing.oned.EAN13BlackBox1TestCase.java</t>
  </si>
  <si>
    <t>com.google.zxing.client.android.CaptureActivityHandler.java</t>
  </si>
  <si>
    <t>com.google.zxing.client.android.ViewfinderView.java</t>
  </si>
  <si>
    <t>com.google.zxing.client.android.PreferencesActivity.java</t>
  </si>
  <si>
    <t>com.google.zxing.client.android.DecodeThread.java</t>
  </si>
  <si>
    <t>com.google.zxing.client.android.PlanarYUVLuminanceSource.java</t>
  </si>
  <si>
    <t>Score</t>
  </si>
  <si>
    <t>ModifiedRank</t>
  </si>
  <si>
    <t>Original BugLocator's Rank</t>
  </si>
  <si>
    <t>Original BugLocator's File</t>
  </si>
  <si>
    <t>Rank difference</t>
  </si>
  <si>
    <t>File difference</t>
  </si>
  <si>
    <t>BLFile's rank</t>
  </si>
  <si>
    <t>BLFile's file</t>
  </si>
  <si>
    <t>Rank diff</t>
  </si>
  <si>
    <t>File diff</t>
  </si>
  <si>
    <t>BLFile's score</t>
  </si>
  <si>
    <t>BUG_ID  </t>
  </si>
  <si>
    <t>SF_NAME  </t>
  </si>
  <si>
    <t>-</t>
  </si>
  <si>
    <t>Bug ID</t>
  </si>
  <si>
    <t>Find rank#1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</si>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</sst>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9"/>
      <color indexed="81"/>
      <name val="굴림"/>
      <family val="2"/>
      <charset val="129"/>
    </font>
    <font>
      <sz val="12"/>
      <color rgb="FF000000"/>
      <name val="Arial"/>
      <family val="2"/>
    </font>
    <font>
      <sz val="11"/>
      <color theme="1"/>
      <name val="굴림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11" fontId="0" fillId="0" borderId="0" xfId="0" applyNumberFormat="1">
      <alignment vertical="center"/>
    </xf>
    <xf numFmtId="0" fontId="2" fillId="0" borderId="0" xfId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  <xf numFmtId="0" fontId="0" fillId="0" borderId="1" xfId="0" applyFill="1" applyBorder="1">
      <alignment vertical="center"/>
    </xf>
    <xf numFmtId="0" fontId="6" fillId="5" borderId="0" xfId="43" applyAlignment="1">
      <alignment vertical="center"/>
    </xf>
    <xf numFmtId="0" fontId="5" fillId="4" borderId="0" xfId="42" applyAlignment="1">
      <alignment vertical="center"/>
    </xf>
    <xf numFmtId="0" fontId="6" fillId="5" borderId="1" xfId="43" applyBorder="1" applyAlignment="1">
      <alignment vertical="center"/>
    </xf>
    <xf numFmtId="0" fontId="2" fillId="0" borderId="1" xfId="1" applyBorder="1">
      <alignment vertical="center"/>
    </xf>
    <xf numFmtId="0" fontId="3" fillId="0" borderId="0" xfId="64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98">
    <cellStyle name="Bad" xfId="43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Good" xfId="42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/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7:8082/query.do?jsessionid=3a4019c0bbf7874f2d1227da5421a6f9" TargetMode="External"/><Relationship Id="rId2" Type="http://schemas.openxmlformats.org/officeDocument/2006/relationships/hyperlink" Target="http://192.168.0.7:8082/query.do?jsessionid=3a4019c0bbf7874f2d1227da5421a6f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12" sqref="G12"/>
    </sheetView>
  </sheetViews>
  <sheetFormatPr baseColWidth="10" defaultColWidth="8.83203125" defaultRowHeight="14" x14ac:dyDescent="0"/>
  <cols>
    <col min="3" max="3" width="42.5" customWidth="1"/>
    <col min="4" max="4" width="8.5" bestFit="1" customWidth="1"/>
  </cols>
  <sheetData>
    <row r="1" spans="1:5">
      <c r="A1" s="1" t="s">
        <v>29</v>
      </c>
      <c r="B1" s="1" t="s">
        <v>30</v>
      </c>
      <c r="C1" s="1" t="s">
        <v>31</v>
      </c>
      <c r="D1" s="1" t="s">
        <v>32</v>
      </c>
    </row>
    <row r="2" spans="1:5">
      <c r="A2" s="1" t="s">
        <v>0</v>
      </c>
      <c r="B2" s="5">
        <v>75739</v>
      </c>
      <c r="C2" s="1" t="s">
        <v>3</v>
      </c>
      <c r="D2" s="1">
        <v>1</v>
      </c>
    </row>
    <row r="3" spans="1:5">
      <c r="A3" s="2" t="s">
        <v>0</v>
      </c>
      <c r="B3" s="6">
        <v>77948</v>
      </c>
      <c r="C3" s="2" t="s">
        <v>4</v>
      </c>
      <c r="D3" s="2">
        <v>1</v>
      </c>
      <c r="E3" s="3" t="s">
        <v>33</v>
      </c>
    </row>
    <row r="4" spans="1:5">
      <c r="A4" s="1" t="s">
        <v>0</v>
      </c>
      <c r="B4" s="5">
        <v>81265</v>
      </c>
      <c r="C4" s="1" t="s">
        <v>12</v>
      </c>
      <c r="D4" s="1">
        <v>1</v>
      </c>
    </row>
    <row r="5" spans="1:5">
      <c r="A5" s="1" t="s">
        <v>0</v>
      </c>
      <c r="B5" s="5">
        <v>83251</v>
      </c>
      <c r="C5" s="1" t="s">
        <v>14</v>
      </c>
      <c r="D5" s="1">
        <v>1</v>
      </c>
    </row>
    <row r="6" spans="1:5">
      <c r="A6" s="1" t="s">
        <v>0</v>
      </c>
      <c r="B6" s="5">
        <v>82346</v>
      </c>
      <c r="C6" s="1" t="s">
        <v>4</v>
      </c>
      <c r="D6" s="1">
        <v>1</v>
      </c>
    </row>
    <row r="7" spans="1:5">
      <c r="A7" s="1" t="s">
        <v>0</v>
      </c>
      <c r="B7" s="5">
        <v>84012</v>
      </c>
      <c r="C7" s="1" t="s">
        <v>17</v>
      </c>
      <c r="D7" s="1">
        <v>1</v>
      </c>
    </row>
    <row r="8" spans="1:5">
      <c r="A8" s="2" t="s">
        <v>0</v>
      </c>
      <c r="B8" s="6">
        <v>87855</v>
      </c>
      <c r="C8" s="2" t="s">
        <v>18</v>
      </c>
      <c r="D8" s="2">
        <v>1</v>
      </c>
      <c r="E8" s="3" t="s">
        <v>34</v>
      </c>
    </row>
    <row r="9" spans="1:5">
      <c r="A9" s="1" t="s">
        <v>0</v>
      </c>
      <c r="B9" s="5">
        <v>90018</v>
      </c>
      <c r="C9" s="1" t="s">
        <v>9</v>
      </c>
      <c r="D9" s="1">
        <v>1</v>
      </c>
    </row>
    <row r="10" spans="1:5">
      <c r="A10" s="1" t="s">
        <v>0</v>
      </c>
      <c r="B10" s="5">
        <v>87997</v>
      </c>
      <c r="C10" s="1" t="s">
        <v>18</v>
      </c>
      <c r="D10" s="1">
        <v>1</v>
      </c>
    </row>
    <row r="11" spans="1:5">
      <c r="A11" s="1" t="s">
        <v>0</v>
      </c>
      <c r="B11" s="5">
        <v>88829</v>
      </c>
      <c r="C11" s="1" t="s">
        <v>18</v>
      </c>
      <c r="D11" s="1">
        <v>1</v>
      </c>
    </row>
    <row r="12" spans="1:5">
      <c r="A12" s="1" t="s">
        <v>0</v>
      </c>
      <c r="B12" s="5">
        <v>86631</v>
      </c>
      <c r="C12" s="1" t="s">
        <v>19</v>
      </c>
      <c r="D12" s="1">
        <v>1</v>
      </c>
    </row>
    <row r="13" spans="1:5">
      <c r="A13" s="1" t="s">
        <v>0</v>
      </c>
      <c r="B13" s="5">
        <v>92017</v>
      </c>
      <c r="C13" s="1" t="s">
        <v>19</v>
      </c>
      <c r="D13" s="1">
        <v>1</v>
      </c>
    </row>
    <row r="14" spans="1:5">
      <c r="A14" s="1" t="s">
        <v>0</v>
      </c>
      <c r="B14" s="5">
        <v>92612</v>
      </c>
      <c r="C14" s="1" t="s">
        <v>9</v>
      </c>
      <c r="D14" s="1">
        <v>1</v>
      </c>
    </row>
    <row r="15" spans="1:5">
      <c r="A15" s="1" t="s">
        <v>0</v>
      </c>
      <c r="B15" s="5">
        <v>92181</v>
      </c>
      <c r="C15" s="1" t="s">
        <v>9</v>
      </c>
      <c r="D15" s="1">
        <v>1</v>
      </c>
    </row>
    <row r="16" spans="1:5">
      <c r="A16" s="1" t="s">
        <v>0</v>
      </c>
      <c r="B16" s="5">
        <v>94467</v>
      </c>
      <c r="C16" s="1" t="s">
        <v>18</v>
      </c>
      <c r="D16" s="1">
        <v>1</v>
      </c>
    </row>
    <row r="17" spans="1:5">
      <c r="A17" s="1" t="s">
        <v>0</v>
      </c>
      <c r="B17" s="5">
        <v>93724</v>
      </c>
      <c r="C17" s="1" t="s">
        <v>21</v>
      </c>
      <c r="D17" s="1">
        <v>1</v>
      </c>
    </row>
    <row r="18" spans="1:5">
      <c r="A18" s="1" t="s">
        <v>0</v>
      </c>
      <c r="B18" s="5">
        <v>97678</v>
      </c>
      <c r="C18" s="1" t="s">
        <v>8</v>
      </c>
      <c r="D18" s="1">
        <v>1</v>
      </c>
    </row>
    <row r="19" spans="1:5">
      <c r="A19" s="1" t="s">
        <v>0</v>
      </c>
      <c r="B19" s="5">
        <v>97745</v>
      </c>
      <c r="C19" s="1" t="s">
        <v>18</v>
      </c>
      <c r="D19" s="1">
        <v>1</v>
      </c>
    </row>
    <row r="20" spans="1:5">
      <c r="A20" s="1" t="s">
        <v>0</v>
      </c>
      <c r="B20" s="5">
        <v>100387</v>
      </c>
      <c r="C20" s="1" t="s">
        <v>9</v>
      </c>
      <c r="D20" s="1">
        <v>1</v>
      </c>
    </row>
    <row r="21" spans="1:5">
      <c r="A21" s="1" t="s">
        <v>0</v>
      </c>
      <c r="B21" s="5">
        <v>90258</v>
      </c>
      <c r="C21" s="1" t="s">
        <v>18</v>
      </c>
      <c r="D21" s="1">
        <v>1</v>
      </c>
    </row>
    <row r="22" spans="1:5">
      <c r="A22" s="1" t="s">
        <v>0</v>
      </c>
      <c r="B22" s="5">
        <v>84609</v>
      </c>
      <c r="C22" s="1" t="s">
        <v>18</v>
      </c>
      <c r="D22" s="1">
        <v>1</v>
      </c>
    </row>
    <row r="23" spans="1:5">
      <c r="A23" s="2" t="s">
        <v>0</v>
      </c>
      <c r="B23" s="6">
        <v>113971</v>
      </c>
      <c r="C23" s="2" t="s">
        <v>12</v>
      </c>
      <c r="D23" s="2">
        <v>1</v>
      </c>
      <c r="E23" s="3" t="s">
        <v>35</v>
      </c>
    </row>
    <row r="24" spans="1:5">
      <c r="A24" s="1" t="s">
        <v>0</v>
      </c>
      <c r="B24" s="5">
        <v>93380</v>
      </c>
      <c r="C24" s="1" t="s">
        <v>21</v>
      </c>
      <c r="D24" s="1">
        <v>1</v>
      </c>
    </row>
    <row r="25" spans="1:5">
      <c r="A25" s="1" t="s">
        <v>0</v>
      </c>
      <c r="B25" s="5">
        <v>106289</v>
      </c>
      <c r="C25" s="1" t="s">
        <v>12</v>
      </c>
      <c r="D25" s="1">
        <v>1</v>
      </c>
    </row>
    <row r="26" spans="1:5">
      <c r="A26" s="1" t="s">
        <v>0</v>
      </c>
      <c r="B26" s="5">
        <v>81264</v>
      </c>
      <c r="C26" s="1" t="s">
        <v>18</v>
      </c>
      <c r="D26" s="1">
        <v>1</v>
      </c>
    </row>
    <row r="27" spans="1:5">
      <c r="A27" s="1" t="s">
        <v>0</v>
      </c>
      <c r="B27" s="5">
        <v>102756</v>
      </c>
      <c r="C27" s="1" t="s">
        <v>27</v>
      </c>
      <c r="D27" s="1">
        <v>1</v>
      </c>
    </row>
    <row r="28" spans="1:5">
      <c r="A28" s="1" t="s">
        <v>0</v>
      </c>
      <c r="B28" s="5">
        <v>14654</v>
      </c>
      <c r="C28" s="1" t="s">
        <v>17</v>
      </c>
      <c r="D28" s="1">
        <v>1</v>
      </c>
    </row>
    <row r="29" spans="1:5">
      <c r="A29" s="1" t="s">
        <v>0</v>
      </c>
      <c r="B29" s="5">
        <v>92241</v>
      </c>
      <c r="C29" s="1" t="s">
        <v>17</v>
      </c>
      <c r="D29" s="1">
        <v>1</v>
      </c>
    </row>
    <row r="30" spans="1:5">
      <c r="A30" s="1" t="s">
        <v>0</v>
      </c>
      <c r="B30" s="5">
        <v>108591</v>
      </c>
      <c r="C30" s="1" t="s">
        <v>17</v>
      </c>
      <c r="D30" s="1">
        <v>1</v>
      </c>
    </row>
    <row r="31" spans="1:5">
      <c r="A31" s="1" t="s">
        <v>0</v>
      </c>
      <c r="B31" s="5">
        <v>87460</v>
      </c>
      <c r="C31" s="1" t="s">
        <v>17</v>
      </c>
      <c r="D31" s="1">
        <v>1</v>
      </c>
    </row>
    <row r="32" spans="1:5">
      <c r="A32" s="1" t="s">
        <v>0</v>
      </c>
      <c r="B32" s="5">
        <v>92757</v>
      </c>
      <c r="C32" s="1" t="s">
        <v>17</v>
      </c>
      <c r="D32" s="1">
        <v>1</v>
      </c>
    </row>
    <row r="33" spans="1:5">
      <c r="A33" s="1" t="s">
        <v>0</v>
      </c>
      <c r="B33" s="5">
        <v>108792</v>
      </c>
      <c r="C33" s="1" t="s">
        <v>17</v>
      </c>
      <c r="D33" s="1">
        <v>1</v>
      </c>
    </row>
    <row r="34" spans="1:5">
      <c r="A34" s="1" t="s">
        <v>1</v>
      </c>
      <c r="B34" s="5">
        <v>78548</v>
      </c>
      <c r="C34" s="1" t="s">
        <v>5</v>
      </c>
      <c r="D34" s="1">
        <v>5</v>
      </c>
    </row>
    <row r="35" spans="1:5">
      <c r="A35" s="1" t="s">
        <v>1</v>
      </c>
      <c r="B35" s="5">
        <v>79107</v>
      </c>
      <c r="C35" s="1" t="s">
        <v>7</v>
      </c>
      <c r="D35" s="1">
        <v>2</v>
      </c>
    </row>
    <row r="36" spans="1:5">
      <c r="A36" s="1" t="s">
        <v>1</v>
      </c>
      <c r="B36" s="5">
        <v>79481</v>
      </c>
      <c r="C36" s="1" t="s">
        <v>8</v>
      </c>
      <c r="D36" s="1">
        <v>2</v>
      </c>
    </row>
    <row r="37" spans="1:5">
      <c r="A37" s="1" t="s">
        <v>1</v>
      </c>
      <c r="B37" s="5">
        <v>80120</v>
      </c>
      <c r="C37" s="1" t="s">
        <v>9</v>
      </c>
      <c r="D37" s="1">
        <v>5</v>
      </c>
    </row>
    <row r="38" spans="1:5">
      <c r="A38" s="1" t="s">
        <v>1</v>
      </c>
      <c r="B38" s="5">
        <v>78854</v>
      </c>
      <c r="C38" s="1" t="s">
        <v>10</v>
      </c>
      <c r="D38" s="1">
        <v>2</v>
      </c>
    </row>
    <row r="39" spans="1:5">
      <c r="A39" s="1" t="s">
        <v>1</v>
      </c>
      <c r="B39" s="5">
        <v>80506</v>
      </c>
      <c r="C39" s="1" t="s">
        <v>11</v>
      </c>
      <c r="D39" s="1">
        <v>2</v>
      </c>
    </row>
    <row r="40" spans="1:5">
      <c r="A40" s="1" t="s">
        <v>1</v>
      </c>
      <c r="B40" s="5">
        <v>80830</v>
      </c>
      <c r="C40" s="1" t="s">
        <v>16</v>
      </c>
      <c r="D40" s="1">
        <v>3</v>
      </c>
    </row>
    <row r="41" spans="1:5">
      <c r="A41" s="1" t="s">
        <v>1</v>
      </c>
      <c r="B41" s="5">
        <v>82905</v>
      </c>
      <c r="C41" s="1" t="s">
        <v>16</v>
      </c>
      <c r="D41" s="1">
        <v>3</v>
      </c>
    </row>
    <row r="42" spans="1:5">
      <c r="A42" s="1" t="s">
        <v>1</v>
      </c>
      <c r="B42" s="5">
        <v>87676</v>
      </c>
      <c r="C42" s="1" t="s">
        <v>12</v>
      </c>
      <c r="D42" s="1">
        <v>5</v>
      </c>
    </row>
    <row r="43" spans="1:5">
      <c r="A43" s="2" t="s">
        <v>1</v>
      </c>
      <c r="B43" s="6">
        <v>81242</v>
      </c>
      <c r="C43" s="2" t="s">
        <v>16</v>
      </c>
      <c r="D43" s="2">
        <v>5</v>
      </c>
      <c r="E43" s="3" t="s">
        <v>36</v>
      </c>
    </row>
    <row r="44" spans="1:5">
      <c r="A44" s="1" t="s">
        <v>1</v>
      </c>
      <c r="B44" s="5">
        <v>97651</v>
      </c>
      <c r="C44" s="1" t="s">
        <v>12</v>
      </c>
      <c r="D44" s="1">
        <v>2</v>
      </c>
    </row>
    <row r="45" spans="1:5">
      <c r="A45" s="1" t="s">
        <v>1</v>
      </c>
      <c r="B45" s="5">
        <v>100040</v>
      </c>
      <c r="C45" s="1" t="s">
        <v>18</v>
      </c>
      <c r="D45" s="1">
        <v>2</v>
      </c>
    </row>
    <row r="46" spans="1:5">
      <c r="A46" s="1" t="s">
        <v>1</v>
      </c>
      <c r="B46" s="5">
        <v>78634</v>
      </c>
      <c r="C46" s="1" t="s">
        <v>22</v>
      </c>
      <c r="D46" s="1">
        <v>4</v>
      </c>
    </row>
    <row r="47" spans="1:5">
      <c r="A47" s="1" t="s">
        <v>1</v>
      </c>
      <c r="B47" s="5">
        <v>96916</v>
      </c>
      <c r="C47" s="1" t="s">
        <v>23</v>
      </c>
      <c r="D47" s="1">
        <v>2</v>
      </c>
    </row>
    <row r="48" spans="1:5">
      <c r="A48" s="1" t="s">
        <v>1</v>
      </c>
      <c r="B48" s="5">
        <v>105772</v>
      </c>
      <c r="C48" s="1" t="s">
        <v>4</v>
      </c>
      <c r="D48" s="1">
        <v>3</v>
      </c>
    </row>
    <row r="49" spans="1:4">
      <c r="A49" s="1" t="s">
        <v>1</v>
      </c>
      <c r="B49" s="5">
        <v>99266</v>
      </c>
      <c r="C49" s="1" t="s">
        <v>18</v>
      </c>
      <c r="D49" s="1">
        <v>2</v>
      </c>
    </row>
    <row r="50" spans="1:4">
      <c r="A50" s="1" t="s">
        <v>1</v>
      </c>
      <c r="B50" s="5">
        <v>82277</v>
      </c>
      <c r="C50" s="1" t="s">
        <v>24</v>
      </c>
      <c r="D50" s="1">
        <v>5</v>
      </c>
    </row>
    <row r="51" spans="1:4">
      <c r="A51" s="1" t="s">
        <v>1</v>
      </c>
      <c r="B51" s="5">
        <v>92341</v>
      </c>
      <c r="C51" s="1" t="s">
        <v>12</v>
      </c>
      <c r="D51" s="1">
        <v>2</v>
      </c>
    </row>
    <row r="52" spans="1:4">
      <c r="A52" s="1" t="s">
        <v>1</v>
      </c>
      <c r="B52" s="5">
        <v>103976</v>
      </c>
      <c r="C52" s="1" t="s">
        <v>23</v>
      </c>
      <c r="D52" s="1">
        <v>2</v>
      </c>
    </row>
    <row r="53" spans="1:4">
      <c r="A53" s="1" t="s">
        <v>1</v>
      </c>
      <c r="B53" s="5">
        <v>104150</v>
      </c>
      <c r="C53" s="1" t="s">
        <v>25</v>
      </c>
      <c r="D53" s="1">
        <v>3</v>
      </c>
    </row>
    <row r="54" spans="1:4">
      <c r="A54" s="1" t="s">
        <v>1</v>
      </c>
      <c r="B54" s="5">
        <v>99145</v>
      </c>
      <c r="C54" s="1" t="s">
        <v>15</v>
      </c>
      <c r="D54" s="1">
        <v>4</v>
      </c>
    </row>
    <row r="55" spans="1:4">
      <c r="A55" s="1" t="s">
        <v>1</v>
      </c>
      <c r="B55" s="5">
        <v>85072</v>
      </c>
      <c r="C55" s="1" t="s">
        <v>11</v>
      </c>
      <c r="D55" s="1">
        <v>2</v>
      </c>
    </row>
    <row r="56" spans="1:4">
      <c r="A56" s="1" t="s">
        <v>1</v>
      </c>
      <c r="B56" s="5">
        <v>106372</v>
      </c>
      <c r="C56" s="1" t="s">
        <v>21</v>
      </c>
      <c r="D56" s="1">
        <v>2</v>
      </c>
    </row>
    <row r="57" spans="1:4">
      <c r="A57" s="1" t="s">
        <v>1</v>
      </c>
      <c r="B57" s="5">
        <v>84906</v>
      </c>
      <c r="C57" s="1" t="s">
        <v>28</v>
      </c>
      <c r="D57" s="1">
        <v>4</v>
      </c>
    </row>
    <row r="58" spans="1:4">
      <c r="A58" s="1" t="s">
        <v>1</v>
      </c>
      <c r="B58" s="5">
        <v>84911</v>
      </c>
      <c r="C58" s="1" t="s">
        <v>14</v>
      </c>
      <c r="D58" s="1">
        <v>2</v>
      </c>
    </row>
    <row r="59" spans="1:4">
      <c r="A59" s="1" t="s">
        <v>1</v>
      </c>
      <c r="B59" s="5">
        <v>111259</v>
      </c>
      <c r="C59" s="1" t="s">
        <v>12</v>
      </c>
      <c r="D59" s="1">
        <v>2</v>
      </c>
    </row>
    <row r="60" spans="1:4">
      <c r="A60" s="1" t="s">
        <v>1</v>
      </c>
      <c r="B60" s="5">
        <v>91317</v>
      </c>
      <c r="C60" s="1" t="s">
        <v>23</v>
      </c>
      <c r="D60" s="1">
        <v>2</v>
      </c>
    </row>
    <row r="61" spans="1:4">
      <c r="A61" s="1" t="s">
        <v>1</v>
      </c>
      <c r="B61" s="5">
        <v>83408</v>
      </c>
      <c r="C61" s="1" t="s">
        <v>17</v>
      </c>
      <c r="D61" s="1">
        <v>2</v>
      </c>
    </row>
    <row r="62" spans="1:4">
      <c r="A62" s="1" t="s">
        <v>1</v>
      </c>
      <c r="B62" s="5">
        <v>108236</v>
      </c>
      <c r="C62" s="1" t="s">
        <v>23</v>
      </c>
      <c r="D62" s="1">
        <v>2</v>
      </c>
    </row>
    <row r="63" spans="1:4">
      <c r="A63" s="1" t="s">
        <v>1</v>
      </c>
      <c r="B63" s="5">
        <v>104545</v>
      </c>
      <c r="C63" s="1" t="s">
        <v>24</v>
      </c>
      <c r="D63" s="1">
        <v>5</v>
      </c>
    </row>
    <row r="64" spans="1:4">
      <c r="A64" s="1" t="s">
        <v>1</v>
      </c>
      <c r="B64" s="5">
        <v>95410</v>
      </c>
      <c r="C64" s="1" t="s">
        <v>16</v>
      </c>
      <c r="D64" s="1">
        <v>2</v>
      </c>
    </row>
    <row r="65" spans="1:4">
      <c r="A65" s="1" t="s">
        <v>1</v>
      </c>
      <c r="B65" s="5">
        <v>103863</v>
      </c>
      <c r="C65" s="1" t="s">
        <v>20</v>
      </c>
      <c r="D65" s="1">
        <v>2</v>
      </c>
    </row>
    <row r="66" spans="1:4">
      <c r="A66" s="1" t="s">
        <v>2</v>
      </c>
      <c r="B66" s="5">
        <v>78559</v>
      </c>
      <c r="C66" s="1" t="s">
        <v>6</v>
      </c>
      <c r="D66" s="1">
        <v>9</v>
      </c>
    </row>
    <row r="67" spans="1:4">
      <c r="A67" s="1" t="s">
        <v>2</v>
      </c>
      <c r="B67" s="5">
        <v>58185</v>
      </c>
      <c r="C67" s="1" t="s">
        <v>13</v>
      </c>
      <c r="D67" s="1">
        <v>6</v>
      </c>
    </row>
    <row r="68" spans="1:4">
      <c r="A68" s="1" t="s">
        <v>2</v>
      </c>
      <c r="B68" s="5">
        <v>79419</v>
      </c>
      <c r="C68" s="1" t="s">
        <v>15</v>
      </c>
      <c r="D68" s="1">
        <v>6</v>
      </c>
    </row>
    <row r="69" spans="1:4">
      <c r="A69" s="1" t="s">
        <v>2</v>
      </c>
      <c r="B69" s="5">
        <v>87363</v>
      </c>
      <c r="C69" s="1" t="s">
        <v>12</v>
      </c>
      <c r="D69" s="1">
        <v>8</v>
      </c>
    </row>
    <row r="70" spans="1:4">
      <c r="A70" s="1" t="s">
        <v>2</v>
      </c>
      <c r="B70" s="5">
        <v>94598</v>
      </c>
      <c r="C70" s="1" t="s">
        <v>20</v>
      </c>
      <c r="D70" s="1">
        <v>7</v>
      </c>
    </row>
    <row r="71" spans="1:4">
      <c r="A71" s="1" t="s">
        <v>2</v>
      </c>
      <c r="B71" s="5">
        <v>97177</v>
      </c>
      <c r="C71" s="1" t="s">
        <v>11</v>
      </c>
      <c r="D71" s="1">
        <v>6</v>
      </c>
    </row>
    <row r="72" spans="1:4">
      <c r="A72" s="1" t="s">
        <v>2</v>
      </c>
      <c r="B72" s="5">
        <v>96053</v>
      </c>
      <c r="C72" s="1" t="s">
        <v>23</v>
      </c>
      <c r="D72" s="1">
        <v>8</v>
      </c>
    </row>
    <row r="73" spans="1:4">
      <c r="A73" s="1" t="s">
        <v>2</v>
      </c>
      <c r="B73" s="5">
        <v>117574</v>
      </c>
      <c r="C73" s="1" t="s">
        <v>16</v>
      </c>
      <c r="D73" s="1">
        <v>8</v>
      </c>
    </row>
    <row r="74" spans="1:4">
      <c r="A74" s="1" t="s">
        <v>2</v>
      </c>
      <c r="B74" s="5">
        <v>108769</v>
      </c>
      <c r="C74" s="1" t="s">
        <v>26</v>
      </c>
      <c r="D74" s="1">
        <v>10</v>
      </c>
    </row>
  </sheetData>
  <sortState ref="A1:D73">
    <sortCondition ref="A1"/>
  </sortState>
  <phoneticPr fontId="1" type="noConversion"/>
  <pageMargins left="0.7" right="0.7" top="0.75" bottom="0.75" header="0.3" footer="0.3"/>
  <pageSetup paperSize="9" scale="5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5" zoomScaleNormal="125" zoomScalePageLayoutView="125" workbookViewId="0">
      <selection sqref="A1:C16"/>
    </sheetView>
  </sheetViews>
  <sheetFormatPr baseColWidth="10" defaultRowHeight="14" x14ac:dyDescent="0"/>
  <cols>
    <col min="2" max="2" width="57.83203125" bestFit="1" customWidth="1"/>
  </cols>
  <sheetData>
    <row r="1" spans="1:3">
      <c r="A1" s="1" t="s">
        <v>30</v>
      </c>
      <c r="B1" s="1" t="s">
        <v>31</v>
      </c>
      <c r="C1" t="s">
        <v>143</v>
      </c>
    </row>
    <row r="2" spans="1:3">
      <c r="A2">
        <v>363</v>
      </c>
      <c r="B2" t="s">
        <v>158</v>
      </c>
      <c r="C2">
        <v>4</v>
      </c>
    </row>
    <row r="3" spans="1:3">
      <c r="A3">
        <v>376</v>
      </c>
      <c r="B3" t="s">
        <v>158</v>
      </c>
      <c r="C3">
        <v>5</v>
      </c>
    </row>
    <row r="4" spans="1:3">
      <c r="A4">
        <v>383</v>
      </c>
      <c r="B4" t="s">
        <v>142</v>
      </c>
      <c r="C4">
        <v>4</v>
      </c>
    </row>
    <row r="5" spans="1:3">
      <c r="A5">
        <v>412</v>
      </c>
      <c r="B5" t="s">
        <v>144</v>
      </c>
      <c r="C5">
        <v>2</v>
      </c>
    </row>
    <row r="6" spans="1:3">
      <c r="A6">
        <v>432</v>
      </c>
      <c r="B6" t="s">
        <v>145</v>
      </c>
      <c r="C6">
        <v>1</v>
      </c>
    </row>
    <row r="7" spans="1:3">
      <c r="A7">
        <v>475</v>
      </c>
      <c r="B7" t="s">
        <v>147</v>
      </c>
      <c r="C7">
        <v>1</v>
      </c>
    </row>
    <row r="8" spans="1:3">
      <c r="A8">
        <v>492</v>
      </c>
      <c r="B8" t="s">
        <v>151</v>
      </c>
      <c r="C8">
        <v>2</v>
      </c>
    </row>
    <row r="9" spans="1:3">
      <c r="A9">
        <v>507</v>
      </c>
      <c r="B9" t="s">
        <v>152</v>
      </c>
      <c r="C9">
        <v>6</v>
      </c>
    </row>
    <row r="10" spans="1:3">
      <c r="A10">
        <v>508</v>
      </c>
      <c r="B10" t="s">
        <v>150</v>
      </c>
      <c r="C10">
        <v>5</v>
      </c>
    </row>
    <row r="11" spans="1:3">
      <c r="A11">
        <v>511</v>
      </c>
      <c r="B11" t="s">
        <v>149</v>
      </c>
      <c r="C11">
        <v>1</v>
      </c>
    </row>
    <row r="12" spans="1:3">
      <c r="A12">
        <v>512</v>
      </c>
      <c r="B12" t="s">
        <v>148</v>
      </c>
      <c r="C12">
        <v>2</v>
      </c>
    </row>
    <row r="13" spans="1:3">
      <c r="A13">
        <v>519</v>
      </c>
      <c r="B13" t="s">
        <v>153</v>
      </c>
      <c r="C13">
        <v>2</v>
      </c>
    </row>
    <row r="14" spans="1:3">
      <c r="A14">
        <v>524</v>
      </c>
      <c r="B14" t="s">
        <v>149</v>
      </c>
      <c r="C14">
        <v>3</v>
      </c>
    </row>
    <row r="15" spans="1:3">
      <c r="A15">
        <v>537</v>
      </c>
      <c r="B15" t="s">
        <v>154</v>
      </c>
      <c r="C15">
        <v>6</v>
      </c>
    </row>
    <row r="16" spans="1:3">
      <c r="A16">
        <v>548</v>
      </c>
      <c r="B16" t="s">
        <v>155</v>
      </c>
      <c r="C16">
        <v>1</v>
      </c>
    </row>
  </sheetData>
  <sortState ref="A2:C16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48"/>
  <sheetViews>
    <sheetView workbookViewId="0">
      <selection activeCell="B39" sqref="B39"/>
    </sheetView>
  </sheetViews>
  <sheetFormatPr baseColWidth="10" defaultRowHeight="14" x14ac:dyDescent="0"/>
  <cols>
    <col min="2" max="2" width="68.1640625" bestFit="1" customWidth="1"/>
  </cols>
  <sheetData>
    <row r="1" spans="1:3">
      <c r="A1" s="16" t="s">
        <v>180</v>
      </c>
      <c r="B1" s="16" t="s">
        <v>181</v>
      </c>
      <c r="C1" s="9" t="s">
        <v>184</v>
      </c>
    </row>
    <row r="2" spans="1:3" ht="15" hidden="1">
      <c r="A2" s="17">
        <v>364</v>
      </c>
      <c r="B2" s="17" t="s">
        <v>146</v>
      </c>
      <c r="C2" t="s">
        <v>182</v>
      </c>
    </row>
    <row r="3" spans="1:3" ht="15" hidden="1">
      <c r="A3" s="17">
        <v>383</v>
      </c>
      <c r="B3" s="17" t="s">
        <v>142</v>
      </c>
      <c r="C3" t="s">
        <v>182</v>
      </c>
    </row>
    <row r="4" spans="1:3" ht="15" hidden="1">
      <c r="A4" s="17">
        <v>383</v>
      </c>
      <c r="B4" s="17" t="s">
        <v>156</v>
      </c>
    </row>
    <row r="5" spans="1:3" ht="15" hidden="1">
      <c r="A5" s="17">
        <v>357</v>
      </c>
      <c r="B5" s="17" t="s">
        <v>157</v>
      </c>
      <c r="C5" t="s">
        <v>182</v>
      </c>
    </row>
    <row r="6" spans="1:3" ht="15" hidden="1">
      <c r="A6" s="17">
        <v>411</v>
      </c>
      <c r="B6" s="17" t="s">
        <v>144</v>
      </c>
      <c r="C6" t="s">
        <v>182</v>
      </c>
    </row>
    <row r="7" spans="1:3" ht="15" hidden="1">
      <c r="A7" s="17">
        <v>412</v>
      </c>
      <c r="B7" s="17" t="s">
        <v>144</v>
      </c>
      <c r="C7" t="s">
        <v>182</v>
      </c>
    </row>
    <row r="8" spans="1:3" ht="15" hidden="1">
      <c r="A8" s="17">
        <v>407</v>
      </c>
      <c r="B8" s="17" t="s">
        <v>146</v>
      </c>
      <c r="C8" t="s">
        <v>182</v>
      </c>
    </row>
    <row r="9" spans="1:3" ht="15" hidden="1">
      <c r="A9" s="17">
        <v>432</v>
      </c>
      <c r="B9" s="17" t="s">
        <v>145</v>
      </c>
      <c r="C9" t="s">
        <v>182</v>
      </c>
    </row>
    <row r="10" spans="1:3" ht="15">
      <c r="A10" s="17">
        <v>363</v>
      </c>
      <c r="B10" s="17" t="s">
        <v>158</v>
      </c>
      <c r="C10">
        <v>1</v>
      </c>
    </row>
    <row r="11" spans="1:3" ht="15" hidden="1">
      <c r="A11" s="17">
        <v>363</v>
      </c>
      <c r="B11" s="17" t="s">
        <v>146</v>
      </c>
    </row>
    <row r="12" spans="1:3" ht="15">
      <c r="A12" s="17">
        <v>475</v>
      </c>
      <c r="B12" s="17" t="s">
        <v>147</v>
      </c>
      <c r="C12">
        <v>1</v>
      </c>
    </row>
    <row r="13" spans="1:3" ht="15" hidden="1">
      <c r="A13" s="17">
        <v>469</v>
      </c>
      <c r="B13" s="17" t="s">
        <v>150</v>
      </c>
      <c r="C13" t="s">
        <v>182</v>
      </c>
    </row>
    <row r="14" spans="1:3" ht="15">
      <c r="A14" s="17">
        <v>512</v>
      </c>
      <c r="B14" s="17" t="s">
        <v>148</v>
      </c>
      <c r="C14" s="17">
        <v>1</v>
      </c>
    </row>
    <row r="15" spans="1:3" ht="15" hidden="1">
      <c r="A15" s="17">
        <v>511</v>
      </c>
      <c r="B15" s="17" t="s">
        <v>159</v>
      </c>
      <c r="C15" s="17"/>
    </row>
    <row r="16" spans="1:3" ht="15">
      <c r="A16" s="17">
        <v>511</v>
      </c>
      <c r="B16" s="17" t="s">
        <v>149</v>
      </c>
      <c r="C16" s="17">
        <v>1</v>
      </c>
    </row>
    <row r="17" spans="1:3" ht="15">
      <c r="A17" s="17">
        <v>508</v>
      </c>
      <c r="B17" s="17" t="s">
        <v>150</v>
      </c>
      <c r="C17" s="17">
        <v>1</v>
      </c>
    </row>
    <row r="18" spans="1:3" ht="15" hidden="1">
      <c r="A18" s="17">
        <v>492</v>
      </c>
      <c r="B18" s="17" t="s">
        <v>151</v>
      </c>
      <c r="C18" s="17"/>
    </row>
    <row r="19" spans="1:3" ht="15" hidden="1">
      <c r="A19" s="17">
        <v>492</v>
      </c>
      <c r="B19" s="17" t="s">
        <v>161</v>
      </c>
      <c r="C19" s="17"/>
    </row>
    <row r="20" spans="1:3" ht="15" hidden="1">
      <c r="A20" s="17">
        <v>492</v>
      </c>
      <c r="B20" s="17" t="s">
        <v>160</v>
      </c>
      <c r="C20" s="17"/>
    </row>
    <row r="21" spans="1:3" ht="15" hidden="1">
      <c r="A21" s="17">
        <v>492</v>
      </c>
      <c r="B21" s="17" t="s">
        <v>162</v>
      </c>
      <c r="C21" s="17"/>
    </row>
    <row r="22" spans="1:3" ht="15" hidden="1">
      <c r="A22" s="17">
        <v>492</v>
      </c>
      <c r="B22" s="17" t="s">
        <v>159</v>
      </c>
      <c r="C22" s="17"/>
    </row>
    <row r="23" spans="1:3" ht="15">
      <c r="A23" s="17">
        <v>507</v>
      </c>
      <c r="B23" s="17" t="s">
        <v>152</v>
      </c>
      <c r="C23" s="17">
        <v>1</v>
      </c>
    </row>
    <row r="24" spans="1:3" ht="15" hidden="1">
      <c r="A24" s="17">
        <v>519</v>
      </c>
      <c r="B24" s="17" t="s">
        <v>153</v>
      </c>
      <c r="C24" s="17" t="s">
        <v>182</v>
      </c>
    </row>
    <row r="25" spans="1:3" ht="15">
      <c r="A25" s="17">
        <v>524</v>
      </c>
      <c r="B25" s="17" t="s">
        <v>149</v>
      </c>
      <c r="C25" s="17">
        <v>1</v>
      </c>
    </row>
    <row r="26" spans="1:3" ht="15" hidden="1">
      <c r="A26" s="17">
        <v>537</v>
      </c>
      <c r="B26" s="17" t="s">
        <v>163</v>
      </c>
      <c r="C26" s="17"/>
    </row>
    <row r="27" spans="1:3" ht="15" hidden="1">
      <c r="A27" s="17">
        <v>537</v>
      </c>
      <c r="B27" s="17" t="s">
        <v>154</v>
      </c>
      <c r="C27" s="17"/>
    </row>
    <row r="28" spans="1:3" ht="15" hidden="1">
      <c r="A28" s="17">
        <v>548</v>
      </c>
      <c r="B28" s="17" t="s">
        <v>155</v>
      </c>
      <c r="C28" s="17"/>
    </row>
    <row r="29" spans="1:3" ht="15">
      <c r="A29" s="17">
        <v>376</v>
      </c>
      <c r="B29" s="17" t="s">
        <v>158</v>
      </c>
      <c r="C29" s="17">
        <v>1</v>
      </c>
    </row>
    <row r="30" spans="1:3" ht="15" hidden="1">
      <c r="A30" s="17">
        <v>376</v>
      </c>
      <c r="B30" s="17" t="s">
        <v>164</v>
      </c>
    </row>
    <row r="31" spans="1:3" ht="15" hidden="1">
      <c r="A31" s="17">
        <v>376</v>
      </c>
      <c r="B31" s="17" t="s">
        <v>167</v>
      </c>
    </row>
    <row r="32" spans="1:3" ht="15" hidden="1">
      <c r="A32" s="17">
        <v>376</v>
      </c>
      <c r="B32" s="17" t="s">
        <v>168</v>
      </c>
    </row>
    <row r="33" spans="1:3" ht="15" hidden="1">
      <c r="A33" s="17">
        <v>376</v>
      </c>
      <c r="B33" s="17" t="s">
        <v>166</v>
      </c>
    </row>
    <row r="34" spans="1:3" ht="15" hidden="1">
      <c r="A34" s="17">
        <v>376</v>
      </c>
      <c r="B34" s="17" t="s">
        <v>165</v>
      </c>
    </row>
    <row r="40" spans="1:3">
      <c r="A40">
        <v>383</v>
      </c>
      <c r="B40" t="s">
        <v>142</v>
      </c>
      <c r="C40">
        <v>1</v>
      </c>
    </row>
    <row r="41" spans="1:3">
      <c r="A41">
        <v>432</v>
      </c>
      <c r="B41" t="s">
        <v>145</v>
      </c>
      <c r="C41">
        <v>1</v>
      </c>
    </row>
    <row r="42" spans="1:3" ht="15">
      <c r="A42" s="13">
        <v>475</v>
      </c>
      <c r="B42" s="13" t="s">
        <v>147</v>
      </c>
      <c r="C42" s="13">
        <v>1</v>
      </c>
    </row>
    <row r="43" spans="1:3" ht="15">
      <c r="A43" s="13">
        <v>512</v>
      </c>
      <c r="B43" s="13" t="s">
        <v>148</v>
      </c>
      <c r="C43" s="13">
        <v>1</v>
      </c>
    </row>
    <row r="44" spans="1:3" ht="15">
      <c r="A44" s="13">
        <v>511</v>
      </c>
      <c r="B44" s="13" t="s">
        <v>149</v>
      </c>
      <c r="C44" s="13">
        <v>1</v>
      </c>
    </row>
    <row r="45" spans="1:3" ht="15">
      <c r="A45" s="13">
        <v>507</v>
      </c>
      <c r="B45" s="13" t="s">
        <v>152</v>
      </c>
      <c r="C45" s="13">
        <v>1</v>
      </c>
    </row>
    <row r="46" spans="1:3">
      <c r="A46">
        <v>519</v>
      </c>
      <c r="B46" t="s">
        <v>153</v>
      </c>
      <c r="C46">
        <v>1</v>
      </c>
    </row>
    <row r="47" spans="1:3" ht="15">
      <c r="A47" s="13">
        <v>524</v>
      </c>
      <c r="B47" s="13" t="s">
        <v>149</v>
      </c>
      <c r="C47" s="13">
        <v>1</v>
      </c>
    </row>
    <row r="48" spans="1:3">
      <c r="A48">
        <v>548</v>
      </c>
      <c r="B48" t="s">
        <v>155</v>
      </c>
      <c r="C48">
        <v>1</v>
      </c>
    </row>
  </sheetData>
  <autoFilter ref="A1:C34">
    <filterColumn colId="2">
      <filters>
        <filter val="1"/>
      </filters>
    </filterColumn>
  </autoFilter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83"/>
  <sheetViews>
    <sheetView tabSelected="1" workbookViewId="0">
      <selection activeCell="B88" sqref="B88"/>
    </sheetView>
  </sheetViews>
  <sheetFormatPr baseColWidth="10" defaultRowHeight="14" x14ac:dyDescent="0"/>
  <cols>
    <col min="1" max="1" width="7.1640625" bestFit="1" customWidth="1"/>
    <col min="2" max="2" width="42.33203125" bestFit="1" customWidth="1"/>
    <col min="3" max="3" width="12" customWidth="1"/>
  </cols>
  <sheetData>
    <row r="1" spans="1:3">
      <c r="A1" t="s">
        <v>183</v>
      </c>
      <c r="B1" t="s">
        <v>185</v>
      </c>
      <c r="C1" t="s">
        <v>143</v>
      </c>
    </row>
    <row r="2" spans="1:3" hidden="1">
      <c r="A2">
        <v>75739</v>
      </c>
      <c r="B2" t="s">
        <v>3</v>
      </c>
      <c r="C2">
        <v>1</v>
      </c>
    </row>
    <row r="3" spans="1:3" hidden="1">
      <c r="A3">
        <v>77948</v>
      </c>
      <c r="B3" t="s">
        <v>4</v>
      </c>
      <c r="C3">
        <v>1</v>
      </c>
    </row>
    <row r="4" spans="1:3">
      <c r="A4">
        <v>78548</v>
      </c>
      <c r="B4" t="s">
        <v>5</v>
      </c>
      <c r="C4">
        <v>2</v>
      </c>
    </row>
    <row r="5" spans="1:3" hidden="1">
      <c r="A5">
        <v>78559</v>
      </c>
      <c r="B5" t="s">
        <v>6</v>
      </c>
      <c r="C5">
        <v>1</v>
      </c>
    </row>
    <row r="6" spans="1:3" hidden="1">
      <c r="A6">
        <v>79107</v>
      </c>
      <c r="B6" t="s">
        <v>7</v>
      </c>
      <c r="C6">
        <v>4</v>
      </c>
    </row>
    <row r="7" spans="1:3" hidden="1">
      <c r="A7">
        <v>79481</v>
      </c>
      <c r="B7" t="s">
        <v>8</v>
      </c>
      <c r="C7">
        <v>1</v>
      </c>
    </row>
    <row r="8" spans="1:3" hidden="1">
      <c r="A8">
        <v>80120</v>
      </c>
      <c r="B8" t="s">
        <v>9</v>
      </c>
      <c r="C8">
        <v>7</v>
      </c>
    </row>
    <row r="9" spans="1:3" hidden="1">
      <c r="A9">
        <v>80276</v>
      </c>
      <c r="B9" t="s">
        <v>37</v>
      </c>
      <c r="C9">
        <v>1</v>
      </c>
    </row>
    <row r="10" spans="1:3" hidden="1">
      <c r="A10">
        <v>78854</v>
      </c>
      <c r="B10" t="s">
        <v>10</v>
      </c>
      <c r="C10">
        <v>3</v>
      </c>
    </row>
    <row r="11" spans="1:3" hidden="1">
      <c r="A11">
        <v>81265</v>
      </c>
      <c r="B11" t="s">
        <v>12</v>
      </c>
      <c r="C11">
        <v>1</v>
      </c>
    </row>
    <row r="12" spans="1:3">
      <c r="A12">
        <v>80506</v>
      </c>
      <c r="B12" t="s">
        <v>11</v>
      </c>
      <c r="C12">
        <v>2</v>
      </c>
    </row>
    <row r="13" spans="1:3" hidden="1">
      <c r="A13">
        <v>58185</v>
      </c>
      <c r="B13" t="s">
        <v>13</v>
      </c>
      <c r="C13">
        <v>1</v>
      </c>
    </row>
    <row r="14" spans="1:3" hidden="1">
      <c r="A14">
        <v>83251</v>
      </c>
      <c r="B14" t="s">
        <v>14</v>
      </c>
      <c r="C14">
        <v>1</v>
      </c>
    </row>
    <row r="15" spans="1:3" hidden="1">
      <c r="A15">
        <v>82346</v>
      </c>
      <c r="B15" t="s">
        <v>4</v>
      </c>
      <c r="C15">
        <v>1</v>
      </c>
    </row>
    <row r="16" spans="1:3">
      <c r="A16">
        <v>79419</v>
      </c>
      <c r="B16" t="s">
        <v>15</v>
      </c>
      <c r="C16">
        <v>2</v>
      </c>
    </row>
    <row r="17" spans="1:3">
      <c r="A17">
        <v>80830</v>
      </c>
      <c r="B17" t="s">
        <v>16</v>
      </c>
      <c r="C17">
        <v>2</v>
      </c>
    </row>
    <row r="18" spans="1:3" hidden="1">
      <c r="A18">
        <v>82905</v>
      </c>
      <c r="B18" t="s">
        <v>16</v>
      </c>
      <c r="C18">
        <v>1</v>
      </c>
    </row>
    <row r="19" spans="1:3" hidden="1">
      <c r="A19">
        <v>86000</v>
      </c>
      <c r="B19" t="s">
        <v>40</v>
      </c>
      <c r="C19">
        <v>6</v>
      </c>
    </row>
    <row r="20" spans="1:3" hidden="1">
      <c r="A20">
        <v>84012</v>
      </c>
      <c r="B20" t="s">
        <v>17</v>
      </c>
      <c r="C20">
        <v>1</v>
      </c>
    </row>
    <row r="21" spans="1:3" hidden="1">
      <c r="A21">
        <v>87676</v>
      </c>
      <c r="B21" t="s">
        <v>12</v>
      </c>
      <c r="C21">
        <v>7</v>
      </c>
    </row>
    <row r="22" spans="1:3" hidden="1">
      <c r="A22">
        <v>87855</v>
      </c>
      <c r="B22" t="s">
        <v>18</v>
      </c>
      <c r="C22">
        <v>1</v>
      </c>
    </row>
    <row r="23" spans="1:3" hidden="1">
      <c r="A23">
        <v>90018</v>
      </c>
      <c r="B23" t="s">
        <v>9</v>
      </c>
      <c r="C23">
        <v>1</v>
      </c>
    </row>
    <row r="24" spans="1:3">
      <c r="A24">
        <v>87997</v>
      </c>
      <c r="B24" t="s">
        <v>18</v>
      </c>
      <c r="C24">
        <v>2</v>
      </c>
    </row>
    <row r="25" spans="1:3" hidden="1">
      <c r="A25">
        <v>88829</v>
      </c>
      <c r="B25" t="s">
        <v>18</v>
      </c>
      <c r="C25">
        <v>1</v>
      </c>
    </row>
    <row r="26" spans="1:3" hidden="1">
      <c r="A26">
        <v>86631</v>
      </c>
      <c r="B26" t="s">
        <v>19</v>
      </c>
      <c r="C26">
        <v>3</v>
      </c>
    </row>
    <row r="27" spans="1:3" hidden="1">
      <c r="A27">
        <v>81242</v>
      </c>
      <c r="B27" t="s">
        <v>16</v>
      </c>
      <c r="C27">
        <v>8</v>
      </c>
    </row>
    <row r="28" spans="1:3" hidden="1">
      <c r="A28">
        <v>92017</v>
      </c>
      <c r="B28" t="s">
        <v>19</v>
      </c>
      <c r="C28">
        <v>1</v>
      </c>
    </row>
    <row r="29" spans="1:3" hidden="1">
      <c r="A29">
        <v>92612</v>
      </c>
      <c r="B29" t="s">
        <v>9</v>
      </c>
      <c r="C29">
        <v>1</v>
      </c>
    </row>
    <row r="30" spans="1:3" hidden="1">
      <c r="A30">
        <v>92181</v>
      </c>
      <c r="B30" t="s">
        <v>9</v>
      </c>
      <c r="C30">
        <v>1</v>
      </c>
    </row>
    <row r="31" spans="1:3" hidden="1">
      <c r="A31">
        <v>91159</v>
      </c>
      <c r="B31" t="s">
        <v>43</v>
      </c>
      <c r="C31">
        <v>7</v>
      </c>
    </row>
    <row r="32" spans="1:3" hidden="1">
      <c r="A32">
        <v>79268</v>
      </c>
      <c r="B32" t="s">
        <v>95</v>
      </c>
      <c r="C32">
        <v>1</v>
      </c>
    </row>
    <row r="33" spans="1:3">
      <c r="A33">
        <v>94467</v>
      </c>
      <c r="B33" t="s">
        <v>18</v>
      </c>
      <c r="C33">
        <v>2</v>
      </c>
    </row>
    <row r="34" spans="1:3" hidden="1">
      <c r="A34">
        <v>94598</v>
      </c>
      <c r="B34" t="s">
        <v>20</v>
      </c>
      <c r="C34">
        <v>9</v>
      </c>
    </row>
    <row r="35" spans="1:3" hidden="1">
      <c r="A35">
        <v>93724</v>
      </c>
      <c r="B35" t="s">
        <v>43</v>
      </c>
      <c r="C35">
        <v>1</v>
      </c>
    </row>
    <row r="36" spans="1:3" hidden="1">
      <c r="A36">
        <v>97651</v>
      </c>
      <c r="B36" t="s">
        <v>12</v>
      </c>
      <c r="C36">
        <v>1</v>
      </c>
    </row>
    <row r="37" spans="1:3" hidden="1">
      <c r="A37">
        <v>97678</v>
      </c>
      <c r="B37" t="s">
        <v>8</v>
      </c>
      <c r="C37">
        <v>1</v>
      </c>
    </row>
    <row r="38" spans="1:3" hidden="1">
      <c r="A38">
        <v>97745</v>
      </c>
      <c r="B38" t="s">
        <v>18</v>
      </c>
      <c r="C38">
        <v>1</v>
      </c>
    </row>
    <row r="39" spans="1:3" hidden="1">
      <c r="A39">
        <v>97177</v>
      </c>
      <c r="B39" t="s">
        <v>11</v>
      </c>
      <c r="C39">
        <v>3</v>
      </c>
    </row>
    <row r="40" spans="1:3" hidden="1">
      <c r="A40">
        <v>100040</v>
      </c>
      <c r="B40" t="s">
        <v>85</v>
      </c>
      <c r="C40">
        <v>1</v>
      </c>
    </row>
    <row r="41" spans="1:3" hidden="1">
      <c r="A41">
        <v>78634</v>
      </c>
      <c r="B41" t="s">
        <v>22</v>
      </c>
      <c r="C41">
        <v>1</v>
      </c>
    </row>
    <row r="42" spans="1:3" hidden="1">
      <c r="A42">
        <v>94603</v>
      </c>
      <c r="B42" t="s">
        <v>23</v>
      </c>
      <c r="C42">
        <v>1</v>
      </c>
    </row>
    <row r="43" spans="1:3" hidden="1">
      <c r="A43">
        <v>102794</v>
      </c>
      <c r="B43" t="s">
        <v>45</v>
      </c>
      <c r="C43">
        <v>1</v>
      </c>
    </row>
    <row r="44" spans="1:3" hidden="1">
      <c r="A44">
        <v>96916</v>
      </c>
      <c r="B44" t="s">
        <v>23</v>
      </c>
      <c r="C44">
        <v>1</v>
      </c>
    </row>
    <row r="45" spans="1:3" hidden="1">
      <c r="A45">
        <v>100387</v>
      </c>
      <c r="B45" t="s">
        <v>9</v>
      </c>
      <c r="C45">
        <v>1</v>
      </c>
    </row>
    <row r="46" spans="1:3" hidden="1">
      <c r="A46">
        <v>104966</v>
      </c>
      <c r="B46" t="s">
        <v>15</v>
      </c>
      <c r="C46">
        <v>1</v>
      </c>
    </row>
    <row r="47" spans="1:3" hidden="1">
      <c r="A47">
        <v>90258</v>
      </c>
      <c r="B47" t="s">
        <v>18</v>
      </c>
      <c r="C47">
        <v>1</v>
      </c>
    </row>
    <row r="48" spans="1:3" hidden="1">
      <c r="A48">
        <v>92013</v>
      </c>
      <c r="B48" t="s">
        <v>24</v>
      </c>
      <c r="C48">
        <v>1</v>
      </c>
    </row>
    <row r="49" spans="1:3" hidden="1">
      <c r="A49">
        <v>96053</v>
      </c>
      <c r="B49" t="s">
        <v>23</v>
      </c>
      <c r="C49">
        <v>1</v>
      </c>
    </row>
    <row r="50" spans="1:3" hidden="1">
      <c r="A50">
        <v>105772</v>
      </c>
      <c r="B50" t="s">
        <v>4</v>
      </c>
      <c r="C50">
        <v>3</v>
      </c>
    </row>
    <row r="51" spans="1:3" hidden="1">
      <c r="A51">
        <v>84609</v>
      </c>
      <c r="B51" t="s">
        <v>18</v>
      </c>
      <c r="C51">
        <v>1</v>
      </c>
    </row>
    <row r="52" spans="1:3" hidden="1">
      <c r="A52">
        <v>99266</v>
      </c>
      <c r="B52" t="s">
        <v>18</v>
      </c>
      <c r="C52">
        <v>1</v>
      </c>
    </row>
    <row r="53" spans="1:3" hidden="1">
      <c r="A53">
        <v>113971</v>
      </c>
      <c r="B53" t="s">
        <v>12</v>
      </c>
      <c r="C53">
        <v>1</v>
      </c>
    </row>
    <row r="54" spans="1:3" hidden="1">
      <c r="A54">
        <v>82277</v>
      </c>
      <c r="B54" t="s">
        <v>24</v>
      </c>
      <c r="C54">
        <v>1</v>
      </c>
    </row>
    <row r="55" spans="1:3">
      <c r="A55">
        <v>92341</v>
      </c>
      <c r="B55" t="s">
        <v>12</v>
      </c>
      <c r="C55">
        <v>2</v>
      </c>
    </row>
    <row r="56" spans="1:3" hidden="1">
      <c r="A56">
        <v>117574</v>
      </c>
      <c r="B56" t="s">
        <v>16</v>
      </c>
      <c r="C56">
        <v>5</v>
      </c>
    </row>
    <row r="57" spans="1:3" hidden="1">
      <c r="A57">
        <v>93380</v>
      </c>
      <c r="B57" t="s">
        <v>21</v>
      </c>
      <c r="C57">
        <v>1</v>
      </c>
    </row>
    <row r="58" spans="1:3" hidden="1">
      <c r="A58">
        <v>103976</v>
      </c>
      <c r="B58" t="s">
        <v>23</v>
      </c>
      <c r="C58">
        <v>1</v>
      </c>
    </row>
    <row r="59" spans="1:3" hidden="1">
      <c r="A59">
        <v>106289</v>
      </c>
      <c r="B59" t="s">
        <v>12</v>
      </c>
      <c r="C59">
        <v>1</v>
      </c>
    </row>
    <row r="60" spans="1:3" hidden="1">
      <c r="A60">
        <v>104150</v>
      </c>
      <c r="B60" t="s">
        <v>25</v>
      </c>
      <c r="C60">
        <v>4</v>
      </c>
    </row>
    <row r="61" spans="1:3" hidden="1">
      <c r="A61">
        <v>81264</v>
      </c>
      <c r="B61" t="s">
        <v>18</v>
      </c>
      <c r="C61">
        <v>1</v>
      </c>
    </row>
    <row r="62" spans="1:3">
      <c r="A62">
        <v>99145</v>
      </c>
      <c r="B62" t="s">
        <v>15</v>
      </c>
      <c r="C62">
        <v>2</v>
      </c>
    </row>
    <row r="63" spans="1:3" hidden="1">
      <c r="A63">
        <v>108769</v>
      </c>
      <c r="B63" t="s">
        <v>26</v>
      </c>
      <c r="C63">
        <v>1</v>
      </c>
    </row>
    <row r="64" spans="1:3">
      <c r="A64">
        <v>85072</v>
      </c>
      <c r="B64" t="s">
        <v>11</v>
      </c>
      <c r="C64">
        <v>2</v>
      </c>
    </row>
    <row r="65" spans="1:3" hidden="1">
      <c r="A65">
        <v>102756</v>
      </c>
      <c r="B65" t="s">
        <v>27</v>
      </c>
      <c r="C65">
        <v>1</v>
      </c>
    </row>
    <row r="66" spans="1:3" hidden="1">
      <c r="A66">
        <v>106372</v>
      </c>
      <c r="B66" t="s">
        <v>21</v>
      </c>
      <c r="C66">
        <v>1</v>
      </c>
    </row>
    <row r="67" spans="1:3">
      <c r="A67">
        <v>84911</v>
      </c>
      <c r="B67" t="s">
        <v>14</v>
      </c>
      <c r="C67">
        <v>2</v>
      </c>
    </row>
    <row r="68" spans="1:3" hidden="1">
      <c r="A68">
        <v>84906</v>
      </c>
      <c r="B68" t="s">
        <v>28</v>
      </c>
      <c r="C68">
        <v>5</v>
      </c>
    </row>
    <row r="69" spans="1:3" hidden="1">
      <c r="A69">
        <v>14654</v>
      </c>
      <c r="B69" t="s">
        <v>17</v>
      </c>
      <c r="C69">
        <v>1</v>
      </c>
    </row>
    <row r="70" spans="1:3">
      <c r="A70">
        <v>92241</v>
      </c>
      <c r="B70" t="s">
        <v>17</v>
      </c>
      <c r="C70">
        <v>2</v>
      </c>
    </row>
    <row r="71" spans="1:3" hidden="1">
      <c r="A71">
        <v>108591</v>
      </c>
      <c r="B71" t="s">
        <v>17</v>
      </c>
      <c r="C71">
        <v>1</v>
      </c>
    </row>
    <row r="72" spans="1:3" hidden="1">
      <c r="A72">
        <v>108813</v>
      </c>
      <c r="B72" t="s">
        <v>50</v>
      </c>
      <c r="C72">
        <v>9</v>
      </c>
    </row>
    <row r="73" spans="1:3">
      <c r="A73">
        <v>111259</v>
      </c>
      <c r="B73" t="s">
        <v>12</v>
      </c>
      <c r="C73">
        <v>2</v>
      </c>
    </row>
    <row r="74" spans="1:3" hidden="1">
      <c r="A74">
        <v>91317</v>
      </c>
      <c r="B74" t="s">
        <v>23</v>
      </c>
      <c r="C74">
        <v>1</v>
      </c>
    </row>
    <row r="75" spans="1:3" hidden="1">
      <c r="A75">
        <v>87460</v>
      </c>
      <c r="B75" t="s">
        <v>17</v>
      </c>
      <c r="C75">
        <v>1</v>
      </c>
    </row>
    <row r="76" spans="1:3" hidden="1">
      <c r="A76">
        <v>92757</v>
      </c>
      <c r="B76" t="s">
        <v>17</v>
      </c>
      <c r="C76">
        <v>1</v>
      </c>
    </row>
    <row r="77" spans="1:3" hidden="1">
      <c r="A77">
        <v>83408</v>
      </c>
      <c r="B77" t="s">
        <v>17</v>
      </c>
      <c r="C77">
        <v>1</v>
      </c>
    </row>
    <row r="78" spans="1:3" hidden="1">
      <c r="A78">
        <v>108236</v>
      </c>
      <c r="B78" t="s">
        <v>23</v>
      </c>
      <c r="C78">
        <v>1</v>
      </c>
    </row>
    <row r="79" spans="1:3" hidden="1">
      <c r="A79">
        <v>104545</v>
      </c>
      <c r="B79" t="s">
        <v>24</v>
      </c>
      <c r="C79">
        <v>1</v>
      </c>
    </row>
    <row r="80" spans="1:3" hidden="1">
      <c r="A80">
        <v>95410</v>
      </c>
      <c r="B80" t="s">
        <v>134</v>
      </c>
      <c r="C80">
        <v>1</v>
      </c>
    </row>
    <row r="81" spans="1:3" hidden="1">
      <c r="A81">
        <v>103863</v>
      </c>
      <c r="B81" t="s">
        <v>20</v>
      </c>
      <c r="C81">
        <v>1</v>
      </c>
    </row>
    <row r="82" spans="1:3" hidden="1">
      <c r="A82">
        <v>119192</v>
      </c>
      <c r="B82" t="s">
        <v>53</v>
      </c>
      <c r="C82">
        <v>1</v>
      </c>
    </row>
    <row r="83" spans="1:3" hidden="1">
      <c r="A83">
        <v>108792</v>
      </c>
      <c r="B83" t="s">
        <v>17</v>
      </c>
      <c r="C83">
        <v>1</v>
      </c>
    </row>
  </sheetData>
  <autoFilter ref="A1:C83">
    <filterColumn colId="2">
      <filters>
        <filter val="2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8.33203125" bestFit="1" customWidth="1"/>
    <col min="2" max="2" width="7.5" bestFit="1" customWidth="1"/>
    <col min="3" max="3" width="50.6640625" bestFit="1" customWidth="1"/>
    <col min="4" max="4" width="10.5" bestFit="1" customWidth="1"/>
    <col min="5" max="5" width="12.6640625" bestFit="1" customWidth="1"/>
    <col min="6" max="6" width="12.6640625" customWidth="1"/>
    <col min="7" max="7" width="11.6640625" bestFit="1" customWidth="1"/>
  </cols>
  <sheetData>
    <row r="1" spans="1:7">
      <c r="A1" s="1" t="s">
        <v>29</v>
      </c>
      <c r="B1" s="1" t="s">
        <v>30</v>
      </c>
      <c r="C1" s="1" t="s">
        <v>31</v>
      </c>
      <c r="D1" s="1" t="s">
        <v>32</v>
      </c>
      <c r="E1" s="4" t="s">
        <v>135</v>
      </c>
      <c r="F1" s="4" t="s">
        <v>137</v>
      </c>
      <c r="G1" s="4" t="s">
        <v>136</v>
      </c>
    </row>
    <row r="2" spans="1:7">
      <c r="A2" t="s">
        <v>1</v>
      </c>
      <c r="B2">
        <v>14654</v>
      </c>
      <c r="C2" t="s">
        <v>17</v>
      </c>
      <c r="D2">
        <v>4</v>
      </c>
      <c r="E2">
        <f>VLOOKUP(B2, '0124_Original BL'!$A$2:$D$266, 3, FALSE) + 1</f>
        <v>4</v>
      </c>
      <c r="F2">
        <f>D2-E2</f>
        <v>0</v>
      </c>
      <c r="G2">
        <f>VLOOKUP(B2, '0124_Original BL'!$A$2:$D$266, 4, FALSE)</f>
        <v>0.55461000000000005</v>
      </c>
    </row>
    <row r="3" spans="1:7">
      <c r="A3" s="8" t="s">
        <v>1</v>
      </c>
      <c r="B3" s="8">
        <v>58185</v>
      </c>
      <c r="C3" s="8" t="s">
        <v>38</v>
      </c>
      <c r="D3" s="8">
        <v>2</v>
      </c>
      <c r="E3" s="8">
        <f>VLOOKUP(B3, '0124_Original BL'!$A$2:$D$266, 3, FALSE) + 1</f>
        <v>1</v>
      </c>
      <c r="F3" s="8">
        <f t="shared" ref="F3:F66" si="0">D3-E3</f>
        <v>1</v>
      </c>
      <c r="G3">
        <f>VLOOKUP(B3, '0124_Original BL'!$A$2:$D$266, 4, FALSE)</f>
        <v>0.8</v>
      </c>
    </row>
    <row r="4" spans="1:7">
      <c r="A4" t="s">
        <v>0</v>
      </c>
      <c r="B4">
        <v>75739</v>
      </c>
      <c r="C4" t="s">
        <v>3</v>
      </c>
      <c r="D4">
        <v>1</v>
      </c>
      <c r="E4">
        <f>VLOOKUP(B4, '0124_Original BL'!$A$2:$D$266, 3, FALSE) + 1</f>
        <v>1</v>
      </c>
      <c r="F4">
        <f t="shared" si="0"/>
        <v>0</v>
      </c>
      <c r="G4">
        <f>VLOOKUP(B4, '0124_Original BL'!$A$2:$D$266, 4, FALSE)</f>
        <v>0.8</v>
      </c>
    </row>
    <row r="5" spans="1:7">
      <c r="A5" t="s">
        <v>2</v>
      </c>
      <c r="B5">
        <v>77948</v>
      </c>
      <c r="C5" t="s">
        <v>4</v>
      </c>
      <c r="D5">
        <v>9</v>
      </c>
      <c r="E5">
        <f>VLOOKUP(B5, '0124_Original BL'!$A$2:$D$266, 3, FALSE) + 1</f>
        <v>8</v>
      </c>
      <c r="F5">
        <f t="shared" si="0"/>
        <v>1</v>
      </c>
      <c r="G5">
        <f>VLOOKUP(B5, '0124_Original BL'!$A$2:$D$266, 4, FALSE)</f>
        <v>0.44829646000000001</v>
      </c>
    </row>
    <row r="6" spans="1:7">
      <c r="A6" t="s">
        <v>1</v>
      </c>
      <c r="B6">
        <v>78559</v>
      </c>
      <c r="C6" t="s">
        <v>6</v>
      </c>
      <c r="D6">
        <v>4</v>
      </c>
      <c r="E6">
        <f>VLOOKUP(B6, '0124_Original BL'!$A$2:$D$266, 3, FALSE) + 1</f>
        <v>5</v>
      </c>
      <c r="F6">
        <f t="shared" si="0"/>
        <v>-1</v>
      </c>
      <c r="G6">
        <f>VLOOKUP(B6, '0124_Original BL'!$A$2:$D$266, 4, FALSE)</f>
        <v>0.62389709999999998</v>
      </c>
    </row>
    <row r="7" spans="1:7">
      <c r="A7" t="s">
        <v>1</v>
      </c>
      <c r="B7">
        <v>78634</v>
      </c>
      <c r="C7" t="s">
        <v>22</v>
      </c>
      <c r="D7">
        <v>2</v>
      </c>
      <c r="E7">
        <f>VLOOKUP(B7, '0124_Original BL'!$A$2:$D$266, 3, FALSE) + 1</f>
        <v>2</v>
      </c>
      <c r="F7">
        <f t="shared" si="0"/>
        <v>0</v>
      </c>
      <c r="G7">
        <f>VLOOKUP(B7, '0124_Original BL'!$A$2:$D$266, 4, FALSE)</f>
        <v>0.8</v>
      </c>
    </row>
    <row r="8" spans="1:7">
      <c r="A8" t="s">
        <v>1</v>
      </c>
      <c r="B8">
        <v>78854</v>
      </c>
      <c r="C8" t="s">
        <v>21</v>
      </c>
      <c r="D8">
        <v>5</v>
      </c>
      <c r="E8">
        <f>VLOOKUP(B8, '0124_Original BL'!$A$2:$D$266, 3, FALSE) + 1</f>
        <v>7</v>
      </c>
      <c r="F8">
        <f t="shared" si="0"/>
        <v>-2</v>
      </c>
      <c r="G8">
        <f>VLOOKUP(B8, '0124_Original BL'!$A$2:$D$266, 4, FALSE)</f>
        <v>0.53922766</v>
      </c>
    </row>
    <row r="9" spans="1:7">
      <c r="A9" t="s">
        <v>1</v>
      </c>
      <c r="B9">
        <v>79107</v>
      </c>
      <c r="C9" t="s">
        <v>7</v>
      </c>
      <c r="D9">
        <v>3</v>
      </c>
      <c r="E9">
        <f>VLOOKUP(B9, '0124_Original BL'!$A$2:$D$266, 3, FALSE) + 1</f>
        <v>5</v>
      </c>
      <c r="F9">
        <f t="shared" si="0"/>
        <v>-2</v>
      </c>
      <c r="G9">
        <f>VLOOKUP(B9, '0124_Original BL'!$A$2:$D$266, 4, FALSE)</f>
        <v>0.55024516999999995</v>
      </c>
    </row>
    <row r="10" spans="1:7">
      <c r="A10" t="s">
        <v>0</v>
      </c>
      <c r="B10">
        <v>79481</v>
      </c>
      <c r="C10" t="s">
        <v>8</v>
      </c>
      <c r="D10">
        <v>1</v>
      </c>
      <c r="E10">
        <f>VLOOKUP(B10, '0124_Original BL'!$A$2:$D$266, 3, FALSE) + 1</f>
        <v>1</v>
      </c>
      <c r="F10">
        <f t="shared" si="0"/>
        <v>0</v>
      </c>
      <c r="G10">
        <f>VLOOKUP(B10, '0124_Original BL'!$A$2:$D$266, 4, FALSE)</f>
        <v>0.8</v>
      </c>
    </row>
    <row r="11" spans="1:7">
      <c r="A11" t="s">
        <v>1</v>
      </c>
      <c r="B11">
        <v>80120</v>
      </c>
      <c r="C11" t="s">
        <v>9</v>
      </c>
      <c r="D11">
        <v>3</v>
      </c>
      <c r="E11">
        <f>VLOOKUP(B11, '0124_Original BL'!$A$2:$D$266, 3, FALSE) + 1</f>
        <v>3</v>
      </c>
      <c r="F11">
        <f t="shared" si="0"/>
        <v>0</v>
      </c>
      <c r="G11">
        <f>VLOOKUP(B11, '0124_Original BL'!$A$2:$D$266, 4, FALSE)</f>
        <v>0.69276970000000004</v>
      </c>
    </row>
    <row r="12" spans="1:7">
      <c r="A12" t="s">
        <v>1</v>
      </c>
      <c r="B12">
        <v>80276</v>
      </c>
      <c r="C12" t="s">
        <v>37</v>
      </c>
      <c r="D12">
        <v>4</v>
      </c>
      <c r="E12">
        <f>VLOOKUP(B12, '0124_Original BL'!$A$2:$D$266, 3, FALSE) + 1</f>
        <v>4</v>
      </c>
      <c r="F12">
        <f t="shared" si="0"/>
        <v>0</v>
      </c>
      <c r="G12">
        <f>VLOOKUP(B12, '0124_Original BL'!$A$2:$D$266, 4, FALSE)</f>
        <v>0.7512607</v>
      </c>
    </row>
    <row r="13" spans="1:7">
      <c r="A13" t="s">
        <v>0</v>
      </c>
      <c r="B13">
        <v>80506</v>
      </c>
      <c r="C13" t="s">
        <v>11</v>
      </c>
      <c r="D13">
        <v>1</v>
      </c>
      <c r="E13">
        <f>VLOOKUP(B13, '0124_Original BL'!$A$2:$D$266, 3, FALSE) + 1</f>
        <v>1</v>
      </c>
      <c r="F13">
        <f t="shared" si="0"/>
        <v>0</v>
      </c>
      <c r="G13">
        <f>VLOOKUP(B13, '0124_Original BL'!$A$2:$D$266, 4, FALSE)</f>
        <v>0.8</v>
      </c>
    </row>
    <row r="14" spans="1:7">
      <c r="A14" t="s">
        <v>1</v>
      </c>
      <c r="B14">
        <v>80830</v>
      </c>
      <c r="C14" t="s">
        <v>16</v>
      </c>
      <c r="D14">
        <v>4</v>
      </c>
      <c r="E14">
        <f>VLOOKUP(B14, '0124_Original BL'!$A$2:$D$266, 3, FALSE) + 1</f>
        <v>5</v>
      </c>
      <c r="F14">
        <f t="shared" si="0"/>
        <v>-1</v>
      </c>
      <c r="G14">
        <f>VLOOKUP(B14, '0124_Original BL'!$A$2:$D$266, 4, FALSE)</f>
        <v>0.53560680000000005</v>
      </c>
    </row>
    <row r="15" spans="1:7">
      <c r="A15" t="s">
        <v>2</v>
      </c>
      <c r="B15">
        <v>81242</v>
      </c>
      <c r="C15" t="s">
        <v>16</v>
      </c>
      <c r="D15">
        <v>8</v>
      </c>
      <c r="E15">
        <f>VLOOKUP(B15, '0124_Original BL'!$A$2:$D$266, 3, FALSE) + 1</f>
        <v>12</v>
      </c>
      <c r="F15">
        <f t="shared" si="0"/>
        <v>-4</v>
      </c>
      <c r="G15">
        <f>VLOOKUP(B15, '0124_Original BL'!$A$2:$D$266, 4, FALSE)</f>
        <v>0.39305775999999998</v>
      </c>
    </row>
    <row r="16" spans="1:7">
      <c r="A16" t="s">
        <v>0</v>
      </c>
      <c r="B16">
        <v>81264</v>
      </c>
      <c r="C16" t="s">
        <v>7</v>
      </c>
      <c r="D16">
        <v>1</v>
      </c>
      <c r="E16">
        <f>VLOOKUP(B16, '0124_Original BL'!$A$2:$D$266, 3, FALSE) + 1</f>
        <v>1</v>
      </c>
      <c r="F16">
        <f t="shared" si="0"/>
        <v>0</v>
      </c>
      <c r="G16">
        <f>VLOOKUP(B16, '0124_Original BL'!$A$2:$D$266, 4, FALSE)</f>
        <v>0.80015444999999996</v>
      </c>
    </row>
    <row r="17" spans="1:7">
      <c r="A17" t="s">
        <v>1</v>
      </c>
      <c r="B17">
        <v>81834</v>
      </c>
      <c r="C17" t="s">
        <v>50</v>
      </c>
      <c r="D17">
        <v>4</v>
      </c>
      <c r="E17">
        <f>VLOOKUP(B17, '0124_Original BL'!$A$2:$D$266, 3, FALSE) + 1</f>
        <v>4</v>
      </c>
      <c r="F17">
        <f t="shared" si="0"/>
        <v>0</v>
      </c>
      <c r="G17">
        <f>VLOOKUP(B17, '0124_Original BL'!$A$2:$D$266, 4, FALSE)</f>
        <v>0.49453497000000002</v>
      </c>
    </row>
    <row r="18" spans="1:7">
      <c r="A18" t="s">
        <v>1</v>
      </c>
      <c r="B18">
        <v>82277</v>
      </c>
      <c r="C18" t="s">
        <v>24</v>
      </c>
      <c r="D18">
        <v>2</v>
      </c>
      <c r="E18">
        <f>VLOOKUP(B18, '0124_Original BL'!$A$2:$D$266, 3, FALSE) + 1</f>
        <v>3</v>
      </c>
      <c r="F18">
        <f t="shared" si="0"/>
        <v>-1</v>
      </c>
      <c r="G18">
        <f>VLOOKUP(B18, '0124_Original BL'!$A$2:$D$266, 4, FALSE)</f>
        <v>0.73030954999999997</v>
      </c>
    </row>
    <row r="19" spans="1:7">
      <c r="A19" t="s">
        <v>0</v>
      </c>
      <c r="B19">
        <v>82346</v>
      </c>
      <c r="C19" t="s">
        <v>4</v>
      </c>
      <c r="D19">
        <v>1</v>
      </c>
      <c r="E19">
        <f>VLOOKUP(B19, '0124_Original BL'!$A$2:$D$266, 3, FALSE) + 1</f>
        <v>1</v>
      </c>
      <c r="F19">
        <f t="shared" si="0"/>
        <v>0</v>
      </c>
      <c r="G19">
        <f>VLOOKUP(B19, '0124_Original BL'!$A$2:$D$266, 4, FALSE)</f>
        <v>0.97483439999999999</v>
      </c>
    </row>
    <row r="20" spans="1:7">
      <c r="A20" t="s">
        <v>2</v>
      </c>
      <c r="B20">
        <v>82500</v>
      </c>
      <c r="C20" t="s">
        <v>51</v>
      </c>
      <c r="D20">
        <v>6</v>
      </c>
      <c r="E20">
        <f>VLOOKUP(B20, '0124_Original BL'!$A$2:$D$266, 3, FALSE) + 1</f>
        <v>3</v>
      </c>
      <c r="F20">
        <f t="shared" si="0"/>
        <v>3</v>
      </c>
      <c r="G20">
        <f>VLOOKUP(B20, '0124_Original BL'!$A$2:$D$266, 4, FALSE)</f>
        <v>0.77873190000000003</v>
      </c>
    </row>
    <row r="21" spans="1:7">
      <c r="A21" t="s">
        <v>1</v>
      </c>
      <c r="B21">
        <v>82905</v>
      </c>
      <c r="C21" t="s">
        <v>16</v>
      </c>
      <c r="D21">
        <v>2</v>
      </c>
      <c r="E21">
        <f>VLOOKUP(B21, '0124_Original BL'!$A$2:$D$266, 3, FALSE) + 1</f>
        <v>2</v>
      </c>
      <c r="F21">
        <f t="shared" si="0"/>
        <v>0</v>
      </c>
      <c r="G21">
        <f>VLOOKUP(B21, '0124_Original BL'!$A$2:$D$266, 4, FALSE)</f>
        <v>0.74592579999999997</v>
      </c>
    </row>
    <row r="22" spans="1:7">
      <c r="A22" t="s">
        <v>1</v>
      </c>
      <c r="B22">
        <v>83251</v>
      </c>
      <c r="C22" t="s">
        <v>14</v>
      </c>
      <c r="D22">
        <v>3</v>
      </c>
      <c r="E22">
        <f>VLOOKUP(B22, '0124_Original BL'!$A$2:$D$266, 3, FALSE) + 1</f>
        <v>3</v>
      </c>
      <c r="F22">
        <f t="shared" si="0"/>
        <v>0</v>
      </c>
      <c r="G22">
        <f>VLOOKUP(B22, '0124_Original BL'!$A$2:$D$266, 4, FALSE)</f>
        <v>0.59245603999999996</v>
      </c>
    </row>
    <row r="23" spans="1:7">
      <c r="A23" t="s">
        <v>1</v>
      </c>
      <c r="B23">
        <v>83408</v>
      </c>
      <c r="C23" t="s">
        <v>17</v>
      </c>
      <c r="D23">
        <v>4</v>
      </c>
      <c r="E23">
        <f>VLOOKUP(B23, '0124_Original BL'!$A$2:$D$266, 3, FALSE) + 1</f>
        <v>8</v>
      </c>
      <c r="F23">
        <f t="shared" si="0"/>
        <v>-4</v>
      </c>
      <c r="G23">
        <f>VLOOKUP(B23, '0124_Original BL'!$A$2:$D$266, 4, FALSE)</f>
        <v>0.62220120000000001</v>
      </c>
    </row>
    <row r="24" spans="1:7">
      <c r="A24" t="s">
        <v>2</v>
      </c>
      <c r="B24">
        <v>83699</v>
      </c>
      <c r="C24" t="s">
        <v>39</v>
      </c>
      <c r="D24">
        <v>8</v>
      </c>
      <c r="E24">
        <f>VLOOKUP(B24, '0124_Original BL'!$A$2:$D$266, 3, FALSE) + 1</f>
        <v>9</v>
      </c>
      <c r="F24">
        <f t="shared" si="0"/>
        <v>-1</v>
      </c>
      <c r="G24">
        <f>VLOOKUP(B24, '0124_Original BL'!$A$2:$D$266, 4, FALSE)</f>
        <v>0.61777179999999998</v>
      </c>
    </row>
    <row r="25" spans="1:7">
      <c r="A25" t="s">
        <v>0</v>
      </c>
      <c r="B25">
        <v>84012</v>
      </c>
      <c r="C25" t="s">
        <v>17</v>
      </c>
      <c r="D25">
        <v>1</v>
      </c>
      <c r="E25">
        <f>VLOOKUP(B25, '0124_Original BL'!$A$2:$D$266, 3, FALSE) + 1</f>
        <v>1</v>
      </c>
      <c r="F25">
        <f t="shared" si="0"/>
        <v>0</v>
      </c>
      <c r="G25">
        <f>VLOOKUP(B25, '0124_Original BL'!$A$2:$D$266, 4, FALSE)</f>
        <v>0.80046903999999997</v>
      </c>
    </row>
    <row r="26" spans="1:7">
      <c r="A26" t="s">
        <v>0</v>
      </c>
      <c r="B26">
        <v>84609</v>
      </c>
      <c r="C26" t="s">
        <v>46</v>
      </c>
      <c r="D26">
        <v>1</v>
      </c>
      <c r="E26">
        <f>VLOOKUP(B26, '0124_Original BL'!$A$2:$D$266, 3, FALSE) + 1</f>
        <v>1</v>
      </c>
      <c r="F26">
        <f t="shared" si="0"/>
        <v>0</v>
      </c>
      <c r="G26">
        <f>VLOOKUP(B26, '0124_Original BL'!$A$2:$D$266, 4, FALSE)</f>
        <v>0.83610373999999998</v>
      </c>
    </row>
    <row r="27" spans="1:7">
      <c r="A27" t="s">
        <v>1</v>
      </c>
      <c r="B27">
        <v>84906</v>
      </c>
      <c r="C27" t="s">
        <v>28</v>
      </c>
      <c r="D27">
        <v>2</v>
      </c>
      <c r="E27">
        <f>VLOOKUP(B27, '0124_Original BL'!$A$2:$D$266, 3, FALSE) + 1</f>
        <v>2</v>
      </c>
      <c r="F27">
        <f t="shared" si="0"/>
        <v>0</v>
      </c>
      <c r="G27">
        <f>VLOOKUP(B27, '0124_Original BL'!$A$2:$D$266, 4, FALSE)</f>
        <v>0.64897510000000003</v>
      </c>
    </row>
    <row r="28" spans="1:7">
      <c r="A28" t="s">
        <v>0</v>
      </c>
      <c r="B28">
        <v>84911</v>
      </c>
      <c r="C28" t="s">
        <v>19</v>
      </c>
      <c r="D28">
        <v>1</v>
      </c>
      <c r="E28">
        <f>VLOOKUP(B28, '0124_Original BL'!$A$2:$D$266, 3, FALSE) + 1</f>
        <v>1</v>
      </c>
      <c r="F28">
        <f t="shared" si="0"/>
        <v>0</v>
      </c>
      <c r="G28">
        <f>VLOOKUP(B28, '0124_Original BL'!$A$2:$D$266, 4, FALSE)</f>
        <v>0.8</v>
      </c>
    </row>
    <row r="29" spans="1:7">
      <c r="A29" t="s">
        <v>1</v>
      </c>
      <c r="B29">
        <v>85072</v>
      </c>
      <c r="C29" t="s">
        <v>11</v>
      </c>
      <c r="D29">
        <v>5</v>
      </c>
      <c r="E29">
        <f>VLOOKUP(B29, '0124_Original BL'!$A$2:$D$266, 3, FALSE) + 1</f>
        <v>9</v>
      </c>
      <c r="F29">
        <f t="shared" si="0"/>
        <v>-4</v>
      </c>
      <c r="G29">
        <f>VLOOKUP(B29, '0124_Original BL'!$A$2:$D$266, 4, FALSE)</f>
        <v>0.57588459999999997</v>
      </c>
    </row>
    <row r="30" spans="1:7">
      <c r="A30" t="s">
        <v>2</v>
      </c>
      <c r="B30">
        <v>86000</v>
      </c>
      <c r="C30" t="s">
        <v>40</v>
      </c>
      <c r="D30">
        <v>6</v>
      </c>
      <c r="E30">
        <f>VLOOKUP(B30, '0124_Original BL'!$A$2:$D$266, 3, FALSE) + 1</f>
        <v>7</v>
      </c>
      <c r="F30">
        <f t="shared" si="0"/>
        <v>-1</v>
      </c>
      <c r="G30">
        <f>VLOOKUP(B30, '0124_Original BL'!$A$2:$D$266, 4, FALSE)</f>
        <v>0.35902926000000002</v>
      </c>
    </row>
    <row r="31" spans="1:7">
      <c r="A31" t="s">
        <v>1</v>
      </c>
      <c r="B31">
        <v>87363</v>
      </c>
      <c r="C31" t="s">
        <v>41</v>
      </c>
      <c r="D31">
        <v>4</v>
      </c>
      <c r="E31">
        <f>VLOOKUP(B31, '0124_Original BL'!$A$2:$D$266, 3, FALSE) + 1</f>
        <v>4</v>
      </c>
      <c r="F31">
        <f t="shared" si="0"/>
        <v>0</v>
      </c>
      <c r="G31">
        <f>VLOOKUP(B31, '0124_Original BL'!$A$2:$D$266, 4, FALSE)</f>
        <v>0.66824289999999997</v>
      </c>
    </row>
    <row r="32" spans="1:7">
      <c r="A32" t="s">
        <v>0</v>
      </c>
      <c r="B32">
        <v>87460</v>
      </c>
      <c r="C32" t="s">
        <v>17</v>
      </c>
      <c r="D32">
        <v>1</v>
      </c>
      <c r="E32">
        <f>VLOOKUP(B32, '0124_Original BL'!$A$2:$D$266, 3, FALSE) + 1</f>
        <v>1</v>
      </c>
      <c r="F32">
        <f t="shared" si="0"/>
        <v>0</v>
      </c>
      <c r="G32">
        <f>VLOOKUP(B32, '0124_Original BL'!$A$2:$D$266, 4, FALSE)</f>
        <v>1</v>
      </c>
    </row>
    <row r="33" spans="1:7">
      <c r="A33" t="s">
        <v>2</v>
      </c>
      <c r="B33">
        <v>87997</v>
      </c>
      <c r="C33" t="s">
        <v>12</v>
      </c>
      <c r="D33">
        <v>8</v>
      </c>
      <c r="E33">
        <f>VLOOKUP(B33, '0124_Original BL'!$A$2:$D$266, 3, FALSE) + 1</f>
        <v>9</v>
      </c>
      <c r="F33">
        <f t="shared" si="0"/>
        <v>-1</v>
      </c>
      <c r="G33">
        <f>VLOOKUP(B33, '0124_Original BL'!$A$2:$D$266, 4, FALSE)</f>
        <v>0.43378489999999997</v>
      </c>
    </row>
    <row r="34" spans="1:7">
      <c r="A34" t="s">
        <v>1</v>
      </c>
      <c r="B34">
        <v>88717</v>
      </c>
      <c r="C34" t="s">
        <v>42</v>
      </c>
      <c r="D34">
        <v>5</v>
      </c>
      <c r="E34">
        <f>VLOOKUP(B34, '0124_Original BL'!$A$2:$D$266, 3, FALSE) + 1</f>
        <v>4</v>
      </c>
      <c r="F34">
        <f t="shared" si="0"/>
        <v>1</v>
      </c>
      <c r="G34">
        <f>VLOOKUP(B34, '0124_Original BL'!$A$2:$D$266, 4, FALSE)</f>
        <v>0.75854885999999999</v>
      </c>
    </row>
    <row r="35" spans="1:7">
      <c r="A35" t="s">
        <v>2</v>
      </c>
      <c r="B35">
        <v>88829</v>
      </c>
      <c r="C35" t="s">
        <v>18</v>
      </c>
      <c r="D35">
        <v>7</v>
      </c>
      <c r="E35">
        <f>VLOOKUP(B35, '0124_Original BL'!$A$2:$D$266, 3, FALSE) + 1</f>
        <v>6</v>
      </c>
      <c r="F35">
        <f t="shared" si="0"/>
        <v>1</v>
      </c>
      <c r="G35">
        <f>VLOOKUP(B35, '0124_Original BL'!$A$2:$D$266, 4, FALSE)</f>
        <v>0.58926429999999996</v>
      </c>
    </row>
    <row r="36" spans="1:7">
      <c r="A36" t="s">
        <v>0</v>
      </c>
      <c r="B36">
        <v>90018</v>
      </c>
      <c r="C36" t="s">
        <v>9</v>
      </c>
      <c r="D36">
        <v>1</v>
      </c>
      <c r="E36">
        <f>VLOOKUP(B36, '0124_Original BL'!$A$2:$D$266, 3, FALSE) + 1</f>
        <v>1</v>
      </c>
      <c r="F36">
        <f t="shared" si="0"/>
        <v>0</v>
      </c>
      <c r="G36">
        <f>VLOOKUP(B36, '0124_Original BL'!$A$2:$D$266, 4, FALSE)</f>
        <v>1</v>
      </c>
    </row>
    <row r="37" spans="1:7">
      <c r="A37" t="s">
        <v>1</v>
      </c>
      <c r="B37">
        <v>90258</v>
      </c>
      <c r="C37" t="s">
        <v>18</v>
      </c>
      <c r="D37">
        <v>3</v>
      </c>
      <c r="E37">
        <f>VLOOKUP(B37, '0124_Original BL'!$A$2:$D$266, 3, FALSE) + 1</f>
        <v>3</v>
      </c>
      <c r="F37">
        <f t="shared" si="0"/>
        <v>0</v>
      </c>
      <c r="G37">
        <f>VLOOKUP(B37, '0124_Original BL'!$A$2:$D$266, 4, FALSE)</f>
        <v>0.61198956000000004</v>
      </c>
    </row>
    <row r="38" spans="1:7">
      <c r="A38" t="s">
        <v>1</v>
      </c>
      <c r="B38">
        <v>91159</v>
      </c>
      <c r="C38" t="s">
        <v>43</v>
      </c>
      <c r="D38">
        <v>3</v>
      </c>
      <c r="E38">
        <f>VLOOKUP(B38, '0124_Original BL'!$A$2:$D$266, 3, FALSE) + 1</f>
        <v>2</v>
      </c>
      <c r="F38">
        <f t="shared" si="0"/>
        <v>1</v>
      </c>
      <c r="G38">
        <f>VLOOKUP(B38, '0124_Original BL'!$A$2:$D$266, 4, FALSE)</f>
        <v>0.39616279999999998</v>
      </c>
    </row>
    <row r="39" spans="1:7">
      <c r="A39" t="s">
        <v>0</v>
      </c>
      <c r="B39">
        <v>91317</v>
      </c>
      <c r="C39" t="s">
        <v>23</v>
      </c>
      <c r="D39">
        <v>1</v>
      </c>
      <c r="E39">
        <f>VLOOKUP(B39, '0124_Original BL'!$A$2:$D$266, 3, FALSE) + 1</f>
        <v>1</v>
      </c>
      <c r="F39">
        <f t="shared" si="0"/>
        <v>0</v>
      </c>
      <c r="G39">
        <f>VLOOKUP(B39, '0124_Original BL'!$A$2:$D$266, 4, FALSE)</f>
        <v>0.98582745000000005</v>
      </c>
    </row>
    <row r="40" spans="1:7">
      <c r="A40" t="s">
        <v>1</v>
      </c>
      <c r="B40">
        <v>92013</v>
      </c>
      <c r="C40" t="s">
        <v>24</v>
      </c>
      <c r="D40">
        <v>3</v>
      </c>
      <c r="E40">
        <f>VLOOKUP(B40, '0124_Original BL'!$A$2:$D$266, 3, FALSE) + 1</f>
        <v>2</v>
      </c>
      <c r="F40">
        <f t="shared" si="0"/>
        <v>1</v>
      </c>
      <c r="G40">
        <f>VLOOKUP(B40, '0124_Original BL'!$A$2:$D$266, 4, FALSE)</f>
        <v>0.8</v>
      </c>
    </row>
    <row r="41" spans="1:7">
      <c r="A41" t="s">
        <v>0</v>
      </c>
      <c r="B41">
        <v>92017</v>
      </c>
      <c r="C41" t="s">
        <v>19</v>
      </c>
      <c r="D41">
        <v>1</v>
      </c>
      <c r="E41">
        <f>VLOOKUP(B41, '0124_Original BL'!$A$2:$D$266, 3, FALSE) + 1</f>
        <v>1</v>
      </c>
      <c r="F41">
        <f t="shared" si="0"/>
        <v>0</v>
      </c>
      <c r="G41">
        <f>VLOOKUP(B41, '0124_Original BL'!$A$2:$D$266, 4, FALSE)</f>
        <v>0.88208640000000005</v>
      </c>
    </row>
    <row r="42" spans="1:7">
      <c r="A42" t="s">
        <v>0</v>
      </c>
      <c r="B42">
        <v>92181</v>
      </c>
      <c r="C42" t="s">
        <v>9</v>
      </c>
      <c r="D42">
        <v>1</v>
      </c>
      <c r="E42">
        <f>VLOOKUP(B42, '0124_Original BL'!$A$2:$D$266, 3, FALSE) + 1</f>
        <v>1</v>
      </c>
      <c r="F42">
        <f t="shared" si="0"/>
        <v>0</v>
      </c>
      <c r="G42">
        <f>VLOOKUP(B42, '0124_Original BL'!$A$2:$D$266, 4, FALSE)</f>
        <v>1</v>
      </c>
    </row>
    <row r="43" spans="1:7">
      <c r="A43" t="s">
        <v>0</v>
      </c>
      <c r="B43">
        <v>92241</v>
      </c>
      <c r="C43" t="s">
        <v>17</v>
      </c>
      <c r="D43">
        <v>1</v>
      </c>
      <c r="E43">
        <f>VLOOKUP(B43, '0124_Original BL'!$A$2:$D$266, 3, FALSE) + 1</f>
        <v>1</v>
      </c>
      <c r="F43">
        <f t="shared" si="0"/>
        <v>0</v>
      </c>
      <c r="G43">
        <f>VLOOKUP(B43, '0124_Original BL'!$A$2:$D$266, 4, FALSE)</f>
        <v>1</v>
      </c>
    </row>
    <row r="44" spans="1:7">
      <c r="A44" t="s">
        <v>2</v>
      </c>
      <c r="B44">
        <v>92341</v>
      </c>
      <c r="C44" t="s">
        <v>12</v>
      </c>
      <c r="D44">
        <v>9</v>
      </c>
      <c r="E44">
        <f>VLOOKUP(B44, '0124_Original BL'!$A$2:$D$266, 3, FALSE) + 1</f>
        <v>12</v>
      </c>
      <c r="F44">
        <f t="shared" si="0"/>
        <v>-3</v>
      </c>
      <c r="G44">
        <f>VLOOKUP(B44, '0124_Original BL'!$A$2:$D$266, 4, FALSE)</f>
        <v>0.54615800000000003</v>
      </c>
    </row>
    <row r="45" spans="1:7">
      <c r="A45" t="s">
        <v>0</v>
      </c>
      <c r="B45">
        <v>92612</v>
      </c>
      <c r="C45" t="s">
        <v>9</v>
      </c>
      <c r="D45">
        <v>1</v>
      </c>
      <c r="E45">
        <f>VLOOKUP(B45, '0124_Original BL'!$A$2:$D$266, 3, FALSE) + 1</f>
        <v>1</v>
      </c>
      <c r="F45">
        <f t="shared" si="0"/>
        <v>0</v>
      </c>
      <c r="G45">
        <f>VLOOKUP(B45, '0124_Original BL'!$A$2:$D$266, 4, FALSE)</f>
        <v>1</v>
      </c>
    </row>
    <row r="46" spans="1:7">
      <c r="A46" t="s">
        <v>0</v>
      </c>
      <c r="B46">
        <v>92757</v>
      </c>
      <c r="C46" t="s">
        <v>17</v>
      </c>
      <c r="D46">
        <v>1</v>
      </c>
      <c r="E46">
        <f>VLOOKUP(B46, '0124_Original BL'!$A$2:$D$266, 3, FALSE) + 1</f>
        <v>1</v>
      </c>
      <c r="F46">
        <f t="shared" si="0"/>
        <v>0</v>
      </c>
      <c r="G46">
        <f>VLOOKUP(B46, '0124_Original BL'!$A$2:$D$266, 4, FALSE)</f>
        <v>1</v>
      </c>
    </row>
    <row r="47" spans="1:7">
      <c r="A47" t="s">
        <v>1</v>
      </c>
      <c r="B47">
        <v>93380</v>
      </c>
      <c r="C47" t="s">
        <v>21</v>
      </c>
      <c r="D47">
        <v>2</v>
      </c>
      <c r="E47">
        <f>VLOOKUP(B47, '0124_Original BL'!$A$2:$D$266, 3, FALSE) + 1</f>
        <v>3</v>
      </c>
      <c r="F47">
        <f t="shared" si="0"/>
        <v>-1</v>
      </c>
      <c r="G47">
        <f>VLOOKUP(B47, '0124_Original BL'!$A$2:$D$266, 4, FALSE)</f>
        <v>0.79171579999999997</v>
      </c>
    </row>
    <row r="48" spans="1:7">
      <c r="A48" t="s">
        <v>0</v>
      </c>
      <c r="B48">
        <v>93724</v>
      </c>
      <c r="C48" t="s">
        <v>21</v>
      </c>
      <c r="D48">
        <v>1</v>
      </c>
      <c r="E48">
        <f>VLOOKUP(B48, '0124_Original BL'!$A$2:$D$266, 3, FALSE) + 1</f>
        <v>1</v>
      </c>
      <c r="F48">
        <f t="shared" si="0"/>
        <v>0</v>
      </c>
      <c r="G48">
        <f>VLOOKUP(B48, '0124_Original BL'!$A$2:$D$266, 4, FALSE)</f>
        <v>0.86578184000000002</v>
      </c>
    </row>
    <row r="49" spans="1:7">
      <c r="A49" t="s">
        <v>1</v>
      </c>
      <c r="B49">
        <v>94603</v>
      </c>
      <c r="C49" t="s">
        <v>23</v>
      </c>
      <c r="D49">
        <v>2</v>
      </c>
      <c r="E49">
        <f>VLOOKUP(B49, '0124_Original BL'!$A$2:$D$266, 3, FALSE) + 1</f>
        <v>2</v>
      </c>
      <c r="F49">
        <f t="shared" si="0"/>
        <v>0</v>
      </c>
      <c r="G49">
        <f>VLOOKUP(B49, '0124_Original BL'!$A$2:$D$266, 4, FALSE)</f>
        <v>0.73740000000000006</v>
      </c>
    </row>
    <row r="50" spans="1:7">
      <c r="A50" s="8" t="s">
        <v>1</v>
      </c>
      <c r="B50" s="8">
        <v>95410</v>
      </c>
      <c r="C50" s="8" t="s">
        <v>16</v>
      </c>
      <c r="D50" s="8">
        <v>2</v>
      </c>
      <c r="E50" s="8">
        <f>VLOOKUP(B50, '0124_Original BL'!$A$2:$D$266, 3, FALSE) + 1</f>
        <v>1</v>
      </c>
      <c r="F50" s="8">
        <f t="shared" si="0"/>
        <v>1</v>
      </c>
      <c r="G50">
        <f>VLOOKUP(B50, '0124_Original BL'!$A$2:$D$266, 4, FALSE)</f>
        <v>0.8</v>
      </c>
    </row>
    <row r="51" spans="1:7">
      <c r="A51" t="s">
        <v>0</v>
      </c>
      <c r="B51">
        <v>96053</v>
      </c>
      <c r="C51" t="s">
        <v>23</v>
      </c>
      <c r="D51">
        <v>1</v>
      </c>
      <c r="E51">
        <f>VLOOKUP(B51, '0124_Original BL'!$A$2:$D$266, 3, FALSE) + 1</f>
        <v>1</v>
      </c>
      <c r="F51">
        <f t="shared" si="0"/>
        <v>0</v>
      </c>
      <c r="G51">
        <f>VLOOKUP(B51, '0124_Original BL'!$A$2:$D$266, 4, FALSE)</f>
        <v>0.93002253999999995</v>
      </c>
    </row>
    <row r="52" spans="1:7">
      <c r="A52" t="s">
        <v>0</v>
      </c>
      <c r="B52">
        <v>96916</v>
      </c>
      <c r="C52" t="s">
        <v>23</v>
      </c>
      <c r="D52">
        <v>1</v>
      </c>
      <c r="E52">
        <f>VLOOKUP(B52, '0124_Original BL'!$A$2:$D$266, 3, FALSE) + 1</f>
        <v>1</v>
      </c>
      <c r="F52">
        <f t="shared" si="0"/>
        <v>0</v>
      </c>
      <c r="G52">
        <f>VLOOKUP(B52, '0124_Original BL'!$A$2:$D$266, 4, FALSE)</f>
        <v>1</v>
      </c>
    </row>
    <row r="53" spans="1:7">
      <c r="A53" t="s">
        <v>1</v>
      </c>
      <c r="B53">
        <v>97177</v>
      </c>
      <c r="C53" t="s">
        <v>11</v>
      </c>
      <c r="D53">
        <v>3</v>
      </c>
      <c r="E53">
        <f>VLOOKUP(B53, '0124_Original BL'!$A$2:$D$266, 3, FALSE) + 1</f>
        <v>2</v>
      </c>
      <c r="F53">
        <f t="shared" si="0"/>
        <v>1</v>
      </c>
      <c r="G53">
        <f>VLOOKUP(B53, '0124_Original BL'!$A$2:$D$266, 4, FALSE)</f>
        <v>0.8015774</v>
      </c>
    </row>
    <row r="54" spans="1:7">
      <c r="A54" t="s">
        <v>1</v>
      </c>
      <c r="B54">
        <v>97651</v>
      </c>
      <c r="C54" t="s">
        <v>12</v>
      </c>
      <c r="D54">
        <v>2</v>
      </c>
      <c r="E54">
        <f>VLOOKUP(B54, '0124_Original BL'!$A$2:$D$266, 3, FALSE) + 1</f>
        <v>2</v>
      </c>
      <c r="F54">
        <f t="shared" si="0"/>
        <v>0</v>
      </c>
      <c r="G54">
        <f>VLOOKUP(B54, '0124_Original BL'!$A$2:$D$266, 4, FALSE)</f>
        <v>0.75725377000000005</v>
      </c>
    </row>
    <row r="55" spans="1:7">
      <c r="A55" t="s">
        <v>0</v>
      </c>
      <c r="B55">
        <v>97678</v>
      </c>
      <c r="C55" t="s">
        <v>8</v>
      </c>
      <c r="D55">
        <v>1</v>
      </c>
      <c r="E55">
        <f>VLOOKUP(B55, '0124_Original BL'!$A$2:$D$266, 3, FALSE) + 1</f>
        <v>1</v>
      </c>
      <c r="F55">
        <f t="shared" si="0"/>
        <v>0</v>
      </c>
      <c r="G55">
        <f>VLOOKUP(B55, '0124_Original BL'!$A$2:$D$266, 4, FALSE)</f>
        <v>1</v>
      </c>
    </row>
    <row r="56" spans="1:7">
      <c r="A56" t="s">
        <v>0</v>
      </c>
      <c r="B56">
        <v>97745</v>
      </c>
      <c r="C56" t="s">
        <v>18</v>
      </c>
      <c r="D56">
        <v>1</v>
      </c>
      <c r="E56">
        <f>VLOOKUP(B56, '0124_Original BL'!$A$2:$D$266, 3, FALSE) + 1</f>
        <v>1</v>
      </c>
      <c r="F56">
        <f t="shared" si="0"/>
        <v>0</v>
      </c>
      <c r="G56">
        <f>VLOOKUP(B56, '0124_Original BL'!$A$2:$D$266, 4, FALSE)</f>
        <v>0.84676622999999995</v>
      </c>
    </row>
    <row r="57" spans="1:7">
      <c r="A57" t="s">
        <v>0</v>
      </c>
      <c r="B57">
        <v>99145</v>
      </c>
      <c r="C57" t="s">
        <v>15</v>
      </c>
      <c r="D57">
        <v>1</v>
      </c>
      <c r="E57">
        <f>VLOOKUP(B57, '0124_Original BL'!$A$2:$D$266, 3, FALSE) + 1</f>
        <v>1</v>
      </c>
      <c r="F57">
        <f t="shared" si="0"/>
        <v>0</v>
      </c>
      <c r="G57">
        <f>VLOOKUP(B57, '0124_Original BL'!$A$2:$D$266, 4, FALSE)</f>
        <v>1</v>
      </c>
    </row>
    <row r="58" spans="1:7">
      <c r="A58" t="s">
        <v>2</v>
      </c>
      <c r="B58">
        <v>99266</v>
      </c>
      <c r="C58" t="s">
        <v>18</v>
      </c>
      <c r="D58">
        <v>7</v>
      </c>
      <c r="E58">
        <f>VLOOKUP(B58, '0124_Original BL'!$A$2:$D$266, 3, FALSE) + 1</f>
        <v>6</v>
      </c>
      <c r="F58">
        <f t="shared" si="0"/>
        <v>1</v>
      </c>
      <c r="G58">
        <f>VLOOKUP(B58, '0124_Original BL'!$A$2:$D$266, 4, FALSE)</f>
        <v>0.50109093999999998</v>
      </c>
    </row>
    <row r="59" spans="1:7">
      <c r="A59" t="s">
        <v>1</v>
      </c>
      <c r="B59">
        <v>100040</v>
      </c>
      <c r="C59" t="s">
        <v>44</v>
      </c>
      <c r="D59">
        <v>2</v>
      </c>
      <c r="E59">
        <f>VLOOKUP(B59, '0124_Original BL'!$A$2:$D$266, 3, FALSE) + 1</f>
        <v>2</v>
      </c>
      <c r="F59">
        <f t="shared" si="0"/>
        <v>0</v>
      </c>
      <c r="G59">
        <f>VLOOKUP(B59, '0124_Original BL'!$A$2:$D$266, 4, FALSE)</f>
        <v>0.62146570000000001</v>
      </c>
    </row>
    <row r="60" spans="1:7">
      <c r="A60" t="s">
        <v>0</v>
      </c>
      <c r="B60">
        <v>100095</v>
      </c>
      <c r="C60" t="s">
        <v>52</v>
      </c>
      <c r="D60">
        <v>1</v>
      </c>
      <c r="E60">
        <f>VLOOKUP(B60, '0124_Original BL'!$A$2:$D$266, 3, FALSE) + 1</f>
        <v>1</v>
      </c>
      <c r="F60">
        <f t="shared" si="0"/>
        <v>0</v>
      </c>
      <c r="G60">
        <f>VLOOKUP(B60, '0124_Original BL'!$A$2:$D$266, 4, FALSE)</f>
        <v>0.8</v>
      </c>
    </row>
    <row r="61" spans="1:7">
      <c r="A61" t="s">
        <v>0</v>
      </c>
      <c r="B61">
        <v>100387</v>
      </c>
      <c r="C61" t="s">
        <v>9</v>
      </c>
      <c r="D61">
        <v>1</v>
      </c>
      <c r="E61">
        <f>VLOOKUP(B61, '0124_Original BL'!$A$2:$D$266, 3, FALSE) + 1</f>
        <v>1</v>
      </c>
      <c r="F61">
        <f t="shared" si="0"/>
        <v>0</v>
      </c>
      <c r="G61">
        <f>VLOOKUP(B61, '0124_Original BL'!$A$2:$D$266, 4, FALSE)</f>
        <v>1</v>
      </c>
    </row>
    <row r="62" spans="1:7">
      <c r="A62" t="s">
        <v>1</v>
      </c>
      <c r="B62">
        <v>101354</v>
      </c>
      <c r="C62" t="s">
        <v>49</v>
      </c>
      <c r="D62">
        <v>5</v>
      </c>
      <c r="E62">
        <f>VLOOKUP(B62, '0124_Original BL'!$A$2:$D$266, 3, FALSE) + 1</f>
        <v>5</v>
      </c>
      <c r="F62">
        <f t="shared" si="0"/>
        <v>0</v>
      </c>
      <c r="G62">
        <f>VLOOKUP(B62, '0124_Original BL'!$A$2:$D$266, 4, FALSE)</f>
        <v>0.27975847999999998</v>
      </c>
    </row>
    <row r="63" spans="1:7">
      <c r="A63" s="8" t="s">
        <v>1</v>
      </c>
      <c r="B63" s="8">
        <v>102756</v>
      </c>
      <c r="C63" s="8" t="s">
        <v>27</v>
      </c>
      <c r="D63" s="8">
        <v>3</v>
      </c>
      <c r="E63" s="8">
        <f>VLOOKUP(B63, '0124_Original BL'!$A$2:$D$266, 3, FALSE) + 1</f>
        <v>1</v>
      </c>
      <c r="F63" s="8">
        <f t="shared" si="0"/>
        <v>2</v>
      </c>
      <c r="G63">
        <f>VLOOKUP(B63, '0124_Original BL'!$A$2:$D$266, 4, FALSE)</f>
        <v>0.82010309999999997</v>
      </c>
    </row>
    <row r="64" spans="1:7">
      <c r="A64" t="s">
        <v>1</v>
      </c>
      <c r="B64">
        <v>102794</v>
      </c>
      <c r="C64" t="s">
        <v>45</v>
      </c>
      <c r="D64">
        <v>2</v>
      </c>
      <c r="E64">
        <f>VLOOKUP(B64, '0124_Original BL'!$A$2:$D$266, 3, FALSE) + 1</f>
        <v>2</v>
      </c>
      <c r="F64">
        <f t="shared" si="0"/>
        <v>0</v>
      </c>
      <c r="G64">
        <f>VLOOKUP(B64, '0124_Original BL'!$A$2:$D$266, 4, FALSE)</f>
        <v>0.65938353999999999</v>
      </c>
    </row>
    <row r="65" spans="1:7">
      <c r="A65" t="s">
        <v>1</v>
      </c>
      <c r="B65">
        <v>103863</v>
      </c>
      <c r="C65" t="s">
        <v>20</v>
      </c>
      <c r="D65">
        <v>3</v>
      </c>
      <c r="E65">
        <f>VLOOKUP(B65, '0124_Original BL'!$A$2:$D$266, 3, FALSE) + 1</f>
        <v>2</v>
      </c>
      <c r="F65">
        <f t="shared" si="0"/>
        <v>1</v>
      </c>
      <c r="G65">
        <f>VLOOKUP(B65, '0124_Original BL'!$A$2:$D$266, 4, FALSE)</f>
        <v>0.80018909999999999</v>
      </c>
    </row>
    <row r="66" spans="1:7">
      <c r="A66" t="s">
        <v>0</v>
      </c>
      <c r="B66">
        <v>103976</v>
      </c>
      <c r="C66" t="s">
        <v>23</v>
      </c>
      <c r="D66">
        <v>1</v>
      </c>
      <c r="E66">
        <f>VLOOKUP(B66, '0124_Original BL'!$A$2:$D$266, 3, FALSE) + 1</f>
        <v>1</v>
      </c>
      <c r="F66">
        <f t="shared" si="0"/>
        <v>0</v>
      </c>
      <c r="G66">
        <f>VLOOKUP(B66, '0124_Original BL'!$A$2:$D$266, 4, FALSE)</f>
        <v>0.95644209999999996</v>
      </c>
    </row>
    <row r="67" spans="1:7">
      <c r="A67" t="s">
        <v>0</v>
      </c>
      <c r="B67">
        <v>104150</v>
      </c>
      <c r="C67" t="s">
        <v>25</v>
      </c>
      <c r="D67">
        <v>1</v>
      </c>
      <c r="E67">
        <f>VLOOKUP(B67, '0124_Original BL'!$A$2:$D$266, 3, FALSE) + 1</f>
        <v>1</v>
      </c>
      <c r="F67">
        <f t="shared" ref="F67:F80" si="1">D67-E67</f>
        <v>0</v>
      </c>
      <c r="G67">
        <f>VLOOKUP(B67, '0124_Original BL'!$A$2:$D$266, 4, FALSE)</f>
        <v>0.8</v>
      </c>
    </row>
    <row r="68" spans="1:7">
      <c r="A68" t="s">
        <v>0</v>
      </c>
      <c r="B68">
        <v>104545</v>
      </c>
      <c r="C68" t="s">
        <v>24</v>
      </c>
      <c r="D68">
        <v>1</v>
      </c>
      <c r="E68">
        <f>VLOOKUP(B68, '0124_Original BL'!$A$2:$D$266, 3, FALSE) + 1</f>
        <v>1</v>
      </c>
      <c r="F68">
        <f t="shared" si="1"/>
        <v>0</v>
      </c>
      <c r="G68">
        <f>VLOOKUP(B68, '0124_Original BL'!$A$2:$D$266, 4, FALSE)</f>
        <v>0.87679989999999997</v>
      </c>
    </row>
    <row r="69" spans="1:7">
      <c r="A69" t="s">
        <v>1</v>
      </c>
      <c r="B69">
        <v>104966</v>
      </c>
      <c r="C69" t="s">
        <v>15</v>
      </c>
      <c r="D69">
        <v>3</v>
      </c>
      <c r="E69">
        <f>VLOOKUP(B69, '0124_Original BL'!$A$2:$D$266, 3, FALSE) + 1</f>
        <v>3</v>
      </c>
      <c r="F69">
        <f t="shared" si="1"/>
        <v>0</v>
      </c>
      <c r="G69">
        <f>VLOOKUP(B69, '0124_Original BL'!$A$2:$D$266, 4, FALSE)</f>
        <v>0.75391980000000003</v>
      </c>
    </row>
    <row r="70" spans="1:7">
      <c r="A70" t="s">
        <v>1</v>
      </c>
      <c r="B70">
        <v>105772</v>
      </c>
      <c r="C70" t="s">
        <v>4</v>
      </c>
      <c r="D70">
        <v>2</v>
      </c>
      <c r="E70">
        <f>VLOOKUP(B70, '0124_Original BL'!$A$2:$D$266, 3, FALSE) + 1</f>
        <v>2</v>
      </c>
      <c r="F70">
        <f t="shared" si="1"/>
        <v>0</v>
      </c>
      <c r="G70">
        <f>VLOOKUP(B70, '0124_Original BL'!$A$2:$D$266, 4, FALSE)</f>
        <v>0.77362734</v>
      </c>
    </row>
    <row r="71" spans="1:7">
      <c r="A71" t="s">
        <v>2</v>
      </c>
      <c r="B71">
        <v>106289</v>
      </c>
      <c r="C71" t="s">
        <v>12</v>
      </c>
      <c r="D71">
        <v>6</v>
      </c>
      <c r="E71">
        <f>VLOOKUP(B71, '0124_Original BL'!$A$2:$D$266, 3, FALSE) + 1</f>
        <v>5</v>
      </c>
      <c r="F71">
        <f t="shared" si="1"/>
        <v>1</v>
      </c>
      <c r="G71">
        <f>VLOOKUP(B71, '0124_Original BL'!$A$2:$D$266, 4, FALSE)</f>
        <v>0.55720407000000005</v>
      </c>
    </row>
    <row r="72" spans="1:7">
      <c r="A72" t="s">
        <v>1</v>
      </c>
      <c r="B72">
        <v>106372</v>
      </c>
      <c r="C72" t="s">
        <v>21</v>
      </c>
      <c r="D72">
        <v>4</v>
      </c>
      <c r="E72">
        <f>VLOOKUP(B72, '0124_Original BL'!$A$2:$D$266, 3, FALSE) + 1</f>
        <v>4</v>
      </c>
      <c r="F72">
        <f t="shared" si="1"/>
        <v>0</v>
      </c>
      <c r="G72">
        <f>VLOOKUP(B72, '0124_Original BL'!$A$2:$D$266, 4, FALSE)</f>
        <v>0.75839822999999995</v>
      </c>
    </row>
    <row r="73" spans="1:7">
      <c r="A73" t="s">
        <v>0</v>
      </c>
      <c r="B73">
        <v>108236</v>
      </c>
      <c r="C73" t="s">
        <v>23</v>
      </c>
      <c r="D73">
        <v>1</v>
      </c>
      <c r="E73">
        <f>VLOOKUP(B73, '0124_Original BL'!$A$2:$D$266, 3, FALSE) + 1</f>
        <v>1</v>
      </c>
      <c r="F73">
        <f t="shared" si="1"/>
        <v>0</v>
      </c>
      <c r="G73">
        <f>VLOOKUP(B73, '0124_Original BL'!$A$2:$D$266, 4, FALSE)</f>
        <v>1</v>
      </c>
    </row>
    <row r="74" spans="1:7">
      <c r="A74" t="s">
        <v>1</v>
      </c>
      <c r="B74">
        <v>108591</v>
      </c>
      <c r="C74" t="s">
        <v>11</v>
      </c>
      <c r="D74">
        <v>2</v>
      </c>
      <c r="E74">
        <f>VLOOKUP(B74, '0124_Original BL'!$A$2:$D$266, 3, FALSE) + 1</f>
        <v>2</v>
      </c>
      <c r="F74">
        <f t="shared" si="1"/>
        <v>0</v>
      </c>
      <c r="G74">
        <f>VLOOKUP(B74, '0124_Original BL'!$A$2:$D$266, 4, FALSE)</f>
        <v>0.60533210000000004</v>
      </c>
    </row>
    <row r="75" spans="1:7">
      <c r="A75" t="s">
        <v>0</v>
      </c>
      <c r="B75">
        <v>108769</v>
      </c>
      <c r="C75" t="s">
        <v>26</v>
      </c>
      <c r="D75">
        <v>1</v>
      </c>
      <c r="E75">
        <f>VLOOKUP(B75, '0124_Original BL'!$A$2:$D$266, 3, FALSE) + 1</f>
        <v>1</v>
      </c>
      <c r="F75">
        <f t="shared" si="1"/>
        <v>0</v>
      </c>
      <c r="G75">
        <f>VLOOKUP(B75, '0124_Original BL'!$A$2:$D$266, 4, FALSE)</f>
        <v>0.80031589999999997</v>
      </c>
    </row>
    <row r="76" spans="1:7">
      <c r="A76" t="s">
        <v>0</v>
      </c>
      <c r="B76">
        <v>108792</v>
      </c>
      <c r="C76" t="s">
        <v>17</v>
      </c>
      <c r="D76">
        <v>1</v>
      </c>
      <c r="E76">
        <f>VLOOKUP(B76, '0124_Original BL'!$A$2:$D$266, 3, FALSE) + 1</f>
        <v>1</v>
      </c>
      <c r="F76">
        <f t="shared" si="1"/>
        <v>0</v>
      </c>
      <c r="G76">
        <f>VLOOKUP(B76, '0124_Original BL'!$A$2:$D$266, 4, FALSE)</f>
        <v>1</v>
      </c>
    </row>
    <row r="77" spans="1:7">
      <c r="A77" t="s">
        <v>2</v>
      </c>
      <c r="B77">
        <v>112358</v>
      </c>
      <c r="C77" t="s">
        <v>48</v>
      </c>
      <c r="D77">
        <v>8</v>
      </c>
      <c r="E77">
        <f>VLOOKUP(B77, '0124_Original BL'!$A$2:$D$266, 3, FALSE) + 1</f>
        <v>3</v>
      </c>
      <c r="F77">
        <f t="shared" si="1"/>
        <v>5</v>
      </c>
      <c r="G77">
        <f>VLOOKUP(B77, '0124_Original BL'!$A$2:$D$266, 4, FALSE)</f>
        <v>0.73472254999999997</v>
      </c>
    </row>
    <row r="78" spans="1:7">
      <c r="A78" t="s">
        <v>1</v>
      </c>
      <c r="B78">
        <v>113971</v>
      </c>
      <c r="C78" t="s">
        <v>47</v>
      </c>
      <c r="D78">
        <v>5</v>
      </c>
      <c r="E78">
        <f>VLOOKUP(B78, '0124_Original BL'!$A$2:$D$266, 3, FALSE) + 1</f>
        <v>5</v>
      </c>
      <c r="F78">
        <f t="shared" si="1"/>
        <v>0</v>
      </c>
      <c r="G78">
        <f>VLOOKUP(B78, '0124_Original BL'!$A$2:$D$266, 4, FALSE)</f>
        <v>0.49976969999999998</v>
      </c>
    </row>
    <row r="79" spans="1:7">
      <c r="A79" s="8" t="s">
        <v>1</v>
      </c>
      <c r="B79" s="8">
        <v>117574</v>
      </c>
      <c r="C79" s="8" t="s">
        <v>20</v>
      </c>
      <c r="D79" s="8">
        <v>2</v>
      </c>
      <c r="E79" s="8">
        <f>VLOOKUP(B79, '0124_Original BL'!$A$2:$D$266, 3, FALSE) + 1</f>
        <v>1</v>
      </c>
      <c r="F79" s="8">
        <f t="shared" si="1"/>
        <v>1</v>
      </c>
      <c r="G79">
        <f>VLOOKUP(B79, '0124_Original BL'!$A$2:$D$266, 4, FALSE)</f>
        <v>0.80099730000000002</v>
      </c>
    </row>
    <row r="80" spans="1:7">
      <c r="A80" t="s">
        <v>0</v>
      </c>
      <c r="B80">
        <v>119192</v>
      </c>
      <c r="C80" t="s">
        <v>53</v>
      </c>
      <c r="D80">
        <v>1</v>
      </c>
      <c r="E80">
        <f>VLOOKUP(B80, '0124_Original BL'!$A$2:$D$266, 3, FALSE) + 1</f>
        <v>1</v>
      </c>
      <c r="F80">
        <f t="shared" si="1"/>
        <v>0</v>
      </c>
      <c r="G80">
        <f>VLOOKUP(B80, '0124_Original BL'!$A$2:$D$266, 4, FALSE)</f>
        <v>0.8</v>
      </c>
    </row>
  </sheetData>
  <sortState ref="A2:E80">
    <sortCondition ref="B2"/>
  </sortState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sqref="A1:F1"/>
    </sheetView>
  </sheetViews>
  <sheetFormatPr baseColWidth="10" defaultColWidth="8.83203125" defaultRowHeight="14" x14ac:dyDescent="0"/>
  <cols>
    <col min="3" max="3" width="50.6640625" bestFit="1" customWidth="1"/>
    <col min="4" max="4" width="10.5" bestFit="1" customWidth="1"/>
    <col min="5" max="5" width="19.83203125" bestFit="1" customWidth="1"/>
  </cols>
  <sheetData>
    <row r="1" spans="1:6">
      <c r="A1" s="1" t="s">
        <v>29</v>
      </c>
      <c r="B1" s="1" t="s">
        <v>30</v>
      </c>
      <c r="C1" s="1" t="s">
        <v>31</v>
      </c>
      <c r="D1" s="1" t="s">
        <v>32</v>
      </c>
      <c r="E1" s="11" t="s">
        <v>139</v>
      </c>
      <c r="F1" s="11" t="s">
        <v>138</v>
      </c>
    </row>
    <row r="2" spans="1:6">
      <c r="A2" s="1" t="s">
        <v>0</v>
      </c>
      <c r="B2" s="1">
        <v>75739</v>
      </c>
      <c r="C2" s="1" t="s">
        <v>3</v>
      </c>
      <c r="D2" s="10">
        <v>1</v>
      </c>
      <c r="E2">
        <f>VLOOKUP(B2,'0302_BLIA'!$B$1:$D$74, 3, FALSE)</f>
        <v>1</v>
      </c>
      <c r="F2">
        <f>D2-E2</f>
        <v>0</v>
      </c>
    </row>
    <row r="3" spans="1:6">
      <c r="A3" s="1" t="s">
        <v>0</v>
      </c>
      <c r="B3" s="1">
        <v>77948</v>
      </c>
      <c r="C3" s="1" t="s">
        <v>4</v>
      </c>
      <c r="D3" s="1">
        <v>1</v>
      </c>
      <c r="E3">
        <f>VLOOKUP(B3,'0302_BLIA'!$B$1:$D$74, 3, FALSE)</f>
        <v>1</v>
      </c>
      <c r="F3">
        <f t="shared" ref="F3:F66" si="0">D3-E3</f>
        <v>0</v>
      </c>
    </row>
    <row r="4" spans="1:6">
      <c r="A4" s="1" t="s">
        <v>1</v>
      </c>
      <c r="B4" s="1">
        <v>78548</v>
      </c>
      <c r="C4" s="1" t="s">
        <v>5</v>
      </c>
      <c r="D4" s="1">
        <v>3</v>
      </c>
      <c r="E4">
        <f>VLOOKUP(B4,'0302_BLIA'!$B$1:$D$74, 3, FALSE)</f>
        <v>5</v>
      </c>
      <c r="F4">
        <f t="shared" si="0"/>
        <v>-2</v>
      </c>
    </row>
    <row r="5" spans="1:6">
      <c r="A5" s="1" t="s">
        <v>0</v>
      </c>
      <c r="B5" s="1">
        <v>78559</v>
      </c>
      <c r="C5" s="1" t="s">
        <v>6</v>
      </c>
      <c r="D5" s="1">
        <v>1</v>
      </c>
      <c r="E5" s="1">
        <f>VLOOKUP(B5,'0302_BLIA'!$B$1:$D$74, 3, FALSE)</f>
        <v>9</v>
      </c>
      <c r="F5" s="1">
        <f t="shared" si="0"/>
        <v>-8</v>
      </c>
    </row>
    <row r="6" spans="1:6">
      <c r="A6" s="1" t="s">
        <v>1</v>
      </c>
      <c r="B6" s="1">
        <v>79107</v>
      </c>
      <c r="C6" s="1" t="s">
        <v>7</v>
      </c>
      <c r="D6" s="10">
        <v>4</v>
      </c>
      <c r="E6">
        <f>VLOOKUP(B6,'0302_BLIA'!$B$1:$D$74, 3, FALSE)</f>
        <v>2</v>
      </c>
      <c r="F6">
        <f t="shared" si="0"/>
        <v>2</v>
      </c>
    </row>
    <row r="7" spans="1:6">
      <c r="A7" s="1" t="s">
        <v>0</v>
      </c>
      <c r="B7" s="1">
        <v>79481</v>
      </c>
      <c r="C7" s="1" t="s">
        <v>8</v>
      </c>
      <c r="D7" s="1">
        <v>1</v>
      </c>
      <c r="E7" s="1">
        <f>VLOOKUP(B7,'0302_BLIA'!$B$1:$D$74, 3, FALSE)</f>
        <v>2</v>
      </c>
      <c r="F7" s="1">
        <f t="shared" si="0"/>
        <v>-1</v>
      </c>
    </row>
    <row r="8" spans="1:6">
      <c r="A8" s="1" t="s">
        <v>2</v>
      </c>
      <c r="B8" s="1">
        <v>80120</v>
      </c>
      <c r="C8" s="1" t="s">
        <v>9</v>
      </c>
      <c r="D8" s="10">
        <v>7</v>
      </c>
      <c r="E8">
        <f>VLOOKUP(B8,'0302_BLIA'!$B$1:$D$74, 3, FALSE)</f>
        <v>5</v>
      </c>
      <c r="F8">
        <f t="shared" si="0"/>
        <v>2</v>
      </c>
    </row>
    <row r="9" spans="1:6">
      <c r="A9" s="1" t="s">
        <v>1</v>
      </c>
      <c r="B9" s="1">
        <v>80276</v>
      </c>
      <c r="C9" s="1" t="s">
        <v>37</v>
      </c>
      <c r="D9" s="1">
        <v>2</v>
      </c>
      <c r="E9" t="e">
        <f>VLOOKUP(B9,'0302_BLIA'!$B$1:$D$74, 3, FALSE)</f>
        <v>#N/A</v>
      </c>
      <c r="F9" t="e">
        <f t="shared" si="0"/>
        <v>#N/A</v>
      </c>
    </row>
    <row r="10" spans="1:6">
      <c r="A10" s="1" t="s">
        <v>1</v>
      </c>
      <c r="B10" s="1">
        <v>78854</v>
      </c>
      <c r="C10" s="1" t="s">
        <v>10</v>
      </c>
      <c r="D10" s="1">
        <v>3</v>
      </c>
      <c r="E10">
        <f>VLOOKUP(B10,'0302_BLIA'!$B$1:$D$74, 3, FALSE)</f>
        <v>2</v>
      </c>
      <c r="F10">
        <f t="shared" si="0"/>
        <v>1</v>
      </c>
    </row>
    <row r="11" spans="1:6">
      <c r="A11" s="1" t="s">
        <v>1</v>
      </c>
      <c r="B11" s="1">
        <v>80506</v>
      </c>
      <c r="C11" s="1" t="s">
        <v>11</v>
      </c>
      <c r="D11" s="1">
        <v>3</v>
      </c>
      <c r="E11">
        <f>VLOOKUP(B11,'0302_BLIA'!$B$1:$D$74, 3, FALSE)</f>
        <v>2</v>
      </c>
      <c r="F11">
        <f t="shared" si="0"/>
        <v>1</v>
      </c>
    </row>
    <row r="12" spans="1:6">
      <c r="A12" s="1" t="s">
        <v>0</v>
      </c>
      <c r="B12" s="1">
        <v>81265</v>
      </c>
      <c r="C12" s="1" t="s">
        <v>12</v>
      </c>
      <c r="D12" s="1">
        <v>1</v>
      </c>
      <c r="E12">
        <f>VLOOKUP(B12,'0302_BLIA'!$B$1:$D$74, 3, FALSE)</f>
        <v>1</v>
      </c>
      <c r="F12">
        <f t="shared" si="0"/>
        <v>0</v>
      </c>
    </row>
    <row r="13" spans="1:6">
      <c r="A13" s="1" t="s">
        <v>0</v>
      </c>
      <c r="B13" s="1">
        <v>58185</v>
      </c>
      <c r="C13" s="1" t="s">
        <v>13</v>
      </c>
      <c r="D13" s="1">
        <v>1</v>
      </c>
      <c r="E13" s="1">
        <f>VLOOKUP(B13,'0302_BLIA'!$B$1:$D$74, 3, FALSE)</f>
        <v>6</v>
      </c>
      <c r="F13" s="1">
        <f t="shared" si="0"/>
        <v>-5</v>
      </c>
    </row>
    <row r="14" spans="1:6">
      <c r="A14" s="1" t="s">
        <v>0</v>
      </c>
      <c r="B14" s="1">
        <v>83251</v>
      </c>
      <c r="C14" s="1" t="s">
        <v>14</v>
      </c>
      <c r="D14" s="10">
        <v>1</v>
      </c>
      <c r="E14">
        <f>VLOOKUP(B14,'0302_BLIA'!$B$1:$D$74, 3, FALSE)</f>
        <v>1</v>
      </c>
      <c r="F14">
        <f t="shared" si="0"/>
        <v>0</v>
      </c>
    </row>
    <row r="15" spans="1:6">
      <c r="A15" s="1" t="s">
        <v>1</v>
      </c>
      <c r="B15" s="1">
        <v>82346</v>
      </c>
      <c r="C15" s="1" t="s">
        <v>4</v>
      </c>
      <c r="D15" s="1">
        <v>2</v>
      </c>
      <c r="E15">
        <f>VLOOKUP(B15,'0302_BLIA'!$B$1:$D$74, 3, FALSE)</f>
        <v>1</v>
      </c>
      <c r="F15">
        <f t="shared" si="0"/>
        <v>1</v>
      </c>
    </row>
    <row r="16" spans="1:6">
      <c r="A16" s="1" t="s">
        <v>1</v>
      </c>
      <c r="B16" s="1">
        <v>79419</v>
      </c>
      <c r="C16" s="1" t="s">
        <v>15</v>
      </c>
      <c r="D16" s="1">
        <v>2</v>
      </c>
      <c r="E16">
        <f>VLOOKUP(B16,'0302_BLIA'!$B$1:$D$74, 3, FALSE)</f>
        <v>6</v>
      </c>
      <c r="F16">
        <f t="shared" si="0"/>
        <v>-4</v>
      </c>
    </row>
    <row r="17" spans="1:6">
      <c r="A17" s="1" t="s">
        <v>1</v>
      </c>
      <c r="B17" s="1">
        <v>80830</v>
      </c>
      <c r="C17" s="1" t="s">
        <v>16</v>
      </c>
      <c r="D17" s="1">
        <v>2</v>
      </c>
      <c r="E17">
        <f>VLOOKUP(B17,'0302_BLIA'!$B$1:$D$74, 3, FALSE)</f>
        <v>3</v>
      </c>
      <c r="F17">
        <f t="shared" si="0"/>
        <v>-1</v>
      </c>
    </row>
    <row r="18" spans="1:6">
      <c r="A18" s="1" t="s">
        <v>0</v>
      </c>
      <c r="B18" s="1">
        <v>82905</v>
      </c>
      <c r="C18" s="1" t="s">
        <v>16</v>
      </c>
      <c r="D18" s="1">
        <v>1</v>
      </c>
      <c r="E18" s="1">
        <f>VLOOKUP(B18,'0302_BLIA'!$B$1:$D$74, 3, FALSE)</f>
        <v>3</v>
      </c>
      <c r="F18" s="1">
        <f t="shared" si="0"/>
        <v>-2</v>
      </c>
    </row>
    <row r="19" spans="1:6">
      <c r="A19" s="1" t="s">
        <v>0</v>
      </c>
      <c r="B19" s="1">
        <v>84012</v>
      </c>
      <c r="C19" s="1" t="s">
        <v>17</v>
      </c>
      <c r="D19" s="10">
        <v>1</v>
      </c>
      <c r="E19">
        <f>VLOOKUP(B19,'0302_BLIA'!$B$1:$D$74, 3, FALSE)</f>
        <v>1</v>
      </c>
      <c r="F19">
        <f t="shared" si="0"/>
        <v>0</v>
      </c>
    </row>
    <row r="20" spans="1:6">
      <c r="A20" s="1" t="s">
        <v>2</v>
      </c>
      <c r="B20" s="1">
        <v>87676</v>
      </c>
      <c r="C20" s="1" t="s">
        <v>12</v>
      </c>
      <c r="D20" s="1">
        <v>9</v>
      </c>
      <c r="E20">
        <f>VLOOKUP(B20,'0302_BLIA'!$B$1:$D$74, 3, FALSE)</f>
        <v>5</v>
      </c>
      <c r="F20">
        <f t="shared" si="0"/>
        <v>4</v>
      </c>
    </row>
    <row r="21" spans="1:6">
      <c r="A21" s="1" t="s">
        <v>0</v>
      </c>
      <c r="B21" s="1">
        <v>87855</v>
      </c>
      <c r="C21" s="1" t="s">
        <v>18</v>
      </c>
      <c r="D21" s="1">
        <v>1</v>
      </c>
      <c r="E21">
        <f>VLOOKUP(B21,'0302_BLIA'!$B$1:$D$74, 3, FALSE)</f>
        <v>1</v>
      </c>
      <c r="F21">
        <f t="shared" si="0"/>
        <v>0</v>
      </c>
    </row>
    <row r="22" spans="1:6">
      <c r="A22" s="1" t="s">
        <v>0</v>
      </c>
      <c r="B22" s="1">
        <v>90018</v>
      </c>
      <c r="C22" s="1" t="s">
        <v>9</v>
      </c>
      <c r="D22" s="1">
        <v>1</v>
      </c>
      <c r="E22">
        <f>VLOOKUP(B22,'0302_BLIA'!$B$1:$D$74, 3, FALSE)</f>
        <v>1</v>
      </c>
      <c r="F22">
        <f t="shared" si="0"/>
        <v>0</v>
      </c>
    </row>
    <row r="23" spans="1:6">
      <c r="A23" s="1" t="s">
        <v>1</v>
      </c>
      <c r="B23" s="1">
        <v>87997</v>
      </c>
      <c r="C23" s="1" t="s">
        <v>18</v>
      </c>
      <c r="D23" s="1">
        <v>2</v>
      </c>
      <c r="E23">
        <f>VLOOKUP(B23,'0302_BLIA'!$B$1:$D$74, 3, FALSE)</f>
        <v>1</v>
      </c>
      <c r="F23">
        <f t="shared" si="0"/>
        <v>1</v>
      </c>
    </row>
    <row r="24" spans="1:6">
      <c r="A24" s="1" t="s">
        <v>0</v>
      </c>
      <c r="B24" s="1">
        <v>88829</v>
      </c>
      <c r="C24" s="1" t="s">
        <v>18</v>
      </c>
      <c r="D24" s="1">
        <v>1</v>
      </c>
      <c r="E24">
        <f>VLOOKUP(B24,'0302_BLIA'!$B$1:$D$74, 3, FALSE)</f>
        <v>1</v>
      </c>
      <c r="F24">
        <f t="shared" si="0"/>
        <v>0</v>
      </c>
    </row>
    <row r="25" spans="1:6">
      <c r="A25" s="1" t="s">
        <v>2</v>
      </c>
      <c r="B25" s="1">
        <v>86631</v>
      </c>
      <c r="C25" s="1" t="s">
        <v>19</v>
      </c>
      <c r="D25" s="1">
        <v>9</v>
      </c>
      <c r="E25">
        <f>VLOOKUP(B25,'0302_BLIA'!$B$1:$D$74, 3, FALSE)</f>
        <v>1</v>
      </c>
      <c r="F25">
        <f t="shared" si="0"/>
        <v>8</v>
      </c>
    </row>
    <row r="26" spans="1:6">
      <c r="A26" s="1" t="s">
        <v>2</v>
      </c>
      <c r="B26" s="1">
        <v>81242</v>
      </c>
      <c r="C26" s="1" t="s">
        <v>16</v>
      </c>
      <c r="D26" s="1">
        <v>7</v>
      </c>
      <c r="E26">
        <f>VLOOKUP(B26,'0302_BLIA'!$B$1:$D$74, 3, FALSE)</f>
        <v>5</v>
      </c>
      <c r="F26">
        <f t="shared" si="0"/>
        <v>2</v>
      </c>
    </row>
    <row r="27" spans="1:6">
      <c r="A27" s="1" t="s">
        <v>0</v>
      </c>
      <c r="B27" s="1">
        <v>92017</v>
      </c>
      <c r="C27" s="1" t="s">
        <v>19</v>
      </c>
      <c r="D27" s="1">
        <v>1</v>
      </c>
      <c r="E27">
        <f>VLOOKUP(B27,'0302_BLIA'!$B$1:$D$74, 3, FALSE)</f>
        <v>1</v>
      </c>
      <c r="F27">
        <f t="shared" si="0"/>
        <v>0</v>
      </c>
    </row>
    <row r="28" spans="1:6">
      <c r="A28" s="1" t="s">
        <v>2</v>
      </c>
      <c r="B28" s="1">
        <v>88717</v>
      </c>
      <c r="C28" s="1" t="s">
        <v>94</v>
      </c>
      <c r="D28" s="1">
        <v>7</v>
      </c>
      <c r="E28" t="e">
        <f>VLOOKUP(B28,'0302_BLIA'!$B$1:$D$74, 3, FALSE)</f>
        <v>#N/A</v>
      </c>
      <c r="F28" t="e">
        <f t="shared" si="0"/>
        <v>#N/A</v>
      </c>
    </row>
    <row r="29" spans="1:6">
      <c r="A29" s="1" t="s">
        <v>0</v>
      </c>
      <c r="B29" s="1">
        <v>92612</v>
      </c>
      <c r="C29" s="1" t="s">
        <v>9</v>
      </c>
      <c r="D29" s="1">
        <v>1</v>
      </c>
      <c r="E29">
        <f>VLOOKUP(B29,'0302_BLIA'!$B$1:$D$74, 3, FALSE)</f>
        <v>1</v>
      </c>
      <c r="F29">
        <f t="shared" si="0"/>
        <v>0</v>
      </c>
    </row>
    <row r="30" spans="1:6">
      <c r="A30" s="1" t="s">
        <v>0</v>
      </c>
      <c r="B30" s="1">
        <v>92181</v>
      </c>
      <c r="C30" s="1" t="s">
        <v>9</v>
      </c>
      <c r="D30" s="1">
        <v>1</v>
      </c>
      <c r="E30">
        <f>VLOOKUP(B30,'0302_BLIA'!$B$1:$D$74, 3, FALSE)</f>
        <v>1</v>
      </c>
      <c r="F30">
        <f t="shared" si="0"/>
        <v>0</v>
      </c>
    </row>
    <row r="31" spans="1:6">
      <c r="A31" s="1" t="s">
        <v>1</v>
      </c>
      <c r="B31" s="1">
        <v>91159</v>
      </c>
      <c r="C31" s="1" t="s">
        <v>43</v>
      </c>
      <c r="D31" s="1">
        <v>4</v>
      </c>
      <c r="E31" t="e">
        <f>VLOOKUP(B31,'0302_BLIA'!$B$1:$D$74, 3, FALSE)</f>
        <v>#N/A</v>
      </c>
      <c r="F31" t="e">
        <f t="shared" si="0"/>
        <v>#N/A</v>
      </c>
    </row>
    <row r="32" spans="1:6">
      <c r="A32" s="1" t="s">
        <v>0</v>
      </c>
      <c r="B32" s="1">
        <v>79268</v>
      </c>
      <c r="C32" s="1" t="s">
        <v>95</v>
      </c>
      <c r="D32" s="1">
        <v>1</v>
      </c>
      <c r="E32" s="1" t="e">
        <f>VLOOKUP(B32,'0302_BLIA'!$B$1:$D$74, 3, FALSE)</f>
        <v>#N/A</v>
      </c>
      <c r="F32" s="1" t="e">
        <f t="shared" si="0"/>
        <v>#N/A</v>
      </c>
    </row>
    <row r="33" spans="1:6">
      <c r="A33" s="1" t="s">
        <v>1</v>
      </c>
      <c r="B33" s="1">
        <v>94467</v>
      </c>
      <c r="C33" s="1" t="s">
        <v>18</v>
      </c>
      <c r="D33" s="10">
        <v>2</v>
      </c>
      <c r="E33">
        <f>VLOOKUP(B33,'0302_BLIA'!$B$1:$D$74, 3, FALSE)</f>
        <v>1</v>
      </c>
      <c r="F33">
        <f t="shared" si="0"/>
        <v>1</v>
      </c>
    </row>
    <row r="34" spans="1:6">
      <c r="A34" s="1" t="s">
        <v>1</v>
      </c>
      <c r="B34" s="1">
        <v>94598</v>
      </c>
      <c r="C34" s="1" t="s">
        <v>20</v>
      </c>
      <c r="D34" s="1">
        <v>4</v>
      </c>
      <c r="E34">
        <f>VLOOKUP(B34,'0302_BLIA'!$B$1:$D$74, 3, FALSE)</f>
        <v>7</v>
      </c>
      <c r="F34">
        <f t="shared" si="0"/>
        <v>-3</v>
      </c>
    </row>
    <row r="35" spans="1:6">
      <c r="A35" s="1" t="s">
        <v>0</v>
      </c>
      <c r="B35" s="1">
        <v>93724</v>
      </c>
      <c r="C35" s="1" t="s">
        <v>21</v>
      </c>
      <c r="D35" s="1">
        <v>1</v>
      </c>
      <c r="E35">
        <f>VLOOKUP(B35,'0302_BLIA'!$B$1:$D$74, 3, FALSE)</f>
        <v>1</v>
      </c>
      <c r="F35">
        <f t="shared" si="0"/>
        <v>0</v>
      </c>
    </row>
    <row r="36" spans="1:6">
      <c r="A36" s="1" t="s">
        <v>0</v>
      </c>
      <c r="B36" s="1">
        <v>97651</v>
      </c>
      <c r="C36" s="1" t="s">
        <v>12</v>
      </c>
      <c r="D36" s="1">
        <v>1</v>
      </c>
      <c r="E36" s="1">
        <f>VLOOKUP(B36,'0302_BLIA'!$B$1:$D$74, 3, FALSE)</f>
        <v>2</v>
      </c>
      <c r="F36" s="1">
        <f t="shared" si="0"/>
        <v>-1</v>
      </c>
    </row>
    <row r="37" spans="1:6">
      <c r="A37" s="1" t="s">
        <v>0</v>
      </c>
      <c r="B37" s="1">
        <v>97678</v>
      </c>
      <c r="C37" s="1" t="s">
        <v>8</v>
      </c>
      <c r="D37" s="10">
        <v>1</v>
      </c>
      <c r="E37">
        <f>VLOOKUP(B37,'0302_BLIA'!$B$1:$D$74, 3, FALSE)</f>
        <v>1</v>
      </c>
      <c r="F37">
        <f t="shared" si="0"/>
        <v>0</v>
      </c>
    </row>
    <row r="38" spans="1:6">
      <c r="A38" s="1" t="s">
        <v>0</v>
      </c>
      <c r="B38" s="1">
        <v>97745</v>
      </c>
      <c r="C38" s="1" t="s">
        <v>18</v>
      </c>
      <c r="D38" s="1">
        <v>1</v>
      </c>
      <c r="E38">
        <f>VLOOKUP(B38,'0302_BLIA'!$B$1:$D$74, 3, FALSE)</f>
        <v>1</v>
      </c>
      <c r="F38">
        <f t="shared" si="0"/>
        <v>0</v>
      </c>
    </row>
    <row r="39" spans="1:6">
      <c r="A39" s="1" t="s">
        <v>1</v>
      </c>
      <c r="B39" s="1">
        <v>97177</v>
      </c>
      <c r="C39" s="1" t="s">
        <v>11</v>
      </c>
      <c r="D39" s="1">
        <v>3</v>
      </c>
      <c r="E39">
        <f>VLOOKUP(B39,'0302_BLIA'!$B$1:$D$74, 3, FALSE)</f>
        <v>6</v>
      </c>
      <c r="F39">
        <f t="shared" si="0"/>
        <v>-3</v>
      </c>
    </row>
    <row r="40" spans="1:6">
      <c r="A40" s="1" t="s">
        <v>1</v>
      </c>
      <c r="B40" s="1">
        <v>100040</v>
      </c>
      <c r="C40" s="1" t="s">
        <v>12</v>
      </c>
      <c r="D40" s="1">
        <v>2</v>
      </c>
      <c r="E40">
        <f>VLOOKUP(B40,'0302_BLIA'!$B$1:$D$74, 3, FALSE)</f>
        <v>2</v>
      </c>
      <c r="F40">
        <f t="shared" si="0"/>
        <v>0</v>
      </c>
    </row>
    <row r="41" spans="1:6">
      <c r="A41" s="1" t="s">
        <v>0</v>
      </c>
      <c r="B41" s="1">
        <v>78634</v>
      </c>
      <c r="C41" s="1" t="s">
        <v>22</v>
      </c>
      <c r="D41" s="1">
        <v>1</v>
      </c>
      <c r="E41" s="1">
        <f>VLOOKUP(B41,'0302_BLIA'!$B$1:$D$74, 3, FALSE)</f>
        <v>4</v>
      </c>
      <c r="F41" s="1">
        <f t="shared" si="0"/>
        <v>-3</v>
      </c>
    </row>
    <row r="42" spans="1:6">
      <c r="A42" s="1" t="s">
        <v>0</v>
      </c>
      <c r="B42" s="1">
        <v>94603</v>
      </c>
      <c r="C42" s="1" t="s">
        <v>23</v>
      </c>
      <c r="D42" s="1">
        <v>1</v>
      </c>
      <c r="E42" s="1" t="e">
        <f>VLOOKUP(B42,'0302_BLIA'!$B$1:$D$74, 3, FALSE)</f>
        <v>#N/A</v>
      </c>
      <c r="F42" s="1" t="e">
        <f t="shared" si="0"/>
        <v>#N/A</v>
      </c>
    </row>
    <row r="43" spans="1:6">
      <c r="A43" s="1" t="s">
        <v>0</v>
      </c>
      <c r="B43" s="1">
        <v>100387</v>
      </c>
      <c r="C43" s="1" t="s">
        <v>9</v>
      </c>
      <c r="D43" s="10">
        <v>1</v>
      </c>
      <c r="E43">
        <f>VLOOKUP(B43,'0302_BLIA'!$B$1:$D$74, 3, FALSE)</f>
        <v>1</v>
      </c>
      <c r="F43">
        <f t="shared" si="0"/>
        <v>0</v>
      </c>
    </row>
    <row r="44" spans="1:6">
      <c r="A44" s="1" t="s">
        <v>0</v>
      </c>
      <c r="B44" s="1">
        <v>96916</v>
      </c>
      <c r="C44" s="1" t="s">
        <v>23</v>
      </c>
      <c r="D44" s="1">
        <v>1</v>
      </c>
      <c r="E44" s="1">
        <f>VLOOKUP(B44,'0302_BLIA'!$B$1:$D$74, 3, FALSE)</f>
        <v>2</v>
      </c>
      <c r="F44" s="1">
        <f t="shared" si="0"/>
        <v>-1</v>
      </c>
    </row>
    <row r="45" spans="1:6">
      <c r="A45" s="1" t="s">
        <v>0</v>
      </c>
      <c r="B45" s="1">
        <v>102794</v>
      </c>
      <c r="C45" s="1" t="s">
        <v>45</v>
      </c>
      <c r="D45" s="1">
        <v>1</v>
      </c>
      <c r="E45" s="1" t="e">
        <f>VLOOKUP(B45,'0302_BLIA'!$B$1:$D$74, 3, FALSE)</f>
        <v>#N/A</v>
      </c>
      <c r="F45" s="1" t="e">
        <f t="shared" si="0"/>
        <v>#N/A</v>
      </c>
    </row>
    <row r="46" spans="1:6">
      <c r="A46" s="1" t="s">
        <v>0</v>
      </c>
      <c r="B46" s="1">
        <v>104966</v>
      </c>
      <c r="C46" s="1" t="s">
        <v>15</v>
      </c>
      <c r="D46" s="1">
        <v>1</v>
      </c>
      <c r="E46" s="1" t="e">
        <f>VLOOKUP(B46,'0302_BLIA'!$B$1:$D$74, 3, FALSE)</f>
        <v>#N/A</v>
      </c>
      <c r="F46" s="1" t="e">
        <f t="shared" si="0"/>
        <v>#N/A</v>
      </c>
    </row>
    <row r="47" spans="1:6">
      <c r="A47" s="1" t="s">
        <v>0</v>
      </c>
      <c r="B47" s="1">
        <v>90258</v>
      </c>
      <c r="C47" s="1" t="s">
        <v>18</v>
      </c>
      <c r="D47" s="10">
        <v>1</v>
      </c>
      <c r="E47">
        <f>VLOOKUP(B47,'0302_BLIA'!$B$1:$D$74, 3, FALSE)</f>
        <v>1</v>
      </c>
      <c r="F47">
        <f t="shared" si="0"/>
        <v>0</v>
      </c>
    </row>
    <row r="48" spans="1:6">
      <c r="A48" s="1" t="s">
        <v>0</v>
      </c>
      <c r="B48" s="1">
        <v>92013</v>
      </c>
      <c r="C48" s="1" t="s">
        <v>24</v>
      </c>
      <c r="D48" s="1">
        <v>1</v>
      </c>
      <c r="E48" s="1" t="e">
        <f>VLOOKUP(B48,'0302_BLIA'!$B$1:$D$74, 3, FALSE)</f>
        <v>#N/A</v>
      </c>
      <c r="F48" s="1" t="e">
        <f t="shared" si="0"/>
        <v>#N/A</v>
      </c>
    </row>
    <row r="49" spans="1:6">
      <c r="A49" s="1" t="s">
        <v>0</v>
      </c>
      <c r="B49" s="1">
        <v>96053</v>
      </c>
      <c r="C49" s="1" t="s">
        <v>23</v>
      </c>
      <c r="D49" s="1">
        <v>1</v>
      </c>
      <c r="E49" s="1">
        <f>VLOOKUP(B49,'0302_BLIA'!$B$1:$D$74, 3, FALSE)</f>
        <v>8</v>
      </c>
      <c r="F49" s="1">
        <f t="shared" si="0"/>
        <v>-7</v>
      </c>
    </row>
    <row r="50" spans="1:6">
      <c r="A50" s="1" t="s">
        <v>1</v>
      </c>
      <c r="B50" s="1">
        <v>105772</v>
      </c>
      <c r="C50" s="1" t="s">
        <v>4</v>
      </c>
      <c r="D50" s="10">
        <v>4</v>
      </c>
      <c r="E50">
        <f>VLOOKUP(B50,'0302_BLIA'!$B$1:$D$74, 3, FALSE)</f>
        <v>3</v>
      </c>
      <c r="F50">
        <f t="shared" si="0"/>
        <v>1</v>
      </c>
    </row>
    <row r="51" spans="1:6">
      <c r="A51" s="1" t="s">
        <v>0</v>
      </c>
      <c r="B51" s="1">
        <v>84609</v>
      </c>
      <c r="C51" s="1" t="s">
        <v>18</v>
      </c>
      <c r="D51" s="1">
        <v>1</v>
      </c>
      <c r="E51">
        <f>VLOOKUP(B51,'0302_BLIA'!$B$1:$D$74, 3, FALSE)</f>
        <v>1</v>
      </c>
      <c r="F51">
        <f t="shared" si="0"/>
        <v>0</v>
      </c>
    </row>
    <row r="52" spans="1:6">
      <c r="A52" s="1" t="s">
        <v>0</v>
      </c>
      <c r="B52" s="1">
        <v>99266</v>
      </c>
      <c r="C52" s="1" t="s">
        <v>18</v>
      </c>
      <c r="D52" s="1">
        <v>1</v>
      </c>
      <c r="E52" s="1">
        <f>VLOOKUP(B52,'0302_BLIA'!$B$1:$D$74, 3, FALSE)</f>
        <v>2</v>
      </c>
      <c r="F52" s="1">
        <f t="shared" si="0"/>
        <v>-1</v>
      </c>
    </row>
    <row r="53" spans="1:6">
      <c r="A53" s="1" t="s">
        <v>0</v>
      </c>
      <c r="B53" s="1">
        <v>113971</v>
      </c>
      <c r="C53" s="1" t="s">
        <v>12</v>
      </c>
      <c r="D53" s="10">
        <v>1</v>
      </c>
      <c r="E53">
        <f>VLOOKUP(B53,'0302_BLIA'!$B$1:$D$74, 3, FALSE)</f>
        <v>1</v>
      </c>
      <c r="F53">
        <f t="shared" si="0"/>
        <v>0</v>
      </c>
    </row>
    <row r="54" spans="1:6">
      <c r="A54" s="1" t="s">
        <v>0</v>
      </c>
      <c r="B54" s="1">
        <v>82277</v>
      </c>
      <c r="C54" s="1" t="s">
        <v>24</v>
      </c>
      <c r="D54" s="1">
        <v>1</v>
      </c>
      <c r="E54" s="1">
        <f>VLOOKUP(B54,'0302_BLIA'!$B$1:$D$74, 3, FALSE)</f>
        <v>5</v>
      </c>
      <c r="F54" s="1">
        <f t="shared" si="0"/>
        <v>-4</v>
      </c>
    </row>
    <row r="55" spans="1:6">
      <c r="A55" s="1" t="s">
        <v>1</v>
      </c>
      <c r="B55" s="1">
        <v>92341</v>
      </c>
      <c r="C55" s="1" t="s">
        <v>12</v>
      </c>
      <c r="D55" s="10">
        <v>3</v>
      </c>
      <c r="E55">
        <f>VLOOKUP(B55,'0302_BLIA'!$B$1:$D$74, 3, FALSE)</f>
        <v>2</v>
      </c>
      <c r="F55">
        <f t="shared" si="0"/>
        <v>1</v>
      </c>
    </row>
    <row r="56" spans="1:6">
      <c r="A56" s="1" t="s">
        <v>2</v>
      </c>
      <c r="B56" s="1">
        <v>117574</v>
      </c>
      <c r="C56" s="1" t="s">
        <v>16</v>
      </c>
      <c r="D56" s="1">
        <v>8</v>
      </c>
      <c r="E56">
        <f>VLOOKUP(B56,'0302_BLIA'!$B$1:$D$74, 3, FALSE)</f>
        <v>8</v>
      </c>
      <c r="F56">
        <f t="shared" si="0"/>
        <v>0</v>
      </c>
    </row>
    <row r="57" spans="1:6">
      <c r="A57" s="1" t="s">
        <v>0</v>
      </c>
      <c r="B57" s="1">
        <v>93380</v>
      </c>
      <c r="C57" s="1" t="s">
        <v>21</v>
      </c>
      <c r="D57" s="1">
        <v>1</v>
      </c>
      <c r="E57">
        <f>VLOOKUP(B57,'0302_BLIA'!$B$1:$D$74, 3, FALSE)</f>
        <v>1</v>
      </c>
      <c r="F57">
        <f t="shared" si="0"/>
        <v>0</v>
      </c>
    </row>
    <row r="58" spans="1:6">
      <c r="A58" s="1" t="s">
        <v>0</v>
      </c>
      <c r="B58" s="1">
        <v>103976</v>
      </c>
      <c r="C58" s="1" t="s">
        <v>23</v>
      </c>
      <c r="D58" s="1">
        <v>1</v>
      </c>
      <c r="E58" s="1">
        <f>VLOOKUP(B58,'0302_BLIA'!$B$1:$D$74, 3, FALSE)</f>
        <v>2</v>
      </c>
      <c r="F58" s="1">
        <f t="shared" si="0"/>
        <v>-1</v>
      </c>
    </row>
    <row r="59" spans="1:6">
      <c r="A59" s="1" t="s">
        <v>0</v>
      </c>
      <c r="B59" s="1">
        <v>106289</v>
      </c>
      <c r="C59" s="1" t="s">
        <v>12</v>
      </c>
      <c r="D59" s="10">
        <v>1</v>
      </c>
      <c r="E59">
        <f>VLOOKUP(B59,'0302_BLIA'!$B$1:$D$74, 3, FALSE)</f>
        <v>1</v>
      </c>
      <c r="F59">
        <f t="shared" si="0"/>
        <v>0</v>
      </c>
    </row>
    <row r="60" spans="1:6">
      <c r="A60" s="1" t="s">
        <v>1</v>
      </c>
      <c r="B60" s="1">
        <v>104150</v>
      </c>
      <c r="C60" s="1" t="s">
        <v>25</v>
      </c>
      <c r="D60" s="1">
        <v>4</v>
      </c>
      <c r="E60">
        <f>VLOOKUP(B60,'0302_BLIA'!$B$1:$D$74, 3, FALSE)</f>
        <v>3</v>
      </c>
      <c r="F60">
        <f t="shared" si="0"/>
        <v>1</v>
      </c>
    </row>
    <row r="61" spans="1:6">
      <c r="A61" s="1" t="s">
        <v>0</v>
      </c>
      <c r="B61" s="1">
        <v>81264</v>
      </c>
      <c r="C61" s="1" t="s">
        <v>18</v>
      </c>
      <c r="D61" s="1">
        <v>1</v>
      </c>
      <c r="E61">
        <f>VLOOKUP(B61,'0302_BLIA'!$B$1:$D$74, 3, FALSE)</f>
        <v>1</v>
      </c>
      <c r="F61">
        <f t="shared" si="0"/>
        <v>0</v>
      </c>
    </row>
    <row r="62" spans="1:6">
      <c r="A62" s="1" t="s">
        <v>1</v>
      </c>
      <c r="B62" s="1">
        <v>99145</v>
      </c>
      <c r="C62" s="1" t="s">
        <v>15</v>
      </c>
      <c r="D62" s="1">
        <v>2</v>
      </c>
      <c r="E62">
        <f>VLOOKUP(B62,'0302_BLIA'!$B$1:$D$74, 3, FALSE)</f>
        <v>4</v>
      </c>
      <c r="F62">
        <f t="shared" si="0"/>
        <v>-2</v>
      </c>
    </row>
    <row r="63" spans="1:6">
      <c r="A63" s="1" t="s">
        <v>1</v>
      </c>
      <c r="B63" s="1">
        <v>85072</v>
      </c>
      <c r="C63" s="1" t="s">
        <v>11</v>
      </c>
      <c r="D63" s="1">
        <v>2</v>
      </c>
      <c r="E63">
        <f>VLOOKUP(B63,'0302_BLIA'!$B$1:$D$74, 3, FALSE)</f>
        <v>2</v>
      </c>
      <c r="F63">
        <f t="shared" si="0"/>
        <v>0</v>
      </c>
    </row>
    <row r="64" spans="1:6">
      <c r="A64" s="1" t="s">
        <v>0</v>
      </c>
      <c r="B64" s="1">
        <v>102756</v>
      </c>
      <c r="C64" s="1" t="s">
        <v>27</v>
      </c>
      <c r="D64" s="1">
        <v>1</v>
      </c>
      <c r="E64">
        <f>VLOOKUP(B64,'0302_BLIA'!$B$1:$D$74, 3, FALSE)</f>
        <v>1</v>
      </c>
      <c r="F64">
        <f t="shared" si="0"/>
        <v>0</v>
      </c>
    </row>
    <row r="65" spans="1:6">
      <c r="A65" s="1" t="s">
        <v>0</v>
      </c>
      <c r="B65" s="1">
        <v>106372</v>
      </c>
      <c r="C65" s="1" t="s">
        <v>21</v>
      </c>
      <c r="D65" s="1">
        <v>1</v>
      </c>
      <c r="E65" s="1">
        <f>VLOOKUP(B65,'0302_BLIA'!$B$1:$D$74, 3, FALSE)</f>
        <v>2</v>
      </c>
      <c r="F65" s="1">
        <f t="shared" si="0"/>
        <v>-1</v>
      </c>
    </row>
    <row r="66" spans="1:6">
      <c r="A66" s="1" t="s">
        <v>1</v>
      </c>
      <c r="B66" s="1">
        <v>84906</v>
      </c>
      <c r="C66" s="1" t="s">
        <v>12</v>
      </c>
      <c r="D66" s="10">
        <v>3</v>
      </c>
      <c r="E66">
        <f>VLOOKUP(B66,'0302_BLIA'!$B$1:$D$74, 3, FALSE)</f>
        <v>4</v>
      </c>
      <c r="F66">
        <f t="shared" si="0"/>
        <v>-1</v>
      </c>
    </row>
    <row r="67" spans="1:6">
      <c r="A67" s="1" t="s">
        <v>1</v>
      </c>
      <c r="B67" s="1">
        <v>84911</v>
      </c>
      <c r="C67" s="1" t="s">
        <v>14</v>
      </c>
      <c r="D67" s="1">
        <v>2</v>
      </c>
      <c r="E67">
        <f>VLOOKUP(B67,'0302_BLIA'!$B$1:$D$74, 3, FALSE)</f>
        <v>2</v>
      </c>
      <c r="F67">
        <f t="shared" ref="F67:F81" si="1">D67-E67</f>
        <v>0</v>
      </c>
    </row>
    <row r="68" spans="1:6">
      <c r="A68" s="1" t="s">
        <v>0</v>
      </c>
      <c r="B68" s="1">
        <v>14654</v>
      </c>
      <c r="C68" s="1" t="s">
        <v>17</v>
      </c>
      <c r="D68" s="1">
        <v>1</v>
      </c>
      <c r="E68">
        <f>VLOOKUP(B68,'0302_BLIA'!$B$1:$D$74, 3, FALSE)</f>
        <v>1</v>
      </c>
      <c r="F68">
        <f t="shared" si="1"/>
        <v>0</v>
      </c>
    </row>
    <row r="69" spans="1:6">
      <c r="A69" s="1" t="s">
        <v>1</v>
      </c>
      <c r="B69" s="1">
        <v>92241</v>
      </c>
      <c r="C69" s="1" t="s">
        <v>17</v>
      </c>
      <c r="D69" s="1">
        <v>2</v>
      </c>
      <c r="E69">
        <f>VLOOKUP(B69,'0302_BLIA'!$B$1:$D$74, 3, FALSE)</f>
        <v>1</v>
      </c>
      <c r="F69">
        <f t="shared" si="1"/>
        <v>1</v>
      </c>
    </row>
    <row r="70" spans="1:6">
      <c r="A70" s="1" t="s">
        <v>0</v>
      </c>
      <c r="B70" s="1">
        <v>108591</v>
      </c>
      <c r="C70" s="1" t="s">
        <v>63</v>
      </c>
      <c r="D70" s="1">
        <v>1</v>
      </c>
      <c r="E70">
        <f>VLOOKUP(B70,'0302_BLIA'!$B$1:$D$74, 3, FALSE)</f>
        <v>1</v>
      </c>
      <c r="F70">
        <f t="shared" si="1"/>
        <v>0</v>
      </c>
    </row>
    <row r="71" spans="1:6">
      <c r="A71" s="1" t="s">
        <v>1</v>
      </c>
      <c r="B71" s="1">
        <v>111259</v>
      </c>
      <c r="C71" s="1" t="s">
        <v>12</v>
      </c>
      <c r="D71" s="1">
        <v>2</v>
      </c>
      <c r="E71">
        <f>VLOOKUP(B71,'0302_BLIA'!$B$1:$D$74, 3, FALSE)</f>
        <v>2</v>
      </c>
      <c r="F71">
        <f t="shared" si="1"/>
        <v>0</v>
      </c>
    </row>
    <row r="72" spans="1:6">
      <c r="A72" s="1" t="s">
        <v>0</v>
      </c>
      <c r="B72" s="1">
        <v>91317</v>
      </c>
      <c r="C72" s="1" t="s">
        <v>23</v>
      </c>
      <c r="D72" s="1">
        <v>1</v>
      </c>
      <c r="E72" s="1">
        <f>VLOOKUP(B72,'0302_BLIA'!$B$1:$D$74, 3, FALSE)</f>
        <v>2</v>
      </c>
      <c r="F72" s="1">
        <f t="shared" si="1"/>
        <v>-1</v>
      </c>
    </row>
    <row r="73" spans="1:6">
      <c r="A73" s="1" t="s">
        <v>0</v>
      </c>
      <c r="B73" s="1">
        <v>87460</v>
      </c>
      <c r="C73" s="1" t="s">
        <v>17</v>
      </c>
      <c r="D73" s="10">
        <v>1</v>
      </c>
      <c r="E73">
        <f>VLOOKUP(B73,'0302_BLIA'!$B$1:$D$74, 3, FALSE)</f>
        <v>1</v>
      </c>
      <c r="F73">
        <f t="shared" si="1"/>
        <v>0</v>
      </c>
    </row>
    <row r="74" spans="1:6">
      <c r="A74" s="1" t="s">
        <v>0</v>
      </c>
      <c r="B74" s="1">
        <v>92757</v>
      </c>
      <c r="C74" s="1" t="s">
        <v>17</v>
      </c>
      <c r="D74" s="1">
        <v>1</v>
      </c>
      <c r="E74">
        <f>VLOOKUP(B74,'0302_BLIA'!$B$1:$D$74, 3, FALSE)</f>
        <v>1</v>
      </c>
      <c r="F74">
        <f t="shared" si="1"/>
        <v>0</v>
      </c>
    </row>
    <row r="75" spans="1:6">
      <c r="A75" s="1" t="s">
        <v>0</v>
      </c>
      <c r="B75" s="1">
        <v>83408</v>
      </c>
      <c r="C75" s="1" t="s">
        <v>17</v>
      </c>
      <c r="D75" s="1">
        <v>1</v>
      </c>
      <c r="E75" s="1">
        <f>VLOOKUP(B75,'0302_BLIA'!$B$1:$D$74, 3, FALSE)</f>
        <v>2</v>
      </c>
      <c r="F75" s="1">
        <f t="shared" si="1"/>
        <v>-1</v>
      </c>
    </row>
    <row r="76" spans="1:6">
      <c r="A76" s="1" t="s">
        <v>0</v>
      </c>
      <c r="B76" s="1">
        <v>108236</v>
      </c>
      <c r="C76" s="1" t="s">
        <v>23</v>
      </c>
      <c r="D76" s="1">
        <v>1</v>
      </c>
      <c r="E76" s="1">
        <f>VLOOKUP(B76,'0302_BLIA'!$B$1:$D$74, 3, FALSE)</f>
        <v>2</v>
      </c>
      <c r="F76" s="1">
        <f t="shared" si="1"/>
        <v>-1</v>
      </c>
    </row>
    <row r="77" spans="1:6">
      <c r="A77" s="1" t="s">
        <v>0</v>
      </c>
      <c r="B77" s="1">
        <v>104545</v>
      </c>
      <c r="C77" s="1" t="s">
        <v>24</v>
      </c>
      <c r="D77" s="1">
        <v>1</v>
      </c>
      <c r="E77" s="1">
        <f>VLOOKUP(B77,'0302_BLIA'!$B$1:$D$74, 3, FALSE)</f>
        <v>5</v>
      </c>
      <c r="F77" s="1">
        <f t="shared" si="1"/>
        <v>-4</v>
      </c>
    </row>
    <row r="78" spans="1:6">
      <c r="A78" s="1" t="s">
        <v>0</v>
      </c>
      <c r="B78" s="1">
        <v>95410</v>
      </c>
      <c r="C78" s="1" t="s">
        <v>134</v>
      </c>
      <c r="D78" s="1">
        <v>1</v>
      </c>
      <c r="E78" s="1">
        <f>VLOOKUP(B78,'0302_BLIA'!$B$1:$D$74, 3, FALSE)</f>
        <v>2</v>
      </c>
      <c r="F78" s="1">
        <f t="shared" si="1"/>
        <v>-1</v>
      </c>
    </row>
    <row r="79" spans="1:6">
      <c r="A79" s="1" t="s">
        <v>0</v>
      </c>
      <c r="B79" s="1">
        <v>103863</v>
      </c>
      <c r="C79" s="1" t="s">
        <v>63</v>
      </c>
      <c r="D79" s="1">
        <v>1</v>
      </c>
      <c r="E79" s="1">
        <f>VLOOKUP(B79,'0302_BLIA'!$B$1:$D$74, 3, FALSE)</f>
        <v>2</v>
      </c>
      <c r="F79" s="1">
        <f t="shared" si="1"/>
        <v>-1</v>
      </c>
    </row>
    <row r="80" spans="1:6">
      <c r="A80" s="1" t="s">
        <v>0</v>
      </c>
      <c r="B80" s="1">
        <v>119192</v>
      </c>
      <c r="C80" s="1" t="s">
        <v>53</v>
      </c>
      <c r="D80" s="1">
        <v>1</v>
      </c>
      <c r="E80" s="1" t="e">
        <f>VLOOKUP(B80,'0302_BLIA'!$B$1:$D$74, 3, FALSE)</f>
        <v>#N/A</v>
      </c>
      <c r="F80" s="1" t="e">
        <f t="shared" si="1"/>
        <v>#N/A</v>
      </c>
    </row>
    <row r="81" spans="1:6">
      <c r="A81" s="1" t="s">
        <v>0</v>
      </c>
      <c r="B81" s="1">
        <v>108792</v>
      </c>
      <c r="C81" s="1" t="s">
        <v>17</v>
      </c>
      <c r="D81" s="10">
        <v>1</v>
      </c>
      <c r="E81">
        <f>VLOOKUP(B81,'0302_BLIA'!$B$1:$D$74, 3, FALSE)</f>
        <v>1</v>
      </c>
      <c r="F81">
        <f t="shared" si="1"/>
        <v>0</v>
      </c>
    </row>
  </sheetData>
  <autoFilter ref="A1:F81"/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82"/>
  <sheetViews>
    <sheetView workbookViewId="0">
      <selection activeCell="B61" sqref="B61"/>
    </sheetView>
  </sheetViews>
  <sheetFormatPr baseColWidth="10" defaultColWidth="8.83203125" defaultRowHeight="14" x14ac:dyDescent="0"/>
  <cols>
    <col min="1" max="1" width="8.33203125" bestFit="1" customWidth="1"/>
    <col min="2" max="2" width="7.5" bestFit="1" customWidth="1"/>
    <col min="3" max="3" width="50.6640625" bestFit="1" customWidth="1"/>
    <col min="4" max="4" width="8.5" bestFit="1" customWidth="1"/>
    <col min="6" max="6" width="12.1640625" bestFit="1" customWidth="1"/>
  </cols>
  <sheetData>
    <row r="1" spans="1:6">
      <c r="A1" s="1" t="s">
        <v>29</v>
      </c>
      <c r="B1" s="1" t="s">
        <v>30</v>
      </c>
      <c r="C1" s="1" t="s">
        <v>31</v>
      </c>
      <c r="D1" s="1" t="s">
        <v>32</v>
      </c>
      <c r="E1" s="11" t="s">
        <v>140</v>
      </c>
      <c r="F1" s="11" t="s">
        <v>138</v>
      </c>
    </row>
    <row r="2" spans="1:6" hidden="1">
      <c r="A2" t="s">
        <v>0</v>
      </c>
      <c r="B2">
        <v>75739</v>
      </c>
      <c r="C2" t="s">
        <v>3</v>
      </c>
      <c r="D2">
        <v>1</v>
      </c>
      <c r="E2">
        <f>VLOOKUP(B2,'0307_BLIA'!$B$1:$D$81, 3, FALSE)</f>
        <v>1</v>
      </c>
      <c r="F2">
        <f>E2-1</f>
        <v>0</v>
      </c>
    </row>
    <row r="3" spans="1:6" hidden="1">
      <c r="A3" t="s">
        <v>0</v>
      </c>
      <c r="B3">
        <v>77948</v>
      </c>
      <c r="C3" t="s">
        <v>4</v>
      </c>
      <c r="D3">
        <v>1</v>
      </c>
      <c r="E3">
        <f>VLOOKUP(B3,'0307_BLIA'!$B$1:$D$81, 3, FALSE)</f>
        <v>1</v>
      </c>
      <c r="F3">
        <f t="shared" ref="F3:F66" si="0">D3-E3</f>
        <v>0</v>
      </c>
    </row>
    <row r="4" spans="1:6" hidden="1">
      <c r="A4" t="s">
        <v>1</v>
      </c>
      <c r="B4">
        <v>78548</v>
      </c>
      <c r="C4" t="s">
        <v>5</v>
      </c>
      <c r="D4">
        <v>3</v>
      </c>
      <c r="E4">
        <f>VLOOKUP(B4,'0307_BLIA'!$B$1:$D$81, 3, FALSE)</f>
        <v>3</v>
      </c>
      <c r="F4">
        <f t="shared" si="0"/>
        <v>0</v>
      </c>
    </row>
    <row r="5" spans="1:6" hidden="1">
      <c r="A5" t="s">
        <v>0</v>
      </c>
      <c r="B5">
        <v>78559</v>
      </c>
      <c r="C5" t="s">
        <v>6</v>
      </c>
      <c r="D5">
        <v>1</v>
      </c>
      <c r="E5">
        <f>VLOOKUP(B5,'0307_BLIA'!$B$1:$D$81, 3, FALSE)</f>
        <v>1</v>
      </c>
      <c r="F5">
        <f t="shared" si="0"/>
        <v>0</v>
      </c>
    </row>
    <row r="6" spans="1:6">
      <c r="A6" t="s">
        <v>1</v>
      </c>
      <c r="B6">
        <v>79107</v>
      </c>
      <c r="C6" t="s">
        <v>7</v>
      </c>
      <c r="D6">
        <v>2</v>
      </c>
      <c r="E6">
        <f>VLOOKUP(B6,'0307_BLIA'!$B$1:$D$81, 3, FALSE)</f>
        <v>4</v>
      </c>
      <c r="F6">
        <f t="shared" si="0"/>
        <v>-2</v>
      </c>
    </row>
    <row r="7" spans="1:6" hidden="1">
      <c r="A7" t="s">
        <v>0</v>
      </c>
      <c r="B7">
        <v>79481</v>
      </c>
      <c r="C7" t="s">
        <v>8</v>
      </c>
      <c r="D7">
        <v>1</v>
      </c>
      <c r="E7">
        <f>VLOOKUP(B7,'0307_BLIA'!$B$1:$D$81, 3, FALSE)</f>
        <v>1</v>
      </c>
      <c r="F7">
        <f t="shared" si="0"/>
        <v>0</v>
      </c>
    </row>
    <row r="8" spans="1:6" hidden="1">
      <c r="A8" t="s">
        <v>2</v>
      </c>
      <c r="B8">
        <v>80120</v>
      </c>
      <c r="C8" t="s">
        <v>9</v>
      </c>
      <c r="D8">
        <v>6</v>
      </c>
      <c r="E8">
        <f>VLOOKUP(B8,'0307_BLIA'!$B$1:$D$81, 3, FALSE)</f>
        <v>7</v>
      </c>
      <c r="F8">
        <f t="shared" si="0"/>
        <v>-1</v>
      </c>
    </row>
    <row r="9" spans="1:6" hidden="1">
      <c r="A9" t="s">
        <v>0</v>
      </c>
      <c r="B9">
        <v>80276</v>
      </c>
      <c r="C9" t="s">
        <v>37</v>
      </c>
      <c r="D9">
        <v>1</v>
      </c>
      <c r="E9">
        <f>VLOOKUP(B9,'0307_BLIA'!$B$1:$D$81, 3, FALSE)</f>
        <v>2</v>
      </c>
      <c r="F9">
        <f t="shared" si="0"/>
        <v>-1</v>
      </c>
    </row>
    <row r="10" spans="1:6" hidden="1">
      <c r="A10" t="s">
        <v>1</v>
      </c>
      <c r="B10">
        <v>78854</v>
      </c>
      <c r="C10" t="s">
        <v>10</v>
      </c>
      <c r="D10">
        <v>4</v>
      </c>
      <c r="E10">
        <f>VLOOKUP(B10,'0307_BLIA'!$B$1:$D$81, 3, FALSE)</f>
        <v>3</v>
      </c>
      <c r="F10">
        <f t="shared" si="0"/>
        <v>1</v>
      </c>
    </row>
    <row r="11" spans="1:6">
      <c r="A11" t="s">
        <v>1</v>
      </c>
      <c r="B11">
        <v>80506</v>
      </c>
      <c r="C11" t="s">
        <v>11</v>
      </c>
      <c r="D11">
        <v>2</v>
      </c>
      <c r="E11">
        <f>VLOOKUP(B11,'0307_BLIA'!$B$1:$D$81, 3, FALSE)</f>
        <v>3</v>
      </c>
      <c r="F11">
        <f t="shared" si="0"/>
        <v>-1</v>
      </c>
    </row>
    <row r="12" spans="1:6" hidden="1">
      <c r="A12" t="s">
        <v>0</v>
      </c>
      <c r="B12">
        <v>81265</v>
      </c>
      <c r="C12" t="s">
        <v>12</v>
      </c>
      <c r="D12">
        <v>1</v>
      </c>
      <c r="E12">
        <f>VLOOKUP(B12,'0307_BLIA'!$B$1:$D$81, 3, FALSE)</f>
        <v>1</v>
      </c>
      <c r="F12">
        <f t="shared" si="0"/>
        <v>0</v>
      </c>
    </row>
    <row r="13" spans="1:6" hidden="1">
      <c r="A13" t="s">
        <v>0</v>
      </c>
      <c r="B13">
        <v>58185</v>
      </c>
      <c r="C13" t="s">
        <v>13</v>
      </c>
      <c r="D13">
        <v>1</v>
      </c>
      <c r="E13">
        <f>VLOOKUP(B13,'0307_BLIA'!$B$1:$D$81, 3, FALSE)</f>
        <v>1</v>
      </c>
      <c r="F13">
        <f t="shared" si="0"/>
        <v>0</v>
      </c>
    </row>
    <row r="14" spans="1:6" hidden="1">
      <c r="A14" t="s">
        <v>0</v>
      </c>
      <c r="B14">
        <v>83251</v>
      </c>
      <c r="C14" t="s">
        <v>14</v>
      </c>
      <c r="D14">
        <v>1</v>
      </c>
      <c r="E14">
        <f>VLOOKUP(B14,'0307_BLIA'!$B$1:$D$81, 3, FALSE)</f>
        <v>1</v>
      </c>
      <c r="F14">
        <f t="shared" si="0"/>
        <v>0</v>
      </c>
    </row>
    <row r="15" spans="1:6" hidden="1">
      <c r="A15" t="s">
        <v>0</v>
      </c>
      <c r="B15">
        <v>82346</v>
      </c>
      <c r="C15" t="s">
        <v>4</v>
      </c>
      <c r="D15">
        <v>1</v>
      </c>
      <c r="E15">
        <f>VLOOKUP(B15,'0307_BLIA'!$B$1:$D$81, 3, FALSE)</f>
        <v>2</v>
      </c>
      <c r="F15">
        <f t="shared" si="0"/>
        <v>-1</v>
      </c>
    </row>
    <row r="16" spans="1:6">
      <c r="A16" t="s">
        <v>1</v>
      </c>
      <c r="B16">
        <v>79419</v>
      </c>
      <c r="C16" t="s">
        <v>15</v>
      </c>
      <c r="D16">
        <v>2</v>
      </c>
      <c r="E16">
        <f>VLOOKUP(B16,'0307_BLIA'!$B$1:$D$81, 3, FALSE)</f>
        <v>2</v>
      </c>
      <c r="F16">
        <f t="shared" si="0"/>
        <v>0</v>
      </c>
    </row>
    <row r="17" spans="1:6" hidden="1">
      <c r="A17" t="s">
        <v>0</v>
      </c>
      <c r="B17">
        <v>80830</v>
      </c>
      <c r="C17" t="s">
        <v>16</v>
      </c>
      <c r="D17">
        <v>1</v>
      </c>
      <c r="E17">
        <f>VLOOKUP(B17,'0307_BLIA'!$B$1:$D$81, 3, FALSE)</f>
        <v>2</v>
      </c>
      <c r="F17">
        <f t="shared" si="0"/>
        <v>-1</v>
      </c>
    </row>
    <row r="18" spans="1:6" hidden="1">
      <c r="A18" t="s">
        <v>0</v>
      </c>
      <c r="B18">
        <v>82905</v>
      </c>
      <c r="C18" t="s">
        <v>16</v>
      </c>
      <c r="D18">
        <v>1</v>
      </c>
      <c r="E18">
        <f>VLOOKUP(B18,'0307_BLIA'!$B$1:$D$81, 3, FALSE)</f>
        <v>1</v>
      </c>
      <c r="F18">
        <f t="shared" si="0"/>
        <v>0</v>
      </c>
    </row>
    <row r="19" spans="1:6" hidden="1">
      <c r="A19" t="s">
        <v>2</v>
      </c>
      <c r="B19">
        <v>86000</v>
      </c>
      <c r="C19" t="s">
        <v>40</v>
      </c>
      <c r="D19">
        <v>9</v>
      </c>
      <c r="E19" t="e">
        <f>VLOOKUP(B19,'0307_BLIA'!$B$1:$D$81, 3, FALSE)</f>
        <v>#N/A</v>
      </c>
      <c r="F19" t="e">
        <f t="shared" si="0"/>
        <v>#N/A</v>
      </c>
    </row>
    <row r="20" spans="1:6" hidden="1">
      <c r="A20" t="s">
        <v>0</v>
      </c>
      <c r="B20">
        <v>84012</v>
      </c>
      <c r="C20" t="s">
        <v>17</v>
      </c>
      <c r="D20">
        <v>1</v>
      </c>
      <c r="E20">
        <f>VLOOKUP(B20,'0307_BLIA'!$B$1:$D$81, 3, FALSE)</f>
        <v>1</v>
      </c>
      <c r="F20">
        <f t="shared" si="0"/>
        <v>0</v>
      </c>
    </row>
    <row r="21" spans="1:6" hidden="1">
      <c r="A21" t="s">
        <v>2</v>
      </c>
      <c r="B21">
        <v>87676</v>
      </c>
      <c r="C21" t="s">
        <v>12</v>
      </c>
      <c r="D21">
        <v>6</v>
      </c>
      <c r="E21">
        <f>VLOOKUP(B21,'0307_BLIA'!$B$1:$D$81, 3, FALSE)</f>
        <v>9</v>
      </c>
      <c r="F21">
        <f t="shared" si="0"/>
        <v>-3</v>
      </c>
    </row>
    <row r="22" spans="1:6" hidden="1">
      <c r="A22" t="s">
        <v>0</v>
      </c>
      <c r="B22">
        <v>87855</v>
      </c>
      <c r="C22" t="s">
        <v>18</v>
      </c>
      <c r="D22">
        <v>1</v>
      </c>
      <c r="E22">
        <f>VLOOKUP(B22,'0307_BLIA'!$B$1:$D$81, 3, FALSE)</f>
        <v>1</v>
      </c>
      <c r="F22">
        <f t="shared" si="0"/>
        <v>0</v>
      </c>
    </row>
    <row r="23" spans="1:6" hidden="1">
      <c r="A23" t="s">
        <v>0</v>
      </c>
      <c r="B23">
        <v>90018</v>
      </c>
      <c r="C23" t="s">
        <v>9</v>
      </c>
      <c r="D23">
        <v>1</v>
      </c>
      <c r="E23">
        <f>VLOOKUP(B23,'0307_BLIA'!$B$1:$D$81, 3, FALSE)</f>
        <v>1</v>
      </c>
      <c r="F23">
        <f t="shared" si="0"/>
        <v>0</v>
      </c>
    </row>
    <row r="24" spans="1:6">
      <c r="A24" t="s">
        <v>1</v>
      </c>
      <c r="B24">
        <v>87997</v>
      </c>
      <c r="C24" t="s">
        <v>18</v>
      </c>
      <c r="D24">
        <v>2</v>
      </c>
      <c r="E24">
        <f>VLOOKUP(B24,'0307_BLIA'!$B$1:$D$81, 3, FALSE)</f>
        <v>2</v>
      </c>
      <c r="F24">
        <f t="shared" si="0"/>
        <v>0</v>
      </c>
    </row>
    <row r="25" spans="1:6" hidden="1">
      <c r="A25" t="s">
        <v>0</v>
      </c>
      <c r="B25">
        <v>88829</v>
      </c>
      <c r="C25" t="s">
        <v>18</v>
      </c>
      <c r="D25">
        <v>1</v>
      </c>
      <c r="E25">
        <f>VLOOKUP(B25,'0307_BLIA'!$B$1:$D$81, 3, FALSE)</f>
        <v>1</v>
      </c>
      <c r="F25">
        <f t="shared" si="0"/>
        <v>0</v>
      </c>
    </row>
    <row r="26" spans="1:6" hidden="1">
      <c r="A26" t="s">
        <v>1</v>
      </c>
      <c r="B26">
        <v>86631</v>
      </c>
      <c r="C26" t="s">
        <v>19</v>
      </c>
      <c r="D26">
        <v>4</v>
      </c>
      <c r="E26">
        <f>VLOOKUP(B26,'0307_BLIA'!$B$1:$D$81, 3, FALSE)</f>
        <v>9</v>
      </c>
      <c r="F26">
        <f t="shared" si="0"/>
        <v>-5</v>
      </c>
    </row>
    <row r="27" spans="1:6" hidden="1">
      <c r="A27" t="s">
        <v>2</v>
      </c>
      <c r="B27">
        <v>81242</v>
      </c>
      <c r="C27" t="s">
        <v>16</v>
      </c>
      <c r="D27">
        <v>7</v>
      </c>
      <c r="E27">
        <f>VLOOKUP(B27,'0307_BLIA'!$B$1:$D$81, 3, FALSE)</f>
        <v>7</v>
      </c>
      <c r="F27">
        <f t="shared" si="0"/>
        <v>0</v>
      </c>
    </row>
    <row r="28" spans="1:6" hidden="1">
      <c r="A28" t="s">
        <v>0</v>
      </c>
      <c r="B28">
        <v>92017</v>
      </c>
      <c r="C28" t="s">
        <v>19</v>
      </c>
      <c r="D28">
        <v>1</v>
      </c>
      <c r="E28">
        <f>VLOOKUP(B28,'0307_BLIA'!$B$1:$D$81, 3, FALSE)</f>
        <v>1</v>
      </c>
      <c r="F28">
        <f t="shared" si="0"/>
        <v>0</v>
      </c>
    </row>
    <row r="29" spans="1:6" hidden="1">
      <c r="A29" t="s">
        <v>0</v>
      </c>
      <c r="B29">
        <v>92612</v>
      </c>
      <c r="C29" t="s">
        <v>9</v>
      </c>
      <c r="D29">
        <v>1</v>
      </c>
      <c r="E29">
        <f>VLOOKUP(B29,'0307_BLIA'!$B$1:$D$81, 3, FALSE)</f>
        <v>1</v>
      </c>
      <c r="F29">
        <f t="shared" si="0"/>
        <v>0</v>
      </c>
    </row>
    <row r="30" spans="1:6" hidden="1">
      <c r="A30" t="s">
        <v>0</v>
      </c>
      <c r="B30">
        <v>92181</v>
      </c>
      <c r="C30" t="s">
        <v>9</v>
      </c>
      <c r="D30">
        <v>1</v>
      </c>
      <c r="E30">
        <f>VLOOKUP(B30,'0307_BLIA'!$B$1:$D$81, 3, FALSE)</f>
        <v>1</v>
      </c>
      <c r="F30">
        <f t="shared" si="0"/>
        <v>0</v>
      </c>
    </row>
    <row r="31" spans="1:6" hidden="1">
      <c r="A31" t="s">
        <v>1</v>
      </c>
      <c r="B31">
        <v>91159</v>
      </c>
      <c r="C31" t="s">
        <v>43</v>
      </c>
      <c r="D31">
        <v>4</v>
      </c>
      <c r="E31">
        <f>VLOOKUP(B31,'0307_BLIA'!$B$1:$D$81, 3, FALSE)</f>
        <v>4</v>
      </c>
      <c r="F31">
        <f t="shared" si="0"/>
        <v>0</v>
      </c>
    </row>
    <row r="32" spans="1:6" hidden="1">
      <c r="A32" t="s">
        <v>0</v>
      </c>
      <c r="B32">
        <v>79268</v>
      </c>
      <c r="C32" t="s">
        <v>95</v>
      </c>
      <c r="D32">
        <v>1</v>
      </c>
      <c r="E32">
        <f>VLOOKUP(B32,'0307_BLIA'!$B$1:$D$81, 3, FALSE)</f>
        <v>1</v>
      </c>
      <c r="F32">
        <f t="shared" si="0"/>
        <v>0</v>
      </c>
    </row>
    <row r="33" spans="1:7">
      <c r="A33" t="s">
        <v>1</v>
      </c>
      <c r="B33">
        <v>94467</v>
      </c>
      <c r="C33" t="s">
        <v>18</v>
      </c>
      <c r="D33">
        <v>2</v>
      </c>
      <c r="E33">
        <f>VLOOKUP(B33,'0307_BLIA'!$B$1:$D$81, 3, FALSE)</f>
        <v>2</v>
      </c>
      <c r="F33">
        <f t="shared" si="0"/>
        <v>0</v>
      </c>
      <c r="G33" t="s">
        <v>141</v>
      </c>
    </row>
    <row r="34" spans="1:7" hidden="1">
      <c r="A34" t="s">
        <v>0</v>
      </c>
      <c r="B34">
        <v>93724</v>
      </c>
      <c r="C34" t="s">
        <v>21</v>
      </c>
      <c r="D34">
        <v>1</v>
      </c>
      <c r="E34">
        <f>VLOOKUP(B34,'0307_BLIA'!$B$1:$D$81, 3, FALSE)</f>
        <v>1</v>
      </c>
      <c r="F34">
        <f t="shared" si="0"/>
        <v>0</v>
      </c>
    </row>
    <row r="35" spans="1:7" hidden="1">
      <c r="A35" t="s">
        <v>0</v>
      </c>
      <c r="B35">
        <v>97651</v>
      </c>
      <c r="C35" t="s">
        <v>12</v>
      </c>
      <c r="D35">
        <v>1</v>
      </c>
      <c r="E35">
        <f>VLOOKUP(B35,'0307_BLIA'!$B$1:$D$81, 3, FALSE)</f>
        <v>1</v>
      </c>
      <c r="F35">
        <f t="shared" si="0"/>
        <v>0</v>
      </c>
    </row>
    <row r="36" spans="1:7" hidden="1">
      <c r="A36" t="s">
        <v>0</v>
      </c>
      <c r="B36">
        <v>97678</v>
      </c>
      <c r="C36" t="s">
        <v>8</v>
      </c>
      <c r="D36">
        <v>1</v>
      </c>
      <c r="E36">
        <f>VLOOKUP(B36,'0307_BLIA'!$B$1:$D$81, 3, FALSE)</f>
        <v>1</v>
      </c>
      <c r="F36">
        <f t="shared" si="0"/>
        <v>0</v>
      </c>
    </row>
    <row r="37" spans="1:7" hidden="1">
      <c r="A37" t="s">
        <v>0</v>
      </c>
      <c r="B37">
        <v>97745</v>
      </c>
      <c r="C37" t="s">
        <v>18</v>
      </c>
      <c r="D37">
        <v>1</v>
      </c>
      <c r="E37">
        <f>VLOOKUP(B37,'0307_BLIA'!$B$1:$D$81, 3, FALSE)</f>
        <v>1</v>
      </c>
      <c r="F37">
        <f t="shared" si="0"/>
        <v>0</v>
      </c>
    </row>
    <row r="38" spans="1:7" hidden="1">
      <c r="A38" t="s">
        <v>1</v>
      </c>
      <c r="B38">
        <v>97177</v>
      </c>
      <c r="C38" t="s">
        <v>11</v>
      </c>
      <c r="D38">
        <v>3</v>
      </c>
      <c r="E38">
        <f>VLOOKUP(B38,'0307_BLIA'!$B$1:$D$81, 3, FALSE)</f>
        <v>3</v>
      </c>
      <c r="F38">
        <f t="shared" si="0"/>
        <v>0</v>
      </c>
    </row>
    <row r="39" spans="1:7">
      <c r="A39" t="s">
        <v>1</v>
      </c>
      <c r="B39">
        <v>100040</v>
      </c>
      <c r="C39" t="s">
        <v>85</v>
      </c>
      <c r="D39">
        <v>2</v>
      </c>
      <c r="E39">
        <f>VLOOKUP(B39,'0307_BLIA'!$B$1:$D$81, 3, FALSE)</f>
        <v>2</v>
      </c>
      <c r="F39">
        <f t="shared" si="0"/>
        <v>0</v>
      </c>
    </row>
    <row r="40" spans="1:7" hidden="1">
      <c r="A40" t="s">
        <v>0</v>
      </c>
      <c r="B40">
        <v>78634</v>
      </c>
      <c r="C40" t="s">
        <v>22</v>
      </c>
      <c r="D40">
        <v>1</v>
      </c>
      <c r="E40">
        <f>VLOOKUP(B40,'0307_BLIA'!$B$1:$D$81, 3, FALSE)</f>
        <v>1</v>
      </c>
      <c r="F40">
        <f t="shared" si="0"/>
        <v>0</v>
      </c>
    </row>
    <row r="41" spans="1:7" hidden="1">
      <c r="A41" t="s">
        <v>0</v>
      </c>
      <c r="B41">
        <v>94603</v>
      </c>
      <c r="C41" t="s">
        <v>23</v>
      </c>
      <c r="D41">
        <v>1</v>
      </c>
      <c r="E41">
        <f>VLOOKUP(B41,'0307_BLIA'!$B$1:$D$81, 3, FALSE)</f>
        <v>1</v>
      </c>
      <c r="F41">
        <f t="shared" si="0"/>
        <v>0</v>
      </c>
    </row>
    <row r="42" spans="1:7" hidden="1">
      <c r="A42" t="s">
        <v>0</v>
      </c>
      <c r="B42">
        <v>100387</v>
      </c>
      <c r="C42" t="s">
        <v>9</v>
      </c>
      <c r="D42">
        <v>1</v>
      </c>
      <c r="E42">
        <f>VLOOKUP(B42,'0307_BLIA'!$B$1:$D$81, 3, FALSE)</f>
        <v>1</v>
      </c>
      <c r="F42">
        <f t="shared" si="0"/>
        <v>0</v>
      </c>
    </row>
    <row r="43" spans="1:7" hidden="1">
      <c r="A43" t="s">
        <v>0</v>
      </c>
      <c r="B43">
        <v>96916</v>
      </c>
      <c r="C43" t="s">
        <v>23</v>
      </c>
      <c r="D43">
        <v>1</v>
      </c>
      <c r="E43">
        <f>VLOOKUP(B43,'0307_BLIA'!$B$1:$D$81, 3, FALSE)</f>
        <v>1</v>
      </c>
      <c r="F43">
        <f t="shared" si="0"/>
        <v>0</v>
      </c>
    </row>
    <row r="44" spans="1:7" hidden="1">
      <c r="A44" t="s">
        <v>0</v>
      </c>
      <c r="B44">
        <v>102794</v>
      </c>
      <c r="C44" t="s">
        <v>45</v>
      </c>
      <c r="D44">
        <v>1</v>
      </c>
      <c r="E44">
        <f>VLOOKUP(B44,'0307_BLIA'!$B$1:$D$81, 3, FALSE)</f>
        <v>1</v>
      </c>
      <c r="F44">
        <f t="shared" si="0"/>
        <v>0</v>
      </c>
    </row>
    <row r="45" spans="1:7" hidden="1">
      <c r="A45" t="s">
        <v>0</v>
      </c>
      <c r="B45">
        <v>104966</v>
      </c>
      <c r="C45" t="s">
        <v>15</v>
      </c>
      <c r="D45">
        <v>1</v>
      </c>
      <c r="E45">
        <f>VLOOKUP(B45,'0307_BLIA'!$B$1:$D$81, 3, FALSE)</f>
        <v>1</v>
      </c>
      <c r="F45">
        <f t="shared" si="0"/>
        <v>0</v>
      </c>
    </row>
    <row r="46" spans="1:7" hidden="1">
      <c r="A46" t="s">
        <v>0</v>
      </c>
      <c r="B46">
        <v>90258</v>
      </c>
      <c r="C46" t="s">
        <v>18</v>
      </c>
      <c r="D46">
        <v>1</v>
      </c>
      <c r="E46">
        <f>VLOOKUP(B46,'0307_BLIA'!$B$1:$D$81, 3, FALSE)</f>
        <v>1</v>
      </c>
      <c r="F46">
        <f t="shared" si="0"/>
        <v>0</v>
      </c>
    </row>
    <row r="47" spans="1:7" hidden="1">
      <c r="A47" t="s">
        <v>0</v>
      </c>
      <c r="B47">
        <v>92013</v>
      </c>
      <c r="C47" t="s">
        <v>24</v>
      </c>
      <c r="D47">
        <v>1</v>
      </c>
      <c r="E47">
        <f>VLOOKUP(B47,'0307_BLIA'!$B$1:$D$81, 3, FALSE)</f>
        <v>1</v>
      </c>
      <c r="F47">
        <f t="shared" si="0"/>
        <v>0</v>
      </c>
    </row>
    <row r="48" spans="1:7" hidden="1">
      <c r="A48" t="s">
        <v>0</v>
      </c>
      <c r="B48">
        <v>96053</v>
      </c>
      <c r="C48" t="s">
        <v>23</v>
      </c>
      <c r="D48">
        <v>1</v>
      </c>
      <c r="E48">
        <f>VLOOKUP(B48,'0307_BLIA'!$B$1:$D$81, 3, FALSE)</f>
        <v>1</v>
      </c>
      <c r="F48">
        <f t="shared" si="0"/>
        <v>0</v>
      </c>
    </row>
    <row r="49" spans="1:6" hidden="1">
      <c r="A49" t="s">
        <v>1</v>
      </c>
      <c r="B49">
        <v>105772</v>
      </c>
      <c r="C49" t="s">
        <v>4</v>
      </c>
      <c r="D49">
        <v>3</v>
      </c>
      <c r="E49">
        <f>VLOOKUP(B49,'0307_BLIA'!$B$1:$D$81, 3, FALSE)</f>
        <v>4</v>
      </c>
      <c r="F49">
        <f t="shared" si="0"/>
        <v>-1</v>
      </c>
    </row>
    <row r="50" spans="1:6" hidden="1">
      <c r="A50" t="s">
        <v>0</v>
      </c>
      <c r="B50">
        <v>84609</v>
      </c>
      <c r="C50" t="s">
        <v>18</v>
      </c>
      <c r="D50">
        <v>1</v>
      </c>
      <c r="E50">
        <f>VLOOKUP(B50,'0307_BLIA'!$B$1:$D$81, 3, FALSE)</f>
        <v>1</v>
      </c>
      <c r="F50">
        <f t="shared" si="0"/>
        <v>0</v>
      </c>
    </row>
    <row r="51" spans="1:6" hidden="1">
      <c r="A51" t="s">
        <v>0</v>
      </c>
      <c r="B51">
        <v>99266</v>
      </c>
      <c r="C51" t="s">
        <v>18</v>
      </c>
      <c r="D51">
        <v>1</v>
      </c>
      <c r="E51">
        <f>VLOOKUP(B51,'0307_BLIA'!$B$1:$D$81, 3, FALSE)</f>
        <v>1</v>
      </c>
      <c r="F51">
        <f t="shared" si="0"/>
        <v>0</v>
      </c>
    </row>
    <row r="52" spans="1:6" hidden="1">
      <c r="A52" t="s">
        <v>0</v>
      </c>
      <c r="B52">
        <v>113971</v>
      </c>
      <c r="C52" t="s">
        <v>12</v>
      </c>
      <c r="D52">
        <v>1</v>
      </c>
      <c r="E52">
        <f>VLOOKUP(B52,'0307_BLIA'!$B$1:$D$81, 3, FALSE)</f>
        <v>1</v>
      </c>
      <c r="F52">
        <f t="shared" si="0"/>
        <v>0</v>
      </c>
    </row>
    <row r="53" spans="1:6" hidden="1">
      <c r="A53" t="s">
        <v>0</v>
      </c>
      <c r="B53">
        <v>82277</v>
      </c>
      <c r="C53" t="s">
        <v>24</v>
      </c>
      <c r="D53">
        <v>1</v>
      </c>
      <c r="E53">
        <f>VLOOKUP(B53,'0307_BLIA'!$B$1:$D$81, 3, FALSE)</f>
        <v>1</v>
      </c>
      <c r="F53">
        <f t="shared" si="0"/>
        <v>0</v>
      </c>
    </row>
    <row r="54" spans="1:6">
      <c r="A54" t="s">
        <v>1</v>
      </c>
      <c r="B54">
        <v>92341</v>
      </c>
      <c r="C54" t="s">
        <v>12</v>
      </c>
      <c r="D54">
        <v>2</v>
      </c>
      <c r="E54">
        <f>VLOOKUP(B54,'0307_BLIA'!$B$1:$D$81, 3, FALSE)</f>
        <v>3</v>
      </c>
      <c r="F54">
        <f t="shared" si="0"/>
        <v>-1</v>
      </c>
    </row>
    <row r="55" spans="1:6" hidden="1">
      <c r="A55" t="s">
        <v>2</v>
      </c>
      <c r="B55">
        <v>117574</v>
      </c>
      <c r="C55" t="s">
        <v>16</v>
      </c>
      <c r="D55">
        <v>6</v>
      </c>
      <c r="E55">
        <f>VLOOKUP(B55,'0307_BLIA'!$B$1:$D$81, 3, FALSE)</f>
        <v>8</v>
      </c>
      <c r="F55">
        <f t="shared" si="0"/>
        <v>-2</v>
      </c>
    </row>
    <row r="56" spans="1:6" hidden="1">
      <c r="A56" t="s">
        <v>0</v>
      </c>
      <c r="B56">
        <v>93380</v>
      </c>
      <c r="C56" t="s">
        <v>21</v>
      </c>
      <c r="D56">
        <v>1</v>
      </c>
      <c r="E56">
        <f>VLOOKUP(B56,'0307_BLIA'!$B$1:$D$81, 3, FALSE)</f>
        <v>1</v>
      </c>
      <c r="F56">
        <f t="shared" si="0"/>
        <v>0</v>
      </c>
    </row>
    <row r="57" spans="1:6" hidden="1">
      <c r="A57" t="s">
        <v>0</v>
      </c>
      <c r="B57">
        <v>103976</v>
      </c>
      <c r="C57" t="s">
        <v>23</v>
      </c>
      <c r="D57">
        <v>1</v>
      </c>
      <c r="E57">
        <f>VLOOKUP(B57,'0307_BLIA'!$B$1:$D$81, 3, FALSE)</f>
        <v>1</v>
      </c>
      <c r="F57">
        <f t="shared" si="0"/>
        <v>0</v>
      </c>
    </row>
    <row r="58" spans="1:6" hidden="1">
      <c r="A58" t="s">
        <v>0</v>
      </c>
      <c r="B58">
        <v>106289</v>
      </c>
      <c r="C58" t="s">
        <v>12</v>
      </c>
      <c r="D58">
        <v>1</v>
      </c>
      <c r="E58">
        <f>VLOOKUP(B58,'0307_BLIA'!$B$1:$D$81, 3, FALSE)</f>
        <v>1</v>
      </c>
      <c r="F58">
        <f t="shared" si="0"/>
        <v>0</v>
      </c>
    </row>
    <row r="59" spans="1:6" hidden="1">
      <c r="A59" t="s">
        <v>1</v>
      </c>
      <c r="B59">
        <v>104150</v>
      </c>
      <c r="C59" t="s">
        <v>25</v>
      </c>
      <c r="D59">
        <v>4</v>
      </c>
      <c r="E59">
        <f>VLOOKUP(B59,'0307_BLIA'!$B$1:$D$81, 3, FALSE)</f>
        <v>4</v>
      </c>
      <c r="F59">
        <f t="shared" si="0"/>
        <v>0</v>
      </c>
    </row>
    <row r="60" spans="1:6" hidden="1">
      <c r="A60" t="s">
        <v>0</v>
      </c>
      <c r="B60">
        <v>81264</v>
      </c>
      <c r="C60" t="s">
        <v>18</v>
      </c>
      <c r="D60">
        <v>1</v>
      </c>
      <c r="E60">
        <f>VLOOKUP(B60,'0307_BLIA'!$B$1:$D$81, 3, FALSE)</f>
        <v>1</v>
      </c>
      <c r="F60">
        <f t="shared" si="0"/>
        <v>0</v>
      </c>
    </row>
    <row r="61" spans="1:6">
      <c r="A61" t="s">
        <v>1</v>
      </c>
      <c r="B61">
        <v>99145</v>
      </c>
      <c r="C61" t="s">
        <v>15</v>
      </c>
      <c r="D61">
        <v>2</v>
      </c>
      <c r="E61">
        <f>VLOOKUP(B61,'0307_BLIA'!$B$1:$D$81, 3, FALSE)</f>
        <v>2</v>
      </c>
      <c r="F61">
        <f t="shared" si="0"/>
        <v>0</v>
      </c>
    </row>
    <row r="62" spans="1:6" hidden="1">
      <c r="A62" t="s">
        <v>0</v>
      </c>
      <c r="B62">
        <v>108769</v>
      </c>
      <c r="C62" t="s">
        <v>26</v>
      </c>
      <c r="D62">
        <v>1</v>
      </c>
      <c r="E62" t="e">
        <f>VLOOKUP(B62,'0307_BLIA'!$B$1:$D$81, 3, FALSE)</f>
        <v>#N/A</v>
      </c>
      <c r="F62" t="e">
        <f t="shared" si="0"/>
        <v>#N/A</v>
      </c>
    </row>
    <row r="63" spans="1:6" hidden="1">
      <c r="A63" t="s">
        <v>0</v>
      </c>
      <c r="B63">
        <v>85072</v>
      </c>
      <c r="C63" t="s">
        <v>11</v>
      </c>
      <c r="D63">
        <v>1</v>
      </c>
      <c r="E63">
        <f>VLOOKUP(B63,'0307_BLIA'!$B$1:$D$81, 3, FALSE)</f>
        <v>2</v>
      </c>
      <c r="F63">
        <f t="shared" si="0"/>
        <v>-1</v>
      </c>
    </row>
    <row r="64" spans="1:6" hidden="1">
      <c r="A64" t="s">
        <v>0</v>
      </c>
      <c r="B64">
        <v>102756</v>
      </c>
      <c r="C64" t="s">
        <v>27</v>
      </c>
      <c r="D64">
        <v>1</v>
      </c>
      <c r="E64">
        <f>VLOOKUP(B64,'0307_BLIA'!$B$1:$D$81, 3, FALSE)</f>
        <v>1</v>
      </c>
      <c r="F64">
        <f t="shared" si="0"/>
        <v>0</v>
      </c>
    </row>
    <row r="65" spans="1:6" hidden="1">
      <c r="A65" t="s">
        <v>0</v>
      </c>
      <c r="B65">
        <v>106372</v>
      </c>
      <c r="C65" t="s">
        <v>21</v>
      </c>
      <c r="D65">
        <v>1</v>
      </c>
      <c r="E65">
        <f>VLOOKUP(B65,'0307_BLIA'!$B$1:$D$81, 3, FALSE)</f>
        <v>1</v>
      </c>
      <c r="F65">
        <f t="shared" si="0"/>
        <v>0</v>
      </c>
    </row>
    <row r="66" spans="1:6" hidden="1">
      <c r="A66" t="s">
        <v>1</v>
      </c>
      <c r="B66">
        <v>84906</v>
      </c>
      <c r="C66" t="s">
        <v>28</v>
      </c>
      <c r="D66">
        <v>3</v>
      </c>
      <c r="E66">
        <f>VLOOKUP(B66,'0307_BLIA'!$B$1:$D$81, 3, FALSE)</f>
        <v>3</v>
      </c>
      <c r="F66">
        <f t="shared" si="0"/>
        <v>0</v>
      </c>
    </row>
    <row r="67" spans="1:6">
      <c r="A67" t="s">
        <v>1</v>
      </c>
      <c r="B67">
        <v>84911</v>
      </c>
      <c r="C67" t="s">
        <v>14</v>
      </c>
      <c r="D67">
        <v>2</v>
      </c>
      <c r="E67">
        <f>VLOOKUP(B67,'0307_BLIA'!$B$1:$D$81, 3, FALSE)</f>
        <v>2</v>
      </c>
      <c r="F67">
        <f t="shared" ref="F67:F82" si="1">D67-E67</f>
        <v>0</v>
      </c>
    </row>
    <row r="68" spans="1:6" hidden="1">
      <c r="A68" t="s">
        <v>0</v>
      </c>
      <c r="B68">
        <v>14654</v>
      </c>
      <c r="C68" t="s">
        <v>17</v>
      </c>
      <c r="D68">
        <v>1</v>
      </c>
      <c r="E68">
        <f>VLOOKUP(B68,'0307_BLIA'!$B$1:$D$81, 3, FALSE)</f>
        <v>1</v>
      </c>
      <c r="F68">
        <f t="shared" si="1"/>
        <v>0</v>
      </c>
    </row>
    <row r="69" spans="1:6">
      <c r="A69" t="s">
        <v>1</v>
      </c>
      <c r="B69">
        <v>92241</v>
      </c>
      <c r="C69" t="s">
        <v>17</v>
      </c>
      <c r="D69">
        <v>2</v>
      </c>
      <c r="E69">
        <f>VLOOKUP(B69,'0307_BLIA'!$B$1:$D$81, 3, FALSE)</f>
        <v>2</v>
      </c>
      <c r="F69">
        <f t="shared" si="1"/>
        <v>0</v>
      </c>
    </row>
    <row r="70" spans="1:6" hidden="1">
      <c r="A70" t="s">
        <v>0</v>
      </c>
      <c r="B70">
        <v>108591</v>
      </c>
      <c r="C70" t="s">
        <v>17</v>
      </c>
      <c r="D70">
        <v>1</v>
      </c>
      <c r="E70">
        <f>VLOOKUP(B70,'0307_BLIA'!$B$1:$D$81, 3, FALSE)</f>
        <v>1</v>
      </c>
      <c r="F70">
        <f t="shared" si="1"/>
        <v>0</v>
      </c>
    </row>
    <row r="71" spans="1:6" hidden="1">
      <c r="A71" t="s">
        <v>2</v>
      </c>
      <c r="B71">
        <v>108813</v>
      </c>
      <c r="C71" t="s">
        <v>50</v>
      </c>
      <c r="D71">
        <v>10</v>
      </c>
      <c r="E71" t="e">
        <f>VLOOKUP(B71,'0307_BLIA'!$B$1:$D$81, 3, FALSE)</f>
        <v>#N/A</v>
      </c>
      <c r="F71" t="e">
        <f t="shared" si="1"/>
        <v>#N/A</v>
      </c>
    </row>
    <row r="72" spans="1:6">
      <c r="A72" t="s">
        <v>1</v>
      </c>
      <c r="B72">
        <v>111259</v>
      </c>
      <c r="C72" t="s">
        <v>12</v>
      </c>
      <c r="D72">
        <v>2</v>
      </c>
      <c r="E72">
        <f>VLOOKUP(B72,'0307_BLIA'!$B$1:$D$81, 3, FALSE)</f>
        <v>2</v>
      </c>
      <c r="F72">
        <f t="shared" si="1"/>
        <v>0</v>
      </c>
    </row>
    <row r="73" spans="1:6" hidden="1">
      <c r="A73" t="s">
        <v>0</v>
      </c>
      <c r="B73">
        <v>91317</v>
      </c>
      <c r="C73" t="s">
        <v>23</v>
      </c>
      <c r="D73">
        <v>1</v>
      </c>
      <c r="E73">
        <f>VLOOKUP(B73,'0307_BLIA'!$B$1:$D$81, 3, FALSE)</f>
        <v>1</v>
      </c>
      <c r="F73">
        <f t="shared" si="1"/>
        <v>0</v>
      </c>
    </row>
    <row r="74" spans="1:6" hidden="1">
      <c r="A74" t="s">
        <v>0</v>
      </c>
      <c r="B74">
        <v>87460</v>
      </c>
      <c r="C74" t="s">
        <v>17</v>
      </c>
      <c r="D74">
        <v>1</v>
      </c>
      <c r="E74">
        <f>VLOOKUP(B74,'0307_BLIA'!$B$1:$D$81, 3, FALSE)</f>
        <v>1</v>
      </c>
      <c r="F74">
        <f t="shared" si="1"/>
        <v>0</v>
      </c>
    </row>
    <row r="75" spans="1:6" hidden="1">
      <c r="A75" t="s">
        <v>0</v>
      </c>
      <c r="B75">
        <v>92757</v>
      </c>
      <c r="C75" t="s">
        <v>17</v>
      </c>
      <c r="D75">
        <v>1</v>
      </c>
      <c r="E75">
        <f>VLOOKUP(B75,'0307_BLIA'!$B$1:$D$81, 3, FALSE)</f>
        <v>1</v>
      </c>
      <c r="F75">
        <f t="shared" si="1"/>
        <v>0</v>
      </c>
    </row>
    <row r="76" spans="1:6" hidden="1">
      <c r="A76" t="s">
        <v>0</v>
      </c>
      <c r="B76">
        <v>83408</v>
      </c>
      <c r="C76" t="s">
        <v>17</v>
      </c>
      <c r="D76">
        <v>1</v>
      </c>
      <c r="E76">
        <f>VLOOKUP(B76,'0307_BLIA'!$B$1:$D$81, 3, FALSE)</f>
        <v>1</v>
      </c>
      <c r="F76">
        <f t="shared" si="1"/>
        <v>0</v>
      </c>
    </row>
    <row r="77" spans="1:6" hidden="1">
      <c r="A77" t="s">
        <v>0</v>
      </c>
      <c r="B77">
        <v>108236</v>
      </c>
      <c r="C77" t="s">
        <v>23</v>
      </c>
      <c r="D77">
        <v>1</v>
      </c>
      <c r="E77">
        <f>VLOOKUP(B77,'0307_BLIA'!$B$1:$D$81, 3, FALSE)</f>
        <v>1</v>
      </c>
      <c r="F77">
        <f t="shared" si="1"/>
        <v>0</v>
      </c>
    </row>
    <row r="78" spans="1:6" hidden="1">
      <c r="A78" t="s">
        <v>0</v>
      </c>
      <c r="B78">
        <v>104545</v>
      </c>
      <c r="C78" t="s">
        <v>24</v>
      </c>
      <c r="D78">
        <v>1</v>
      </c>
      <c r="E78">
        <f>VLOOKUP(B78,'0307_BLIA'!$B$1:$D$81, 3, FALSE)</f>
        <v>1</v>
      </c>
      <c r="F78">
        <f t="shared" si="1"/>
        <v>0</v>
      </c>
    </row>
    <row r="79" spans="1:6" hidden="1">
      <c r="A79" t="s">
        <v>0</v>
      </c>
      <c r="B79">
        <v>95410</v>
      </c>
      <c r="C79" t="s">
        <v>134</v>
      </c>
      <c r="D79">
        <v>1</v>
      </c>
      <c r="E79">
        <f>VLOOKUP(B79,'0307_BLIA'!$B$1:$D$81, 3, FALSE)</f>
        <v>1</v>
      </c>
      <c r="F79">
        <f t="shared" si="1"/>
        <v>0</v>
      </c>
    </row>
    <row r="80" spans="1:6" hidden="1">
      <c r="A80" t="s">
        <v>0</v>
      </c>
      <c r="B80">
        <v>103863</v>
      </c>
      <c r="C80" t="s">
        <v>20</v>
      </c>
      <c r="D80">
        <v>1</v>
      </c>
      <c r="E80">
        <f>VLOOKUP(B80,'0307_BLIA'!$B$1:$D$81, 3, FALSE)</f>
        <v>1</v>
      </c>
      <c r="F80">
        <f t="shared" si="1"/>
        <v>0</v>
      </c>
    </row>
    <row r="81" spans="1:6" hidden="1">
      <c r="A81" t="s">
        <v>0</v>
      </c>
      <c r="B81">
        <v>119192</v>
      </c>
      <c r="C81" t="s">
        <v>53</v>
      </c>
      <c r="D81">
        <v>1</v>
      </c>
      <c r="E81">
        <f>VLOOKUP(B81,'0307_BLIA'!$B$1:$D$81, 3, FALSE)</f>
        <v>1</v>
      </c>
      <c r="F81">
        <f t="shared" si="1"/>
        <v>0</v>
      </c>
    </row>
    <row r="82" spans="1:6" hidden="1">
      <c r="A82" t="s">
        <v>0</v>
      </c>
      <c r="B82">
        <v>108792</v>
      </c>
      <c r="C82" t="s">
        <v>17</v>
      </c>
      <c r="D82">
        <v>1</v>
      </c>
      <c r="E82">
        <f>VLOOKUP(B82,'0307_BLIA'!$B$1:$D$81, 3, FALSE)</f>
        <v>1</v>
      </c>
      <c r="F82">
        <f t="shared" si="1"/>
        <v>0</v>
      </c>
    </row>
  </sheetData>
  <autoFilter ref="A1:F82">
    <filterColumn colId="3">
      <filters>
        <filter val="2"/>
      </filters>
    </filterColumn>
  </autoFilter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workbookViewId="0">
      <selection activeCell="D2" sqref="D2"/>
    </sheetView>
  </sheetViews>
  <sheetFormatPr baseColWidth="10" defaultColWidth="8.83203125" defaultRowHeight="14" x14ac:dyDescent="0"/>
  <cols>
    <col min="1" max="1" width="7.5" bestFit="1" customWidth="1"/>
    <col min="2" max="2" width="50.6640625" bestFit="1" customWidth="1"/>
    <col min="3" max="3" width="5.6640625" bestFit="1" customWidth="1"/>
    <col min="4" max="4" width="16.5" bestFit="1" customWidth="1"/>
  </cols>
  <sheetData>
    <row r="1" spans="1:4">
      <c r="A1" t="s">
        <v>54</v>
      </c>
      <c r="B1" t="s">
        <v>58</v>
      </c>
      <c r="C1" t="s">
        <v>59</v>
      </c>
      <c r="D1" t="s">
        <v>60</v>
      </c>
    </row>
    <row r="2" spans="1:4">
      <c r="A2">
        <v>75739</v>
      </c>
      <c r="B2" t="s">
        <v>3</v>
      </c>
      <c r="C2">
        <v>0</v>
      </c>
      <c r="D2">
        <v>0.8</v>
      </c>
    </row>
    <row r="3" spans="1:4">
      <c r="A3">
        <v>77948</v>
      </c>
      <c r="B3" t="s">
        <v>4</v>
      </c>
      <c r="C3">
        <v>7</v>
      </c>
      <c r="D3">
        <v>0.44829646000000001</v>
      </c>
    </row>
    <row r="4" spans="1:4">
      <c r="A4">
        <v>78548</v>
      </c>
      <c r="B4" t="s">
        <v>5</v>
      </c>
      <c r="C4">
        <v>13</v>
      </c>
      <c r="D4">
        <v>0.26782687999999999</v>
      </c>
    </row>
    <row r="5" spans="1:4">
      <c r="A5">
        <v>78548</v>
      </c>
      <c r="B5" t="s">
        <v>61</v>
      </c>
      <c r="C5">
        <v>23</v>
      </c>
      <c r="D5">
        <v>0.20242122000000001</v>
      </c>
    </row>
    <row r="6" spans="1:4">
      <c r="A6">
        <v>78559</v>
      </c>
      <c r="B6" t="s">
        <v>6</v>
      </c>
      <c r="C6">
        <v>4</v>
      </c>
      <c r="D6">
        <v>0.62389709999999998</v>
      </c>
    </row>
    <row r="7" spans="1:4">
      <c r="A7">
        <v>79107</v>
      </c>
      <c r="B7" t="s">
        <v>7</v>
      </c>
      <c r="C7">
        <v>4</v>
      </c>
      <c r="D7">
        <v>0.55024516999999995</v>
      </c>
    </row>
    <row r="8" spans="1:4">
      <c r="A8">
        <v>79107</v>
      </c>
      <c r="B8" t="s">
        <v>53</v>
      </c>
      <c r="C8">
        <v>6</v>
      </c>
      <c r="D8">
        <v>0.49902317000000002</v>
      </c>
    </row>
    <row r="9" spans="1:4">
      <c r="A9">
        <v>79107</v>
      </c>
      <c r="B9" t="s">
        <v>62</v>
      </c>
      <c r="C9">
        <v>10</v>
      </c>
      <c r="D9">
        <v>0.46163686999999998</v>
      </c>
    </row>
    <row r="10" spans="1:4">
      <c r="A10">
        <v>79107</v>
      </c>
      <c r="B10" t="s">
        <v>27</v>
      </c>
      <c r="C10">
        <v>13</v>
      </c>
      <c r="D10">
        <v>0.40078564999999999</v>
      </c>
    </row>
    <row r="11" spans="1:4">
      <c r="A11">
        <v>79481</v>
      </c>
      <c r="B11" t="s">
        <v>8</v>
      </c>
      <c r="C11">
        <v>0</v>
      </c>
      <c r="D11">
        <v>0.8</v>
      </c>
    </row>
    <row r="12" spans="1:4">
      <c r="A12">
        <v>80120</v>
      </c>
      <c r="B12" t="s">
        <v>9</v>
      </c>
      <c r="C12">
        <v>2</v>
      </c>
      <c r="D12">
        <v>0.69276970000000004</v>
      </c>
    </row>
    <row r="13" spans="1:4">
      <c r="A13">
        <v>80276</v>
      </c>
      <c r="B13" t="s">
        <v>37</v>
      </c>
      <c r="C13">
        <v>3</v>
      </c>
      <c r="D13">
        <v>0.7512607</v>
      </c>
    </row>
    <row r="14" spans="1:4">
      <c r="A14">
        <v>78854</v>
      </c>
      <c r="B14" t="s">
        <v>21</v>
      </c>
      <c r="C14">
        <v>6</v>
      </c>
      <c r="D14">
        <v>0.53922766</v>
      </c>
    </row>
    <row r="15" spans="1:4">
      <c r="A15">
        <v>78854</v>
      </c>
      <c r="B15" t="s">
        <v>10</v>
      </c>
      <c r="C15">
        <v>19</v>
      </c>
      <c r="D15">
        <v>0.45261560000000001</v>
      </c>
    </row>
    <row r="16" spans="1:4">
      <c r="A16">
        <v>81265</v>
      </c>
      <c r="B16" t="s">
        <v>12</v>
      </c>
      <c r="C16">
        <v>11</v>
      </c>
      <c r="D16">
        <v>0.37871704</v>
      </c>
    </row>
    <row r="17" spans="1:4">
      <c r="A17">
        <v>80506</v>
      </c>
      <c r="B17" t="s">
        <v>11</v>
      </c>
      <c r="C17">
        <v>0</v>
      </c>
      <c r="D17">
        <v>0.8</v>
      </c>
    </row>
    <row r="18" spans="1:4">
      <c r="A18" s="9">
        <v>58185</v>
      </c>
      <c r="B18" s="9" t="s">
        <v>38</v>
      </c>
      <c r="C18" s="9">
        <v>0</v>
      </c>
      <c r="D18" s="9">
        <v>0.8</v>
      </c>
    </row>
    <row r="19" spans="1:4">
      <c r="A19" s="9">
        <v>58185</v>
      </c>
      <c r="B19" s="9" t="s">
        <v>13</v>
      </c>
      <c r="C19" s="9">
        <v>1</v>
      </c>
      <c r="D19" s="9">
        <v>0.77725889999999997</v>
      </c>
    </row>
    <row r="20" spans="1:4">
      <c r="A20" s="9">
        <v>58185</v>
      </c>
      <c r="B20" s="9" t="s">
        <v>63</v>
      </c>
      <c r="C20" s="9">
        <v>4</v>
      </c>
      <c r="D20" s="9">
        <v>0.55654760000000003</v>
      </c>
    </row>
    <row r="21" spans="1:4">
      <c r="A21" s="9">
        <v>58185</v>
      </c>
      <c r="B21" s="9" t="s">
        <v>64</v>
      </c>
      <c r="C21" s="9">
        <v>6</v>
      </c>
      <c r="D21" s="9">
        <v>0.51416170000000005</v>
      </c>
    </row>
    <row r="22" spans="1:4">
      <c r="A22">
        <v>83251</v>
      </c>
      <c r="B22" t="s">
        <v>14</v>
      </c>
      <c r="C22">
        <v>2</v>
      </c>
      <c r="D22">
        <v>0.59245603999999996</v>
      </c>
    </row>
    <row r="23" spans="1:4">
      <c r="A23">
        <v>83251</v>
      </c>
      <c r="B23" t="s">
        <v>65</v>
      </c>
      <c r="C23">
        <v>22</v>
      </c>
      <c r="D23">
        <v>6.582093E-2</v>
      </c>
    </row>
    <row r="24" spans="1:4">
      <c r="A24">
        <v>83251</v>
      </c>
      <c r="B24" t="s">
        <v>66</v>
      </c>
      <c r="C24">
        <v>51</v>
      </c>
      <c r="D24">
        <v>0</v>
      </c>
    </row>
    <row r="25" spans="1:4">
      <c r="A25">
        <v>83251</v>
      </c>
      <c r="B25" t="s">
        <v>67</v>
      </c>
      <c r="C25">
        <v>53</v>
      </c>
      <c r="D25">
        <v>0</v>
      </c>
    </row>
    <row r="26" spans="1:4">
      <c r="A26">
        <v>83251</v>
      </c>
      <c r="B26" t="s">
        <v>68</v>
      </c>
      <c r="C26">
        <v>55</v>
      </c>
      <c r="D26">
        <v>0</v>
      </c>
    </row>
    <row r="27" spans="1:4">
      <c r="A27">
        <v>83251</v>
      </c>
      <c r="B27" t="s">
        <v>17</v>
      </c>
      <c r="C27">
        <v>65</v>
      </c>
      <c r="D27">
        <v>0</v>
      </c>
    </row>
    <row r="28" spans="1:4">
      <c r="A28">
        <v>83251</v>
      </c>
      <c r="B28" t="s">
        <v>69</v>
      </c>
      <c r="C28">
        <v>66</v>
      </c>
      <c r="D28">
        <v>0</v>
      </c>
    </row>
    <row r="29" spans="1:4">
      <c r="A29">
        <v>83251</v>
      </c>
      <c r="B29" t="s">
        <v>70</v>
      </c>
      <c r="C29">
        <v>71</v>
      </c>
      <c r="D29">
        <v>0</v>
      </c>
    </row>
    <row r="30" spans="1:4">
      <c r="A30">
        <v>83251</v>
      </c>
      <c r="B30" t="s">
        <v>71</v>
      </c>
      <c r="C30">
        <v>81</v>
      </c>
      <c r="D30">
        <v>0</v>
      </c>
    </row>
    <row r="31" spans="1:4">
      <c r="A31">
        <v>83251</v>
      </c>
      <c r="B31" t="s">
        <v>72</v>
      </c>
      <c r="C31">
        <v>162</v>
      </c>
      <c r="D31">
        <v>0</v>
      </c>
    </row>
    <row r="32" spans="1:4">
      <c r="A32">
        <v>83251</v>
      </c>
      <c r="B32" t="s">
        <v>50</v>
      </c>
      <c r="C32">
        <v>177</v>
      </c>
      <c r="D32">
        <v>0</v>
      </c>
    </row>
    <row r="33" spans="1:4">
      <c r="A33">
        <v>83251</v>
      </c>
      <c r="B33" t="s">
        <v>73</v>
      </c>
      <c r="C33">
        <v>410</v>
      </c>
      <c r="D33">
        <v>0</v>
      </c>
    </row>
    <row r="34" spans="1:4">
      <c r="A34">
        <v>83251</v>
      </c>
      <c r="B34" t="s">
        <v>74</v>
      </c>
      <c r="C34">
        <v>411</v>
      </c>
      <c r="D34">
        <v>0</v>
      </c>
    </row>
    <row r="35" spans="1:4">
      <c r="A35">
        <v>83251</v>
      </c>
      <c r="B35" t="s">
        <v>75</v>
      </c>
      <c r="C35">
        <v>439</v>
      </c>
      <c r="D35">
        <v>0</v>
      </c>
    </row>
    <row r="36" spans="1:4">
      <c r="A36">
        <v>83251</v>
      </c>
      <c r="B36" t="s">
        <v>76</v>
      </c>
      <c r="C36">
        <v>442</v>
      </c>
      <c r="D36">
        <v>0</v>
      </c>
    </row>
    <row r="37" spans="1:4">
      <c r="A37">
        <v>83251</v>
      </c>
      <c r="B37" t="s">
        <v>23</v>
      </c>
      <c r="C37">
        <v>466</v>
      </c>
      <c r="D37">
        <v>0</v>
      </c>
    </row>
    <row r="38" spans="1:4">
      <c r="A38">
        <v>83251</v>
      </c>
      <c r="B38" t="s">
        <v>18</v>
      </c>
      <c r="C38">
        <v>470</v>
      </c>
      <c r="D38">
        <v>0</v>
      </c>
    </row>
    <row r="39" spans="1:4">
      <c r="A39">
        <v>82346</v>
      </c>
      <c r="B39" t="s">
        <v>4</v>
      </c>
      <c r="C39">
        <v>0</v>
      </c>
      <c r="D39">
        <v>0.97483439999999999</v>
      </c>
    </row>
    <row r="40" spans="1:4">
      <c r="A40">
        <v>83699</v>
      </c>
      <c r="B40" t="s">
        <v>39</v>
      </c>
      <c r="C40">
        <v>8</v>
      </c>
      <c r="D40">
        <v>0.61777179999999998</v>
      </c>
    </row>
    <row r="41" spans="1:4">
      <c r="A41">
        <v>79419</v>
      </c>
      <c r="B41" t="s">
        <v>15</v>
      </c>
      <c r="C41">
        <v>18</v>
      </c>
      <c r="D41">
        <v>0.40361485000000002</v>
      </c>
    </row>
    <row r="42" spans="1:4">
      <c r="A42">
        <v>79419</v>
      </c>
      <c r="B42" t="s">
        <v>77</v>
      </c>
      <c r="C42">
        <v>57</v>
      </c>
      <c r="D42">
        <v>0.24808732999999999</v>
      </c>
    </row>
    <row r="43" spans="1:4">
      <c r="A43">
        <v>79419</v>
      </c>
      <c r="B43" t="s">
        <v>78</v>
      </c>
      <c r="C43">
        <v>58</v>
      </c>
      <c r="D43">
        <v>0.24502265000000001</v>
      </c>
    </row>
    <row r="44" spans="1:4">
      <c r="A44">
        <v>79419</v>
      </c>
      <c r="B44" t="s">
        <v>79</v>
      </c>
      <c r="C44">
        <v>59</v>
      </c>
      <c r="D44">
        <v>0.24328737</v>
      </c>
    </row>
    <row r="45" spans="1:4">
      <c r="A45">
        <v>83262</v>
      </c>
      <c r="B45" t="s">
        <v>80</v>
      </c>
      <c r="C45">
        <v>202</v>
      </c>
      <c r="D45">
        <v>2.8321538E-2</v>
      </c>
    </row>
    <row r="46" spans="1:4">
      <c r="A46">
        <v>83262</v>
      </c>
      <c r="B46" t="s">
        <v>81</v>
      </c>
      <c r="C46">
        <v>224</v>
      </c>
      <c r="D46">
        <v>2.1548165000000001E-2</v>
      </c>
    </row>
    <row r="47" spans="1:4">
      <c r="A47">
        <v>80830</v>
      </c>
      <c r="B47" t="s">
        <v>16</v>
      </c>
      <c r="C47">
        <v>4</v>
      </c>
      <c r="D47">
        <v>0.53560680000000005</v>
      </c>
    </row>
    <row r="48" spans="1:4">
      <c r="A48">
        <v>80830</v>
      </c>
      <c r="B48" t="s">
        <v>82</v>
      </c>
      <c r="C48">
        <v>47</v>
      </c>
      <c r="D48">
        <v>0.22996432999999999</v>
      </c>
    </row>
    <row r="49" spans="1:4">
      <c r="A49">
        <v>82905</v>
      </c>
      <c r="B49" t="s">
        <v>16</v>
      </c>
      <c r="C49">
        <v>1</v>
      </c>
      <c r="D49">
        <v>0.74592579999999997</v>
      </c>
    </row>
    <row r="50" spans="1:4">
      <c r="A50">
        <v>84557</v>
      </c>
      <c r="B50" t="s">
        <v>46</v>
      </c>
      <c r="C50">
        <v>28</v>
      </c>
      <c r="D50">
        <v>0.28608924000000002</v>
      </c>
    </row>
    <row r="51" spans="1:4">
      <c r="A51">
        <v>84557</v>
      </c>
      <c r="B51" t="s">
        <v>83</v>
      </c>
      <c r="C51">
        <v>47</v>
      </c>
      <c r="D51">
        <v>0.21487997</v>
      </c>
    </row>
    <row r="52" spans="1:4">
      <c r="A52">
        <v>86000</v>
      </c>
      <c r="B52" t="s">
        <v>40</v>
      </c>
      <c r="C52">
        <v>6</v>
      </c>
      <c r="D52">
        <v>0.35902926000000002</v>
      </c>
    </row>
    <row r="53" spans="1:4">
      <c r="A53">
        <v>84012</v>
      </c>
      <c r="B53" t="s">
        <v>17</v>
      </c>
      <c r="C53">
        <v>0</v>
      </c>
      <c r="D53">
        <v>0.80046903999999997</v>
      </c>
    </row>
    <row r="54" spans="1:4">
      <c r="A54">
        <v>87363</v>
      </c>
      <c r="B54" t="s">
        <v>41</v>
      </c>
      <c r="C54">
        <v>3</v>
      </c>
      <c r="D54">
        <v>0.66824289999999997</v>
      </c>
    </row>
    <row r="55" spans="1:4">
      <c r="A55">
        <v>87363</v>
      </c>
      <c r="B55" t="s">
        <v>12</v>
      </c>
      <c r="C55">
        <v>36</v>
      </c>
      <c r="D55">
        <v>0.33089548000000002</v>
      </c>
    </row>
    <row r="56" spans="1:4">
      <c r="A56">
        <v>87363</v>
      </c>
      <c r="B56" t="s">
        <v>18</v>
      </c>
      <c r="C56">
        <v>43</v>
      </c>
      <c r="D56">
        <v>0.3044848</v>
      </c>
    </row>
    <row r="57" spans="1:4">
      <c r="A57">
        <v>87363</v>
      </c>
      <c r="B57" t="s">
        <v>84</v>
      </c>
      <c r="C57">
        <v>47</v>
      </c>
      <c r="D57">
        <v>0.29372110000000001</v>
      </c>
    </row>
    <row r="58" spans="1:4">
      <c r="A58">
        <v>87676</v>
      </c>
      <c r="B58" t="s">
        <v>12</v>
      </c>
      <c r="C58">
        <v>21</v>
      </c>
      <c r="D58">
        <v>0.27938109999999999</v>
      </c>
    </row>
    <row r="59" spans="1:4">
      <c r="A59">
        <v>86294</v>
      </c>
      <c r="B59" t="s">
        <v>27</v>
      </c>
      <c r="C59">
        <v>31</v>
      </c>
      <c r="D59">
        <v>0.36627933000000001</v>
      </c>
    </row>
    <row r="60" spans="1:4">
      <c r="A60">
        <v>86294</v>
      </c>
      <c r="B60" t="s">
        <v>84</v>
      </c>
      <c r="C60">
        <v>83</v>
      </c>
      <c r="D60">
        <v>0.16781992000000001</v>
      </c>
    </row>
    <row r="61" spans="1:4">
      <c r="A61">
        <v>86294</v>
      </c>
      <c r="B61" t="s">
        <v>23</v>
      </c>
      <c r="C61">
        <v>144</v>
      </c>
      <c r="D61">
        <v>6.1984683999999998E-2</v>
      </c>
    </row>
    <row r="62" spans="1:4">
      <c r="A62">
        <v>87855</v>
      </c>
      <c r="B62" t="s">
        <v>18</v>
      </c>
      <c r="C62">
        <v>26</v>
      </c>
      <c r="D62">
        <v>0.36869380000000002</v>
      </c>
    </row>
    <row r="63" spans="1:4">
      <c r="A63">
        <v>87855</v>
      </c>
      <c r="B63" t="s">
        <v>12</v>
      </c>
      <c r="C63">
        <v>47</v>
      </c>
      <c r="D63">
        <v>0.30877422999999998</v>
      </c>
    </row>
    <row r="64" spans="1:4">
      <c r="A64">
        <v>89533</v>
      </c>
      <c r="B64" t="s">
        <v>85</v>
      </c>
      <c r="C64">
        <v>10</v>
      </c>
      <c r="D64">
        <v>0.51081412999999998</v>
      </c>
    </row>
    <row r="65" spans="1:4">
      <c r="A65">
        <v>90018</v>
      </c>
      <c r="B65" t="s">
        <v>9</v>
      </c>
      <c r="C65">
        <v>0</v>
      </c>
      <c r="D65">
        <v>1</v>
      </c>
    </row>
    <row r="66" spans="1:4">
      <c r="A66">
        <v>87997</v>
      </c>
      <c r="B66" t="s">
        <v>12</v>
      </c>
      <c r="C66">
        <v>8</v>
      </c>
      <c r="D66">
        <v>0.43378489999999997</v>
      </c>
    </row>
    <row r="67" spans="1:4">
      <c r="A67">
        <v>87997</v>
      </c>
      <c r="B67" t="s">
        <v>18</v>
      </c>
      <c r="C67">
        <v>13</v>
      </c>
      <c r="D67">
        <v>0.35973683000000001</v>
      </c>
    </row>
    <row r="68" spans="1:4">
      <c r="A68">
        <v>88829</v>
      </c>
      <c r="B68" t="s">
        <v>18</v>
      </c>
      <c r="C68">
        <v>5</v>
      </c>
      <c r="D68">
        <v>0.58926429999999996</v>
      </c>
    </row>
    <row r="69" spans="1:4">
      <c r="A69">
        <v>86631</v>
      </c>
      <c r="B69" t="s">
        <v>19</v>
      </c>
      <c r="C69">
        <v>47</v>
      </c>
      <c r="D69">
        <v>0.31097659999999999</v>
      </c>
    </row>
    <row r="70" spans="1:4">
      <c r="A70">
        <v>81242</v>
      </c>
      <c r="B70" t="s">
        <v>21</v>
      </c>
      <c r="C70">
        <v>11</v>
      </c>
      <c r="D70">
        <v>0.39305775999999998</v>
      </c>
    </row>
    <row r="71" spans="1:4">
      <c r="A71">
        <v>81242</v>
      </c>
      <c r="B71" t="s">
        <v>16</v>
      </c>
      <c r="C71">
        <v>12</v>
      </c>
      <c r="D71">
        <v>0.38538571999999999</v>
      </c>
    </row>
    <row r="72" spans="1:4">
      <c r="A72">
        <v>81242</v>
      </c>
      <c r="B72" t="s">
        <v>44</v>
      </c>
      <c r="C72">
        <v>15</v>
      </c>
      <c r="D72">
        <v>0.35885903000000002</v>
      </c>
    </row>
    <row r="73" spans="1:4">
      <c r="A73">
        <v>81242</v>
      </c>
      <c r="B73" t="s">
        <v>86</v>
      </c>
      <c r="C73">
        <v>19</v>
      </c>
      <c r="D73">
        <v>0.34537804</v>
      </c>
    </row>
    <row r="74" spans="1:4">
      <c r="A74">
        <v>81242</v>
      </c>
      <c r="B74" t="s">
        <v>43</v>
      </c>
      <c r="C74">
        <v>20</v>
      </c>
      <c r="D74">
        <v>0.34266960000000002</v>
      </c>
    </row>
    <row r="75" spans="1:4">
      <c r="A75">
        <v>81242</v>
      </c>
      <c r="B75" t="s">
        <v>82</v>
      </c>
      <c r="C75">
        <v>21</v>
      </c>
      <c r="D75">
        <v>0.3358023</v>
      </c>
    </row>
    <row r="76" spans="1:4">
      <c r="A76">
        <v>81242</v>
      </c>
      <c r="B76" t="s">
        <v>26</v>
      </c>
      <c r="C76">
        <v>22</v>
      </c>
      <c r="D76">
        <v>0.32445952</v>
      </c>
    </row>
    <row r="77" spans="1:4">
      <c r="A77">
        <v>81242</v>
      </c>
      <c r="B77" t="s">
        <v>87</v>
      </c>
      <c r="C77">
        <v>28</v>
      </c>
      <c r="D77">
        <v>0.2836282</v>
      </c>
    </row>
    <row r="78" spans="1:4">
      <c r="A78">
        <v>81242</v>
      </c>
      <c r="B78" t="s">
        <v>88</v>
      </c>
      <c r="C78">
        <v>45</v>
      </c>
      <c r="D78">
        <v>0.23396629999999999</v>
      </c>
    </row>
    <row r="79" spans="1:4">
      <c r="A79">
        <v>81242</v>
      </c>
      <c r="B79" t="s">
        <v>89</v>
      </c>
      <c r="C79">
        <v>76</v>
      </c>
      <c r="D79">
        <v>0.17094825</v>
      </c>
    </row>
    <row r="80" spans="1:4">
      <c r="A80">
        <v>81242</v>
      </c>
      <c r="B80" t="s">
        <v>90</v>
      </c>
      <c r="C80">
        <v>88</v>
      </c>
      <c r="D80">
        <v>0.15672902999999999</v>
      </c>
    </row>
    <row r="81" spans="1:4">
      <c r="A81">
        <v>81242</v>
      </c>
      <c r="B81" t="s">
        <v>91</v>
      </c>
      <c r="C81">
        <v>101</v>
      </c>
      <c r="D81">
        <v>0.14291356999999999</v>
      </c>
    </row>
    <row r="82" spans="1:4">
      <c r="A82">
        <v>81242</v>
      </c>
      <c r="B82" t="s">
        <v>92</v>
      </c>
      <c r="C82">
        <v>143</v>
      </c>
      <c r="D82">
        <v>0.11211133</v>
      </c>
    </row>
    <row r="83" spans="1:4">
      <c r="A83">
        <v>81242</v>
      </c>
      <c r="B83" t="s">
        <v>93</v>
      </c>
      <c r="C83">
        <v>175</v>
      </c>
      <c r="D83">
        <v>8.4196635000000006E-2</v>
      </c>
    </row>
    <row r="84" spans="1:4">
      <c r="A84">
        <v>92017</v>
      </c>
      <c r="B84" t="s">
        <v>19</v>
      </c>
      <c r="C84">
        <v>0</v>
      </c>
      <c r="D84">
        <v>0.88208640000000005</v>
      </c>
    </row>
    <row r="85" spans="1:4">
      <c r="A85">
        <v>92017</v>
      </c>
      <c r="B85" t="s">
        <v>16</v>
      </c>
      <c r="C85">
        <v>2</v>
      </c>
      <c r="D85">
        <v>0.62760830000000001</v>
      </c>
    </row>
    <row r="86" spans="1:4">
      <c r="A86">
        <v>88717</v>
      </c>
      <c r="B86" t="s">
        <v>42</v>
      </c>
      <c r="C86">
        <v>3</v>
      </c>
      <c r="D86">
        <v>0.75854885999999999</v>
      </c>
    </row>
    <row r="87" spans="1:4">
      <c r="A87">
        <v>88717</v>
      </c>
      <c r="B87" t="s">
        <v>94</v>
      </c>
      <c r="C87">
        <v>13</v>
      </c>
      <c r="D87">
        <v>0.54241866000000005</v>
      </c>
    </row>
    <row r="88" spans="1:4">
      <c r="A88">
        <v>92612</v>
      </c>
      <c r="B88" t="s">
        <v>9</v>
      </c>
      <c r="C88">
        <v>0</v>
      </c>
      <c r="D88">
        <v>1</v>
      </c>
    </row>
    <row r="89" spans="1:4">
      <c r="A89">
        <v>92181</v>
      </c>
      <c r="B89" t="s">
        <v>9</v>
      </c>
      <c r="C89">
        <v>0</v>
      </c>
      <c r="D89">
        <v>1</v>
      </c>
    </row>
    <row r="90" spans="1:4">
      <c r="A90">
        <v>91159</v>
      </c>
      <c r="B90" t="s">
        <v>43</v>
      </c>
      <c r="C90">
        <v>1</v>
      </c>
      <c r="D90">
        <v>0.39616279999999998</v>
      </c>
    </row>
    <row r="91" spans="1:4">
      <c r="A91">
        <v>79268</v>
      </c>
      <c r="B91" t="s">
        <v>95</v>
      </c>
      <c r="C91">
        <v>19</v>
      </c>
      <c r="D91">
        <v>0.34545836000000002</v>
      </c>
    </row>
    <row r="92" spans="1:4">
      <c r="A92">
        <v>94467</v>
      </c>
      <c r="B92" t="s">
        <v>18</v>
      </c>
      <c r="C92">
        <v>9</v>
      </c>
      <c r="D92">
        <v>0.47526069999999998</v>
      </c>
    </row>
    <row r="93" spans="1:4">
      <c r="A93">
        <v>94467</v>
      </c>
      <c r="B93" t="s">
        <v>96</v>
      </c>
      <c r="C93">
        <v>86</v>
      </c>
      <c r="D93">
        <v>0.12112623</v>
      </c>
    </row>
    <row r="94" spans="1:4">
      <c r="A94">
        <v>94467</v>
      </c>
      <c r="B94" t="s">
        <v>97</v>
      </c>
      <c r="C94">
        <v>107</v>
      </c>
      <c r="D94">
        <v>9.5176029999999995E-2</v>
      </c>
    </row>
    <row r="95" spans="1:4">
      <c r="A95">
        <v>94598</v>
      </c>
      <c r="B95" t="s">
        <v>20</v>
      </c>
      <c r="C95">
        <v>36</v>
      </c>
      <c r="D95">
        <v>0.23076935000000001</v>
      </c>
    </row>
    <row r="96" spans="1:4">
      <c r="A96">
        <v>94598</v>
      </c>
      <c r="B96" t="s">
        <v>87</v>
      </c>
      <c r="C96">
        <v>95</v>
      </c>
      <c r="D96">
        <v>0.12638703000000001</v>
      </c>
    </row>
    <row r="97" spans="1:4">
      <c r="A97">
        <v>93724</v>
      </c>
      <c r="B97" t="s">
        <v>21</v>
      </c>
      <c r="C97">
        <v>0</v>
      </c>
      <c r="D97">
        <v>0.86578184000000002</v>
      </c>
    </row>
    <row r="98" spans="1:4">
      <c r="A98">
        <v>93724</v>
      </c>
      <c r="B98" t="s">
        <v>43</v>
      </c>
      <c r="C98">
        <v>1</v>
      </c>
      <c r="D98">
        <v>0.76141490000000001</v>
      </c>
    </row>
    <row r="99" spans="1:4">
      <c r="A99">
        <v>97651</v>
      </c>
      <c r="B99" t="s">
        <v>12</v>
      </c>
      <c r="C99">
        <v>1</v>
      </c>
      <c r="D99">
        <v>0.75725377000000005</v>
      </c>
    </row>
    <row r="100" spans="1:4">
      <c r="A100">
        <v>97651</v>
      </c>
      <c r="B100" t="s">
        <v>42</v>
      </c>
      <c r="C100">
        <v>15</v>
      </c>
      <c r="D100">
        <v>0.34813672000000001</v>
      </c>
    </row>
    <row r="101" spans="1:4">
      <c r="A101">
        <v>97678</v>
      </c>
      <c r="B101" t="s">
        <v>8</v>
      </c>
      <c r="C101">
        <v>0</v>
      </c>
      <c r="D101">
        <v>1</v>
      </c>
    </row>
    <row r="102" spans="1:4">
      <c r="A102">
        <v>97745</v>
      </c>
      <c r="B102" t="s">
        <v>18</v>
      </c>
      <c r="C102">
        <v>0</v>
      </c>
      <c r="D102">
        <v>0.84676622999999995</v>
      </c>
    </row>
    <row r="103" spans="1:4">
      <c r="A103">
        <v>97745</v>
      </c>
      <c r="B103" t="s">
        <v>46</v>
      </c>
      <c r="C103">
        <v>5</v>
      </c>
      <c r="D103">
        <v>0.59295799999999999</v>
      </c>
    </row>
    <row r="104" spans="1:4">
      <c r="A104">
        <v>97745</v>
      </c>
      <c r="B104" t="s">
        <v>78</v>
      </c>
      <c r="C104">
        <v>68</v>
      </c>
      <c r="D104">
        <v>0.19496649999999999</v>
      </c>
    </row>
    <row r="105" spans="1:4">
      <c r="A105">
        <v>97177</v>
      </c>
      <c r="B105" t="s">
        <v>11</v>
      </c>
      <c r="C105">
        <v>1</v>
      </c>
      <c r="D105">
        <v>0.8015774</v>
      </c>
    </row>
    <row r="106" spans="1:4">
      <c r="A106">
        <v>99376</v>
      </c>
      <c r="B106" t="s">
        <v>98</v>
      </c>
      <c r="C106">
        <v>149</v>
      </c>
      <c r="D106">
        <v>7.6357305E-2</v>
      </c>
    </row>
    <row r="107" spans="1:4">
      <c r="A107">
        <v>100040</v>
      </c>
      <c r="B107" t="s">
        <v>44</v>
      </c>
      <c r="C107">
        <v>1</v>
      </c>
      <c r="D107">
        <v>0.62146570000000001</v>
      </c>
    </row>
    <row r="108" spans="1:4">
      <c r="A108">
        <v>100040</v>
      </c>
      <c r="B108" t="s">
        <v>85</v>
      </c>
      <c r="C108">
        <v>2</v>
      </c>
      <c r="D108">
        <v>0.56604003999999997</v>
      </c>
    </row>
    <row r="109" spans="1:4">
      <c r="A109">
        <v>100040</v>
      </c>
      <c r="B109" t="s">
        <v>5</v>
      </c>
      <c r="C109">
        <v>4</v>
      </c>
      <c r="D109">
        <v>0.51620907000000005</v>
      </c>
    </row>
    <row r="110" spans="1:4">
      <c r="A110">
        <v>100040</v>
      </c>
      <c r="B110" t="s">
        <v>18</v>
      </c>
      <c r="C110">
        <v>12</v>
      </c>
      <c r="D110">
        <v>0.40025052</v>
      </c>
    </row>
    <row r="111" spans="1:4">
      <c r="A111">
        <v>100040</v>
      </c>
      <c r="B111" t="s">
        <v>12</v>
      </c>
      <c r="C111">
        <v>17</v>
      </c>
      <c r="D111">
        <v>0.32351216999999999</v>
      </c>
    </row>
    <row r="112" spans="1:4">
      <c r="A112">
        <v>100040</v>
      </c>
      <c r="B112" t="s">
        <v>99</v>
      </c>
      <c r="C112">
        <v>34</v>
      </c>
      <c r="D112">
        <v>0.23040389999999999</v>
      </c>
    </row>
    <row r="113" spans="1:4">
      <c r="A113">
        <v>100040</v>
      </c>
      <c r="B113" t="s">
        <v>51</v>
      </c>
      <c r="C113">
        <v>94</v>
      </c>
      <c r="D113">
        <v>0.12714866999999999</v>
      </c>
    </row>
    <row r="114" spans="1:4">
      <c r="A114">
        <v>100040</v>
      </c>
      <c r="B114" t="s">
        <v>61</v>
      </c>
      <c r="C114">
        <v>116</v>
      </c>
      <c r="D114">
        <v>0.10496967</v>
      </c>
    </row>
    <row r="115" spans="1:4">
      <c r="A115">
        <v>78634</v>
      </c>
      <c r="B115" t="s">
        <v>22</v>
      </c>
      <c r="C115">
        <v>1</v>
      </c>
      <c r="D115">
        <v>0.8</v>
      </c>
    </row>
    <row r="116" spans="1:4">
      <c r="A116">
        <v>94603</v>
      </c>
      <c r="B116" t="s">
        <v>23</v>
      </c>
      <c r="C116">
        <v>1</v>
      </c>
      <c r="D116">
        <v>0.73740000000000006</v>
      </c>
    </row>
    <row r="117" spans="1:4">
      <c r="A117">
        <v>96916</v>
      </c>
      <c r="B117" t="s">
        <v>23</v>
      </c>
      <c r="C117">
        <v>0</v>
      </c>
      <c r="D117">
        <v>1</v>
      </c>
    </row>
    <row r="118" spans="1:4">
      <c r="A118">
        <v>96916</v>
      </c>
      <c r="B118" t="s">
        <v>11</v>
      </c>
      <c r="C118">
        <v>3</v>
      </c>
      <c r="D118">
        <v>0.33539923999999999</v>
      </c>
    </row>
    <row r="119" spans="1:4">
      <c r="A119">
        <v>96916</v>
      </c>
      <c r="B119" t="s">
        <v>39</v>
      </c>
      <c r="C119">
        <v>6</v>
      </c>
      <c r="D119">
        <v>0.25018877</v>
      </c>
    </row>
    <row r="120" spans="1:4">
      <c r="A120">
        <v>96916</v>
      </c>
      <c r="B120" t="s">
        <v>27</v>
      </c>
      <c r="C120">
        <v>56</v>
      </c>
      <c r="D120">
        <v>4.5390405000000002E-2</v>
      </c>
    </row>
    <row r="121" spans="1:4">
      <c r="A121">
        <v>102794</v>
      </c>
      <c r="B121" t="s">
        <v>45</v>
      </c>
      <c r="C121">
        <v>1</v>
      </c>
      <c r="D121">
        <v>0.65938353999999999</v>
      </c>
    </row>
    <row r="122" spans="1:4">
      <c r="A122">
        <v>100387</v>
      </c>
      <c r="B122" t="s">
        <v>9</v>
      </c>
      <c r="C122">
        <v>0</v>
      </c>
      <c r="D122">
        <v>1</v>
      </c>
    </row>
    <row r="123" spans="1:4">
      <c r="A123">
        <v>104966</v>
      </c>
      <c r="B123" t="s">
        <v>15</v>
      </c>
      <c r="C123">
        <v>2</v>
      </c>
      <c r="D123">
        <v>0.75391980000000003</v>
      </c>
    </row>
    <row r="124" spans="1:4">
      <c r="A124">
        <v>90258</v>
      </c>
      <c r="B124" t="s">
        <v>18</v>
      </c>
      <c r="C124">
        <v>2</v>
      </c>
      <c r="D124">
        <v>0.61198956000000004</v>
      </c>
    </row>
    <row r="125" spans="1:4">
      <c r="A125">
        <v>107145</v>
      </c>
      <c r="B125" t="s">
        <v>41</v>
      </c>
      <c r="C125">
        <v>12</v>
      </c>
      <c r="D125">
        <v>0.49375266000000001</v>
      </c>
    </row>
    <row r="126" spans="1:4">
      <c r="A126">
        <v>92013</v>
      </c>
      <c r="B126" t="s">
        <v>24</v>
      </c>
      <c r="C126">
        <v>1</v>
      </c>
      <c r="D126">
        <v>0.8</v>
      </c>
    </row>
    <row r="127" spans="1:4">
      <c r="A127">
        <v>92013</v>
      </c>
      <c r="B127" t="s">
        <v>100</v>
      </c>
      <c r="C127">
        <v>8</v>
      </c>
      <c r="D127">
        <v>0.56617426999999998</v>
      </c>
    </row>
    <row r="128" spans="1:4">
      <c r="A128">
        <v>92013</v>
      </c>
      <c r="B128" t="s">
        <v>39</v>
      </c>
      <c r="C128">
        <v>46</v>
      </c>
      <c r="D128">
        <v>0.33199800000000002</v>
      </c>
    </row>
    <row r="129" spans="1:4">
      <c r="A129">
        <v>96053</v>
      </c>
      <c r="B129" t="s">
        <v>23</v>
      </c>
      <c r="C129">
        <v>0</v>
      </c>
      <c r="D129">
        <v>0.93002253999999995</v>
      </c>
    </row>
    <row r="130" spans="1:4">
      <c r="A130">
        <v>105772</v>
      </c>
      <c r="B130" t="s">
        <v>4</v>
      </c>
      <c r="C130">
        <v>1</v>
      </c>
      <c r="D130">
        <v>0.77362734</v>
      </c>
    </row>
    <row r="131" spans="1:4">
      <c r="A131">
        <v>84609</v>
      </c>
      <c r="B131" t="s">
        <v>46</v>
      </c>
      <c r="C131">
        <v>0</v>
      </c>
      <c r="D131">
        <v>0.83610373999999998</v>
      </c>
    </row>
    <row r="132" spans="1:4">
      <c r="A132">
        <v>84609</v>
      </c>
      <c r="B132" t="s">
        <v>18</v>
      </c>
      <c r="C132">
        <v>2</v>
      </c>
      <c r="D132">
        <v>0.57443339999999998</v>
      </c>
    </row>
    <row r="133" spans="1:4">
      <c r="A133">
        <v>99266</v>
      </c>
      <c r="B133" t="s">
        <v>18</v>
      </c>
      <c r="C133">
        <v>5</v>
      </c>
      <c r="D133">
        <v>0.50109093999999998</v>
      </c>
    </row>
    <row r="134" spans="1:4">
      <c r="A134">
        <v>99266</v>
      </c>
      <c r="B134" t="s">
        <v>46</v>
      </c>
      <c r="C134">
        <v>36</v>
      </c>
      <c r="D134">
        <v>0.27649542999999999</v>
      </c>
    </row>
    <row r="135" spans="1:4">
      <c r="A135">
        <v>113971</v>
      </c>
      <c r="B135" t="s">
        <v>47</v>
      </c>
      <c r="C135">
        <v>4</v>
      </c>
      <c r="D135">
        <v>0.49976969999999998</v>
      </c>
    </row>
    <row r="136" spans="1:4">
      <c r="A136">
        <v>113971</v>
      </c>
      <c r="B136" t="s">
        <v>12</v>
      </c>
      <c r="C136">
        <v>18</v>
      </c>
      <c r="D136">
        <v>0.37524104000000003</v>
      </c>
    </row>
    <row r="137" spans="1:4">
      <c r="A137">
        <v>112358</v>
      </c>
      <c r="B137" t="s">
        <v>48</v>
      </c>
      <c r="C137">
        <v>2</v>
      </c>
      <c r="D137">
        <v>0.73472254999999997</v>
      </c>
    </row>
    <row r="138" spans="1:4">
      <c r="A138">
        <v>82277</v>
      </c>
      <c r="B138" t="s">
        <v>24</v>
      </c>
      <c r="C138">
        <v>2</v>
      </c>
      <c r="D138">
        <v>0.73030954999999997</v>
      </c>
    </row>
    <row r="139" spans="1:4">
      <c r="A139">
        <v>92341</v>
      </c>
      <c r="B139" t="s">
        <v>12</v>
      </c>
      <c r="C139">
        <v>11</v>
      </c>
      <c r="D139">
        <v>0.54615800000000003</v>
      </c>
    </row>
    <row r="140" spans="1:4">
      <c r="A140">
        <v>92341</v>
      </c>
      <c r="B140" t="s">
        <v>83</v>
      </c>
      <c r="C140">
        <v>12</v>
      </c>
      <c r="D140">
        <v>0.53878289999999995</v>
      </c>
    </row>
    <row r="141" spans="1:4">
      <c r="A141">
        <v>92341</v>
      </c>
      <c r="B141" t="s">
        <v>47</v>
      </c>
      <c r="C141">
        <v>13</v>
      </c>
      <c r="D141">
        <v>0.49689116999999999</v>
      </c>
    </row>
    <row r="142" spans="1:4">
      <c r="A142">
        <v>117574</v>
      </c>
      <c r="B142" t="s">
        <v>20</v>
      </c>
      <c r="C142">
        <v>0</v>
      </c>
      <c r="D142">
        <v>0.80099730000000002</v>
      </c>
    </row>
    <row r="143" spans="1:4">
      <c r="A143">
        <v>117574</v>
      </c>
      <c r="B143" t="s">
        <v>16</v>
      </c>
      <c r="C143">
        <v>16</v>
      </c>
      <c r="D143">
        <v>0.60008996999999997</v>
      </c>
    </row>
    <row r="144" spans="1:4">
      <c r="A144">
        <v>93380</v>
      </c>
      <c r="B144" t="s">
        <v>21</v>
      </c>
      <c r="C144">
        <v>2</v>
      </c>
      <c r="D144">
        <v>0.79171579999999997</v>
      </c>
    </row>
    <row r="145" spans="1:4">
      <c r="A145">
        <v>103976</v>
      </c>
      <c r="B145" t="s">
        <v>23</v>
      </c>
      <c r="C145">
        <v>0</v>
      </c>
      <c r="D145">
        <v>0.95644209999999996</v>
      </c>
    </row>
    <row r="146" spans="1:4">
      <c r="A146">
        <v>106289</v>
      </c>
      <c r="B146" t="s">
        <v>12</v>
      </c>
      <c r="C146">
        <v>4</v>
      </c>
      <c r="D146">
        <v>0.55720407000000005</v>
      </c>
    </row>
    <row r="147" spans="1:4">
      <c r="A147">
        <v>104150</v>
      </c>
      <c r="B147" t="s">
        <v>25</v>
      </c>
      <c r="C147">
        <v>0</v>
      </c>
      <c r="D147">
        <v>0.8</v>
      </c>
    </row>
    <row r="148" spans="1:4">
      <c r="A148">
        <v>81264</v>
      </c>
      <c r="B148" t="s">
        <v>7</v>
      </c>
      <c r="C148">
        <v>0</v>
      </c>
      <c r="D148">
        <v>0.80015444999999996</v>
      </c>
    </row>
    <row r="149" spans="1:4">
      <c r="A149">
        <v>81264</v>
      </c>
      <c r="B149" t="s">
        <v>18</v>
      </c>
      <c r="C149">
        <v>1</v>
      </c>
      <c r="D149">
        <v>0.71333634999999995</v>
      </c>
    </row>
    <row r="150" spans="1:4">
      <c r="A150">
        <v>81264</v>
      </c>
      <c r="B150" t="s">
        <v>12</v>
      </c>
      <c r="C150">
        <v>16</v>
      </c>
      <c r="D150">
        <v>0.42005290000000001</v>
      </c>
    </row>
    <row r="151" spans="1:4">
      <c r="A151">
        <v>99145</v>
      </c>
      <c r="B151" t="s">
        <v>15</v>
      </c>
      <c r="C151">
        <v>0</v>
      </c>
      <c r="D151">
        <v>1</v>
      </c>
    </row>
    <row r="152" spans="1:4">
      <c r="A152">
        <v>101354</v>
      </c>
      <c r="B152" t="s">
        <v>49</v>
      </c>
      <c r="C152">
        <v>4</v>
      </c>
      <c r="D152">
        <v>0.27975847999999998</v>
      </c>
    </row>
    <row r="153" spans="1:4">
      <c r="A153">
        <v>108769</v>
      </c>
      <c r="B153" t="s">
        <v>26</v>
      </c>
      <c r="C153">
        <v>0</v>
      </c>
      <c r="D153">
        <v>0.80031589999999997</v>
      </c>
    </row>
    <row r="154" spans="1:4">
      <c r="A154">
        <v>85072</v>
      </c>
      <c r="B154" t="s">
        <v>11</v>
      </c>
      <c r="C154">
        <v>8</v>
      </c>
      <c r="D154">
        <v>0.57588459999999997</v>
      </c>
    </row>
    <row r="155" spans="1:4">
      <c r="A155">
        <v>102756</v>
      </c>
      <c r="B155" t="s">
        <v>27</v>
      </c>
      <c r="C155">
        <v>0</v>
      </c>
      <c r="D155">
        <v>0.82010309999999997</v>
      </c>
    </row>
    <row r="156" spans="1:4">
      <c r="A156">
        <v>81834</v>
      </c>
      <c r="B156" t="s">
        <v>50</v>
      </c>
      <c r="C156">
        <v>3</v>
      </c>
      <c r="D156">
        <v>0.49453497000000002</v>
      </c>
    </row>
    <row r="157" spans="1:4">
      <c r="A157">
        <v>81834</v>
      </c>
      <c r="B157" t="s">
        <v>78</v>
      </c>
      <c r="C157">
        <v>15</v>
      </c>
      <c r="D157">
        <v>0.33364223999999998</v>
      </c>
    </row>
    <row r="158" spans="1:4">
      <c r="A158">
        <v>106372</v>
      </c>
      <c r="B158" t="s">
        <v>21</v>
      </c>
      <c r="C158">
        <v>3</v>
      </c>
      <c r="D158">
        <v>0.75839822999999995</v>
      </c>
    </row>
    <row r="159" spans="1:4">
      <c r="A159">
        <v>106372</v>
      </c>
      <c r="B159" t="s">
        <v>17</v>
      </c>
      <c r="C159">
        <v>6</v>
      </c>
      <c r="D159">
        <v>0.55641185999999998</v>
      </c>
    </row>
    <row r="160" spans="1:4">
      <c r="A160">
        <v>106372</v>
      </c>
      <c r="B160" t="s">
        <v>101</v>
      </c>
      <c r="C160">
        <v>10</v>
      </c>
      <c r="D160">
        <v>0.48272893</v>
      </c>
    </row>
    <row r="161" spans="1:4">
      <c r="A161">
        <v>115947</v>
      </c>
      <c r="B161" t="s">
        <v>44</v>
      </c>
      <c r="C161">
        <v>36</v>
      </c>
      <c r="D161">
        <v>0.28103634999999999</v>
      </c>
    </row>
    <row r="162" spans="1:4">
      <c r="A162">
        <v>84911</v>
      </c>
      <c r="B162" t="s">
        <v>102</v>
      </c>
      <c r="C162">
        <v>0</v>
      </c>
      <c r="D162">
        <v>0.8</v>
      </c>
    </row>
    <row r="163" spans="1:4">
      <c r="A163">
        <v>84911</v>
      </c>
      <c r="B163" t="s">
        <v>19</v>
      </c>
      <c r="C163">
        <v>1</v>
      </c>
      <c r="D163">
        <v>0.79396429999999996</v>
      </c>
    </row>
    <row r="164" spans="1:4">
      <c r="A164">
        <v>84911</v>
      </c>
      <c r="B164" t="s">
        <v>63</v>
      </c>
      <c r="C164">
        <v>2</v>
      </c>
      <c r="D164">
        <v>0.68230223999999995</v>
      </c>
    </row>
    <row r="165" spans="1:4">
      <c r="A165">
        <v>84911</v>
      </c>
      <c r="B165" t="s">
        <v>28</v>
      </c>
      <c r="C165">
        <v>3</v>
      </c>
      <c r="D165">
        <v>0.63928810000000003</v>
      </c>
    </row>
    <row r="166" spans="1:4">
      <c r="A166">
        <v>84911</v>
      </c>
      <c r="B166" t="s">
        <v>14</v>
      </c>
      <c r="C166">
        <v>6</v>
      </c>
      <c r="D166">
        <v>0.58297193000000003</v>
      </c>
    </row>
    <row r="167" spans="1:4">
      <c r="A167">
        <v>84911</v>
      </c>
      <c r="B167" t="s">
        <v>103</v>
      </c>
      <c r="C167">
        <v>9</v>
      </c>
      <c r="D167">
        <v>0.55218303000000002</v>
      </c>
    </row>
    <row r="168" spans="1:4">
      <c r="A168">
        <v>84911</v>
      </c>
      <c r="B168" t="s">
        <v>84</v>
      </c>
      <c r="C168">
        <v>10</v>
      </c>
      <c r="D168">
        <v>0.53128474999999997</v>
      </c>
    </row>
    <row r="169" spans="1:4">
      <c r="A169">
        <v>84911</v>
      </c>
      <c r="B169" t="s">
        <v>65</v>
      </c>
      <c r="C169">
        <v>12</v>
      </c>
      <c r="D169">
        <v>0.51559657000000003</v>
      </c>
    </row>
    <row r="170" spans="1:4">
      <c r="A170">
        <v>84911</v>
      </c>
      <c r="B170" t="s">
        <v>76</v>
      </c>
      <c r="C170">
        <v>14</v>
      </c>
      <c r="D170">
        <v>0.49434563999999998</v>
      </c>
    </row>
    <row r="171" spans="1:4">
      <c r="A171">
        <v>84911</v>
      </c>
      <c r="B171" t="s">
        <v>104</v>
      </c>
      <c r="C171">
        <v>15</v>
      </c>
      <c r="D171">
        <v>0.49177027000000001</v>
      </c>
    </row>
    <row r="172" spans="1:4">
      <c r="A172">
        <v>84911</v>
      </c>
      <c r="B172" t="s">
        <v>105</v>
      </c>
      <c r="C172">
        <v>17</v>
      </c>
      <c r="D172">
        <v>0.47550607</v>
      </c>
    </row>
    <row r="173" spans="1:4">
      <c r="A173">
        <v>84911</v>
      </c>
      <c r="B173" t="s">
        <v>88</v>
      </c>
      <c r="C173">
        <v>18</v>
      </c>
      <c r="D173">
        <v>0.46947312000000002</v>
      </c>
    </row>
    <row r="174" spans="1:4">
      <c r="A174">
        <v>84911</v>
      </c>
      <c r="B174" t="s">
        <v>95</v>
      </c>
      <c r="C174">
        <v>19</v>
      </c>
      <c r="D174">
        <v>0.45184478</v>
      </c>
    </row>
    <row r="175" spans="1:4">
      <c r="A175">
        <v>84911</v>
      </c>
      <c r="B175" t="s">
        <v>26</v>
      </c>
      <c r="C175">
        <v>27</v>
      </c>
      <c r="D175">
        <v>0.41564225999999999</v>
      </c>
    </row>
    <row r="176" spans="1:4">
      <c r="A176">
        <v>84911</v>
      </c>
      <c r="B176" t="s">
        <v>106</v>
      </c>
      <c r="C176">
        <v>30</v>
      </c>
      <c r="D176">
        <v>0.39824209999999999</v>
      </c>
    </row>
    <row r="177" spans="1:4">
      <c r="A177">
        <v>84911</v>
      </c>
      <c r="B177" t="s">
        <v>45</v>
      </c>
      <c r="C177">
        <v>32</v>
      </c>
      <c r="D177">
        <v>0.38997996000000001</v>
      </c>
    </row>
    <row r="178" spans="1:4">
      <c r="A178">
        <v>84911</v>
      </c>
      <c r="B178" t="s">
        <v>107</v>
      </c>
      <c r="C178">
        <v>38</v>
      </c>
      <c r="D178">
        <v>0.37358707000000002</v>
      </c>
    </row>
    <row r="179" spans="1:4">
      <c r="A179">
        <v>84911</v>
      </c>
      <c r="B179" t="s">
        <v>48</v>
      </c>
      <c r="C179">
        <v>39</v>
      </c>
      <c r="D179">
        <v>0.3626586</v>
      </c>
    </row>
    <row r="180" spans="1:4">
      <c r="A180">
        <v>84911</v>
      </c>
      <c r="B180" t="s">
        <v>108</v>
      </c>
      <c r="C180">
        <v>41</v>
      </c>
      <c r="D180">
        <v>0.36021414000000002</v>
      </c>
    </row>
    <row r="181" spans="1:4">
      <c r="A181">
        <v>84911</v>
      </c>
      <c r="B181" t="s">
        <v>109</v>
      </c>
      <c r="C181">
        <v>44</v>
      </c>
      <c r="D181">
        <v>0.35280784999999998</v>
      </c>
    </row>
    <row r="182" spans="1:4">
      <c r="A182">
        <v>84911</v>
      </c>
      <c r="B182" t="s">
        <v>16</v>
      </c>
      <c r="C182">
        <v>45</v>
      </c>
      <c r="D182">
        <v>0.35214403</v>
      </c>
    </row>
    <row r="183" spans="1:4">
      <c r="A183">
        <v>84911</v>
      </c>
      <c r="B183" t="s">
        <v>3</v>
      </c>
      <c r="C183">
        <v>47</v>
      </c>
      <c r="D183">
        <v>0.34210669999999999</v>
      </c>
    </row>
    <row r="184" spans="1:4">
      <c r="A184">
        <v>84911</v>
      </c>
      <c r="B184" t="s">
        <v>70</v>
      </c>
      <c r="C184">
        <v>58</v>
      </c>
      <c r="D184">
        <v>0.28738362000000001</v>
      </c>
    </row>
    <row r="185" spans="1:4">
      <c r="A185">
        <v>84911</v>
      </c>
      <c r="B185" t="s">
        <v>110</v>
      </c>
      <c r="C185">
        <v>71</v>
      </c>
      <c r="D185">
        <v>0.25641062999999997</v>
      </c>
    </row>
    <row r="186" spans="1:4">
      <c r="A186">
        <v>84911</v>
      </c>
      <c r="B186" t="s">
        <v>111</v>
      </c>
      <c r="C186">
        <v>97</v>
      </c>
      <c r="D186">
        <v>0.20147423</v>
      </c>
    </row>
    <row r="187" spans="1:4">
      <c r="A187">
        <v>84911</v>
      </c>
      <c r="B187" t="s">
        <v>112</v>
      </c>
      <c r="C187">
        <v>114</v>
      </c>
      <c r="D187">
        <v>0.17434754999999999</v>
      </c>
    </row>
    <row r="188" spans="1:4">
      <c r="A188">
        <v>84911</v>
      </c>
      <c r="B188" t="s">
        <v>99</v>
      </c>
      <c r="C188">
        <v>137</v>
      </c>
      <c r="D188">
        <v>0.1519028</v>
      </c>
    </row>
    <row r="189" spans="1:4">
      <c r="A189">
        <v>84911</v>
      </c>
      <c r="B189" t="s">
        <v>113</v>
      </c>
      <c r="C189">
        <v>145</v>
      </c>
      <c r="D189">
        <v>0.14546147000000001</v>
      </c>
    </row>
    <row r="190" spans="1:4">
      <c r="A190">
        <v>84911</v>
      </c>
      <c r="B190" t="s">
        <v>90</v>
      </c>
      <c r="C190">
        <v>164</v>
      </c>
      <c r="D190">
        <v>0.13277979000000001</v>
      </c>
    </row>
    <row r="191" spans="1:4">
      <c r="A191">
        <v>84911</v>
      </c>
      <c r="B191" t="s">
        <v>114</v>
      </c>
      <c r="C191">
        <v>177</v>
      </c>
      <c r="D191">
        <v>0.121298514</v>
      </c>
    </row>
    <row r="192" spans="1:4">
      <c r="A192">
        <v>84911</v>
      </c>
      <c r="B192" t="s">
        <v>75</v>
      </c>
      <c r="C192">
        <v>199</v>
      </c>
      <c r="D192">
        <v>9.9873459999999997E-2</v>
      </c>
    </row>
    <row r="193" spans="1:4">
      <c r="A193">
        <v>84911</v>
      </c>
      <c r="B193" t="s">
        <v>115</v>
      </c>
      <c r="C193">
        <v>202</v>
      </c>
      <c r="D193">
        <v>9.9066875999999998E-2</v>
      </c>
    </row>
    <row r="194" spans="1:4">
      <c r="A194">
        <v>84911</v>
      </c>
      <c r="B194" t="s">
        <v>116</v>
      </c>
      <c r="C194">
        <v>272</v>
      </c>
      <c r="D194">
        <v>5.0656866000000002E-2</v>
      </c>
    </row>
    <row r="195" spans="1:4">
      <c r="A195">
        <v>84911</v>
      </c>
      <c r="B195" t="s">
        <v>117</v>
      </c>
      <c r="C195">
        <v>275</v>
      </c>
      <c r="D195">
        <v>4.7691416E-2</v>
      </c>
    </row>
    <row r="196" spans="1:4">
      <c r="A196">
        <v>84911</v>
      </c>
      <c r="B196" t="s">
        <v>118</v>
      </c>
      <c r="C196">
        <v>284</v>
      </c>
      <c r="D196">
        <v>4.0695634000000001E-2</v>
      </c>
    </row>
    <row r="197" spans="1:4">
      <c r="A197">
        <v>84911</v>
      </c>
      <c r="B197" t="s">
        <v>119</v>
      </c>
      <c r="C197">
        <v>288</v>
      </c>
      <c r="D197">
        <v>3.6352349999999999E-2</v>
      </c>
    </row>
    <row r="198" spans="1:4">
      <c r="A198">
        <v>84906</v>
      </c>
      <c r="B198" t="s">
        <v>28</v>
      </c>
      <c r="C198">
        <v>1</v>
      </c>
      <c r="D198">
        <v>0.64897510000000003</v>
      </c>
    </row>
    <row r="199" spans="1:4">
      <c r="A199">
        <v>84906</v>
      </c>
      <c r="B199" t="s">
        <v>53</v>
      </c>
      <c r="C199">
        <v>33</v>
      </c>
      <c r="D199">
        <v>0.14802315999999999</v>
      </c>
    </row>
    <row r="200" spans="1:4">
      <c r="A200">
        <v>84906</v>
      </c>
      <c r="B200" t="s">
        <v>7</v>
      </c>
      <c r="C200">
        <v>36</v>
      </c>
      <c r="D200">
        <v>0.13564862</v>
      </c>
    </row>
    <row r="201" spans="1:4">
      <c r="A201">
        <v>84906</v>
      </c>
      <c r="B201" t="s">
        <v>44</v>
      </c>
      <c r="C201">
        <v>49</v>
      </c>
      <c r="D201">
        <v>0.113438755</v>
      </c>
    </row>
    <row r="202" spans="1:4">
      <c r="A202">
        <v>84906</v>
      </c>
      <c r="B202" t="s">
        <v>95</v>
      </c>
      <c r="C202">
        <v>50</v>
      </c>
      <c r="D202">
        <v>0.1068973</v>
      </c>
    </row>
    <row r="203" spans="1:4">
      <c r="A203">
        <v>84906</v>
      </c>
      <c r="B203" t="s">
        <v>47</v>
      </c>
      <c r="C203">
        <v>62</v>
      </c>
      <c r="D203">
        <v>9.2322550000000003E-2</v>
      </c>
    </row>
    <row r="204" spans="1:4">
      <c r="A204">
        <v>84906</v>
      </c>
      <c r="B204" t="s">
        <v>120</v>
      </c>
      <c r="C204">
        <v>75</v>
      </c>
      <c r="D204">
        <v>8.0449364999999995E-2</v>
      </c>
    </row>
    <row r="205" spans="1:4">
      <c r="A205">
        <v>84906</v>
      </c>
      <c r="B205" t="s">
        <v>99</v>
      </c>
      <c r="C205">
        <v>77</v>
      </c>
      <c r="D205">
        <v>7.6048723999999998E-2</v>
      </c>
    </row>
    <row r="206" spans="1:4">
      <c r="A206">
        <v>84906</v>
      </c>
      <c r="B206" t="s">
        <v>12</v>
      </c>
      <c r="C206">
        <v>78</v>
      </c>
      <c r="D206">
        <v>7.4395950000000002E-2</v>
      </c>
    </row>
    <row r="207" spans="1:4">
      <c r="A207">
        <v>84906</v>
      </c>
      <c r="B207" t="s">
        <v>82</v>
      </c>
      <c r="C207">
        <v>100</v>
      </c>
      <c r="D207">
        <v>4.5756243000000002E-2</v>
      </c>
    </row>
    <row r="208" spans="1:4">
      <c r="A208">
        <v>84906</v>
      </c>
      <c r="B208" t="s">
        <v>118</v>
      </c>
      <c r="C208">
        <v>147</v>
      </c>
      <c r="D208" s="7">
        <v>5.9094949999999996E-4</v>
      </c>
    </row>
    <row r="209" spans="1:4">
      <c r="A209">
        <v>84906</v>
      </c>
      <c r="B209" t="s">
        <v>115</v>
      </c>
      <c r="C209">
        <v>148</v>
      </c>
      <c r="D209" s="7">
        <v>5.9094949999999996E-4</v>
      </c>
    </row>
    <row r="210" spans="1:4">
      <c r="A210">
        <v>84906</v>
      </c>
      <c r="B210" t="s">
        <v>116</v>
      </c>
      <c r="C210">
        <v>149</v>
      </c>
      <c r="D210" s="7">
        <v>5.9094949999999996E-4</v>
      </c>
    </row>
    <row r="211" spans="1:4">
      <c r="A211">
        <v>84906</v>
      </c>
      <c r="B211" t="s">
        <v>119</v>
      </c>
      <c r="C211">
        <v>150</v>
      </c>
      <c r="D211" s="7">
        <v>5.9094949999999996E-4</v>
      </c>
    </row>
    <row r="212" spans="1:4">
      <c r="A212">
        <v>84906</v>
      </c>
      <c r="B212" t="s">
        <v>112</v>
      </c>
      <c r="C212">
        <v>151</v>
      </c>
      <c r="D212" s="7">
        <v>5.9094949999999996E-4</v>
      </c>
    </row>
    <row r="213" spans="1:4">
      <c r="A213">
        <v>84906</v>
      </c>
      <c r="B213" t="s">
        <v>121</v>
      </c>
      <c r="C213">
        <v>176</v>
      </c>
      <c r="D213">
        <v>0</v>
      </c>
    </row>
    <row r="214" spans="1:4">
      <c r="A214">
        <v>84906</v>
      </c>
      <c r="B214" t="s">
        <v>80</v>
      </c>
      <c r="C214">
        <v>221</v>
      </c>
      <c r="D214">
        <v>0</v>
      </c>
    </row>
    <row r="215" spans="1:4">
      <c r="A215">
        <v>84906</v>
      </c>
      <c r="B215" t="s">
        <v>122</v>
      </c>
      <c r="C215">
        <v>229</v>
      </c>
      <c r="D215">
        <v>0</v>
      </c>
    </row>
    <row r="216" spans="1:4">
      <c r="A216">
        <v>84906</v>
      </c>
      <c r="B216" t="s">
        <v>123</v>
      </c>
      <c r="C216">
        <v>404</v>
      </c>
      <c r="D216">
        <v>0</v>
      </c>
    </row>
    <row r="217" spans="1:4">
      <c r="A217">
        <v>84906</v>
      </c>
      <c r="B217" t="s">
        <v>124</v>
      </c>
      <c r="C217">
        <v>438</v>
      </c>
      <c r="D217">
        <v>0</v>
      </c>
    </row>
    <row r="218" spans="1:4">
      <c r="A218">
        <v>84906</v>
      </c>
      <c r="B218" t="s">
        <v>125</v>
      </c>
      <c r="C218">
        <v>453</v>
      </c>
      <c r="D218">
        <v>0</v>
      </c>
    </row>
    <row r="219" spans="1:4">
      <c r="A219">
        <v>84906</v>
      </c>
      <c r="B219" t="s">
        <v>126</v>
      </c>
      <c r="C219">
        <v>455</v>
      </c>
      <c r="D219">
        <v>0</v>
      </c>
    </row>
    <row r="220" spans="1:4">
      <c r="A220">
        <v>84906</v>
      </c>
      <c r="B220" t="s">
        <v>127</v>
      </c>
      <c r="C220">
        <v>458</v>
      </c>
      <c r="D220">
        <v>0</v>
      </c>
    </row>
    <row r="221" spans="1:4">
      <c r="A221">
        <v>84906</v>
      </c>
      <c r="B221" t="s">
        <v>128</v>
      </c>
      <c r="C221">
        <v>461</v>
      </c>
      <c r="D221">
        <v>0</v>
      </c>
    </row>
    <row r="222" spans="1:4">
      <c r="A222">
        <v>84906</v>
      </c>
      <c r="B222" t="s">
        <v>96</v>
      </c>
      <c r="C222">
        <v>463</v>
      </c>
      <c r="D222">
        <v>0</v>
      </c>
    </row>
    <row r="223" spans="1:4">
      <c r="A223">
        <v>84906</v>
      </c>
      <c r="B223" t="s">
        <v>11</v>
      </c>
      <c r="C223">
        <v>464</v>
      </c>
      <c r="D223">
        <v>0</v>
      </c>
    </row>
    <row r="224" spans="1:4">
      <c r="A224">
        <v>84906</v>
      </c>
      <c r="B224" t="s">
        <v>6</v>
      </c>
      <c r="C224">
        <v>465</v>
      </c>
      <c r="D224">
        <v>0</v>
      </c>
    </row>
    <row r="225" spans="1:4">
      <c r="A225">
        <v>14654</v>
      </c>
      <c r="B225" t="s">
        <v>17</v>
      </c>
      <c r="C225">
        <v>3</v>
      </c>
      <c r="D225">
        <v>0.55461000000000005</v>
      </c>
    </row>
    <row r="226" spans="1:4">
      <c r="A226">
        <v>82500</v>
      </c>
      <c r="B226" t="s">
        <v>51</v>
      </c>
      <c r="C226">
        <v>2</v>
      </c>
      <c r="D226">
        <v>0.77873190000000003</v>
      </c>
    </row>
    <row r="227" spans="1:4">
      <c r="A227">
        <v>92241</v>
      </c>
      <c r="B227" t="s">
        <v>17</v>
      </c>
      <c r="C227">
        <v>0</v>
      </c>
      <c r="D227">
        <v>1</v>
      </c>
    </row>
    <row r="228" spans="1:4">
      <c r="A228">
        <v>108591</v>
      </c>
      <c r="B228" t="s">
        <v>11</v>
      </c>
      <c r="C228">
        <v>1</v>
      </c>
      <c r="D228">
        <v>0.60533210000000004</v>
      </c>
    </row>
    <row r="229" spans="1:4">
      <c r="A229">
        <v>108591</v>
      </c>
      <c r="B229" t="s">
        <v>17</v>
      </c>
      <c r="C229">
        <v>2</v>
      </c>
      <c r="D229">
        <v>0.55970730000000002</v>
      </c>
    </row>
    <row r="230" spans="1:4">
      <c r="A230">
        <v>108591</v>
      </c>
      <c r="B230" t="s">
        <v>41</v>
      </c>
      <c r="C230">
        <v>4</v>
      </c>
      <c r="D230">
        <v>0.49280026999999998</v>
      </c>
    </row>
    <row r="231" spans="1:4">
      <c r="A231">
        <v>108591</v>
      </c>
      <c r="B231" t="s">
        <v>63</v>
      </c>
      <c r="C231">
        <v>5</v>
      </c>
      <c r="D231">
        <v>0.43902380000000002</v>
      </c>
    </row>
    <row r="232" spans="1:4">
      <c r="A232">
        <v>108591</v>
      </c>
      <c r="B232" t="s">
        <v>129</v>
      </c>
      <c r="C232">
        <v>9</v>
      </c>
      <c r="D232">
        <v>0.39044901999999998</v>
      </c>
    </row>
    <row r="233" spans="1:4">
      <c r="A233">
        <v>108591</v>
      </c>
      <c r="B233" t="s">
        <v>39</v>
      </c>
      <c r="C233">
        <v>14</v>
      </c>
      <c r="D233">
        <v>0.33454721999999998</v>
      </c>
    </row>
    <row r="234" spans="1:4">
      <c r="A234">
        <v>108591</v>
      </c>
      <c r="B234" t="s">
        <v>130</v>
      </c>
      <c r="C234">
        <v>18</v>
      </c>
      <c r="D234">
        <v>0.26411456</v>
      </c>
    </row>
    <row r="235" spans="1:4">
      <c r="A235">
        <v>108591</v>
      </c>
      <c r="B235" t="s">
        <v>78</v>
      </c>
      <c r="C235">
        <v>19</v>
      </c>
      <c r="D235">
        <v>0.25855630000000002</v>
      </c>
    </row>
    <row r="236" spans="1:4">
      <c r="A236">
        <v>108591</v>
      </c>
      <c r="B236" t="s">
        <v>44</v>
      </c>
      <c r="C236">
        <v>24</v>
      </c>
      <c r="D236">
        <v>0.24625353999999999</v>
      </c>
    </row>
    <row r="237" spans="1:4">
      <c r="A237">
        <v>108591</v>
      </c>
      <c r="B237" t="s">
        <v>50</v>
      </c>
      <c r="C237">
        <v>37</v>
      </c>
      <c r="D237">
        <v>0.21105226999999999</v>
      </c>
    </row>
    <row r="238" spans="1:4">
      <c r="A238">
        <v>108591</v>
      </c>
      <c r="B238" t="s">
        <v>76</v>
      </c>
      <c r="C238">
        <v>62</v>
      </c>
      <c r="D238">
        <v>0.16791216</v>
      </c>
    </row>
    <row r="239" spans="1:4">
      <c r="A239">
        <v>108591</v>
      </c>
      <c r="B239" t="s">
        <v>131</v>
      </c>
      <c r="C239">
        <v>122</v>
      </c>
      <c r="D239">
        <v>0.10534449999999999</v>
      </c>
    </row>
    <row r="240" spans="1:4">
      <c r="A240">
        <v>108591</v>
      </c>
      <c r="B240" t="s">
        <v>107</v>
      </c>
      <c r="C240">
        <v>212</v>
      </c>
      <c r="D240">
        <v>5.4084685E-2</v>
      </c>
    </row>
    <row r="241" spans="1:4">
      <c r="A241">
        <v>108591</v>
      </c>
      <c r="B241" t="s">
        <v>132</v>
      </c>
      <c r="C241">
        <v>226</v>
      </c>
      <c r="D241">
        <v>4.6441639999999999E-2</v>
      </c>
    </row>
    <row r="242" spans="1:4">
      <c r="A242">
        <v>108591</v>
      </c>
      <c r="B242" t="s">
        <v>70</v>
      </c>
      <c r="C242">
        <v>328</v>
      </c>
      <c r="D242">
        <v>1.2195384E-2</v>
      </c>
    </row>
    <row r="243" spans="1:4">
      <c r="A243">
        <v>108813</v>
      </c>
      <c r="B243" t="s">
        <v>50</v>
      </c>
      <c r="C243">
        <v>16</v>
      </c>
      <c r="D243">
        <v>0.44582634999999998</v>
      </c>
    </row>
    <row r="244" spans="1:4">
      <c r="A244">
        <v>78856</v>
      </c>
      <c r="B244" t="s">
        <v>78</v>
      </c>
      <c r="C244">
        <v>36</v>
      </c>
      <c r="D244">
        <v>0.23630466</v>
      </c>
    </row>
    <row r="245" spans="1:4">
      <c r="A245">
        <v>100095</v>
      </c>
      <c r="B245" t="s">
        <v>52</v>
      </c>
      <c r="C245">
        <v>0</v>
      </c>
      <c r="D245">
        <v>0.8</v>
      </c>
    </row>
    <row r="246" spans="1:4">
      <c r="A246">
        <v>111259</v>
      </c>
      <c r="B246" t="s">
        <v>12</v>
      </c>
      <c r="C246">
        <v>12</v>
      </c>
      <c r="D246">
        <v>0.53531260000000003</v>
      </c>
    </row>
    <row r="247" spans="1:4">
      <c r="A247">
        <v>91317</v>
      </c>
      <c r="B247" t="s">
        <v>23</v>
      </c>
      <c r="C247">
        <v>0</v>
      </c>
      <c r="D247">
        <v>0.98582745000000005</v>
      </c>
    </row>
    <row r="248" spans="1:4">
      <c r="A248">
        <v>87460</v>
      </c>
      <c r="B248" t="s">
        <v>17</v>
      </c>
      <c r="C248">
        <v>0</v>
      </c>
      <c r="D248">
        <v>1</v>
      </c>
    </row>
    <row r="249" spans="1:4">
      <c r="A249">
        <v>92757</v>
      </c>
      <c r="B249" t="s">
        <v>17</v>
      </c>
      <c r="C249">
        <v>0</v>
      </c>
      <c r="D249">
        <v>1</v>
      </c>
    </row>
    <row r="250" spans="1:4">
      <c r="A250">
        <v>92757</v>
      </c>
      <c r="B250" t="s">
        <v>133</v>
      </c>
      <c r="C250">
        <v>83</v>
      </c>
      <c r="D250">
        <v>0.10626215999999999</v>
      </c>
    </row>
    <row r="251" spans="1:4">
      <c r="A251">
        <v>83408</v>
      </c>
      <c r="B251" t="s">
        <v>63</v>
      </c>
      <c r="C251">
        <v>7</v>
      </c>
      <c r="D251">
        <v>0.62220120000000001</v>
      </c>
    </row>
    <row r="252" spans="1:4">
      <c r="A252">
        <v>83408</v>
      </c>
      <c r="B252" t="s">
        <v>17</v>
      </c>
      <c r="C252">
        <v>9</v>
      </c>
      <c r="D252">
        <v>0.58309405999999997</v>
      </c>
    </row>
    <row r="253" spans="1:4">
      <c r="A253">
        <v>83408</v>
      </c>
      <c r="B253" t="s">
        <v>50</v>
      </c>
      <c r="C253">
        <v>21</v>
      </c>
      <c r="D253">
        <v>0.43793729999999997</v>
      </c>
    </row>
    <row r="254" spans="1:4">
      <c r="A254">
        <v>83408</v>
      </c>
      <c r="B254" t="s">
        <v>107</v>
      </c>
      <c r="C254">
        <v>61</v>
      </c>
      <c r="D254">
        <v>0.26092732000000002</v>
      </c>
    </row>
    <row r="255" spans="1:4">
      <c r="A255">
        <v>83408</v>
      </c>
      <c r="B255" t="s">
        <v>131</v>
      </c>
      <c r="C255">
        <v>64</v>
      </c>
      <c r="D255">
        <v>0.24881412</v>
      </c>
    </row>
    <row r="256" spans="1:4">
      <c r="A256">
        <v>108236</v>
      </c>
      <c r="B256" t="s">
        <v>23</v>
      </c>
      <c r="C256">
        <v>0</v>
      </c>
      <c r="D256">
        <v>1</v>
      </c>
    </row>
    <row r="257" spans="1:4">
      <c r="A257">
        <v>104545</v>
      </c>
      <c r="B257" t="s">
        <v>24</v>
      </c>
      <c r="C257">
        <v>0</v>
      </c>
      <c r="D257">
        <v>0.87679989999999997</v>
      </c>
    </row>
    <row r="258" spans="1:4">
      <c r="A258">
        <v>95410</v>
      </c>
      <c r="B258" t="s">
        <v>134</v>
      </c>
      <c r="C258">
        <v>0</v>
      </c>
      <c r="D258">
        <v>0.8</v>
      </c>
    </row>
    <row r="259" spans="1:4">
      <c r="A259">
        <v>95410</v>
      </c>
      <c r="B259" t="s">
        <v>16</v>
      </c>
      <c r="C259">
        <v>1</v>
      </c>
      <c r="D259">
        <v>0.78029656000000003</v>
      </c>
    </row>
    <row r="260" spans="1:4">
      <c r="A260">
        <v>95410</v>
      </c>
      <c r="B260" t="s">
        <v>78</v>
      </c>
      <c r="C260">
        <v>16</v>
      </c>
      <c r="D260">
        <v>0.47890126999999999</v>
      </c>
    </row>
    <row r="261" spans="1:4">
      <c r="A261">
        <v>95410</v>
      </c>
      <c r="B261" t="s">
        <v>50</v>
      </c>
      <c r="C261">
        <v>21</v>
      </c>
      <c r="D261">
        <v>0.39134269999999999</v>
      </c>
    </row>
    <row r="262" spans="1:4">
      <c r="A262">
        <v>103863</v>
      </c>
      <c r="B262" t="s">
        <v>20</v>
      </c>
      <c r="C262">
        <v>1</v>
      </c>
      <c r="D262">
        <v>0.80018909999999999</v>
      </c>
    </row>
    <row r="263" spans="1:4">
      <c r="A263">
        <v>103863</v>
      </c>
      <c r="B263" t="s">
        <v>44</v>
      </c>
      <c r="C263">
        <v>4</v>
      </c>
      <c r="D263">
        <v>0.72655565</v>
      </c>
    </row>
    <row r="264" spans="1:4">
      <c r="A264">
        <v>103863</v>
      </c>
      <c r="B264" t="s">
        <v>63</v>
      </c>
      <c r="C264">
        <v>7</v>
      </c>
      <c r="D264">
        <v>0.61800489999999997</v>
      </c>
    </row>
    <row r="265" spans="1:4">
      <c r="A265">
        <v>119192</v>
      </c>
      <c r="B265" t="s">
        <v>53</v>
      </c>
      <c r="C265">
        <v>0</v>
      </c>
      <c r="D265">
        <v>0.8</v>
      </c>
    </row>
    <row r="266" spans="1:4">
      <c r="A266">
        <v>108792</v>
      </c>
      <c r="B266" t="s">
        <v>17</v>
      </c>
      <c r="C266">
        <v>0</v>
      </c>
      <c r="D266">
        <v>1</v>
      </c>
    </row>
  </sheetData>
  <autoFilter ref="A1:D266"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9"/>
  <sheetViews>
    <sheetView workbookViewId="0">
      <selection activeCell="C3" sqref="C3"/>
    </sheetView>
  </sheetViews>
  <sheetFormatPr baseColWidth="10" defaultColWidth="8.83203125" defaultRowHeight="14" x14ac:dyDescent="0"/>
  <cols>
    <col min="2" max="2" width="18" bestFit="1" customWidth="1"/>
    <col min="3" max="3" width="10.1640625" bestFit="1" customWidth="1"/>
    <col min="4" max="4" width="11.1640625" bestFit="1" customWidth="1"/>
  </cols>
  <sheetData>
    <row r="1" spans="1:4">
      <c r="A1" t="s">
        <v>54</v>
      </c>
      <c r="B1" t="s">
        <v>55</v>
      </c>
      <c r="C1" t="s">
        <v>56</v>
      </c>
      <c r="D1" t="s">
        <v>57</v>
      </c>
    </row>
    <row r="2" spans="1:4" hidden="1">
      <c r="A2">
        <v>75739</v>
      </c>
      <c r="B2">
        <f>VLOOKUP(A2,'0303_BugLocator'!$B$1:$D$80, 3, FALSE)</f>
        <v>1</v>
      </c>
      <c r="C2">
        <f>VLOOKUP(A2,'0302_BLIA'!$B$1:$D$80, 3, FALSE)</f>
        <v>1</v>
      </c>
      <c r="D2" t="str">
        <f>IF(B2=C2,"동일", (IF(B2&gt;C2, "BLIA", "BugLocator")))</f>
        <v>동일</v>
      </c>
    </row>
    <row r="3" spans="1:4">
      <c r="A3">
        <v>77948</v>
      </c>
      <c r="B3">
        <f>VLOOKUP(A3,'0303_BugLocator'!$B$1:$D$80, 3, FALSE)</f>
        <v>9</v>
      </c>
      <c r="C3">
        <f>VLOOKUP(A3,'0302_BLIA'!$B$1:$D$80, 3, FALSE)</f>
        <v>1</v>
      </c>
      <c r="D3" t="str">
        <f t="shared" ref="D3:D66" si="0">IF(B3=C3,"동일", (IF(B3&gt;C3, "BLIA", "BugLocator")))</f>
        <v>BLIA</v>
      </c>
    </row>
    <row r="4" spans="1:4" hidden="1">
      <c r="A4">
        <v>78548</v>
      </c>
      <c r="B4" t="e">
        <f>VLOOKUP(A4,'0303_BugLocator'!$B$1:$D$80, 3, FALSE)</f>
        <v>#N/A</v>
      </c>
      <c r="C4">
        <f>VLOOKUP(A4,'0302_BLIA'!$B$1:$D$80, 3, FALSE)</f>
        <v>5</v>
      </c>
      <c r="D4" t="e">
        <f t="shared" si="0"/>
        <v>#N/A</v>
      </c>
    </row>
    <row r="5" spans="1:4" hidden="1">
      <c r="A5">
        <v>78559</v>
      </c>
      <c r="B5">
        <f>VLOOKUP(A5,'0303_BugLocator'!$B$1:$D$80, 3, FALSE)</f>
        <v>4</v>
      </c>
      <c r="C5">
        <f>VLOOKUP(A5,'0302_BLIA'!$B$1:$D$80, 3, FALSE)</f>
        <v>9</v>
      </c>
      <c r="D5" t="str">
        <f t="shared" si="0"/>
        <v>BugLocator</v>
      </c>
    </row>
    <row r="6" spans="1:4">
      <c r="A6">
        <v>79107</v>
      </c>
      <c r="B6">
        <f>VLOOKUP(A6,'0303_BugLocator'!$B$1:$D$80, 3, FALSE)</f>
        <v>3</v>
      </c>
      <c r="C6">
        <f>VLOOKUP(A6,'0302_BLIA'!$B$1:$D$80, 3, FALSE)</f>
        <v>2</v>
      </c>
      <c r="D6" t="str">
        <f t="shared" si="0"/>
        <v>BLIA</v>
      </c>
    </row>
    <row r="7" spans="1:4" hidden="1">
      <c r="A7">
        <v>79481</v>
      </c>
      <c r="B7">
        <f>VLOOKUP(A7,'0303_BugLocator'!$B$1:$D$80, 3, FALSE)</f>
        <v>1</v>
      </c>
      <c r="C7">
        <f>VLOOKUP(A7,'0302_BLIA'!$B$1:$D$80, 3, FALSE)</f>
        <v>2</v>
      </c>
      <c r="D7" t="str">
        <f t="shared" si="0"/>
        <v>BugLocator</v>
      </c>
    </row>
    <row r="8" spans="1:4" hidden="1">
      <c r="A8">
        <v>80120</v>
      </c>
      <c r="B8">
        <f>VLOOKUP(A8,'0303_BugLocator'!$B$1:$D$80, 3, FALSE)</f>
        <v>3</v>
      </c>
      <c r="C8">
        <f>VLOOKUP(A8,'0302_BLIA'!$B$1:$D$80, 3, FALSE)</f>
        <v>5</v>
      </c>
      <c r="D8" t="str">
        <f t="shared" si="0"/>
        <v>BugLocator</v>
      </c>
    </row>
    <row r="9" spans="1:4" hidden="1">
      <c r="A9">
        <v>80276</v>
      </c>
      <c r="B9">
        <f>VLOOKUP(A9,'0303_BugLocator'!$B$1:$D$80, 3, FALSE)</f>
        <v>4</v>
      </c>
      <c r="C9" t="e">
        <f>VLOOKUP(A9,'0302_BLIA'!$B$1:$D$80, 3, FALSE)</f>
        <v>#N/A</v>
      </c>
      <c r="D9" t="e">
        <f t="shared" si="0"/>
        <v>#N/A</v>
      </c>
    </row>
    <row r="10" spans="1:4">
      <c r="A10">
        <v>78854</v>
      </c>
      <c r="B10">
        <f>VLOOKUP(A10,'0303_BugLocator'!$B$1:$D$80, 3, FALSE)</f>
        <v>5</v>
      </c>
      <c r="C10">
        <f>VLOOKUP(A10,'0302_BLIA'!$B$1:$D$80, 3, FALSE)</f>
        <v>2</v>
      </c>
      <c r="D10" t="str">
        <f t="shared" si="0"/>
        <v>BLIA</v>
      </c>
    </row>
    <row r="11" spans="1:4" hidden="1">
      <c r="A11">
        <v>80506</v>
      </c>
      <c r="B11">
        <f>VLOOKUP(A11,'0303_BugLocator'!$B$1:$D$80, 3, FALSE)</f>
        <v>1</v>
      </c>
      <c r="C11">
        <f>VLOOKUP(A11,'0302_BLIA'!$B$1:$D$80, 3, FALSE)</f>
        <v>2</v>
      </c>
      <c r="D11" t="str">
        <f t="shared" si="0"/>
        <v>BugLocator</v>
      </c>
    </row>
    <row r="12" spans="1:4" hidden="1">
      <c r="A12">
        <v>81265</v>
      </c>
      <c r="B12" t="e">
        <f>VLOOKUP(A12,'0303_BugLocator'!$B$1:$D$80, 3, FALSE)</f>
        <v>#N/A</v>
      </c>
      <c r="C12">
        <f>VLOOKUP(A12,'0302_BLIA'!$B$1:$D$80, 3, FALSE)</f>
        <v>1</v>
      </c>
      <c r="D12" t="e">
        <f t="shared" si="0"/>
        <v>#N/A</v>
      </c>
    </row>
    <row r="13" spans="1:4" hidden="1">
      <c r="A13">
        <v>58185</v>
      </c>
      <c r="B13">
        <f>VLOOKUP(A13,'0303_BugLocator'!$B$1:$D$80, 3, FALSE)</f>
        <v>2</v>
      </c>
      <c r="C13">
        <f>VLOOKUP(A13,'0302_BLIA'!$B$1:$D$80, 3, FALSE)</f>
        <v>6</v>
      </c>
      <c r="D13" t="str">
        <f t="shared" si="0"/>
        <v>BugLocator</v>
      </c>
    </row>
    <row r="14" spans="1:4">
      <c r="A14">
        <v>83251</v>
      </c>
      <c r="B14">
        <f>VLOOKUP(A14,'0303_BugLocator'!$B$1:$D$80, 3, FALSE)</f>
        <v>3</v>
      </c>
      <c r="C14">
        <f>VLOOKUP(A14,'0302_BLIA'!$B$1:$D$80, 3, FALSE)</f>
        <v>1</v>
      </c>
      <c r="D14" t="str">
        <f t="shared" si="0"/>
        <v>BLIA</v>
      </c>
    </row>
    <row r="15" spans="1:4" hidden="1">
      <c r="A15">
        <v>82346</v>
      </c>
      <c r="B15">
        <f>VLOOKUP(A15,'0303_BugLocator'!$B$1:$D$80, 3, FALSE)</f>
        <v>1</v>
      </c>
      <c r="C15">
        <f>VLOOKUP(A15,'0302_BLIA'!$B$1:$D$80, 3, FALSE)</f>
        <v>1</v>
      </c>
      <c r="D15" t="str">
        <f t="shared" si="0"/>
        <v>동일</v>
      </c>
    </row>
    <row r="16" spans="1:4" hidden="1">
      <c r="A16">
        <v>83699</v>
      </c>
      <c r="B16">
        <f>VLOOKUP(A16,'0303_BugLocator'!$B$1:$D$80, 3, FALSE)</f>
        <v>8</v>
      </c>
      <c r="C16" t="e">
        <f>VLOOKUP(A16,'0302_BLIA'!$B$1:$D$80, 3, FALSE)</f>
        <v>#N/A</v>
      </c>
      <c r="D16" t="e">
        <f t="shared" si="0"/>
        <v>#N/A</v>
      </c>
    </row>
    <row r="17" spans="1:4" hidden="1">
      <c r="A17">
        <v>79419</v>
      </c>
      <c r="B17" t="e">
        <f>VLOOKUP(A17,'0303_BugLocator'!$B$1:$D$80, 3, FALSE)</f>
        <v>#N/A</v>
      </c>
      <c r="C17">
        <f>VLOOKUP(A17,'0302_BLIA'!$B$1:$D$80, 3, FALSE)</f>
        <v>6</v>
      </c>
      <c r="D17" t="e">
        <f t="shared" si="0"/>
        <v>#N/A</v>
      </c>
    </row>
    <row r="18" spans="1:4" hidden="1">
      <c r="A18">
        <v>83262</v>
      </c>
      <c r="B18" t="e">
        <f>VLOOKUP(A18,'0303_BugLocator'!$B$1:$D$80, 3, FALSE)</f>
        <v>#N/A</v>
      </c>
      <c r="C18" t="e">
        <f>VLOOKUP(A18,'0302_BLIA'!$B$1:$D$80, 3, FALSE)</f>
        <v>#N/A</v>
      </c>
      <c r="D18" t="e">
        <f t="shared" si="0"/>
        <v>#N/A</v>
      </c>
    </row>
    <row r="19" spans="1:4">
      <c r="A19">
        <v>80830</v>
      </c>
      <c r="B19">
        <f>VLOOKUP(A19,'0303_BugLocator'!$B$1:$D$80, 3, FALSE)</f>
        <v>4</v>
      </c>
      <c r="C19">
        <f>VLOOKUP(A19,'0302_BLIA'!$B$1:$D$80, 3, FALSE)</f>
        <v>3</v>
      </c>
      <c r="D19" t="str">
        <f t="shared" si="0"/>
        <v>BLIA</v>
      </c>
    </row>
    <row r="20" spans="1:4" hidden="1">
      <c r="A20">
        <v>82905</v>
      </c>
      <c r="B20">
        <f>VLOOKUP(A20,'0303_BugLocator'!$B$1:$D$80, 3, FALSE)</f>
        <v>2</v>
      </c>
      <c r="C20">
        <f>VLOOKUP(A20,'0302_BLIA'!$B$1:$D$80, 3, FALSE)</f>
        <v>3</v>
      </c>
      <c r="D20" t="str">
        <f t="shared" si="0"/>
        <v>BugLocator</v>
      </c>
    </row>
    <row r="21" spans="1:4" hidden="1">
      <c r="A21">
        <v>84557</v>
      </c>
      <c r="B21" t="e">
        <f>VLOOKUP(A21,'0303_BugLocator'!$B$1:$D$80, 3, FALSE)</f>
        <v>#N/A</v>
      </c>
      <c r="C21" t="e">
        <f>VLOOKUP(A21,'0302_BLIA'!$B$1:$D$80, 3, FALSE)</f>
        <v>#N/A</v>
      </c>
      <c r="D21" t="e">
        <f t="shared" si="0"/>
        <v>#N/A</v>
      </c>
    </row>
    <row r="22" spans="1:4" hidden="1">
      <c r="A22">
        <v>86000</v>
      </c>
      <c r="B22">
        <f>VLOOKUP(A22,'0303_BugLocator'!$B$1:$D$80, 3, FALSE)</f>
        <v>6</v>
      </c>
      <c r="C22" t="e">
        <f>VLOOKUP(A22,'0302_BLIA'!$B$1:$D$80, 3, FALSE)</f>
        <v>#N/A</v>
      </c>
      <c r="D22" t="e">
        <f t="shared" si="0"/>
        <v>#N/A</v>
      </c>
    </row>
    <row r="23" spans="1:4" hidden="1">
      <c r="A23">
        <v>84012</v>
      </c>
      <c r="B23">
        <f>VLOOKUP(A23,'0303_BugLocator'!$B$1:$D$80, 3, FALSE)</f>
        <v>1</v>
      </c>
      <c r="C23">
        <f>VLOOKUP(A23,'0302_BLIA'!$B$1:$D$80, 3, FALSE)</f>
        <v>1</v>
      </c>
      <c r="D23" t="str">
        <f t="shared" si="0"/>
        <v>동일</v>
      </c>
    </row>
    <row r="24" spans="1:4" hidden="1">
      <c r="A24">
        <v>87363</v>
      </c>
      <c r="B24">
        <f>VLOOKUP(A24,'0303_BugLocator'!$B$1:$D$80, 3, FALSE)</f>
        <v>4</v>
      </c>
      <c r="C24">
        <f>VLOOKUP(A24,'0302_BLIA'!$B$1:$D$80, 3, FALSE)</f>
        <v>8</v>
      </c>
      <c r="D24" t="str">
        <f t="shared" si="0"/>
        <v>BugLocator</v>
      </c>
    </row>
    <row r="25" spans="1:4" hidden="1">
      <c r="A25">
        <v>87676</v>
      </c>
      <c r="B25" t="e">
        <f>VLOOKUP(A25,'0303_BugLocator'!$B$1:$D$80, 3, FALSE)</f>
        <v>#N/A</v>
      </c>
      <c r="C25">
        <f>VLOOKUP(A25,'0302_BLIA'!$B$1:$D$80, 3, FALSE)</f>
        <v>5</v>
      </c>
      <c r="D25" t="e">
        <f t="shared" si="0"/>
        <v>#N/A</v>
      </c>
    </row>
    <row r="26" spans="1:4" hidden="1">
      <c r="A26">
        <v>86294</v>
      </c>
      <c r="B26" t="e">
        <f>VLOOKUP(A26,'0303_BugLocator'!$B$1:$D$80, 3, FALSE)</f>
        <v>#N/A</v>
      </c>
      <c r="C26" t="e">
        <f>VLOOKUP(A26,'0302_BLIA'!$B$1:$D$80, 3, FALSE)</f>
        <v>#N/A</v>
      </c>
      <c r="D26" t="e">
        <f t="shared" si="0"/>
        <v>#N/A</v>
      </c>
    </row>
    <row r="27" spans="1:4" hidden="1">
      <c r="A27">
        <v>87855</v>
      </c>
      <c r="B27" t="e">
        <f>VLOOKUP(A27,'0303_BugLocator'!$B$1:$D$80, 3, FALSE)</f>
        <v>#N/A</v>
      </c>
      <c r="C27">
        <f>VLOOKUP(A27,'0302_BLIA'!$B$1:$D$80, 3, FALSE)</f>
        <v>1</v>
      </c>
      <c r="D27" t="e">
        <f t="shared" si="0"/>
        <v>#N/A</v>
      </c>
    </row>
    <row r="28" spans="1:4" hidden="1">
      <c r="A28">
        <v>89533</v>
      </c>
      <c r="B28" t="e">
        <f>VLOOKUP(A28,'0303_BugLocator'!$B$1:$D$80, 3, FALSE)</f>
        <v>#N/A</v>
      </c>
      <c r="C28" t="e">
        <f>VLOOKUP(A28,'0302_BLIA'!$B$1:$D$80, 3, FALSE)</f>
        <v>#N/A</v>
      </c>
      <c r="D28" t="e">
        <f t="shared" si="0"/>
        <v>#N/A</v>
      </c>
    </row>
    <row r="29" spans="1:4" hidden="1">
      <c r="A29">
        <v>90018</v>
      </c>
      <c r="B29">
        <f>VLOOKUP(A29,'0303_BugLocator'!$B$1:$D$80, 3, FALSE)</f>
        <v>1</v>
      </c>
      <c r="C29">
        <f>VLOOKUP(A29,'0302_BLIA'!$B$1:$D$80, 3, FALSE)</f>
        <v>1</v>
      </c>
      <c r="D29" t="str">
        <f t="shared" si="0"/>
        <v>동일</v>
      </c>
    </row>
    <row r="30" spans="1:4">
      <c r="A30">
        <v>87997</v>
      </c>
      <c r="B30">
        <f>VLOOKUP(A30,'0303_BugLocator'!$B$1:$D$80, 3, FALSE)</f>
        <v>8</v>
      </c>
      <c r="C30">
        <f>VLOOKUP(A30,'0302_BLIA'!$B$1:$D$80, 3, FALSE)</f>
        <v>1</v>
      </c>
      <c r="D30" t="str">
        <f t="shared" si="0"/>
        <v>BLIA</v>
      </c>
    </row>
    <row r="31" spans="1:4">
      <c r="A31">
        <v>88829</v>
      </c>
      <c r="B31">
        <f>VLOOKUP(A31,'0303_BugLocator'!$B$1:$D$80, 3, FALSE)</f>
        <v>7</v>
      </c>
      <c r="C31">
        <f>VLOOKUP(A31,'0302_BLIA'!$B$1:$D$80, 3, FALSE)</f>
        <v>1</v>
      </c>
      <c r="D31" t="str">
        <f t="shared" si="0"/>
        <v>BLIA</v>
      </c>
    </row>
    <row r="32" spans="1:4" hidden="1">
      <c r="A32">
        <v>86631</v>
      </c>
      <c r="B32" t="e">
        <f>VLOOKUP(A32,'0303_BugLocator'!$B$1:$D$80, 3, FALSE)</f>
        <v>#N/A</v>
      </c>
      <c r="C32">
        <f>VLOOKUP(A32,'0302_BLIA'!$B$1:$D$80, 3, FALSE)</f>
        <v>1</v>
      </c>
      <c r="D32" t="e">
        <f t="shared" si="0"/>
        <v>#N/A</v>
      </c>
    </row>
    <row r="33" spans="1:4">
      <c r="A33">
        <v>81242</v>
      </c>
      <c r="B33">
        <f>VLOOKUP(A33,'0303_BugLocator'!$B$1:$D$80, 3, FALSE)</f>
        <v>8</v>
      </c>
      <c r="C33">
        <f>VLOOKUP(A33,'0302_BLIA'!$B$1:$D$80, 3, FALSE)</f>
        <v>5</v>
      </c>
      <c r="D33" t="str">
        <f t="shared" si="0"/>
        <v>BLIA</v>
      </c>
    </row>
    <row r="34" spans="1:4" hidden="1">
      <c r="A34">
        <v>92017</v>
      </c>
      <c r="B34">
        <f>VLOOKUP(A34,'0303_BugLocator'!$B$1:$D$80, 3, FALSE)</f>
        <v>1</v>
      </c>
      <c r="C34">
        <f>VLOOKUP(A34,'0302_BLIA'!$B$1:$D$80, 3, FALSE)</f>
        <v>1</v>
      </c>
      <c r="D34" t="str">
        <f t="shared" si="0"/>
        <v>동일</v>
      </c>
    </row>
    <row r="35" spans="1:4" hidden="1">
      <c r="A35">
        <v>88717</v>
      </c>
      <c r="B35">
        <f>VLOOKUP(A35,'0303_BugLocator'!$B$1:$D$80, 3, FALSE)</f>
        <v>5</v>
      </c>
      <c r="C35" t="e">
        <f>VLOOKUP(A35,'0302_BLIA'!$B$1:$D$80, 3, FALSE)</f>
        <v>#N/A</v>
      </c>
      <c r="D35" t="e">
        <f t="shared" si="0"/>
        <v>#N/A</v>
      </c>
    </row>
    <row r="36" spans="1:4" hidden="1">
      <c r="A36">
        <v>92612</v>
      </c>
      <c r="B36">
        <f>VLOOKUP(A36,'0303_BugLocator'!$B$1:$D$80, 3, FALSE)</f>
        <v>1</v>
      </c>
      <c r="C36">
        <f>VLOOKUP(A36,'0302_BLIA'!$B$1:$D$80, 3, FALSE)</f>
        <v>1</v>
      </c>
      <c r="D36" t="str">
        <f t="shared" si="0"/>
        <v>동일</v>
      </c>
    </row>
    <row r="37" spans="1:4" hidden="1">
      <c r="A37">
        <v>92181</v>
      </c>
      <c r="B37">
        <f>VLOOKUP(A37,'0303_BugLocator'!$B$1:$D$80, 3, FALSE)</f>
        <v>1</v>
      </c>
      <c r="C37">
        <f>VLOOKUP(A37,'0302_BLIA'!$B$1:$D$80, 3, FALSE)</f>
        <v>1</v>
      </c>
      <c r="D37" t="str">
        <f t="shared" si="0"/>
        <v>동일</v>
      </c>
    </row>
    <row r="38" spans="1:4" hidden="1">
      <c r="A38">
        <v>91159</v>
      </c>
      <c r="B38">
        <f>VLOOKUP(A38,'0303_BugLocator'!$B$1:$D$80, 3, FALSE)</f>
        <v>3</v>
      </c>
      <c r="C38" t="e">
        <f>VLOOKUP(A38,'0302_BLIA'!$B$1:$D$80, 3, FALSE)</f>
        <v>#N/A</v>
      </c>
      <c r="D38" t="e">
        <f t="shared" si="0"/>
        <v>#N/A</v>
      </c>
    </row>
    <row r="39" spans="1:4" hidden="1">
      <c r="A39">
        <v>79268</v>
      </c>
      <c r="B39" t="e">
        <f>VLOOKUP(A39,'0303_BugLocator'!$B$1:$D$80, 3, FALSE)</f>
        <v>#N/A</v>
      </c>
      <c r="C39" t="e">
        <f>VLOOKUP(A39,'0302_BLIA'!$B$1:$D$80, 3, FALSE)</f>
        <v>#N/A</v>
      </c>
      <c r="D39" t="e">
        <f t="shared" si="0"/>
        <v>#N/A</v>
      </c>
    </row>
    <row r="40" spans="1:4" hidden="1">
      <c r="A40">
        <v>94467</v>
      </c>
      <c r="B40" t="e">
        <f>VLOOKUP(A40,'0303_BugLocator'!$B$1:$D$80, 3, FALSE)</f>
        <v>#N/A</v>
      </c>
      <c r="C40">
        <f>VLOOKUP(A40,'0302_BLIA'!$B$1:$D$80, 3, FALSE)</f>
        <v>1</v>
      </c>
      <c r="D40" t="e">
        <f t="shared" si="0"/>
        <v>#N/A</v>
      </c>
    </row>
    <row r="41" spans="1:4" hidden="1">
      <c r="A41">
        <v>94598</v>
      </c>
      <c r="B41" t="e">
        <f>VLOOKUP(A41,'0303_BugLocator'!$B$1:$D$80, 3, FALSE)</f>
        <v>#N/A</v>
      </c>
      <c r="C41">
        <f>VLOOKUP(A41,'0302_BLIA'!$B$1:$D$80, 3, FALSE)</f>
        <v>7</v>
      </c>
      <c r="D41" t="e">
        <f t="shared" si="0"/>
        <v>#N/A</v>
      </c>
    </row>
    <row r="42" spans="1:4" hidden="1">
      <c r="A42">
        <v>93724</v>
      </c>
      <c r="B42">
        <f>VLOOKUP(A42,'0303_BugLocator'!$B$1:$D$80, 3, FALSE)</f>
        <v>1</v>
      </c>
      <c r="C42">
        <f>VLOOKUP(A42,'0302_BLIA'!$B$1:$D$80, 3, FALSE)</f>
        <v>1</v>
      </c>
      <c r="D42" t="str">
        <f t="shared" si="0"/>
        <v>동일</v>
      </c>
    </row>
    <row r="43" spans="1:4" hidden="1">
      <c r="A43">
        <v>97651</v>
      </c>
      <c r="B43">
        <f>VLOOKUP(A43,'0303_BugLocator'!$B$1:$D$80, 3, FALSE)</f>
        <v>2</v>
      </c>
      <c r="C43">
        <f>VLOOKUP(A43,'0302_BLIA'!$B$1:$D$80, 3, FALSE)</f>
        <v>2</v>
      </c>
      <c r="D43" t="str">
        <f t="shared" si="0"/>
        <v>동일</v>
      </c>
    </row>
    <row r="44" spans="1:4" hidden="1">
      <c r="A44">
        <v>97678</v>
      </c>
      <c r="B44">
        <f>VLOOKUP(A44,'0303_BugLocator'!$B$1:$D$80, 3, FALSE)</f>
        <v>1</v>
      </c>
      <c r="C44">
        <f>VLOOKUP(A44,'0302_BLIA'!$B$1:$D$80, 3, FALSE)</f>
        <v>1</v>
      </c>
      <c r="D44" t="str">
        <f t="shared" si="0"/>
        <v>동일</v>
      </c>
    </row>
    <row r="45" spans="1:4" hidden="1">
      <c r="A45">
        <v>97745</v>
      </c>
      <c r="B45">
        <f>VLOOKUP(A45,'0303_BugLocator'!$B$1:$D$80, 3, FALSE)</f>
        <v>1</v>
      </c>
      <c r="C45">
        <f>VLOOKUP(A45,'0302_BLIA'!$B$1:$D$80, 3, FALSE)</f>
        <v>1</v>
      </c>
      <c r="D45" t="str">
        <f t="shared" si="0"/>
        <v>동일</v>
      </c>
    </row>
    <row r="46" spans="1:4" hidden="1">
      <c r="A46">
        <v>97177</v>
      </c>
      <c r="B46">
        <f>VLOOKUP(A46,'0303_BugLocator'!$B$1:$D$80, 3, FALSE)</f>
        <v>3</v>
      </c>
      <c r="C46">
        <f>VLOOKUP(A46,'0302_BLIA'!$B$1:$D$80, 3, FALSE)</f>
        <v>6</v>
      </c>
      <c r="D46" t="str">
        <f t="shared" si="0"/>
        <v>BugLocator</v>
      </c>
    </row>
    <row r="47" spans="1:4" hidden="1">
      <c r="A47">
        <v>99376</v>
      </c>
      <c r="B47" t="e">
        <f>VLOOKUP(A47,'0303_BugLocator'!$B$1:$D$80, 3, FALSE)</f>
        <v>#N/A</v>
      </c>
      <c r="C47" t="e">
        <f>VLOOKUP(A47,'0302_BLIA'!$B$1:$D$80, 3, FALSE)</f>
        <v>#N/A</v>
      </c>
      <c r="D47" t="e">
        <f t="shared" si="0"/>
        <v>#N/A</v>
      </c>
    </row>
    <row r="48" spans="1:4" hidden="1">
      <c r="A48">
        <v>100040</v>
      </c>
      <c r="B48">
        <f>VLOOKUP(A48,'0303_BugLocator'!$B$1:$D$80, 3, FALSE)</f>
        <v>2</v>
      </c>
      <c r="C48">
        <f>VLOOKUP(A48,'0302_BLIA'!$B$1:$D$80, 3, FALSE)</f>
        <v>2</v>
      </c>
      <c r="D48" t="str">
        <f t="shared" si="0"/>
        <v>동일</v>
      </c>
    </row>
    <row r="49" spans="1:4" hidden="1">
      <c r="A49">
        <v>78634</v>
      </c>
      <c r="B49">
        <f>VLOOKUP(A49,'0303_BugLocator'!$B$1:$D$80, 3, FALSE)</f>
        <v>2</v>
      </c>
      <c r="C49">
        <f>VLOOKUP(A49,'0302_BLIA'!$B$1:$D$80, 3, FALSE)</f>
        <v>4</v>
      </c>
      <c r="D49" t="str">
        <f t="shared" si="0"/>
        <v>BugLocator</v>
      </c>
    </row>
    <row r="50" spans="1:4" hidden="1">
      <c r="A50">
        <v>94603</v>
      </c>
      <c r="B50">
        <f>VLOOKUP(A50,'0303_BugLocator'!$B$1:$D$80, 3, FALSE)</f>
        <v>2</v>
      </c>
      <c r="C50" t="e">
        <f>VLOOKUP(A50,'0302_BLIA'!$B$1:$D$80, 3, FALSE)</f>
        <v>#N/A</v>
      </c>
      <c r="D50" t="e">
        <f t="shared" si="0"/>
        <v>#N/A</v>
      </c>
    </row>
    <row r="51" spans="1:4" hidden="1">
      <c r="A51">
        <v>96916</v>
      </c>
      <c r="B51">
        <f>VLOOKUP(A51,'0303_BugLocator'!$B$1:$D$80, 3, FALSE)</f>
        <v>1</v>
      </c>
      <c r="C51">
        <f>VLOOKUP(A51,'0302_BLIA'!$B$1:$D$80, 3, FALSE)</f>
        <v>2</v>
      </c>
      <c r="D51" t="str">
        <f t="shared" si="0"/>
        <v>BugLocator</v>
      </c>
    </row>
    <row r="52" spans="1:4" hidden="1">
      <c r="A52">
        <v>100387</v>
      </c>
      <c r="B52">
        <f>VLOOKUP(A52,'0303_BugLocator'!$B$1:$D$80, 3, FALSE)</f>
        <v>1</v>
      </c>
      <c r="C52">
        <f>VLOOKUP(A52,'0302_BLIA'!$B$1:$D$80, 3, FALSE)</f>
        <v>1</v>
      </c>
      <c r="D52" t="str">
        <f t="shared" si="0"/>
        <v>동일</v>
      </c>
    </row>
    <row r="53" spans="1:4" hidden="1">
      <c r="A53">
        <v>102794</v>
      </c>
      <c r="B53">
        <f>VLOOKUP(A53,'0303_BugLocator'!$B$1:$D$80, 3, FALSE)</f>
        <v>2</v>
      </c>
      <c r="C53" t="e">
        <f>VLOOKUP(A53,'0302_BLIA'!$B$1:$D$80, 3, FALSE)</f>
        <v>#N/A</v>
      </c>
      <c r="D53" t="e">
        <f t="shared" si="0"/>
        <v>#N/A</v>
      </c>
    </row>
    <row r="54" spans="1:4" hidden="1">
      <c r="A54">
        <v>104966</v>
      </c>
      <c r="B54">
        <f>VLOOKUP(A54,'0303_BugLocator'!$B$1:$D$80, 3, FALSE)</f>
        <v>3</v>
      </c>
      <c r="C54" t="e">
        <f>VLOOKUP(A54,'0302_BLIA'!$B$1:$D$80, 3, FALSE)</f>
        <v>#N/A</v>
      </c>
      <c r="D54" t="e">
        <f t="shared" si="0"/>
        <v>#N/A</v>
      </c>
    </row>
    <row r="55" spans="1:4">
      <c r="A55">
        <v>90258</v>
      </c>
      <c r="B55">
        <f>VLOOKUP(A55,'0303_BugLocator'!$B$1:$D$80, 3, FALSE)</f>
        <v>3</v>
      </c>
      <c r="C55">
        <f>VLOOKUP(A55,'0302_BLIA'!$B$1:$D$80, 3, FALSE)</f>
        <v>1</v>
      </c>
      <c r="D55" t="str">
        <f t="shared" si="0"/>
        <v>BLIA</v>
      </c>
    </row>
    <row r="56" spans="1:4" hidden="1">
      <c r="A56">
        <v>107145</v>
      </c>
      <c r="B56" t="e">
        <f>VLOOKUP(A56,'0303_BugLocator'!$B$1:$D$80, 3, FALSE)</f>
        <v>#N/A</v>
      </c>
      <c r="C56" t="e">
        <f>VLOOKUP(A56,'0302_BLIA'!$B$1:$D$80, 3, FALSE)</f>
        <v>#N/A</v>
      </c>
      <c r="D56" t="e">
        <f t="shared" si="0"/>
        <v>#N/A</v>
      </c>
    </row>
    <row r="57" spans="1:4" hidden="1">
      <c r="A57">
        <v>92013</v>
      </c>
      <c r="B57">
        <f>VLOOKUP(A57,'0303_BugLocator'!$B$1:$D$80, 3, FALSE)</f>
        <v>3</v>
      </c>
      <c r="C57" t="e">
        <f>VLOOKUP(A57,'0302_BLIA'!$B$1:$D$80, 3, FALSE)</f>
        <v>#N/A</v>
      </c>
      <c r="D57" t="e">
        <f t="shared" si="0"/>
        <v>#N/A</v>
      </c>
    </row>
    <row r="58" spans="1:4" hidden="1">
      <c r="A58">
        <v>96053</v>
      </c>
      <c r="B58">
        <f>VLOOKUP(A58,'0303_BugLocator'!$B$1:$D$80, 3, FALSE)</f>
        <v>1</v>
      </c>
      <c r="C58">
        <f>VLOOKUP(A58,'0302_BLIA'!$B$1:$D$80, 3, FALSE)</f>
        <v>8</v>
      </c>
      <c r="D58" t="str">
        <f t="shared" si="0"/>
        <v>BugLocator</v>
      </c>
    </row>
    <row r="59" spans="1:4" hidden="1">
      <c r="A59">
        <v>105772</v>
      </c>
      <c r="B59">
        <f>VLOOKUP(A59,'0303_BugLocator'!$B$1:$D$80, 3, FALSE)</f>
        <v>2</v>
      </c>
      <c r="C59">
        <f>VLOOKUP(A59,'0302_BLIA'!$B$1:$D$80, 3, FALSE)</f>
        <v>3</v>
      </c>
      <c r="D59" t="str">
        <f t="shared" si="0"/>
        <v>BugLocator</v>
      </c>
    </row>
    <row r="60" spans="1:4" hidden="1">
      <c r="A60">
        <v>84609</v>
      </c>
      <c r="B60">
        <f>VLOOKUP(A60,'0303_BugLocator'!$B$1:$D$80, 3, FALSE)</f>
        <v>1</v>
      </c>
      <c r="C60">
        <f>VLOOKUP(A60,'0302_BLIA'!$B$1:$D$80, 3, FALSE)</f>
        <v>1</v>
      </c>
      <c r="D60" t="str">
        <f t="shared" si="0"/>
        <v>동일</v>
      </c>
    </row>
    <row r="61" spans="1:4">
      <c r="A61">
        <v>99266</v>
      </c>
      <c r="B61">
        <f>VLOOKUP(A61,'0303_BugLocator'!$B$1:$D$80, 3, FALSE)</f>
        <v>7</v>
      </c>
      <c r="C61">
        <f>VLOOKUP(A61,'0302_BLIA'!$B$1:$D$80, 3, FALSE)</f>
        <v>2</v>
      </c>
      <c r="D61" t="str">
        <f t="shared" si="0"/>
        <v>BLIA</v>
      </c>
    </row>
    <row r="62" spans="1:4">
      <c r="A62">
        <v>113971</v>
      </c>
      <c r="B62">
        <f>VLOOKUP(A62,'0303_BugLocator'!$B$1:$D$80, 3, FALSE)</f>
        <v>5</v>
      </c>
      <c r="C62">
        <f>VLOOKUP(A62,'0302_BLIA'!$B$1:$D$80, 3, FALSE)</f>
        <v>1</v>
      </c>
      <c r="D62" t="str">
        <f t="shared" si="0"/>
        <v>BLIA</v>
      </c>
    </row>
    <row r="63" spans="1:4" hidden="1">
      <c r="A63">
        <v>112358</v>
      </c>
      <c r="B63">
        <f>VLOOKUP(A63,'0303_BugLocator'!$B$1:$D$80, 3, FALSE)</f>
        <v>8</v>
      </c>
      <c r="C63" t="e">
        <f>VLOOKUP(A63,'0302_BLIA'!$B$1:$D$80, 3, FALSE)</f>
        <v>#N/A</v>
      </c>
      <c r="D63" t="e">
        <f t="shared" si="0"/>
        <v>#N/A</v>
      </c>
    </row>
    <row r="64" spans="1:4" hidden="1">
      <c r="A64">
        <v>82277</v>
      </c>
      <c r="B64">
        <f>VLOOKUP(A64,'0303_BugLocator'!$B$1:$D$80, 3, FALSE)</f>
        <v>2</v>
      </c>
      <c r="C64">
        <f>VLOOKUP(A64,'0302_BLIA'!$B$1:$D$80, 3, FALSE)</f>
        <v>5</v>
      </c>
      <c r="D64" t="str">
        <f t="shared" si="0"/>
        <v>BugLocator</v>
      </c>
    </row>
    <row r="65" spans="1:4">
      <c r="A65">
        <v>92341</v>
      </c>
      <c r="B65">
        <f>VLOOKUP(A65,'0303_BugLocator'!$B$1:$D$80, 3, FALSE)</f>
        <v>9</v>
      </c>
      <c r="C65">
        <f>VLOOKUP(A65,'0302_BLIA'!$B$1:$D$80, 3, FALSE)</f>
        <v>2</v>
      </c>
      <c r="D65" t="str">
        <f t="shared" si="0"/>
        <v>BLIA</v>
      </c>
    </row>
    <row r="66" spans="1:4" hidden="1">
      <c r="A66">
        <v>117574</v>
      </c>
      <c r="B66">
        <f>VLOOKUP(A66,'0303_BugLocator'!$B$1:$D$80, 3, FALSE)</f>
        <v>2</v>
      </c>
      <c r="C66">
        <f>VLOOKUP(A66,'0302_BLIA'!$B$1:$D$80, 3, FALSE)</f>
        <v>8</v>
      </c>
      <c r="D66" t="str">
        <f t="shared" si="0"/>
        <v>BugLocator</v>
      </c>
    </row>
    <row r="67" spans="1:4">
      <c r="A67">
        <v>93380</v>
      </c>
      <c r="B67">
        <f>VLOOKUP(A67,'0303_BugLocator'!$B$1:$D$80, 3, FALSE)</f>
        <v>2</v>
      </c>
      <c r="C67">
        <f>VLOOKUP(A67,'0302_BLIA'!$B$1:$D$80, 3, FALSE)</f>
        <v>1</v>
      </c>
      <c r="D67" t="str">
        <f t="shared" ref="D67:D99" si="1">IF(B67=C67,"동일", (IF(B67&gt;C67, "BLIA", "BugLocator")))</f>
        <v>BLIA</v>
      </c>
    </row>
    <row r="68" spans="1:4" hidden="1">
      <c r="A68">
        <v>103976</v>
      </c>
      <c r="B68">
        <f>VLOOKUP(A68,'0303_BugLocator'!$B$1:$D$80, 3, FALSE)</f>
        <v>1</v>
      </c>
      <c r="C68">
        <f>VLOOKUP(A68,'0302_BLIA'!$B$1:$D$80, 3, FALSE)</f>
        <v>2</v>
      </c>
      <c r="D68" t="str">
        <f t="shared" si="1"/>
        <v>BugLocator</v>
      </c>
    </row>
    <row r="69" spans="1:4">
      <c r="A69">
        <v>106289</v>
      </c>
      <c r="B69">
        <f>VLOOKUP(A69,'0303_BugLocator'!$B$1:$D$80, 3, FALSE)</f>
        <v>6</v>
      </c>
      <c r="C69">
        <f>VLOOKUP(A69,'0302_BLIA'!$B$1:$D$80, 3, FALSE)</f>
        <v>1</v>
      </c>
      <c r="D69" t="str">
        <f t="shared" si="1"/>
        <v>BLIA</v>
      </c>
    </row>
    <row r="70" spans="1:4" hidden="1">
      <c r="A70">
        <v>104150</v>
      </c>
      <c r="B70">
        <f>VLOOKUP(A70,'0303_BugLocator'!$B$1:$D$80, 3, FALSE)</f>
        <v>1</v>
      </c>
      <c r="C70">
        <f>VLOOKUP(A70,'0302_BLIA'!$B$1:$D$80, 3, FALSE)</f>
        <v>3</v>
      </c>
      <c r="D70" t="str">
        <f t="shared" si="1"/>
        <v>BugLocator</v>
      </c>
    </row>
    <row r="71" spans="1:4" hidden="1">
      <c r="A71">
        <v>81264</v>
      </c>
      <c r="B71">
        <f>VLOOKUP(A71,'0303_BugLocator'!$B$1:$D$80, 3, FALSE)</f>
        <v>1</v>
      </c>
      <c r="C71">
        <f>VLOOKUP(A71,'0302_BLIA'!$B$1:$D$80, 3, FALSE)</f>
        <v>1</v>
      </c>
      <c r="D71" t="str">
        <f t="shared" si="1"/>
        <v>동일</v>
      </c>
    </row>
    <row r="72" spans="1:4" hidden="1">
      <c r="A72">
        <v>99145</v>
      </c>
      <c r="B72">
        <f>VLOOKUP(A72,'0303_BugLocator'!$B$1:$D$80, 3, FALSE)</f>
        <v>1</v>
      </c>
      <c r="C72">
        <f>VLOOKUP(A72,'0302_BLIA'!$B$1:$D$80, 3, FALSE)</f>
        <v>4</v>
      </c>
      <c r="D72" t="str">
        <f t="shared" si="1"/>
        <v>BugLocator</v>
      </c>
    </row>
    <row r="73" spans="1:4" hidden="1">
      <c r="A73">
        <v>101354</v>
      </c>
      <c r="B73">
        <f>VLOOKUP(A73,'0303_BugLocator'!$B$1:$D$80, 3, FALSE)</f>
        <v>5</v>
      </c>
      <c r="C73" t="e">
        <f>VLOOKUP(A73,'0302_BLIA'!$B$1:$D$80, 3, FALSE)</f>
        <v>#N/A</v>
      </c>
      <c r="D73" t="e">
        <f t="shared" si="1"/>
        <v>#N/A</v>
      </c>
    </row>
    <row r="74" spans="1:4" hidden="1">
      <c r="A74">
        <v>108769</v>
      </c>
      <c r="B74">
        <f>VLOOKUP(A74,'0303_BugLocator'!$B$1:$D$80, 3, FALSE)</f>
        <v>1</v>
      </c>
      <c r="C74">
        <f>VLOOKUP(A74,'0302_BLIA'!$B$1:$D$80, 3, FALSE)</f>
        <v>10</v>
      </c>
      <c r="D74" t="str">
        <f t="shared" si="1"/>
        <v>BugLocator</v>
      </c>
    </row>
    <row r="75" spans="1:4">
      <c r="A75">
        <v>85072</v>
      </c>
      <c r="B75">
        <f>VLOOKUP(A75,'0303_BugLocator'!$B$1:$D$80, 3, FALSE)</f>
        <v>5</v>
      </c>
      <c r="C75">
        <f>VLOOKUP(A75,'0302_BLIA'!$B$1:$D$80, 3, FALSE)</f>
        <v>2</v>
      </c>
      <c r="D75" t="str">
        <f t="shared" si="1"/>
        <v>BLIA</v>
      </c>
    </row>
    <row r="76" spans="1:4">
      <c r="A76">
        <v>102756</v>
      </c>
      <c r="B76">
        <f>VLOOKUP(A76,'0303_BugLocator'!$B$1:$D$80, 3, FALSE)</f>
        <v>3</v>
      </c>
      <c r="C76">
        <f>VLOOKUP(A76,'0302_BLIA'!$B$1:$D$80, 3, FALSE)</f>
        <v>1</v>
      </c>
      <c r="D76" t="str">
        <f t="shared" si="1"/>
        <v>BLIA</v>
      </c>
    </row>
    <row r="77" spans="1:4" hidden="1">
      <c r="A77">
        <v>81834</v>
      </c>
      <c r="B77">
        <f>VLOOKUP(A77,'0303_BugLocator'!$B$1:$D$80, 3, FALSE)</f>
        <v>4</v>
      </c>
      <c r="C77" t="e">
        <f>VLOOKUP(A77,'0302_BLIA'!$B$1:$D$80, 3, FALSE)</f>
        <v>#N/A</v>
      </c>
      <c r="D77" t="e">
        <f t="shared" si="1"/>
        <v>#N/A</v>
      </c>
    </row>
    <row r="78" spans="1:4">
      <c r="A78">
        <v>106372</v>
      </c>
      <c r="B78">
        <f>VLOOKUP(A78,'0303_BugLocator'!$B$1:$D$80, 3, FALSE)</f>
        <v>4</v>
      </c>
      <c r="C78">
        <f>VLOOKUP(A78,'0302_BLIA'!$B$1:$D$80, 3, FALSE)</f>
        <v>2</v>
      </c>
      <c r="D78" t="str">
        <f t="shared" si="1"/>
        <v>BLIA</v>
      </c>
    </row>
    <row r="79" spans="1:4" hidden="1">
      <c r="A79">
        <v>115947</v>
      </c>
      <c r="B79" t="e">
        <f>VLOOKUP(A79,'0303_BugLocator'!$B$1:$D$80, 3, FALSE)</f>
        <v>#N/A</v>
      </c>
      <c r="C79" t="e">
        <f>VLOOKUP(A79,'0302_BLIA'!$B$1:$D$80, 3, FALSE)</f>
        <v>#N/A</v>
      </c>
      <c r="D79" t="e">
        <f t="shared" si="1"/>
        <v>#N/A</v>
      </c>
    </row>
    <row r="80" spans="1:4" hidden="1">
      <c r="A80">
        <v>84906</v>
      </c>
      <c r="B80">
        <f>VLOOKUP(A80,'0303_BugLocator'!$B$1:$D$80, 3, FALSE)</f>
        <v>2</v>
      </c>
      <c r="C80">
        <f>VLOOKUP(A80,'0302_BLIA'!$B$1:$D$80, 3, FALSE)</f>
        <v>4</v>
      </c>
      <c r="D80" t="str">
        <f t="shared" si="1"/>
        <v>BugLocator</v>
      </c>
    </row>
    <row r="81" spans="1:4" hidden="1">
      <c r="A81">
        <v>84911</v>
      </c>
      <c r="B81">
        <f>VLOOKUP(A81,'0303_BugLocator'!$B$1:$D$80, 3, FALSE)</f>
        <v>1</v>
      </c>
      <c r="C81">
        <f>VLOOKUP(A81,'0302_BLIA'!$B$1:$D$80, 3, FALSE)</f>
        <v>2</v>
      </c>
      <c r="D81" t="str">
        <f t="shared" si="1"/>
        <v>BugLocator</v>
      </c>
    </row>
    <row r="82" spans="1:4">
      <c r="A82">
        <v>14654</v>
      </c>
      <c r="B82">
        <f>VLOOKUP(A82,'0303_BugLocator'!$B$1:$D$80, 3, FALSE)</f>
        <v>4</v>
      </c>
      <c r="C82">
        <f>VLOOKUP(A82,'0302_BLIA'!$B$1:$D$80, 3, FALSE)</f>
        <v>1</v>
      </c>
      <c r="D82" t="str">
        <f t="shared" si="1"/>
        <v>BLIA</v>
      </c>
    </row>
    <row r="83" spans="1:4" hidden="1">
      <c r="A83">
        <v>82500</v>
      </c>
      <c r="B83">
        <f>VLOOKUP(A83,'0303_BugLocator'!$B$1:$D$80, 3, FALSE)</f>
        <v>6</v>
      </c>
      <c r="C83" t="e">
        <f>VLOOKUP(A83,'0302_BLIA'!$B$1:$D$80, 3, FALSE)</f>
        <v>#N/A</v>
      </c>
      <c r="D83" t="e">
        <f t="shared" si="1"/>
        <v>#N/A</v>
      </c>
    </row>
    <row r="84" spans="1:4" hidden="1">
      <c r="A84">
        <v>92241</v>
      </c>
      <c r="B84">
        <f>VLOOKUP(A84,'0303_BugLocator'!$B$1:$D$80, 3, FALSE)</f>
        <v>1</v>
      </c>
      <c r="C84">
        <f>VLOOKUP(A84,'0302_BLIA'!$B$1:$D$80, 3, FALSE)</f>
        <v>1</v>
      </c>
      <c r="D84" t="str">
        <f t="shared" si="1"/>
        <v>동일</v>
      </c>
    </row>
    <row r="85" spans="1:4">
      <c r="A85">
        <v>108591</v>
      </c>
      <c r="B85">
        <f>VLOOKUP(A85,'0303_BugLocator'!$B$1:$D$80, 3, FALSE)</f>
        <v>2</v>
      </c>
      <c r="C85">
        <f>VLOOKUP(A85,'0302_BLIA'!$B$1:$D$80, 3, FALSE)</f>
        <v>1</v>
      </c>
      <c r="D85" t="str">
        <f t="shared" si="1"/>
        <v>BLIA</v>
      </c>
    </row>
    <row r="86" spans="1:4" hidden="1">
      <c r="A86">
        <v>108813</v>
      </c>
      <c r="B86" t="e">
        <f>VLOOKUP(A86,'0303_BugLocator'!$B$1:$D$80, 3, FALSE)</f>
        <v>#N/A</v>
      </c>
      <c r="C86" t="e">
        <f>VLOOKUP(A86,'0302_BLIA'!$B$1:$D$80, 3, FALSE)</f>
        <v>#N/A</v>
      </c>
      <c r="D86" t="e">
        <f t="shared" si="1"/>
        <v>#N/A</v>
      </c>
    </row>
    <row r="87" spans="1:4" hidden="1">
      <c r="A87">
        <v>78856</v>
      </c>
      <c r="B87" t="e">
        <f>VLOOKUP(A87,'0303_BugLocator'!$B$1:$D$80, 3, FALSE)</f>
        <v>#N/A</v>
      </c>
      <c r="C87" t="e">
        <f>VLOOKUP(A87,'0302_BLIA'!$B$1:$D$80, 3, FALSE)</f>
        <v>#N/A</v>
      </c>
      <c r="D87" t="e">
        <f t="shared" si="1"/>
        <v>#N/A</v>
      </c>
    </row>
    <row r="88" spans="1:4" hidden="1">
      <c r="A88">
        <v>100095</v>
      </c>
      <c r="B88">
        <f>VLOOKUP(A88,'0303_BugLocator'!$B$1:$D$80, 3, FALSE)</f>
        <v>1</v>
      </c>
      <c r="C88" t="e">
        <f>VLOOKUP(A88,'0302_BLIA'!$B$1:$D$80, 3, FALSE)</f>
        <v>#N/A</v>
      </c>
      <c r="D88" t="e">
        <f t="shared" si="1"/>
        <v>#N/A</v>
      </c>
    </row>
    <row r="89" spans="1:4" hidden="1">
      <c r="A89">
        <v>111259</v>
      </c>
      <c r="B89" t="e">
        <f>VLOOKUP(A89,'0303_BugLocator'!$B$1:$D$80, 3, FALSE)</f>
        <v>#N/A</v>
      </c>
      <c r="C89">
        <f>VLOOKUP(A89,'0302_BLIA'!$B$1:$D$80, 3, FALSE)</f>
        <v>2</v>
      </c>
      <c r="D89" t="e">
        <f t="shared" si="1"/>
        <v>#N/A</v>
      </c>
    </row>
    <row r="90" spans="1:4" hidden="1">
      <c r="A90">
        <v>91317</v>
      </c>
      <c r="B90">
        <f>VLOOKUP(A90,'0303_BugLocator'!$B$1:$D$80, 3, FALSE)</f>
        <v>1</v>
      </c>
      <c r="C90">
        <f>VLOOKUP(A90,'0302_BLIA'!$B$1:$D$80, 3, FALSE)</f>
        <v>2</v>
      </c>
      <c r="D90" t="str">
        <f t="shared" si="1"/>
        <v>BugLocator</v>
      </c>
    </row>
    <row r="91" spans="1:4" hidden="1">
      <c r="A91">
        <v>87460</v>
      </c>
      <c r="B91">
        <f>VLOOKUP(A91,'0303_BugLocator'!$B$1:$D$80, 3, FALSE)</f>
        <v>1</v>
      </c>
      <c r="C91">
        <f>VLOOKUP(A91,'0302_BLIA'!$B$1:$D$80, 3, FALSE)</f>
        <v>1</v>
      </c>
      <c r="D91" t="str">
        <f t="shared" si="1"/>
        <v>동일</v>
      </c>
    </row>
    <row r="92" spans="1:4" hidden="1">
      <c r="A92">
        <v>92757</v>
      </c>
      <c r="B92">
        <f>VLOOKUP(A92,'0303_BugLocator'!$B$1:$D$80, 3, FALSE)</f>
        <v>1</v>
      </c>
      <c r="C92">
        <f>VLOOKUP(A92,'0302_BLIA'!$B$1:$D$80, 3, FALSE)</f>
        <v>1</v>
      </c>
      <c r="D92" t="str">
        <f t="shared" si="1"/>
        <v>동일</v>
      </c>
    </row>
    <row r="93" spans="1:4">
      <c r="A93">
        <v>83408</v>
      </c>
      <c r="B93">
        <f>VLOOKUP(A93,'0303_BugLocator'!$B$1:$D$80, 3, FALSE)</f>
        <v>4</v>
      </c>
      <c r="C93">
        <f>VLOOKUP(A93,'0302_BLIA'!$B$1:$D$80, 3, FALSE)</f>
        <v>2</v>
      </c>
      <c r="D93" t="str">
        <f t="shared" si="1"/>
        <v>BLIA</v>
      </c>
    </row>
    <row r="94" spans="1:4" hidden="1">
      <c r="A94">
        <v>108236</v>
      </c>
      <c r="B94">
        <f>VLOOKUP(A94,'0303_BugLocator'!$B$1:$D$80, 3, FALSE)</f>
        <v>1</v>
      </c>
      <c r="C94">
        <f>VLOOKUP(A94,'0302_BLIA'!$B$1:$D$80, 3, FALSE)</f>
        <v>2</v>
      </c>
      <c r="D94" t="str">
        <f t="shared" si="1"/>
        <v>BugLocator</v>
      </c>
    </row>
    <row r="95" spans="1:4" hidden="1">
      <c r="A95">
        <v>104545</v>
      </c>
      <c r="B95">
        <f>VLOOKUP(A95,'0303_BugLocator'!$B$1:$D$80, 3, FALSE)</f>
        <v>1</v>
      </c>
      <c r="C95">
        <f>VLOOKUP(A95,'0302_BLIA'!$B$1:$D$80, 3, FALSE)</f>
        <v>5</v>
      </c>
      <c r="D95" t="str">
        <f t="shared" si="1"/>
        <v>BugLocator</v>
      </c>
    </row>
    <row r="96" spans="1:4" hidden="1">
      <c r="A96">
        <v>95410</v>
      </c>
      <c r="B96">
        <f>VLOOKUP(A96,'0303_BugLocator'!$B$1:$D$80, 3, FALSE)</f>
        <v>2</v>
      </c>
      <c r="C96">
        <f>VLOOKUP(A96,'0302_BLIA'!$B$1:$D$80, 3, FALSE)</f>
        <v>2</v>
      </c>
      <c r="D96" t="str">
        <f t="shared" si="1"/>
        <v>동일</v>
      </c>
    </row>
    <row r="97" spans="1:4">
      <c r="A97">
        <v>103863</v>
      </c>
      <c r="B97">
        <f>VLOOKUP(A97,'0303_BugLocator'!$B$1:$D$80, 3, FALSE)</f>
        <v>3</v>
      </c>
      <c r="C97">
        <f>VLOOKUP(A97,'0302_BLIA'!$B$1:$D$80, 3, FALSE)</f>
        <v>2</v>
      </c>
      <c r="D97" t="str">
        <f t="shared" si="1"/>
        <v>BLIA</v>
      </c>
    </row>
    <row r="98" spans="1:4" hidden="1">
      <c r="A98">
        <v>119192</v>
      </c>
      <c r="B98">
        <f>VLOOKUP(A98,'0303_BugLocator'!$B$1:$D$80, 3, FALSE)</f>
        <v>1</v>
      </c>
      <c r="C98" t="e">
        <f>VLOOKUP(A98,'0302_BLIA'!$B$1:$D$80, 3, FALSE)</f>
        <v>#N/A</v>
      </c>
      <c r="D98" t="e">
        <f t="shared" si="1"/>
        <v>#N/A</v>
      </c>
    </row>
    <row r="99" spans="1:4" hidden="1">
      <c r="A99">
        <v>108792</v>
      </c>
      <c r="B99">
        <f>VLOOKUP(A99,'0303_BugLocator'!$B$1:$D$80, 3, FALSE)</f>
        <v>1</v>
      </c>
      <c r="C99">
        <f>VLOOKUP(A99,'0302_BLIA'!$B$1:$D$80, 3, FALSE)</f>
        <v>1</v>
      </c>
      <c r="D99" t="str">
        <f t="shared" si="1"/>
        <v>동일</v>
      </c>
    </row>
  </sheetData>
  <autoFilter ref="A1:D99">
    <filterColumn colId="3">
      <filters>
        <filter val="BLIA"/>
      </filters>
    </filterColumn>
  </autoFilter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4"/>
  <sheetViews>
    <sheetView workbookViewId="0">
      <selection sqref="A1:C1"/>
    </sheetView>
  </sheetViews>
  <sheetFormatPr baseColWidth="10" defaultRowHeight="14" x14ac:dyDescent="0"/>
  <cols>
    <col min="1" max="1" width="8.6640625" customWidth="1"/>
    <col min="2" max="2" width="57.83203125" bestFit="1" customWidth="1"/>
    <col min="3" max="3" width="7.6640625" bestFit="1" customWidth="1"/>
  </cols>
  <sheetData>
    <row r="1" spans="1:4">
      <c r="A1" t="s">
        <v>183</v>
      </c>
      <c r="B1" t="s">
        <v>185</v>
      </c>
      <c r="C1" t="s">
        <v>143</v>
      </c>
    </row>
    <row r="2" spans="1:4">
      <c r="A2">
        <v>383</v>
      </c>
      <c r="B2" t="s">
        <v>142</v>
      </c>
      <c r="C2">
        <v>1</v>
      </c>
      <c r="D2" s="18"/>
    </row>
    <row r="3" spans="1:4" hidden="1">
      <c r="A3">
        <v>412</v>
      </c>
      <c r="B3" t="s">
        <v>144</v>
      </c>
      <c r="C3">
        <v>8</v>
      </c>
    </row>
    <row r="4" spans="1:4">
      <c r="A4">
        <v>432</v>
      </c>
      <c r="B4" t="s">
        <v>145</v>
      </c>
      <c r="C4">
        <v>1</v>
      </c>
    </row>
    <row r="5" spans="1:4" hidden="1">
      <c r="A5">
        <v>363</v>
      </c>
      <c r="B5" t="s">
        <v>158</v>
      </c>
      <c r="C5">
        <v>6</v>
      </c>
    </row>
    <row r="6" spans="1:4">
      <c r="A6">
        <v>475</v>
      </c>
      <c r="B6" t="s">
        <v>147</v>
      </c>
      <c r="C6">
        <v>1</v>
      </c>
    </row>
    <row r="7" spans="1:4">
      <c r="A7">
        <v>512</v>
      </c>
      <c r="B7" t="s">
        <v>148</v>
      </c>
      <c r="C7">
        <v>1</v>
      </c>
    </row>
    <row r="8" spans="1:4">
      <c r="A8">
        <v>511</v>
      </c>
      <c r="B8" t="s">
        <v>149</v>
      </c>
      <c r="C8">
        <v>1</v>
      </c>
    </row>
    <row r="9" spans="1:4" hidden="1">
      <c r="A9">
        <v>508</v>
      </c>
      <c r="B9" t="s">
        <v>150</v>
      </c>
      <c r="C9">
        <v>8</v>
      </c>
    </row>
    <row r="10" spans="1:4">
      <c r="A10">
        <v>507</v>
      </c>
      <c r="B10" t="s">
        <v>152</v>
      </c>
      <c r="C10">
        <v>1</v>
      </c>
    </row>
    <row r="11" spans="1:4">
      <c r="A11">
        <v>519</v>
      </c>
      <c r="B11" t="s">
        <v>153</v>
      </c>
      <c r="C11">
        <v>1</v>
      </c>
    </row>
    <row r="12" spans="1:4">
      <c r="A12">
        <v>524</v>
      </c>
      <c r="B12" t="s">
        <v>149</v>
      </c>
      <c r="C12">
        <v>1</v>
      </c>
    </row>
    <row r="13" spans="1:4" hidden="1">
      <c r="A13">
        <v>537</v>
      </c>
      <c r="B13" t="s">
        <v>154</v>
      </c>
      <c r="C13">
        <v>4</v>
      </c>
    </row>
    <row r="14" spans="1:4">
      <c r="A14">
        <v>548</v>
      </c>
      <c r="B14" t="s">
        <v>155</v>
      </c>
      <c r="C14">
        <v>1</v>
      </c>
    </row>
  </sheetData>
  <autoFilter ref="A1:C14">
    <filterColumn colId="2">
      <filters>
        <filter val="1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topLeftCell="B1" workbookViewId="0">
      <selection activeCell="C16" sqref="C16"/>
    </sheetView>
  </sheetViews>
  <sheetFormatPr baseColWidth="10" defaultRowHeight="14" x14ac:dyDescent="0"/>
  <cols>
    <col min="1" max="1" width="7.33203125" bestFit="1" customWidth="1"/>
    <col min="2" max="2" width="5.6640625" bestFit="1" customWidth="1"/>
    <col min="3" max="3" width="57.83203125" bestFit="1" customWidth="1"/>
    <col min="4" max="4" width="7.1640625" bestFit="1" customWidth="1"/>
    <col min="6" max="6" width="57.83203125" bestFit="1" customWidth="1"/>
    <col min="7" max="7" width="14.6640625" customWidth="1"/>
    <col min="8" max="8" width="8.1640625" customWidth="1"/>
  </cols>
  <sheetData>
    <row r="1" spans="1:9">
      <c r="A1" s="1" t="s">
        <v>29</v>
      </c>
      <c r="B1" s="1" t="s">
        <v>30</v>
      </c>
      <c r="C1" s="1" t="s">
        <v>31</v>
      </c>
      <c r="D1" s="1" t="s">
        <v>32</v>
      </c>
      <c r="E1" s="4" t="s">
        <v>175</v>
      </c>
      <c r="F1" s="4" t="s">
        <v>176</v>
      </c>
      <c r="G1" s="4" t="s">
        <v>179</v>
      </c>
      <c r="H1" s="4" t="s">
        <v>177</v>
      </c>
      <c r="I1" s="4" t="s">
        <v>178</v>
      </c>
    </row>
    <row r="2" spans="1:9">
      <c r="A2" t="s">
        <v>1</v>
      </c>
      <c r="B2">
        <v>383</v>
      </c>
      <c r="C2" t="s">
        <v>142</v>
      </c>
      <c r="D2">
        <v>4</v>
      </c>
      <c r="E2">
        <f>VLOOKUP(B2,'0321_BugLocatorFile'!$A$1:$E$34, 4, FALSE)</f>
        <v>4</v>
      </c>
      <c r="F2" t="str">
        <f>VLOOKUP(B2,'0321_BugLocatorFile'!$A$1:$E$34, 2, FALSE)</f>
        <v>com.google.zxing.client.android.camera.CameraConfigurationManager.java</v>
      </c>
      <c r="G2">
        <f>VLOOKUP(B2,'0321_BugLocatorFile'!$A$1:$E$34, 5, FALSE)</f>
        <v>0.62670689999999996</v>
      </c>
      <c r="H2">
        <f>E2-D2</f>
        <v>0</v>
      </c>
      <c r="I2" t="str">
        <f>IF(F2=C2, "O", "X")</f>
        <v>O</v>
      </c>
    </row>
    <row r="3" spans="1:9" s="12" customFormat="1" ht="15">
      <c r="A3" s="12" t="s">
        <v>1</v>
      </c>
      <c r="B3" s="12">
        <v>412</v>
      </c>
      <c r="C3" s="12" t="s">
        <v>144</v>
      </c>
      <c r="D3" s="12">
        <v>3</v>
      </c>
      <c r="E3" s="12">
        <f>VLOOKUP(B3,'0321_BugLocatorFile'!$A$1:$E$34, 4, FALSE)</f>
        <v>2</v>
      </c>
      <c r="F3" s="12" t="str">
        <f>VLOOKUP(B3,'0321_BugLocatorFile'!$A$1:$E$34, 2, FALSE)</f>
        <v>com.google.zxing.qrcode.QRCodeReader.java</v>
      </c>
      <c r="G3" s="12">
        <f>VLOOKUP(B3,'0321_BugLocatorFile'!$A$1:$E$34, 5, FALSE)</f>
        <v>0.73686969999999996</v>
      </c>
      <c r="H3" s="12">
        <f t="shared" ref="H3:H16" si="0">E3-D3</f>
        <v>-1</v>
      </c>
      <c r="I3" s="12" t="str">
        <f t="shared" ref="I3:I16" si="1">IF(F3=C3, "O", "X")</f>
        <v>O</v>
      </c>
    </row>
    <row r="4" spans="1:9">
      <c r="A4" t="s">
        <v>0</v>
      </c>
      <c r="B4">
        <v>432</v>
      </c>
      <c r="C4" t="s">
        <v>145</v>
      </c>
      <c r="D4">
        <v>1</v>
      </c>
      <c r="E4">
        <f>VLOOKUP(B4,'0321_BugLocatorFile'!$A$1:$E$34, 4, FALSE)</f>
        <v>1</v>
      </c>
      <c r="F4" t="str">
        <f>VLOOKUP(B4,'0321_BugLocatorFile'!$A$1:$E$34, 2, FALSE)</f>
        <v>com.google.zxing.web.generator.client.TimeZoneList.java</v>
      </c>
      <c r="G4">
        <f>VLOOKUP(B4,'0321_BugLocatorFile'!$A$1:$E$34, 5, FALSE)</f>
        <v>0.8</v>
      </c>
      <c r="H4">
        <f t="shared" si="0"/>
        <v>0</v>
      </c>
      <c r="I4" t="str">
        <f t="shared" si="1"/>
        <v>O</v>
      </c>
    </row>
    <row r="5" spans="1:9" s="12" customFormat="1" ht="15">
      <c r="A5" s="12" t="s">
        <v>1</v>
      </c>
      <c r="B5" s="12">
        <v>363</v>
      </c>
      <c r="C5" s="12" t="s">
        <v>158</v>
      </c>
      <c r="D5" s="12">
        <v>5</v>
      </c>
      <c r="E5" s="12">
        <f>VLOOKUP(B5,'0321_BugLocatorFile'!$A$1:$E$34, 4, FALSE)</f>
        <v>4</v>
      </c>
      <c r="F5" s="12" t="str">
        <f>VLOOKUP(B5,'0321_BugLocatorFile'!$A$1:$E$34, 2, FALSE)</f>
        <v>com.google.zxing.client.android.CaptureActivity.java</v>
      </c>
      <c r="G5" s="12">
        <f>VLOOKUP(B5,'0321_BugLocatorFile'!$A$1:$E$34, 5, FALSE)</f>
        <v>0.65262310000000001</v>
      </c>
      <c r="H5" s="12">
        <f t="shared" si="0"/>
        <v>-1</v>
      </c>
      <c r="I5" s="12" t="str">
        <f t="shared" si="1"/>
        <v>O</v>
      </c>
    </row>
    <row r="6" spans="1:9">
      <c r="A6" t="s">
        <v>0</v>
      </c>
      <c r="B6">
        <v>475</v>
      </c>
      <c r="C6" t="s">
        <v>147</v>
      </c>
      <c r="D6">
        <v>1</v>
      </c>
      <c r="E6">
        <f>VLOOKUP(B6,'0321_BugLocatorFile'!$A$1:$E$34, 4, FALSE)</f>
        <v>1</v>
      </c>
      <c r="F6" t="str">
        <f>VLOOKUP(B6,'0321_BugLocatorFile'!$A$1:$E$34, 2, FALSE)</f>
        <v>com.google.zxing.client.android.Intents.java</v>
      </c>
      <c r="G6">
        <f>VLOOKUP(B6,'0321_BugLocatorFile'!$A$1:$E$34, 5, FALSE)</f>
        <v>0.8</v>
      </c>
      <c r="H6">
        <f t="shared" si="0"/>
        <v>0</v>
      </c>
      <c r="I6" t="str">
        <f t="shared" si="1"/>
        <v>O</v>
      </c>
    </row>
    <row r="7" spans="1:9">
      <c r="A7" t="s">
        <v>0</v>
      </c>
      <c r="B7">
        <v>512</v>
      </c>
      <c r="C7" t="s">
        <v>148</v>
      </c>
      <c r="D7">
        <v>1</v>
      </c>
      <c r="E7">
        <f>VLOOKUP(B7,'0321_BugLocatorFile'!$A$1:$E$34, 4, FALSE)</f>
        <v>2</v>
      </c>
      <c r="F7" t="str">
        <f>VLOOKUP(B7,'0321_BugLocatorFile'!$A$1:$E$34, 2, FALSE)</f>
        <v>com.google.zxing.oned.ITFWriter.java</v>
      </c>
      <c r="G7">
        <f>VLOOKUP(B7,'0321_BugLocatorFile'!$A$1:$E$34, 5, FALSE)</f>
        <v>0.76703113000000001</v>
      </c>
      <c r="H7">
        <f t="shared" si="0"/>
        <v>1</v>
      </c>
      <c r="I7" t="str">
        <f t="shared" si="1"/>
        <v>O</v>
      </c>
    </row>
    <row r="8" spans="1:9">
      <c r="A8" t="s">
        <v>0</v>
      </c>
      <c r="B8">
        <v>511</v>
      </c>
      <c r="C8" t="s">
        <v>149</v>
      </c>
      <c r="D8">
        <v>1</v>
      </c>
      <c r="E8">
        <f>VLOOKUP(B8,'0321_BugLocatorFile'!$A$1:$E$34, 4, FALSE)</f>
        <v>1</v>
      </c>
      <c r="F8" t="str">
        <f>VLOOKUP(B8,'0321_BugLocatorFile'!$A$1:$E$34, 2, FALSE)</f>
        <v>com.google.zxing.qrcode.detector.Detector.java</v>
      </c>
      <c r="G8">
        <f>VLOOKUP(B8,'0321_BugLocatorFile'!$A$1:$E$34, 5, FALSE)</f>
        <v>0.8</v>
      </c>
      <c r="H8">
        <f t="shared" si="0"/>
        <v>0</v>
      </c>
      <c r="I8" t="str">
        <f t="shared" si="1"/>
        <v>O</v>
      </c>
    </row>
    <row r="9" spans="1:9" s="12" customFormat="1" ht="15">
      <c r="A9" s="12" t="s">
        <v>2</v>
      </c>
      <c r="B9" s="12">
        <v>508</v>
      </c>
      <c r="C9" s="12" t="s">
        <v>150</v>
      </c>
      <c r="D9" s="12">
        <v>6</v>
      </c>
      <c r="E9" s="12">
        <f>VLOOKUP(B9,'0321_BugLocatorFile'!$A$1:$E$34, 4, FALSE)</f>
        <v>5</v>
      </c>
      <c r="F9" s="12" t="str">
        <f>VLOOKUP(B9,'0321_BugLocatorFile'!$A$1:$E$34, 2, FALSE)</f>
        <v>com.google.zxing.common.HybridBinarizer.java</v>
      </c>
      <c r="G9" s="12">
        <f>VLOOKUP(B9,'0321_BugLocatorFile'!$A$1:$E$34, 5, FALSE)</f>
        <v>0.65413253999999998</v>
      </c>
      <c r="H9" s="12">
        <f t="shared" si="0"/>
        <v>-1</v>
      </c>
      <c r="I9" s="12" t="str">
        <f t="shared" si="1"/>
        <v>O</v>
      </c>
    </row>
    <row r="10" spans="1:9">
      <c r="A10" t="s">
        <v>1</v>
      </c>
      <c r="B10">
        <v>492</v>
      </c>
      <c r="C10" t="s">
        <v>151</v>
      </c>
      <c r="D10">
        <v>2</v>
      </c>
      <c r="E10">
        <f>VLOOKUP(B10,'0321_BugLocatorFile'!$A$1:$E$34, 4, FALSE)</f>
        <v>2</v>
      </c>
      <c r="F10" t="str">
        <f>VLOOKUP(B10,'0321_BugLocatorFile'!$A$1:$E$34, 2, FALSE)</f>
        <v>com.google.zxing.common.AbstractBlackBoxTestCase.java</v>
      </c>
      <c r="G10">
        <f>VLOOKUP(B10,'0321_BugLocatorFile'!$A$1:$E$34, 5, FALSE)</f>
        <v>0.77353479999999997</v>
      </c>
      <c r="H10">
        <f t="shared" si="0"/>
        <v>0</v>
      </c>
      <c r="I10" t="str">
        <f t="shared" si="1"/>
        <v>O</v>
      </c>
    </row>
    <row r="11" spans="1:9">
      <c r="A11" t="s">
        <v>2</v>
      </c>
      <c r="B11">
        <v>507</v>
      </c>
      <c r="C11" t="s">
        <v>152</v>
      </c>
      <c r="D11">
        <v>6</v>
      </c>
      <c r="E11">
        <f>VLOOKUP(B11,'0321_BugLocatorFile'!$A$1:$E$34, 4, FALSE)</f>
        <v>6</v>
      </c>
      <c r="F11" t="str">
        <f>VLOOKUP(B11,'0321_BugLocatorFile'!$A$1:$E$34, 2, FALSE)</f>
        <v>com.google.zxing.web.generator.client.ContactInfoGenerator.java</v>
      </c>
      <c r="G11">
        <f>VLOOKUP(B11,'0321_BugLocatorFile'!$A$1:$E$34, 5, FALSE)</f>
        <v>0.46255590000000002</v>
      </c>
      <c r="H11">
        <f t="shared" si="0"/>
        <v>0</v>
      </c>
      <c r="I11" t="str">
        <f t="shared" si="1"/>
        <v>O</v>
      </c>
    </row>
    <row r="12" spans="1:9">
      <c r="A12" t="s">
        <v>0</v>
      </c>
      <c r="B12">
        <v>519</v>
      </c>
      <c r="C12" t="s">
        <v>153</v>
      </c>
      <c r="D12">
        <v>1</v>
      </c>
      <c r="E12">
        <f>VLOOKUP(B12,'0321_BugLocatorFile'!$A$1:$E$34, 4, FALSE)</f>
        <v>1</v>
      </c>
      <c r="F12" t="str">
        <f>VLOOKUP(B12,'0321_BugLocatorFile'!$A$1:$E$34, 2, FALSE)</f>
        <v>com.google.zxing.qrcode.decoder.Version.java</v>
      </c>
      <c r="G12">
        <f>VLOOKUP(B12,'0321_BugLocatorFile'!$A$1:$E$34, 5, FALSE)</f>
        <v>0.8</v>
      </c>
      <c r="H12">
        <f t="shared" si="0"/>
        <v>0</v>
      </c>
      <c r="I12" t="str">
        <f t="shared" si="1"/>
        <v>O</v>
      </c>
    </row>
    <row r="13" spans="1:9" s="13" customFormat="1" ht="15">
      <c r="A13" s="13" t="s">
        <v>1</v>
      </c>
      <c r="B13" s="13">
        <v>524</v>
      </c>
      <c r="C13" s="13" t="s">
        <v>149</v>
      </c>
      <c r="D13" s="13">
        <v>2</v>
      </c>
      <c r="E13" s="13">
        <f>VLOOKUP(B13,'0321_BugLocatorFile'!$A$1:$E$34, 4, FALSE)</f>
        <v>3</v>
      </c>
      <c r="F13" s="13" t="str">
        <f>VLOOKUP(B13,'0321_BugLocatorFile'!$A$1:$E$34, 2, FALSE)</f>
        <v>com.google.zxing.qrcode.detector.Detector.java</v>
      </c>
      <c r="G13" s="13">
        <f>VLOOKUP(B13,'0321_BugLocatorFile'!$A$1:$E$34, 5, FALSE)</f>
        <v>0.75226590000000004</v>
      </c>
      <c r="H13" s="13">
        <f t="shared" si="0"/>
        <v>1</v>
      </c>
      <c r="I13" s="13" t="str">
        <f t="shared" si="1"/>
        <v>O</v>
      </c>
    </row>
    <row r="14" spans="1:9" s="12" customFormat="1" ht="15">
      <c r="A14" s="12" t="s">
        <v>2</v>
      </c>
      <c r="B14" s="12">
        <v>537</v>
      </c>
      <c r="C14" s="12" t="s">
        <v>154</v>
      </c>
      <c r="D14" s="12">
        <v>9</v>
      </c>
      <c r="E14" s="12">
        <f>VLOOKUP(B14,'0321_BugLocatorFile'!$A$1:$E$34, 4, FALSE)</f>
        <v>7</v>
      </c>
      <c r="F14" s="12" t="str">
        <f>VLOOKUP(B14,'0321_BugLocatorFile'!$A$1:$E$34, 2, FALSE)</f>
        <v>com.google.zxing.oned.MultiFormatUPCEANReader.java</v>
      </c>
      <c r="G14" s="12">
        <f>VLOOKUP(B14,'0321_BugLocatorFile'!$A$1:$E$34, 5, FALSE)</f>
        <v>0.57705399999999996</v>
      </c>
      <c r="H14" s="12">
        <f t="shared" si="0"/>
        <v>-2</v>
      </c>
      <c r="I14" s="12" t="str">
        <f t="shared" si="1"/>
        <v>O</v>
      </c>
    </row>
    <row r="15" spans="1:9">
      <c r="A15" t="s">
        <v>0</v>
      </c>
      <c r="B15">
        <v>548</v>
      </c>
      <c r="C15" t="s">
        <v>155</v>
      </c>
      <c r="D15">
        <v>1</v>
      </c>
      <c r="E15">
        <f>VLOOKUP(B15,'0321_BugLocatorFile'!$A$1:$E$34, 4, FALSE)</f>
        <v>1</v>
      </c>
      <c r="F15" t="str">
        <f>VLOOKUP(B15,'0321_BugLocatorFile'!$A$1:$E$34, 2, FALSE)</f>
        <v>com.google.zxing.client.rim.ZXingLMMainScreen.java</v>
      </c>
      <c r="G15">
        <f>VLOOKUP(B15,'0321_BugLocatorFile'!$A$1:$E$34, 5, FALSE)</f>
        <v>0.8</v>
      </c>
      <c r="H15">
        <f t="shared" si="0"/>
        <v>0</v>
      </c>
      <c r="I15" t="str">
        <f t="shared" si="1"/>
        <v>O</v>
      </c>
    </row>
    <row r="16" spans="1:9">
      <c r="A16" t="s">
        <v>1</v>
      </c>
      <c r="B16">
        <v>376</v>
      </c>
      <c r="C16" t="s">
        <v>158</v>
      </c>
      <c r="D16">
        <v>5</v>
      </c>
      <c r="E16">
        <f>VLOOKUP(B16,'0321_BugLocatorFile'!$A$1:$E$34, 4, FALSE)</f>
        <v>5</v>
      </c>
      <c r="F16" t="str">
        <f>VLOOKUP(B16,'0321_BugLocatorFile'!$A$1:$E$34, 2, FALSE)</f>
        <v>com.google.zxing.client.android.CaptureActivity.java</v>
      </c>
      <c r="G16">
        <f>VLOOKUP(B16,'0321_BugLocatorFile'!$A$1:$E$34, 5, FALSE)</f>
        <v>0.59081620000000001</v>
      </c>
      <c r="H16">
        <f t="shared" si="0"/>
        <v>0</v>
      </c>
      <c r="I16" t="str">
        <f t="shared" si="1"/>
        <v>O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" sqref="A2"/>
    </sheetView>
  </sheetViews>
  <sheetFormatPr baseColWidth="10" defaultRowHeight="14" x14ac:dyDescent="0"/>
  <cols>
    <col min="2" max="2" width="57.83203125" bestFit="1" customWidth="1"/>
    <col min="3" max="3" width="10.83203125" hidden="1" customWidth="1"/>
    <col min="6" max="6" width="16" bestFit="1" customWidth="1"/>
    <col min="7" max="7" width="62.6640625" bestFit="1" customWidth="1"/>
  </cols>
  <sheetData>
    <row r="1" spans="1:9">
      <c r="A1" s="1" t="s">
        <v>30</v>
      </c>
      <c r="B1" s="1" t="s">
        <v>31</v>
      </c>
      <c r="C1" s="1" t="s">
        <v>143</v>
      </c>
      <c r="D1" s="1" t="s">
        <v>170</v>
      </c>
      <c r="E1" s="1" t="s">
        <v>169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s="1">
        <v>357</v>
      </c>
      <c r="B2" s="1" t="s">
        <v>157</v>
      </c>
      <c r="C2" s="1">
        <v>159</v>
      </c>
      <c r="D2" s="1">
        <f>C2+1</f>
        <v>160</v>
      </c>
      <c r="E2" s="1">
        <v>9.5833920000000003E-2</v>
      </c>
    </row>
    <row r="3" spans="1:9">
      <c r="A3" s="1">
        <v>363</v>
      </c>
      <c r="B3" s="1" t="s">
        <v>158</v>
      </c>
      <c r="C3" s="1">
        <v>3</v>
      </c>
      <c r="D3" s="1">
        <f t="shared" ref="D3:D34" si="0">C3+1</f>
        <v>4</v>
      </c>
      <c r="E3" s="1">
        <v>0.65262310000000001</v>
      </c>
      <c r="F3">
        <f>VLOOKUP(A3,'0321_Original_BugLocator'!$A$1:$C$16, 3, TRUE)</f>
        <v>4</v>
      </c>
      <c r="G3" t="str">
        <f>VLOOKUP(A3,'0321_Original_BugLocator'!$A$1:$C$16, 2, TRUE)</f>
        <v>com.google.zxing.client.android.CaptureActivity.java</v>
      </c>
      <c r="H3">
        <f>F3-D3</f>
        <v>0</v>
      </c>
      <c r="I3" t="str">
        <f>IF(G3=B3, "O", "X")</f>
        <v>O</v>
      </c>
    </row>
    <row r="4" spans="1:9" ht="15">
      <c r="A4" s="14">
        <v>363</v>
      </c>
      <c r="B4" s="14" t="s">
        <v>146</v>
      </c>
      <c r="C4" s="14">
        <v>7</v>
      </c>
      <c r="D4" s="14">
        <f t="shared" si="0"/>
        <v>8</v>
      </c>
      <c r="E4" s="14">
        <v>0.54392797000000004</v>
      </c>
      <c r="F4" s="12">
        <f>VLOOKUP(A4,'0321_Original_BugLocator'!$A$1:$C$16, 3, TRUE)</f>
        <v>4</v>
      </c>
      <c r="G4" s="12" t="str">
        <f>VLOOKUP(A4,'0321_Original_BugLocator'!$A$1:$C$16, 2, TRUE)</f>
        <v>com.google.zxing.client.android.CaptureActivity.java</v>
      </c>
      <c r="H4" s="12">
        <f>F4-D4</f>
        <v>-4</v>
      </c>
      <c r="I4" s="12" t="str">
        <f>IF(G4=B4, "O", "X")</f>
        <v>X</v>
      </c>
    </row>
    <row r="5" spans="1:9">
      <c r="A5" s="1">
        <v>364</v>
      </c>
      <c r="B5" s="1" t="s">
        <v>146</v>
      </c>
      <c r="C5" s="1">
        <v>54</v>
      </c>
      <c r="D5" s="1">
        <f t="shared" si="0"/>
        <v>55</v>
      </c>
      <c r="E5" s="1">
        <v>7.7788850000000007E-2</v>
      </c>
    </row>
    <row r="6" spans="1:9">
      <c r="A6" s="1">
        <v>376</v>
      </c>
      <c r="B6" s="1" t="s">
        <v>158</v>
      </c>
      <c r="C6" s="1">
        <v>4</v>
      </c>
      <c r="D6" s="1">
        <f t="shared" si="0"/>
        <v>5</v>
      </c>
      <c r="E6" s="1">
        <v>0.59081620000000001</v>
      </c>
      <c r="F6">
        <f>VLOOKUP(A6,'0321_Original_BugLocator'!$A$1:$C$16, 3, TRUE)</f>
        <v>5</v>
      </c>
      <c r="G6" t="str">
        <f>VLOOKUP(A6,'0321_Original_BugLocator'!$A$1:$C$16, 2, TRUE)</f>
        <v>com.google.zxing.client.android.CaptureActivity.java</v>
      </c>
      <c r="H6">
        <f>F6-D6</f>
        <v>0</v>
      </c>
      <c r="I6" t="str">
        <f>IF(G6=B6, "O", "X")</f>
        <v>O</v>
      </c>
    </row>
    <row r="7" spans="1:9">
      <c r="A7" s="1">
        <v>376</v>
      </c>
      <c r="B7" s="1" t="s">
        <v>164</v>
      </c>
      <c r="C7" s="1">
        <v>19</v>
      </c>
      <c r="D7" s="1">
        <f t="shared" si="0"/>
        <v>20</v>
      </c>
      <c r="E7" s="1">
        <v>0.3462807</v>
      </c>
    </row>
    <row r="8" spans="1:9">
      <c r="A8" s="1">
        <v>376</v>
      </c>
      <c r="B8" s="1" t="s">
        <v>165</v>
      </c>
      <c r="C8" s="1">
        <v>94</v>
      </c>
      <c r="D8" s="1">
        <f t="shared" si="0"/>
        <v>95</v>
      </c>
      <c r="E8" s="1">
        <v>0.14083762</v>
      </c>
    </row>
    <row r="9" spans="1:9">
      <c r="A9" s="1">
        <v>376</v>
      </c>
      <c r="B9" s="1" t="s">
        <v>166</v>
      </c>
      <c r="C9" s="1">
        <v>112</v>
      </c>
      <c r="D9" s="1">
        <f t="shared" si="0"/>
        <v>113</v>
      </c>
      <c r="E9" s="1">
        <v>0.12414227999999999</v>
      </c>
    </row>
    <row r="10" spans="1:9">
      <c r="A10" s="1">
        <v>376</v>
      </c>
      <c r="B10" s="1" t="s">
        <v>167</v>
      </c>
      <c r="C10" s="1">
        <v>124</v>
      </c>
      <c r="D10" s="1">
        <f t="shared" si="0"/>
        <v>125</v>
      </c>
      <c r="E10" s="1">
        <v>0.11656811</v>
      </c>
    </row>
    <row r="11" spans="1:9">
      <c r="A11" s="1">
        <v>376</v>
      </c>
      <c r="B11" s="1" t="s">
        <v>168</v>
      </c>
      <c r="C11" s="1">
        <v>155</v>
      </c>
      <c r="D11" s="1">
        <f t="shared" si="0"/>
        <v>156</v>
      </c>
      <c r="E11" s="1">
        <v>9.5086105000000004E-2</v>
      </c>
    </row>
    <row r="12" spans="1:9">
      <c r="A12" s="1">
        <v>383</v>
      </c>
      <c r="B12" s="1" t="s">
        <v>142</v>
      </c>
      <c r="C12" s="1">
        <v>3</v>
      </c>
      <c r="D12" s="1">
        <f t="shared" si="0"/>
        <v>4</v>
      </c>
      <c r="E12" s="1">
        <v>0.62670689999999996</v>
      </c>
      <c r="F12">
        <f>VLOOKUP(A12,'0321_Original_BugLocator'!$A$1:$C$16, 3, TRUE)</f>
        <v>4</v>
      </c>
      <c r="G12" t="str">
        <f>VLOOKUP(A12,'0321_Original_BugLocator'!$A$1:$C$16, 2, TRUE)</f>
        <v>com.google.zxing.client.android.camera.CameraConfigurationManager.java</v>
      </c>
      <c r="H12">
        <f t="shared" ref="H12:H13" si="1">F12-D12</f>
        <v>0</v>
      </c>
      <c r="I12" t="str">
        <f t="shared" ref="I12:I13" si="2">IF(G12=B12, "O", "X")</f>
        <v>O</v>
      </c>
    </row>
    <row r="13" spans="1:9" ht="15">
      <c r="A13" s="14">
        <v>383</v>
      </c>
      <c r="B13" s="14" t="s">
        <v>156</v>
      </c>
      <c r="C13" s="14">
        <v>9</v>
      </c>
      <c r="D13" s="14">
        <f t="shared" si="0"/>
        <v>10</v>
      </c>
      <c r="E13" s="14">
        <v>0.51061420000000002</v>
      </c>
      <c r="F13" s="12">
        <f>VLOOKUP(A13,'0321_Original_BugLocator'!$A$1:$C$16, 3, TRUE)</f>
        <v>4</v>
      </c>
      <c r="G13" s="12" t="str">
        <f>VLOOKUP(A13,'0321_Original_BugLocator'!$A$1:$C$16, 2, TRUE)</f>
        <v>com.google.zxing.client.android.camera.CameraConfigurationManager.java</v>
      </c>
      <c r="H13" s="12">
        <f t="shared" si="1"/>
        <v>-6</v>
      </c>
      <c r="I13" s="12" t="str">
        <f t="shared" si="2"/>
        <v>X</v>
      </c>
    </row>
    <row r="14" spans="1:9">
      <c r="A14" s="1">
        <v>407</v>
      </c>
      <c r="B14" s="1" t="s">
        <v>146</v>
      </c>
      <c r="C14" s="1">
        <v>49</v>
      </c>
      <c r="D14" s="1">
        <f t="shared" si="0"/>
        <v>50</v>
      </c>
      <c r="E14" s="1">
        <v>0.27404096999999999</v>
      </c>
    </row>
    <row r="15" spans="1:9">
      <c r="A15" s="1">
        <v>411</v>
      </c>
      <c r="B15" s="1" t="s">
        <v>144</v>
      </c>
      <c r="C15" s="1">
        <v>19</v>
      </c>
      <c r="D15" s="1">
        <f t="shared" si="0"/>
        <v>20</v>
      </c>
      <c r="E15" s="1">
        <v>0.26858525999999999</v>
      </c>
    </row>
    <row r="16" spans="1:9">
      <c r="A16" s="1">
        <v>412</v>
      </c>
      <c r="B16" s="1" t="s">
        <v>144</v>
      </c>
      <c r="C16" s="1">
        <v>1</v>
      </c>
      <c r="D16" s="1">
        <f t="shared" si="0"/>
        <v>2</v>
      </c>
      <c r="E16" s="1">
        <v>0.73686969999999996</v>
      </c>
      <c r="F16">
        <f>VLOOKUP(A16,'0321_Original_BugLocator'!$A$1:$C$16, 3, TRUE)</f>
        <v>2</v>
      </c>
      <c r="G16" t="str">
        <f>VLOOKUP(A16,'0321_Original_BugLocator'!$A$1:$C$16, 2, TRUE)</f>
        <v>com.google.zxing.qrcode.QRCodeReader.java</v>
      </c>
      <c r="H16">
        <f t="shared" ref="H16:H17" si="3">F16-D16</f>
        <v>0</v>
      </c>
      <c r="I16" t="str">
        <f t="shared" ref="I16:I17" si="4">IF(G16=B16, "O", "X")</f>
        <v>O</v>
      </c>
    </row>
    <row r="17" spans="1:9">
      <c r="A17" s="1">
        <v>432</v>
      </c>
      <c r="B17" s="1" t="s">
        <v>145</v>
      </c>
      <c r="C17" s="1">
        <v>0</v>
      </c>
      <c r="D17" s="1">
        <f t="shared" si="0"/>
        <v>1</v>
      </c>
      <c r="E17" s="1">
        <v>0.8</v>
      </c>
      <c r="F17">
        <f>VLOOKUP(A17,'0321_Original_BugLocator'!$A$1:$C$16, 3, TRUE)</f>
        <v>1</v>
      </c>
      <c r="G17" t="str">
        <f>VLOOKUP(A17,'0321_Original_BugLocator'!$A$1:$C$16, 2, TRUE)</f>
        <v>com.google.zxing.web.generator.client.TimeZoneList.java</v>
      </c>
      <c r="H17">
        <f t="shared" si="3"/>
        <v>0</v>
      </c>
      <c r="I17" t="str">
        <f t="shared" si="4"/>
        <v>O</v>
      </c>
    </row>
    <row r="18" spans="1:9">
      <c r="A18" s="1">
        <v>469</v>
      </c>
      <c r="B18" s="1" t="s">
        <v>150</v>
      </c>
      <c r="C18" s="1">
        <v>99</v>
      </c>
      <c r="D18" s="1">
        <f t="shared" si="0"/>
        <v>100</v>
      </c>
      <c r="E18" s="1">
        <v>0.13897118</v>
      </c>
    </row>
    <row r="19" spans="1:9">
      <c r="A19" s="1">
        <v>475</v>
      </c>
      <c r="B19" s="1" t="s">
        <v>147</v>
      </c>
      <c r="C19" s="1">
        <v>0</v>
      </c>
      <c r="D19" s="1">
        <f t="shared" si="0"/>
        <v>1</v>
      </c>
      <c r="E19" s="1">
        <v>0.8</v>
      </c>
      <c r="F19">
        <f>VLOOKUP(A19,'0321_Original_BugLocator'!$A$1:$C$16, 3, TRUE)</f>
        <v>1</v>
      </c>
      <c r="G19" t="str">
        <f>VLOOKUP(A19,'0321_Original_BugLocator'!$A$1:$C$16, 2, TRUE)</f>
        <v>com.google.zxing.client.android.Intents.java</v>
      </c>
      <c r="H19">
        <f t="shared" ref="H19:H20" si="5">F19-D19</f>
        <v>0</v>
      </c>
      <c r="I19" t="str">
        <f t="shared" ref="I19:I20" si="6">IF(G19=B19, "O", "X")</f>
        <v>O</v>
      </c>
    </row>
    <row r="20" spans="1:9">
      <c r="A20" s="1">
        <v>492</v>
      </c>
      <c r="B20" s="1" t="s">
        <v>151</v>
      </c>
      <c r="C20" s="1">
        <v>1</v>
      </c>
      <c r="D20" s="1">
        <f t="shared" si="0"/>
        <v>2</v>
      </c>
      <c r="E20" s="1">
        <v>0.77353479999999997</v>
      </c>
      <c r="F20">
        <f>VLOOKUP(A20,'0321_Original_BugLocator'!$A$1:$C$16, 3, TRUE)</f>
        <v>2</v>
      </c>
      <c r="G20" t="str">
        <f>VLOOKUP(A20,'0321_Original_BugLocator'!$A$1:$C$16, 2, TRUE)</f>
        <v>com.google.zxing.common.AbstractBlackBoxTestCase.java</v>
      </c>
      <c r="H20">
        <f t="shared" si="5"/>
        <v>0</v>
      </c>
      <c r="I20" t="str">
        <f t="shared" si="6"/>
        <v>O</v>
      </c>
    </row>
    <row r="21" spans="1:9">
      <c r="A21" s="1">
        <v>492</v>
      </c>
      <c r="B21" s="1" t="s">
        <v>160</v>
      </c>
      <c r="C21" s="1">
        <v>39</v>
      </c>
      <c r="D21" s="1">
        <f t="shared" si="0"/>
        <v>40</v>
      </c>
      <c r="E21" s="1">
        <v>0.24289150000000001</v>
      </c>
    </row>
    <row r="22" spans="1:9">
      <c r="A22" s="1">
        <v>492</v>
      </c>
      <c r="B22" s="1" t="s">
        <v>159</v>
      </c>
      <c r="C22" s="1">
        <v>83</v>
      </c>
      <c r="D22" s="1">
        <f t="shared" si="0"/>
        <v>84</v>
      </c>
      <c r="E22" s="1">
        <v>0.15053059999999999</v>
      </c>
    </row>
    <row r="23" spans="1:9">
      <c r="A23" s="1">
        <v>492</v>
      </c>
      <c r="B23" s="1" t="s">
        <v>161</v>
      </c>
      <c r="C23" s="1">
        <v>102</v>
      </c>
      <c r="D23" s="1">
        <f t="shared" si="0"/>
        <v>103</v>
      </c>
      <c r="E23" s="1">
        <v>0.13219624999999999</v>
      </c>
    </row>
    <row r="24" spans="1:9">
      <c r="A24" s="1">
        <v>492</v>
      </c>
      <c r="B24" s="1" t="s">
        <v>162</v>
      </c>
      <c r="C24" s="1">
        <v>246</v>
      </c>
      <c r="D24" s="1">
        <f t="shared" si="0"/>
        <v>247</v>
      </c>
      <c r="E24" s="1">
        <v>4.0225944999999999E-2</v>
      </c>
    </row>
    <row r="25" spans="1:9">
      <c r="A25" s="1">
        <v>507</v>
      </c>
      <c r="B25" s="1" t="s">
        <v>152</v>
      </c>
      <c r="C25" s="1">
        <v>5</v>
      </c>
      <c r="D25" s="1">
        <f t="shared" si="0"/>
        <v>6</v>
      </c>
      <c r="E25" s="1">
        <v>0.46255590000000002</v>
      </c>
      <c r="F25">
        <f>VLOOKUP(A25,'0321_Original_BugLocator'!$A$1:$C$16, 3, TRUE)</f>
        <v>6</v>
      </c>
      <c r="G25" t="str">
        <f>VLOOKUP(A25,'0321_Original_BugLocator'!$A$1:$C$16, 2, TRUE)</f>
        <v>com.google.zxing.web.generator.client.ContactInfoGenerator.java</v>
      </c>
      <c r="H25">
        <f t="shared" ref="H25:H27" si="7">F25-D25</f>
        <v>0</v>
      </c>
      <c r="I25" t="str">
        <f t="shared" ref="I25:I27" si="8">IF(G25=B25, "O", "X")</f>
        <v>O</v>
      </c>
    </row>
    <row r="26" spans="1:9">
      <c r="A26" s="1">
        <v>508</v>
      </c>
      <c r="B26" s="1" t="s">
        <v>150</v>
      </c>
      <c r="C26" s="1">
        <v>4</v>
      </c>
      <c r="D26" s="1">
        <f t="shared" si="0"/>
        <v>5</v>
      </c>
      <c r="E26" s="1">
        <v>0.65413253999999998</v>
      </c>
      <c r="F26">
        <f>VLOOKUP(A26,'0321_Original_BugLocator'!$A$1:$C$16, 3, TRUE)</f>
        <v>5</v>
      </c>
      <c r="G26" t="str">
        <f>VLOOKUP(A26,'0321_Original_BugLocator'!$A$1:$C$16, 2, TRUE)</f>
        <v>com.google.zxing.common.HybridBinarizer.java</v>
      </c>
      <c r="H26">
        <f t="shared" si="7"/>
        <v>0</v>
      </c>
      <c r="I26" t="str">
        <f t="shared" si="8"/>
        <v>O</v>
      </c>
    </row>
    <row r="27" spans="1:9">
      <c r="A27" s="1">
        <v>511</v>
      </c>
      <c r="B27" s="1" t="s">
        <v>149</v>
      </c>
      <c r="C27" s="1">
        <v>0</v>
      </c>
      <c r="D27" s="1">
        <f t="shared" si="0"/>
        <v>1</v>
      </c>
      <c r="E27" s="1">
        <v>0.8</v>
      </c>
      <c r="F27">
        <f>VLOOKUP(A27,'0321_Original_BugLocator'!$A$1:$C$16, 3, TRUE)</f>
        <v>1</v>
      </c>
      <c r="G27" t="str">
        <f>VLOOKUP(A27,'0321_Original_BugLocator'!$A$1:$C$16, 2, TRUE)</f>
        <v>com.google.zxing.qrcode.detector.Detector.java</v>
      </c>
      <c r="H27">
        <f t="shared" si="7"/>
        <v>0</v>
      </c>
      <c r="I27" t="str">
        <f t="shared" si="8"/>
        <v>O</v>
      </c>
    </row>
    <row r="28" spans="1:9">
      <c r="A28" s="1">
        <v>511</v>
      </c>
      <c r="B28" s="1" t="s">
        <v>159</v>
      </c>
      <c r="C28" s="1">
        <v>77</v>
      </c>
      <c r="D28" s="1">
        <f t="shared" si="0"/>
        <v>78</v>
      </c>
      <c r="E28" s="1">
        <v>0.20382333</v>
      </c>
    </row>
    <row r="29" spans="1:9">
      <c r="A29" s="1">
        <v>512</v>
      </c>
      <c r="B29" s="1" t="s">
        <v>148</v>
      </c>
      <c r="C29" s="1">
        <v>1</v>
      </c>
      <c r="D29" s="1">
        <f t="shared" si="0"/>
        <v>2</v>
      </c>
      <c r="E29" s="1">
        <v>0.76703113000000001</v>
      </c>
      <c r="F29">
        <f>VLOOKUP(A29,'0321_Original_BugLocator'!$A$1:$C$16, 3, TRUE)</f>
        <v>2</v>
      </c>
      <c r="G29" t="str">
        <f>VLOOKUP(A29,'0321_Original_BugLocator'!$A$1:$C$16, 2, TRUE)</f>
        <v>com.google.zxing.oned.ITFWriter.java</v>
      </c>
      <c r="H29">
        <f t="shared" ref="H29:H32" si="9">F29-D29</f>
        <v>0</v>
      </c>
      <c r="I29" t="str">
        <f t="shared" ref="I29:I32" si="10">IF(G29=B29, "O", "X")</f>
        <v>O</v>
      </c>
    </row>
    <row r="30" spans="1:9">
      <c r="A30" s="15">
        <v>519</v>
      </c>
      <c r="B30" s="15" t="s">
        <v>153</v>
      </c>
      <c r="C30" s="15">
        <v>0</v>
      </c>
      <c r="D30" s="15">
        <f t="shared" si="0"/>
        <v>1</v>
      </c>
      <c r="E30" s="15">
        <v>0.8</v>
      </c>
      <c r="F30" s="8">
        <f>VLOOKUP(A30,'0321_Original_BugLocator'!$A$1:$C$16, 3, TRUE)</f>
        <v>2</v>
      </c>
      <c r="G30" s="8" t="str">
        <f>VLOOKUP(A30,'0321_Original_BugLocator'!$A$1:$C$16, 2, TRUE)</f>
        <v>com.google.zxing.qrcode.decoder.Version.java</v>
      </c>
      <c r="H30" s="8">
        <f t="shared" si="9"/>
        <v>1</v>
      </c>
      <c r="I30" s="8" t="str">
        <f t="shared" si="10"/>
        <v>O</v>
      </c>
    </row>
    <row r="31" spans="1:9">
      <c r="A31" s="1">
        <v>524</v>
      </c>
      <c r="B31" s="1" t="s">
        <v>149</v>
      </c>
      <c r="C31" s="1">
        <v>2</v>
      </c>
      <c r="D31" s="1">
        <f t="shared" si="0"/>
        <v>3</v>
      </c>
      <c r="E31" s="1">
        <v>0.75226590000000004</v>
      </c>
      <c r="F31">
        <f>VLOOKUP(A31,'0321_Original_BugLocator'!$A$1:$C$16, 3, TRUE)</f>
        <v>3</v>
      </c>
      <c r="G31" t="str">
        <f>VLOOKUP(A31,'0321_Original_BugLocator'!$A$1:$C$16, 2, TRUE)</f>
        <v>com.google.zxing.qrcode.detector.Detector.java</v>
      </c>
      <c r="H31">
        <f t="shared" si="9"/>
        <v>0</v>
      </c>
      <c r="I31" t="str">
        <f t="shared" si="10"/>
        <v>O</v>
      </c>
    </row>
    <row r="32" spans="1:9" s="8" customFormat="1" ht="15">
      <c r="A32" s="15">
        <v>537</v>
      </c>
      <c r="B32" s="15" t="s">
        <v>154</v>
      </c>
      <c r="C32" s="14">
        <v>6</v>
      </c>
      <c r="D32" s="15">
        <f t="shared" si="0"/>
        <v>7</v>
      </c>
      <c r="E32" s="15">
        <v>0.57705399999999996</v>
      </c>
      <c r="F32" s="8">
        <f>VLOOKUP(A32,'0321_Original_BugLocator'!$A$1:$C$16, 3, TRUE)</f>
        <v>6</v>
      </c>
      <c r="G32" s="8" t="str">
        <f>VLOOKUP(A32,'0321_Original_BugLocator'!$A$1:$C$16, 2, TRUE)</f>
        <v>com.google.zxing.oned.MultiFormatUPCEANReader.java</v>
      </c>
      <c r="H32" s="8">
        <f t="shared" si="9"/>
        <v>-1</v>
      </c>
      <c r="I32" s="8" t="str">
        <f t="shared" si="10"/>
        <v>O</v>
      </c>
    </row>
    <row r="33" spans="1:9">
      <c r="A33" s="1">
        <v>537</v>
      </c>
      <c r="B33" s="1" t="s">
        <v>163</v>
      </c>
      <c r="C33" s="1">
        <v>34</v>
      </c>
      <c r="D33" s="1">
        <f t="shared" si="0"/>
        <v>35</v>
      </c>
      <c r="E33" s="1">
        <v>0.30683115</v>
      </c>
    </row>
    <row r="34" spans="1:9">
      <c r="A34" s="1">
        <v>548</v>
      </c>
      <c r="B34" s="1" t="s">
        <v>155</v>
      </c>
      <c r="C34" s="1">
        <v>0</v>
      </c>
      <c r="D34" s="1">
        <f t="shared" si="0"/>
        <v>1</v>
      </c>
      <c r="E34" s="1">
        <v>0.8</v>
      </c>
      <c r="F34">
        <f>VLOOKUP(A34,'0321_Original_BugLocator'!$A$1:$C$16, 3, TRUE)</f>
        <v>1</v>
      </c>
      <c r="G34" t="str">
        <f>VLOOKUP(A34,'0321_Original_BugLocator'!$A$1:$C$16, 2, TRUE)</f>
        <v>com.google.zxing.client.rim.ZXingLMMainScreen.java</v>
      </c>
      <c r="H34">
        <f>F34-D34</f>
        <v>0</v>
      </c>
      <c r="I34" t="str">
        <f>IF(G34=B34, "O", "X")</f>
        <v>O</v>
      </c>
    </row>
  </sheetData>
  <autoFilter ref="A1:E34">
    <sortState ref="A26:D58">
      <sortCondition ref="A1"/>
    </sortState>
  </autoFilter>
  <phoneticPr fontId="1" type="noConversion"/>
  <pageMargins left="0.75" right="0.75" top="1" bottom="1" header="0.5" footer="0.5"/>
  <pageSetup paperSize="9" scale="89" orientation="portrait" horizontalDpi="4294967292" verticalDpi="4294967292"/>
  <colBreaks count="1" manualBreakCount="1">
    <brk id="5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0302_BLIA</vt:lpstr>
      <vt:lpstr>0303_BugLocator</vt:lpstr>
      <vt:lpstr>0307_BLIA</vt:lpstr>
      <vt:lpstr>0308_BLIA</vt:lpstr>
      <vt:lpstr>0124_Original BL</vt:lpstr>
      <vt:lpstr>TopN 분석</vt:lpstr>
      <vt:lpstr>0322_BLIA_ZXing</vt:lpstr>
      <vt:lpstr>0321_BugLocatorDB</vt:lpstr>
      <vt:lpstr>0321_BugLocatorFile</vt:lpstr>
      <vt:lpstr>0321_Original_BugLocator</vt:lpstr>
      <vt:lpstr>ZXing fixed files</vt:lpstr>
      <vt:lpstr>0322_BLIA_SWT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창선 염</cp:lastModifiedBy>
  <cp:lastPrinted>2015-03-21T16:44:00Z</cp:lastPrinted>
  <dcterms:created xsi:type="dcterms:W3CDTF">2015-03-02T11:00:57Z</dcterms:created>
  <dcterms:modified xsi:type="dcterms:W3CDTF">2015-03-22T09:37:46Z</dcterms:modified>
</cp:coreProperties>
</file>