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wnloads\SUU Fall 2019\Econometrics\research project NEW\"/>
    </mc:Choice>
  </mc:AlternateContent>
  <xr:revisionPtr revIDLastSave="0" documentId="13_ncr:1_{D5864420-04B3-433D-8DA5-EE1D7ED9432C}" xr6:coauthVersionLast="45" xr6:coauthVersionMax="45" xr10:uidLastSave="{00000000-0000-0000-0000-000000000000}"/>
  <bookViews>
    <workbookView xWindow="-108" yWindow="-108" windowWidth="23256" windowHeight="12576" activeTab="3" xr2:uid="{207B4953-1059-45F8-B1C8-DF72D20A8E6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B5" i="4"/>
</calcChain>
</file>

<file path=xl/sharedStrings.xml><?xml version="1.0" encoding="utf-8"?>
<sst xmlns="http://schemas.openxmlformats.org/spreadsheetml/2006/main" count="285" uniqueCount="191">
  <si>
    <t>Variable</t>
  </si>
  <si>
    <t>Obs</t>
  </si>
  <si>
    <t>Mean</t>
  </si>
  <si>
    <t>Min</t>
  </si>
  <si>
    <t>Max</t>
  </si>
  <si>
    <t>Std. Dev.</t>
  </si>
  <si>
    <t>Table 1</t>
  </si>
  <si>
    <t>OLS Regression Estimate of the Distribution of Player Salary when the Salary Cap Increase by More Than Average</t>
  </si>
  <si>
    <t>Independent Variables</t>
  </si>
  <si>
    <t>6% Increase (1=yes)</t>
  </si>
  <si>
    <t>-0.202***</t>
  </si>
  <si>
    <t>[0.0218]</t>
  </si>
  <si>
    <t>Top Player (1=yes)</t>
  </si>
  <si>
    <t>1.901***</t>
  </si>
  <si>
    <t>[0.0604]</t>
  </si>
  <si>
    <t>Top Player Interaction Term</t>
  </si>
  <si>
    <t>0.0344</t>
  </si>
  <si>
    <t>[0.0860]</t>
  </si>
  <si>
    <t>Constant</t>
  </si>
  <si>
    <t>14.58***</t>
  </si>
  <si>
    <t>[0.0155]</t>
  </si>
  <si>
    <t/>
  </si>
  <si>
    <t>Observations</t>
  </si>
  <si>
    <t>12,929</t>
  </si>
  <si>
    <t>R-squared</t>
  </si>
  <si>
    <t>0.139</t>
  </si>
  <si>
    <t>(1)</t>
  </si>
  <si>
    <t>(2)</t>
  </si>
  <si>
    <t>(3)</t>
  </si>
  <si>
    <t>(4)</t>
  </si>
  <si>
    <t>(5)</t>
  </si>
  <si>
    <t>(6)</t>
  </si>
  <si>
    <t>(7)</t>
  </si>
  <si>
    <t>-0.198***</t>
  </si>
  <si>
    <t>-0.197***</t>
  </si>
  <si>
    <t>-0.165***</t>
  </si>
  <si>
    <t>-0.0936***</t>
  </si>
  <si>
    <t>-0.270***</t>
  </si>
  <si>
    <t>-0.268***</t>
  </si>
  <si>
    <t>[0.0201]</t>
  </si>
  <si>
    <t>[0.0190]</t>
  </si>
  <si>
    <t>[0.0194]</t>
  </si>
  <si>
    <t>[0.0576]</t>
  </si>
  <si>
    <t>[0.0574]</t>
  </si>
  <si>
    <t>0.300***</t>
  </si>
  <si>
    <t>0.220***</t>
  </si>
  <si>
    <t>0.233***</t>
  </si>
  <si>
    <t>0.236***</t>
  </si>
  <si>
    <t>0.238***</t>
  </si>
  <si>
    <t>[0.0655]</t>
  </si>
  <si>
    <t>[0.0619]</t>
  </si>
  <si>
    <t>[0.0609]</t>
  </si>
  <si>
    <t>[0.0605]</t>
  </si>
  <si>
    <t>[0.0602]</t>
  </si>
  <si>
    <t>0.0282</t>
  </si>
  <si>
    <t>0.0290</t>
  </si>
  <si>
    <t>0.0621</t>
  </si>
  <si>
    <t>0.0531</t>
  </si>
  <si>
    <t>0.0485</t>
  </si>
  <si>
    <t>0.0481</t>
  </si>
  <si>
    <t>[0.0930]</t>
  </si>
  <si>
    <t>[0.0878]</t>
  </si>
  <si>
    <t>[0.0863]</t>
  </si>
  <si>
    <t>[0.0858]</t>
  </si>
  <si>
    <t>[0.0853]</t>
  </si>
  <si>
    <t>0.244***</t>
  </si>
  <si>
    <t>0.231***</t>
  </si>
  <si>
    <t>0.232***</t>
  </si>
  <si>
    <t>0.229***</t>
  </si>
  <si>
    <t>[0.0662]</t>
  </si>
  <si>
    <t>[0.0661]</t>
  </si>
  <si>
    <t>[0.0625]</t>
  </si>
  <si>
    <t>[0.0614]</t>
  </si>
  <si>
    <t>[0.0610]</t>
  </si>
  <si>
    <t>[0.0607]</t>
  </si>
  <si>
    <t>-0.00210</t>
  </si>
  <si>
    <t>-0.00285</t>
  </si>
  <si>
    <t>0.00858</t>
  </si>
  <si>
    <t>0.0124</t>
  </si>
  <si>
    <t>0.0147</t>
  </si>
  <si>
    <t>[0.0936]</t>
  </si>
  <si>
    <t>[0.0885]</t>
  </si>
  <si>
    <t>[0.0869]</t>
  </si>
  <si>
    <t>[0.0864]</t>
  </si>
  <si>
    <t>0.363***</t>
  </si>
  <si>
    <t>0.327***</t>
  </si>
  <si>
    <t>0.335***</t>
  </si>
  <si>
    <t>0.336***</t>
  </si>
  <si>
    <t>0.337***</t>
  </si>
  <si>
    <t>[0.0570]</t>
  </si>
  <si>
    <t>[0.0539]</t>
  </si>
  <si>
    <t>[0.0530]</t>
  </si>
  <si>
    <t>[0.0526]</t>
  </si>
  <si>
    <t>[0.0524]</t>
  </si>
  <si>
    <t>-0.0344</t>
  </si>
  <si>
    <t>-0.0343</t>
  </si>
  <si>
    <t>-0.0314</t>
  </si>
  <si>
    <t>-0.0367</t>
  </si>
  <si>
    <t>-0.0350</t>
  </si>
  <si>
    <t>-0.0349</t>
  </si>
  <si>
    <t>[0.0810]</t>
  </si>
  <si>
    <t>[0.0765]</t>
  </si>
  <si>
    <t>[0.0752]</t>
  </si>
  <si>
    <t>[0.0747]</t>
  </si>
  <si>
    <t>[0.0743]</t>
  </si>
  <si>
    <t>1.457***</t>
  </si>
  <si>
    <t>1.258***</t>
  </si>
  <si>
    <t>1.302***</t>
  </si>
  <si>
    <t>1.307***</t>
  </si>
  <si>
    <t>1.305***</t>
  </si>
  <si>
    <t>[0.0357]</t>
  </si>
  <si>
    <t>[0.0341]</t>
  </si>
  <si>
    <t>[0.0336]</t>
  </si>
  <si>
    <t>[0.0334]</t>
  </si>
  <si>
    <t>[0.0332]</t>
  </si>
  <si>
    <t>0.0384</t>
  </si>
  <si>
    <t>0.0380</t>
  </si>
  <si>
    <t>0.0704</t>
  </si>
  <si>
    <t>0.0809*</t>
  </si>
  <si>
    <t>0.0703</t>
  </si>
  <si>
    <t>0.0698</t>
  </si>
  <si>
    <t>[0.0507]</t>
  </si>
  <si>
    <t>[0.0479]</t>
  </si>
  <si>
    <t>[0.0471]</t>
  </si>
  <si>
    <t>[0.0468]</t>
  </si>
  <si>
    <t>[0.0466]</t>
  </si>
  <si>
    <t>0.0873***</t>
  </si>
  <si>
    <t>0.0503</t>
  </si>
  <si>
    <t>0.119***</t>
  </si>
  <si>
    <t>-0.161***</t>
  </si>
  <si>
    <t>-0.168***</t>
  </si>
  <si>
    <t>[0.0326]</t>
  </si>
  <si>
    <t>[0.0308]</t>
  </si>
  <si>
    <t>[0.0588]</t>
  </si>
  <si>
    <t>0.0846***</t>
  </si>
  <si>
    <t>0.0691***</t>
  </si>
  <si>
    <t>0.0671***</t>
  </si>
  <si>
    <t>0.0675***</t>
  </si>
  <si>
    <t>[0.00215]</t>
  </si>
  <si>
    <t>[0.00225]</t>
  </si>
  <si>
    <t>[0.00226]</t>
  </si>
  <si>
    <t>14.12***</t>
  </si>
  <si>
    <t>14.11***</t>
  </si>
  <si>
    <t>13.73***</t>
  </si>
  <si>
    <t>13.42***</t>
  </si>
  <si>
    <t>13.49***</t>
  </si>
  <si>
    <t>13.48***</t>
  </si>
  <si>
    <t>[0.0142]</t>
  </si>
  <si>
    <t>[0.0144]</t>
  </si>
  <si>
    <t>[0.0168]</t>
  </si>
  <si>
    <t>[0.0227]</t>
  </si>
  <si>
    <t>[0.0737]</t>
  </si>
  <si>
    <t>[0.0734]</t>
  </si>
  <si>
    <t>0.470</t>
  </si>
  <si>
    <t>0.527</t>
  </si>
  <si>
    <t>0.543</t>
  </si>
  <si>
    <t>0.550</t>
  </si>
  <si>
    <t>0.555</t>
  </si>
  <si>
    <t>Table 2</t>
  </si>
  <si>
    <t>Dependent Variable: Log of Player Salary Adjusted for Inflation</t>
  </si>
  <si>
    <t>Note: Standard errors are shown in brackets. P-values are indicated as follows:     *** p&lt;0.01, ** p&lt;0.05, * p&lt;0.1</t>
  </si>
  <si>
    <t>Fixed Effect (CBA)</t>
  </si>
  <si>
    <t>Fixed Effect (Year)</t>
  </si>
  <si>
    <t>Fixed Effect (Team)</t>
  </si>
  <si>
    <t>No</t>
  </si>
  <si>
    <t>Yes</t>
  </si>
  <si>
    <t>Top 2 Players Interaction Term</t>
  </si>
  <si>
    <t>Top 3 Players Interaction Term</t>
  </si>
  <si>
    <t>Top 5 Players Interaction Term</t>
  </si>
  <si>
    <t>Top 3 Players</t>
  </si>
  <si>
    <t>Top 2 Players (1=yes)</t>
  </si>
  <si>
    <t>Top 3 Players (1=yes)</t>
  </si>
  <si>
    <t>Top 5 Players (1=yes)</t>
  </si>
  <si>
    <t>Holdout Year (1=yes)</t>
  </si>
  <si>
    <t>Player's Year</t>
  </si>
  <si>
    <t>Note: Standard errors are shown in brackets. P-values are indicated as follows: *** p&lt;0.01, ** p&lt;0.05, * p&lt;0.1. This Table displays the results of seven OLS regression models. Each model controls for additional factors that could contribute to variance in salary distribution among players.</t>
  </si>
  <si>
    <t>Player Salary Adjusted</t>
  </si>
  <si>
    <t>Salary Cap Adjusted</t>
  </si>
  <si>
    <t>Team Total Salary Adjusted</t>
  </si>
  <si>
    <t>Summary Statistics for Salary Variables</t>
  </si>
  <si>
    <t>Table 3</t>
  </si>
  <si>
    <t xml:space="preserve">Player Salary Rank Variables </t>
  </si>
  <si>
    <t>Top Player</t>
  </si>
  <si>
    <t>Top 2 Players</t>
  </si>
  <si>
    <t>Starting 5</t>
  </si>
  <si>
    <t>Ranks</t>
  </si>
  <si>
    <t>Total</t>
  </si>
  <si>
    <t>Statistically Different Salaries?</t>
  </si>
  <si>
    <t>Yes***</t>
  </si>
  <si>
    <t>--</t>
  </si>
  <si>
    <t>Note: P-values are indicated as follows: *** p&lt;0.01, ** p&lt;0.05,     * p&lt;0.1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</si>
</sst>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15" xfId="0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0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168" fontId="0" fillId="0" borderId="7" xfId="1" applyNumberFormat="1" applyFont="1" applyBorder="1" applyAlignment="1">
      <alignment horizontal="right"/>
    </xf>
    <xf numFmtId="168" fontId="0" fillId="0" borderId="8" xfId="1" applyNumberFormat="1" applyFont="1" applyBorder="1" applyAlignment="1">
      <alignment horizontal="right"/>
    </xf>
    <xf numFmtId="168" fontId="0" fillId="0" borderId="9" xfId="1" applyNumberFormat="1" applyFont="1" applyBorder="1" applyAlignment="1">
      <alignment horizontal="right"/>
    </xf>
    <xf numFmtId="168" fontId="0" fillId="0" borderId="11" xfId="1" applyNumberFormat="1" applyFont="1" applyBorder="1" applyAlignment="1">
      <alignment horizontal="right"/>
    </xf>
    <xf numFmtId="168" fontId="0" fillId="0" borderId="12" xfId="1" applyNumberFormat="1" applyFont="1" applyBorder="1" applyAlignment="1">
      <alignment horizontal="right"/>
    </xf>
    <xf numFmtId="0" fontId="0" fillId="0" borderId="14" xfId="0" applyBorder="1" applyAlignment="1"/>
    <xf numFmtId="0" fontId="0" fillId="0" borderId="1" xfId="0" applyBorder="1" applyAlignment="1"/>
    <xf numFmtId="0" fontId="0" fillId="0" borderId="6" xfId="0" quotePrefix="1" applyBorder="1" applyAlignment="1">
      <alignment horizontal="center" vertical="center"/>
    </xf>
    <xf numFmtId="9" fontId="0" fillId="0" borderId="0" xfId="2" applyFont="1" applyBorder="1"/>
    <xf numFmtId="0" fontId="0" fillId="0" borderId="6" xfId="0" applyBorder="1" applyAlignment="1">
      <alignment horizontal="center" vertical="center"/>
    </xf>
    <xf numFmtId="9" fontId="0" fillId="0" borderId="8" xfId="2" applyFont="1" applyBorder="1"/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/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26B7-0095-4BBC-B9FB-4A5F7C8BFBB3}">
  <dimension ref="B2:G6"/>
  <sheetViews>
    <sheetView workbookViewId="0">
      <selection activeCell="B2" sqref="B2:G6"/>
    </sheetView>
  </sheetViews>
  <sheetFormatPr defaultRowHeight="14.4" x14ac:dyDescent="0.3"/>
  <cols>
    <col min="1" max="1" width="11.109375" bestFit="1" customWidth="1"/>
    <col min="2" max="2" width="23.33203125" bestFit="1" customWidth="1"/>
    <col min="3" max="3" width="7.5546875" bestFit="1" customWidth="1"/>
    <col min="4" max="6" width="11" bestFit="1" customWidth="1"/>
    <col min="7" max="7" width="12" bestFit="1" customWidth="1"/>
  </cols>
  <sheetData>
    <row r="2" spans="2:7" ht="18" x14ac:dyDescent="0.35">
      <c r="B2" s="40" t="s">
        <v>179</v>
      </c>
      <c r="C2" s="41"/>
      <c r="D2" s="41"/>
      <c r="E2" s="41"/>
      <c r="F2" s="41"/>
      <c r="G2" s="42"/>
    </row>
    <row r="3" spans="2:7" ht="15" thickBot="1" x14ac:dyDescent="0.35">
      <c r="B3" s="43" t="s">
        <v>0</v>
      </c>
      <c r="C3" s="44" t="s">
        <v>1</v>
      </c>
      <c r="D3" s="44" t="s">
        <v>2</v>
      </c>
      <c r="E3" s="44" t="s">
        <v>5</v>
      </c>
      <c r="F3" s="44" t="s">
        <v>3</v>
      </c>
      <c r="G3" s="45" t="s">
        <v>4</v>
      </c>
    </row>
    <row r="4" spans="2:7" x14ac:dyDescent="0.3">
      <c r="B4" s="51" t="s">
        <v>176</v>
      </c>
      <c r="C4" s="46">
        <v>12929</v>
      </c>
      <c r="D4" s="47">
        <v>4277603</v>
      </c>
      <c r="E4" s="47">
        <v>5031235</v>
      </c>
      <c r="F4" s="47">
        <v>4078.0039999999999</v>
      </c>
      <c r="G4" s="48">
        <v>51800000</v>
      </c>
    </row>
    <row r="5" spans="2:7" x14ac:dyDescent="0.3">
      <c r="B5" s="52" t="s">
        <v>177</v>
      </c>
      <c r="C5" s="49">
        <v>12929</v>
      </c>
      <c r="D5" s="49">
        <v>57600000</v>
      </c>
      <c r="E5" s="49">
        <v>19800000</v>
      </c>
      <c r="F5" s="49">
        <v>22800000</v>
      </c>
      <c r="G5" s="50">
        <v>101000000</v>
      </c>
    </row>
    <row r="6" spans="2:7" x14ac:dyDescent="0.3">
      <c r="B6" s="51" t="s">
        <v>178</v>
      </c>
      <c r="C6" s="47">
        <v>12929</v>
      </c>
      <c r="D6" s="47">
        <v>69300000</v>
      </c>
      <c r="E6" s="47">
        <v>26200000</v>
      </c>
      <c r="F6" s="47">
        <v>14500000</v>
      </c>
      <c r="G6" s="48">
        <v>163000000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A277-F4C3-486E-A7D4-69825E0D8A57}">
  <dimension ref="A1:B16"/>
  <sheetViews>
    <sheetView workbookViewId="0">
      <selection activeCell="A16" sqref="A16:B16"/>
    </sheetView>
  </sheetViews>
  <sheetFormatPr defaultRowHeight="14.4" x14ac:dyDescent="0.3"/>
  <cols>
    <col min="1" max="1" width="23.109375" customWidth="1"/>
    <col min="2" max="2" width="29" customWidth="1"/>
  </cols>
  <sheetData>
    <row r="1" spans="1:2" ht="18" x14ac:dyDescent="0.35">
      <c r="A1" s="7" t="s">
        <v>6</v>
      </c>
      <c r="B1" s="8"/>
    </row>
    <row r="2" spans="1:2" ht="29.4" customHeight="1" x14ac:dyDescent="0.3">
      <c r="A2" s="9" t="s">
        <v>7</v>
      </c>
      <c r="B2" s="10"/>
    </row>
    <row r="3" spans="1:2" ht="15" customHeight="1" x14ac:dyDescent="0.3">
      <c r="A3" s="11" t="s">
        <v>159</v>
      </c>
      <c r="B3" s="12"/>
    </row>
    <row r="4" spans="1:2" x14ac:dyDescent="0.3">
      <c r="A4" s="4" t="s">
        <v>8</v>
      </c>
      <c r="B4" s="13"/>
    </row>
    <row r="5" spans="1:2" x14ac:dyDescent="0.3">
      <c r="A5" s="14" t="s">
        <v>9</v>
      </c>
      <c r="B5" s="15" t="s">
        <v>10</v>
      </c>
    </row>
    <row r="6" spans="1:2" x14ac:dyDescent="0.3">
      <c r="A6" s="16"/>
      <c r="B6" s="15" t="s">
        <v>11</v>
      </c>
    </row>
    <row r="7" spans="1:2" x14ac:dyDescent="0.3">
      <c r="A7" s="17" t="s">
        <v>12</v>
      </c>
      <c r="B7" s="15" t="s">
        <v>13</v>
      </c>
    </row>
    <row r="8" spans="1:2" x14ac:dyDescent="0.3">
      <c r="A8" s="17"/>
      <c r="B8" s="15" t="s">
        <v>14</v>
      </c>
    </row>
    <row r="9" spans="1:2" x14ac:dyDescent="0.3">
      <c r="A9" s="17" t="s">
        <v>15</v>
      </c>
      <c r="B9" s="15" t="s">
        <v>16</v>
      </c>
    </row>
    <row r="10" spans="1:2" x14ac:dyDescent="0.3">
      <c r="A10" s="17"/>
      <c r="B10" s="15" t="s">
        <v>17</v>
      </c>
    </row>
    <row r="11" spans="1:2" x14ac:dyDescent="0.3">
      <c r="A11" s="16" t="s">
        <v>18</v>
      </c>
      <c r="B11" s="15" t="s">
        <v>19</v>
      </c>
    </row>
    <row r="12" spans="1:2" x14ac:dyDescent="0.3">
      <c r="A12" s="16"/>
      <c r="B12" s="15" t="s">
        <v>20</v>
      </c>
    </row>
    <row r="13" spans="1:2" x14ac:dyDescent="0.3">
      <c r="A13" s="1" t="s">
        <v>21</v>
      </c>
      <c r="B13" s="15" t="s">
        <v>21</v>
      </c>
    </row>
    <row r="14" spans="1:2" x14ac:dyDescent="0.3">
      <c r="A14" s="1" t="s">
        <v>22</v>
      </c>
      <c r="B14" s="15" t="s">
        <v>23</v>
      </c>
    </row>
    <row r="15" spans="1:2" x14ac:dyDescent="0.3">
      <c r="A15" s="18" t="s">
        <v>24</v>
      </c>
      <c r="B15" s="19" t="s">
        <v>25</v>
      </c>
    </row>
    <row r="16" spans="1:2" ht="22.8" customHeight="1" x14ac:dyDescent="0.3">
      <c r="A16" s="20" t="s">
        <v>160</v>
      </c>
      <c r="B16" s="21"/>
    </row>
  </sheetData>
  <mergeCells count="8">
    <mergeCell ref="A11:A12"/>
    <mergeCell ref="A16:B16"/>
    <mergeCell ref="A1:B1"/>
    <mergeCell ref="A2:B2"/>
    <mergeCell ref="A3:B3"/>
    <mergeCell ref="A5:A6"/>
    <mergeCell ref="A7:A8"/>
    <mergeCell ref="A9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D29F-694F-4CA5-877B-4B8A2116FBF6}">
  <dimension ref="B1:I36"/>
  <sheetViews>
    <sheetView topLeftCell="A21" workbookViewId="0">
      <selection activeCell="B36" sqref="B36:I36"/>
    </sheetView>
  </sheetViews>
  <sheetFormatPr defaultRowHeight="14.4" x14ac:dyDescent="0.3"/>
  <cols>
    <col min="1" max="1" width="19.6640625" customWidth="1"/>
    <col min="2" max="2" width="24.88671875" customWidth="1"/>
    <col min="3" max="4" width="9.21875" bestFit="1" customWidth="1"/>
    <col min="5" max="6" width="9.5546875" bestFit="1" customWidth="1"/>
    <col min="7" max="7" width="10.21875" bestFit="1" customWidth="1"/>
    <col min="8" max="9" width="9.5546875" bestFit="1" customWidth="1"/>
  </cols>
  <sheetData>
    <row r="1" spans="2:9" ht="10.8" customHeight="1" x14ac:dyDescent="0.3"/>
    <row r="2" spans="2:9" ht="17.399999999999999" customHeight="1" x14ac:dyDescent="0.35">
      <c r="B2" s="7" t="s">
        <v>180</v>
      </c>
      <c r="C2" s="32"/>
      <c r="D2" s="32"/>
      <c r="E2" s="32"/>
      <c r="F2" s="32"/>
      <c r="G2" s="32"/>
      <c r="H2" s="32"/>
      <c r="I2" s="8"/>
    </row>
    <row r="3" spans="2:9" x14ac:dyDescent="0.3">
      <c r="B3" s="33" t="s">
        <v>7</v>
      </c>
      <c r="C3" s="34"/>
      <c r="D3" s="34"/>
      <c r="E3" s="34"/>
      <c r="F3" s="34"/>
      <c r="G3" s="34"/>
      <c r="H3" s="34"/>
      <c r="I3" s="35"/>
    </row>
    <row r="4" spans="2:9" ht="15.6" customHeight="1" thickBot="1" x14ac:dyDescent="0.35">
      <c r="B4" s="37" t="s">
        <v>159</v>
      </c>
      <c r="C4" s="38"/>
      <c r="D4" s="38"/>
      <c r="E4" s="38"/>
      <c r="F4" s="38"/>
      <c r="G4" s="38"/>
      <c r="H4" s="38"/>
      <c r="I4" s="39"/>
    </row>
    <row r="5" spans="2:9" ht="15" customHeight="1" thickTop="1" thickBot="1" x14ac:dyDescent="0.35">
      <c r="B5" s="29" t="s">
        <v>8</v>
      </c>
      <c r="C5" s="22" t="s">
        <v>26</v>
      </c>
      <c r="D5" s="22" t="s">
        <v>27</v>
      </c>
      <c r="E5" s="22" t="s">
        <v>28</v>
      </c>
      <c r="F5" s="22" t="s">
        <v>29</v>
      </c>
      <c r="G5" s="22" t="s">
        <v>30</v>
      </c>
      <c r="H5" s="22" t="s">
        <v>31</v>
      </c>
      <c r="I5" s="30" t="s">
        <v>32</v>
      </c>
    </row>
    <row r="6" spans="2:9" x14ac:dyDescent="0.3">
      <c r="B6" s="27" t="s">
        <v>9</v>
      </c>
      <c r="C6" s="24" t="s">
        <v>10</v>
      </c>
      <c r="D6" s="24" t="s">
        <v>33</v>
      </c>
      <c r="E6" s="24" t="s">
        <v>34</v>
      </c>
      <c r="F6" s="24" t="s">
        <v>35</v>
      </c>
      <c r="G6" s="24" t="s">
        <v>36</v>
      </c>
      <c r="H6" s="24" t="s">
        <v>37</v>
      </c>
      <c r="I6" s="15" t="s">
        <v>38</v>
      </c>
    </row>
    <row r="7" spans="2:9" x14ac:dyDescent="0.3">
      <c r="B7" s="28"/>
      <c r="C7" s="24" t="s">
        <v>11</v>
      </c>
      <c r="D7" s="24" t="s">
        <v>39</v>
      </c>
      <c r="E7" s="24" t="s">
        <v>39</v>
      </c>
      <c r="F7" s="24" t="s">
        <v>40</v>
      </c>
      <c r="G7" s="24" t="s">
        <v>41</v>
      </c>
      <c r="H7" s="24" t="s">
        <v>42</v>
      </c>
      <c r="I7" s="15" t="s">
        <v>43</v>
      </c>
    </row>
    <row r="8" spans="2:9" ht="14.4" customHeight="1" x14ac:dyDescent="0.3">
      <c r="B8" s="23" t="s">
        <v>12</v>
      </c>
      <c r="C8" s="24" t="s">
        <v>13</v>
      </c>
      <c r="D8" s="24" t="s">
        <v>44</v>
      </c>
      <c r="E8" s="24" t="s">
        <v>44</v>
      </c>
      <c r="F8" s="24" t="s">
        <v>45</v>
      </c>
      <c r="G8" s="24" t="s">
        <v>46</v>
      </c>
      <c r="H8" s="24" t="s">
        <v>47</v>
      </c>
      <c r="I8" s="15" t="s">
        <v>48</v>
      </c>
    </row>
    <row r="9" spans="2:9" ht="14.4" customHeight="1" x14ac:dyDescent="0.3">
      <c r="B9" s="23"/>
      <c r="C9" s="24" t="s">
        <v>14</v>
      </c>
      <c r="D9" s="24" t="s">
        <v>49</v>
      </c>
      <c r="E9" s="24" t="s">
        <v>49</v>
      </c>
      <c r="F9" s="24" t="s">
        <v>50</v>
      </c>
      <c r="G9" s="24" t="s">
        <v>51</v>
      </c>
      <c r="H9" s="24" t="s">
        <v>52</v>
      </c>
      <c r="I9" s="15" t="s">
        <v>53</v>
      </c>
    </row>
    <row r="10" spans="2:9" ht="14.4" customHeight="1" x14ac:dyDescent="0.3">
      <c r="B10" s="17" t="s">
        <v>15</v>
      </c>
      <c r="C10" s="24" t="s">
        <v>16</v>
      </c>
      <c r="D10" s="24" t="s">
        <v>54</v>
      </c>
      <c r="E10" s="24" t="s">
        <v>55</v>
      </c>
      <c r="F10" s="24" t="s">
        <v>56</v>
      </c>
      <c r="G10" s="24" t="s">
        <v>57</v>
      </c>
      <c r="H10" s="24" t="s">
        <v>58</v>
      </c>
      <c r="I10" s="15" t="s">
        <v>59</v>
      </c>
    </row>
    <row r="11" spans="2:9" ht="14.4" customHeight="1" x14ac:dyDescent="0.3">
      <c r="B11" s="17"/>
      <c r="C11" s="24" t="s">
        <v>17</v>
      </c>
      <c r="D11" s="24" t="s">
        <v>60</v>
      </c>
      <c r="E11" s="24" t="s">
        <v>60</v>
      </c>
      <c r="F11" s="24" t="s">
        <v>61</v>
      </c>
      <c r="G11" s="24" t="s">
        <v>62</v>
      </c>
      <c r="H11" s="24" t="s">
        <v>63</v>
      </c>
      <c r="I11" s="15" t="s">
        <v>64</v>
      </c>
    </row>
    <row r="12" spans="2:9" ht="14.4" customHeight="1" x14ac:dyDescent="0.3">
      <c r="B12" s="23" t="s">
        <v>170</v>
      </c>
      <c r="C12" s="24" t="s">
        <v>21</v>
      </c>
      <c r="D12" s="24" t="s">
        <v>65</v>
      </c>
      <c r="E12" s="24" t="s">
        <v>65</v>
      </c>
      <c r="F12" s="24" t="s">
        <v>66</v>
      </c>
      <c r="G12" s="24" t="s">
        <v>67</v>
      </c>
      <c r="H12" s="24" t="s">
        <v>67</v>
      </c>
      <c r="I12" s="15" t="s">
        <v>68</v>
      </c>
    </row>
    <row r="13" spans="2:9" ht="14.4" customHeight="1" x14ac:dyDescent="0.3">
      <c r="B13" s="23"/>
      <c r="C13" s="24" t="s">
        <v>21</v>
      </c>
      <c r="D13" s="24" t="s">
        <v>69</v>
      </c>
      <c r="E13" s="24" t="s">
        <v>70</v>
      </c>
      <c r="F13" s="24" t="s">
        <v>71</v>
      </c>
      <c r="G13" s="24" t="s">
        <v>72</v>
      </c>
      <c r="H13" s="24" t="s">
        <v>73</v>
      </c>
      <c r="I13" s="15" t="s">
        <v>74</v>
      </c>
    </row>
    <row r="14" spans="2:9" ht="14.4" customHeight="1" x14ac:dyDescent="0.3">
      <c r="B14" s="17" t="s">
        <v>166</v>
      </c>
      <c r="C14" s="24" t="s">
        <v>21</v>
      </c>
      <c r="D14" s="24" t="s">
        <v>75</v>
      </c>
      <c r="E14" s="24" t="s">
        <v>76</v>
      </c>
      <c r="F14" s="24" t="s">
        <v>77</v>
      </c>
      <c r="G14" s="24" t="s">
        <v>78</v>
      </c>
      <c r="H14" s="24" t="s">
        <v>79</v>
      </c>
      <c r="I14" s="15" t="s">
        <v>79</v>
      </c>
    </row>
    <row r="15" spans="2:9" ht="14.4" customHeight="1" x14ac:dyDescent="0.3">
      <c r="B15" s="17"/>
      <c r="C15" s="24" t="s">
        <v>21</v>
      </c>
      <c r="D15" s="24" t="s">
        <v>80</v>
      </c>
      <c r="E15" s="24" t="s">
        <v>80</v>
      </c>
      <c r="F15" s="24" t="s">
        <v>81</v>
      </c>
      <c r="G15" s="24" t="s">
        <v>82</v>
      </c>
      <c r="H15" s="24" t="s">
        <v>83</v>
      </c>
      <c r="I15" s="15" t="s">
        <v>17</v>
      </c>
    </row>
    <row r="16" spans="2:9" ht="14.4" customHeight="1" x14ac:dyDescent="0.3">
      <c r="B16" s="23" t="s">
        <v>171</v>
      </c>
      <c r="C16" s="24" t="s">
        <v>21</v>
      </c>
      <c r="D16" s="24" t="s">
        <v>84</v>
      </c>
      <c r="E16" s="24" t="s">
        <v>84</v>
      </c>
      <c r="F16" s="24" t="s">
        <v>85</v>
      </c>
      <c r="G16" s="24" t="s">
        <v>86</v>
      </c>
      <c r="H16" s="24" t="s">
        <v>87</v>
      </c>
      <c r="I16" s="15" t="s">
        <v>88</v>
      </c>
    </row>
    <row r="17" spans="2:9" ht="14.4" customHeight="1" x14ac:dyDescent="0.3">
      <c r="B17" s="23"/>
      <c r="C17" s="24" t="s">
        <v>21</v>
      </c>
      <c r="D17" s="24" t="s">
        <v>89</v>
      </c>
      <c r="E17" s="24" t="s">
        <v>89</v>
      </c>
      <c r="F17" s="24" t="s">
        <v>90</v>
      </c>
      <c r="G17" s="24" t="s">
        <v>91</v>
      </c>
      <c r="H17" s="24" t="s">
        <v>92</v>
      </c>
      <c r="I17" s="15" t="s">
        <v>93</v>
      </c>
    </row>
    <row r="18" spans="2:9" ht="14.4" customHeight="1" x14ac:dyDescent="0.3">
      <c r="B18" s="17" t="s">
        <v>167</v>
      </c>
      <c r="C18" s="24" t="s">
        <v>21</v>
      </c>
      <c r="D18" s="24" t="s">
        <v>94</v>
      </c>
      <c r="E18" s="24" t="s">
        <v>95</v>
      </c>
      <c r="F18" s="24" t="s">
        <v>96</v>
      </c>
      <c r="G18" s="24" t="s">
        <v>97</v>
      </c>
      <c r="H18" s="24" t="s">
        <v>98</v>
      </c>
      <c r="I18" s="15" t="s">
        <v>99</v>
      </c>
    </row>
    <row r="19" spans="2:9" ht="14.4" customHeight="1" x14ac:dyDescent="0.3">
      <c r="B19" s="17"/>
      <c r="C19" s="24" t="s">
        <v>21</v>
      </c>
      <c r="D19" s="24" t="s">
        <v>100</v>
      </c>
      <c r="E19" s="24" t="s">
        <v>100</v>
      </c>
      <c r="F19" s="24" t="s">
        <v>101</v>
      </c>
      <c r="G19" s="24" t="s">
        <v>102</v>
      </c>
      <c r="H19" s="24" t="s">
        <v>103</v>
      </c>
      <c r="I19" s="15" t="s">
        <v>104</v>
      </c>
    </row>
    <row r="20" spans="2:9" ht="14.4" customHeight="1" x14ac:dyDescent="0.3">
      <c r="B20" s="23" t="s">
        <v>172</v>
      </c>
      <c r="C20" s="24" t="s">
        <v>21</v>
      </c>
      <c r="D20" s="24" t="s">
        <v>105</v>
      </c>
      <c r="E20" s="24" t="s">
        <v>105</v>
      </c>
      <c r="F20" s="24" t="s">
        <v>106</v>
      </c>
      <c r="G20" s="24" t="s">
        <v>107</v>
      </c>
      <c r="H20" s="24" t="s">
        <v>108</v>
      </c>
      <c r="I20" s="15" t="s">
        <v>109</v>
      </c>
    </row>
    <row r="21" spans="2:9" ht="14.4" customHeight="1" x14ac:dyDescent="0.3">
      <c r="B21" s="23"/>
      <c r="C21" s="24" t="s">
        <v>21</v>
      </c>
      <c r="D21" s="24" t="s">
        <v>110</v>
      </c>
      <c r="E21" s="24" t="s">
        <v>110</v>
      </c>
      <c r="F21" s="24" t="s">
        <v>111</v>
      </c>
      <c r="G21" s="24" t="s">
        <v>112</v>
      </c>
      <c r="H21" s="24" t="s">
        <v>113</v>
      </c>
      <c r="I21" s="15" t="s">
        <v>114</v>
      </c>
    </row>
    <row r="22" spans="2:9" ht="14.4" customHeight="1" x14ac:dyDescent="0.3">
      <c r="B22" s="17" t="s">
        <v>168</v>
      </c>
      <c r="C22" s="24" t="s">
        <v>21</v>
      </c>
      <c r="D22" s="24" t="s">
        <v>115</v>
      </c>
      <c r="E22" s="24" t="s">
        <v>116</v>
      </c>
      <c r="F22" s="24" t="s">
        <v>117</v>
      </c>
      <c r="G22" s="24" t="s">
        <v>118</v>
      </c>
      <c r="H22" s="24" t="s">
        <v>119</v>
      </c>
      <c r="I22" s="15" t="s">
        <v>120</v>
      </c>
    </row>
    <row r="23" spans="2:9" ht="14.4" customHeight="1" x14ac:dyDescent="0.3">
      <c r="B23" s="17"/>
      <c r="C23" s="24" t="s">
        <v>21</v>
      </c>
      <c r="D23" s="24" t="s">
        <v>121</v>
      </c>
      <c r="E23" s="24" t="s">
        <v>121</v>
      </c>
      <c r="F23" s="24" t="s">
        <v>122</v>
      </c>
      <c r="G23" s="24" t="s">
        <v>123</v>
      </c>
      <c r="H23" s="24" t="s">
        <v>124</v>
      </c>
      <c r="I23" s="15" t="s">
        <v>125</v>
      </c>
    </row>
    <row r="24" spans="2:9" x14ac:dyDescent="0.3">
      <c r="B24" s="1" t="s">
        <v>173</v>
      </c>
      <c r="C24" s="24" t="s">
        <v>21</v>
      </c>
      <c r="D24" s="24" t="s">
        <v>21</v>
      </c>
      <c r="E24" s="24" t="s">
        <v>126</v>
      </c>
      <c r="F24" s="24" t="s">
        <v>127</v>
      </c>
      <c r="G24" s="24" t="s">
        <v>128</v>
      </c>
      <c r="H24" s="24" t="s">
        <v>129</v>
      </c>
      <c r="I24" s="15" t="s">
        <v>130</v>
      </c>
    </row>
    <row r="25" spans="2:9" x14ac:dyDescent="0.3">
      <c r="B25" s="1" t="s">
        <v>21</v>
      </c>
      <c r="C25" s="24" t="s">
        <v>21</v>
      </c>
      <c r="D25" s="24" t="s">
        <v>21</v>
      </c>
      <c r="E25" s="24" t="s">
        <v>131</v>
      </c>
      <c r="F25" s="24" t="s">
        <v>132</v>
      </c>
      <c r="G25" s="24" t="s">
        <v>112</v>
      </c>
      <c r="H25" s="24" t="s">
        <v>133</v>
      </c>
      <c r="I25" s="15" t="s">
        <v>133</v>
      </c>
    </row>
    <row r="26" spans="2:9" x14ac:dyDescent="0.3">
      <c r="B26" s="1" t="s">
        <v>174</v>
      </c>
      <c r="C26" s="24" t="s">
        <v>21</v>
      </c>
      <c r="D26" s="24" t="s">
        <v>21</v>
      </c>
      <c r="E26" s="24" t="s">
        <v>21</v>
      </c>
      <c r="F26" s="24" t="s">
        <v>134</v>
      </c>
      <c r="G26" s="24" t="s">
        <v>135</v>
      </c>
      <c r="H26" s="24" t="s">
        <v>136</v>
      </c>
      <c r="I26" s="15" t="s">
        <v>137</v>
      </c>
    </row>
    <row r="27" spans="2:9" x14ac:dyDescent="0.3">
      <c r="B27" s="1" t="s">
        <v>21</v>
      </c>
      <c r="C27" s="24" t="s">
        <v>21</v>
      </c>
      <c r="D27" s="24" t="s">
        <v>21</v>
      </c>
      <c r="E27" s="24" t="s">
        <v>21</v>
      </c>
      <c r="F27" s="24" t="s">
        <v>138</v>
      </c>
      <c r="G27" s="24" t="s">
        <v>139</v>
      </c>
      <c r="H27" s="24" t="s">
        <v>140</v>
      </c>
      <c r="I27" s="15" t="s">
        <v>140</v>
      </c>
    </row>
    <row r="28" spans="2:9" x14ac:dyDescent="0.3">
      <c r="B28" s="1" t="s">
        <v>161</v>
      </c>
      <c r="C28" s="24" t="s">
        <v>164</v>
      </c>
      <c r="D28" s="24" t="s">
        <v>164</v>
      </c>
      <c r="E28" s="24" t="s">
        <v>164</v>
      </c>
      <c r="F28" s="24" t="s">
        <v>164</v>
      </c>
      <c r="G28" s="24" t="s">
        <v>165</v>
      </c>
      <c r="H28" s="24" t="s">
        <v>165</v>
      </c>
      <c r="I28" s="15" t="s">
        <v>165</v>
      </c>
    </row>
    <row r="29" spans="2:9" x14ac:dyDescent="0.3">
      <c r="B29" s="1" t="s">
        <v>162</v>
      </c>
      <c r="C29" s="24" t="s">
        <v>164</v>
      </c>
      <c r="D29" s="24" t="s">
        <v>164</v>
      </c>
      <c r="E29" s="24" t="s">
        <v>164</v>
      </c>
      <c r="F29" s="24" t="s">
        <v>164</v>
      </c>
      <c r="G29" s="24" t="s">
        <v>164</v>
      </c>
      <c r="H29" s="24" t="s">
        <v>165</v>
      </c>
      <c r="I29" s="15" t="s">
        <v>165</v>
      </c>
    </row>
    <row r="30" spans="2:9" x14ac:dyDescent="0.3">
      <c r="B30" s="1" t="s">
        <v>163</v>
      </c>
      <c r="C30" s="24" t="s">
        <v>164</v>
      </c>
      <c r="D30" s="24" t="s">
        <v>164</v>
      </c>
      <c r="E30" s="24" t="s">
        <v>164</v>
      </c>
      <c r="F30" s="24" t="s">
        <v>164</v>
      </c>
      <c r="G30" s="24" t="s">
        <v>164</v>
      </c>
      <c r="H30" s="24" t="s">
        <v>164</v>
      </c>
      <c r="I30" s="15" t="s">
        <v>165</v>
      </c>
    </row>
    <row r="31" spans="2:9" x14ac:dyDescent="0.3">
      <c r="B31" s="1" t="s">
        <v>18</v>
      </c>
      <c r="C31" s="24" t="s">
        <v>19</v>
      </c>
      <c r="D31" s="24" t="s">
        <v>141</v>
      </c>
      <c r="E31" s="24" t="s">
        <v>142</v>
      </c>
      <c r="F31" s="24" t="s">
        <v>143</v>
      </c>
      <c r="G31" s="24" t="s">
        <v>144</v>
      </c>
      <c r="H31" s="24" t="s">
        <v>145</v>
      </c>
      <c r="I31" s="15" t="s">
        <v>146</v>
      </c>
    </row>
    <row r="32" spans="2:9" x14ac:dyDescent="0.3">
      <c r="B32" s="1" t="s">
        <v>21</v>
      </c>
      <c r="C32" s="24" t="s">
        <v>20</v>
      </c>
      <c r="D32" s="24" t="s">
        <v>147</v>
      </c>
      <c r="E32" s="24" t="s">
        <v>148</v>
      </c>
      <c r="F32" s="24" t="s">
        <v>149</v>
      </c>
      <c r="G32" s="24" t="s">
        <v>150</v>
      </c>
      <c r="H32" s="24" t="s">
        <v>151</v>
      </c>
      <c r="I32" s="15" t="s">
        <v>152</v>
      </c>
    </row>
    <row r="33" spans="2:9" x14ac:dyDescent="0.3">
      <c r="B33" s="31" t="s">
        <v>21</v>
      </c>
      <c r="C33" s="24"/>
      <c r="D33" s="24"/>
      <c r="E33" s="24"/>
      <c r="F33" s="24"/>
      <c r="G33" s="24"/>
      <c r="H33" s="24"/>
      <c r="I33" s="15"/>
    </row>
    <row r="34" spans="2:9" x14ac:dyDescent="0.3">
      <c r="B34" s="1" t="s">
        <v>22</v>
      </c>
      <c r="C34" s="24" t="s">
        <v>23</v>
      </c>
      <c r="D34" s="24" t="s">
        <v>23</v>
      </c>
      <c r="E34" s="24" t="s">
        <v>23</v>
      </c>
      <c r="F34" s="24" t="s">
        <v>23</v>
      </c>
      <c r="G34" s="24" t="s">
        <v>23</v>
      </c>
      <c r="H34" s="24" t="s">
        <v>23</v>
      </c>
      <c r="I34" s="15" t="s">
        <v>23</v>
      </c>
    </row>
    <row r="35" spans="2:9" x14ac:dyDescent="0.3">
      <c r="B35" s="3" t="s">
        <v>24</v>
      </c>
      <c r="C35" s="26" t="s">
        <v>25</v>
      </c>
      <c r="D35" s="26" t="s">
        <v>153</v>
      </c>
      <c r="E35" s="26" t="s">
        <v>153</v>
      </c>
      <c r="F35" s="26" t="s">
        <v>154</v>
      </c>
      <c r="G35" s="26" t="s">
        <v>155</v>
      </c>
      <c r="H35" s="26" t="s">
        <v>156</v>
      </c>
      <c r="I35" s="36" t="s">
        <v>157</v>
      </c>
    </row>
    <row r="36" spans="2:9" ht="24" customHeight="1" x14ac:dyDescent="0.3">
      <c r="B36" s="25" t="s">
        <v>175</v>
      </c>
      <c r="C36" s="25"/>
      <c r="D36" s="25"/>
      <c r="E36" s="25"/>
      <c r="F36" s="25"/>
      <c r="G36" s="25"/>
      <c r="H36" s="25"/>
      <c r="I36" s="25"/>
    </row>
  </sheetData>
  <mergeCells count="8">
    <mergeCell ref="B2:I2"/>
    <mergeCell ref="B3:I3"/>
    <mergeCell ref="B36:I36"/>
    <mergeCell ref="B4:I4"/>
    <mergeCell ref="B10:B11"/>
    <mergeCell ref="B14:B15"/>
    <mergeCell ref="B18:B19"/>
    <mergeCell ref="B22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959A-4AE8-4E91-B0D2-C1D4B0C60246}">
  <dimension ref="A1:C9"/>
  <sheetViews>
    <sheetView tabSelected="1" workbookViewId="0">
      <selection sqref="A1:C9"/>
    </sheetView>
  </sheetViews>
  <sheetFormatPr defaultRowHeight="14.4" x14ac:dyDescent="0.3"/>
  <cols>
    <col min="1" max="1" width="12" customWidth="1"/>
    <col min="2" max="2" width="11.6640625" bestFit="1" customWidth="1"/>
    <col min="3" max="3" width="16.5546875" customWidth="1"/>
  </cols>
  <sheetData>
    <row r="1" spans="1:3" ht="18" x14ac:dyDescent="0.35">
      <c r="A1" s="40" t="s">
        <v>158</v>
      </c>
      <c r="B1" s="41"/>
      <c r="C1" s="42"/>
    </row>
    <row r="2" spans="1:3" ht="15" thickBot="1" x14ac:dyDescent="0.35">
      <c r="A2" s="58" t="s">
        <v>181</v>
      </c>
      <c r="B2" s="59"/>
      <c r="C2" s="60"/>
    </row>
    <row r="3" spans="1:3" ht="29.4" customHeight="1" thickBot="1" x14ac:dyDescent="0.35">
      <c r="A3" s="61" t="s">
        <v>185</v>
      </c>
      <c r="B3" s="62" t="s">
        <v>22</v>
      </c>
      <c r="C3" s="63" t="s">
        <v>187</v>
      </c>
    </row>
    <row r="4" spans="1:3" ht="15" thickTop="1" x14ac:dyDescent="0.3">
      <c r="A4" s="64" t="s">
        <v>186</v>
      </c>
      <c r="B4" s="2">
        <v>12929</v>
      </c>
      <c r="C4" s="53" t="s">
        <v>189</v>
      </c>
    </row>
    <row r="5" spans="1:3" x14ac:dyDescent="0.3">
      <c r="A5" s="5" t="s">
        <v>182</v>
      </c>
      <c r="B5" s="54">
        <f>833/B4</f>
        <v>6.442880346507851E-2</v>
      </c>
      <c r="C5" s="55" t="s">
        <v>188</v>
      </c>
    </row>
    <row r="6" spans="1:3" x14ac:dyDescent="0.3">
      <c r="A6" s="5" t="s">
        <v>183</v>
      </c>
      <c r="B6" s="54">
        <f>1645/B4</f>
        <v>0.12723335138061723</v>
      </c>
      <c r="C6" s="55" t="s">
        <v>188</v>
      </c>
    </row>
    <row r="7" spans="1:3" x14ac:dyDescent="0.3">
      <c r="A7" s="5" t="s">
        <v>169</v>
      </c>
      <c r="B7" s="54">
        <f>2454/B4</f>
        <v>0.18980586278907882</v>
      </c>
      <c r="C7" s="55" t="s">
        <v>188</v>
      </c>
    </row>
    <row r="8" spans="1:3" x14ac:dyDescent="0.3">
      <c r="A8" s="6" t="s">
        <v>184</v>
      </c>
      <c r="B8" s="56">
        <f>4094/B4</f>
        <v>0.31665248665790086</v>
      </c>
      <c r="C8" s="57" t="s">
        <v>188</v>
      </c>
    </row>
    <row r="9" spans="1:3" ht="22.8" customHeight="1" x14ac:dyDescent="0.3">
      <c r="A9" s="65" t="s">
        <v>190</v>
      </c>
      <c r="B9" s="66"/>
      <c r="C9" s="67"/>
    </row>
  </sheetData>
  <mergeCells count="3">
    <mergeCell ref="A2:C2"/>
    <mergeCell ref="A1:C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Foxx</dc:creator>
  <cp:lastModifiedBy>Mr Foxx</cp:lastModifiedBy>
  <dcterms:created xsi:type="dcterms:W3CDTF">2019-12-10T20:34:12Z</dcterms:created>
  <dcterms:modified xsi:type="dcterms:W3CDTF">2019-12-12T18:37:17Z</dcterms:modified>
</cp:coreProperties>
</file>