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 xr2:uid="{00000000-000D-0000-FFFF-FFFF00000000}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2" l="1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I4" i="2"/>
  <c r="J7" i="2"/>
  <c r="I7" i="2"/>
  <c r="H7" i="2"/>
  <c r="G7" i="2"/>
  <c r="F7" i="2"/>
  <c r="E7" i="2"/>
  <c r="D7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E5" i="2"/>
  <c r="N4" i="2"/>
  <c r="M4" i="2"/>
  <c r="L4" i="2"/>
  <c r="K4" i="2"/>
  <c r="J4" i="2"/>
  <c r="H4" i="2"/>
  <c r="G4" i="2"/>
  <c r="F4" i="2"/>
  <c r="E4" i="2"/>
  <c r="D5" i="2"/>
  <c r="D4" i="2"/>
  <c r="D9" i="2" l="1"/>
  <c r="N9" i="2" l="1"/>
  <c r="M9" i="2"/>
  <c r="L9" i="2"/>
  <c r="K9" i="2"/>
  <c r="J9" i="2"/>
  <c r="I9" i="2"/>
  <c r="H9" i="2"/>
  <c r="E9" i="2"/>
  <c r="G9" i="2"/>
  <c r="F9" i="2"/>
</calcChain>
</file>

<file path=xl/sharedStrings.xml><?xml version="1.0" encoding="utf-8"?>
<sst xmlns="http://schemas.openxmlformats.org/spreadsheetml/2006/main" count="99" uniqueCount="55">
  <si>
    <t xml:space="preserve"> 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</si>
  <si>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</si>
  <si>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</si>
  <si>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</si>
  <si>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</si>
  <si>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</si>
  <si>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</si>
  <si>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</si>
  <si>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</si>
  <si>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</si>
  <si>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How easy do you find the Main Menu to navigate?</t>
  </si>
  <si>
    <t>How well do you think the loading screen UI prompts convey the controls?</t>
  </si>
  <si>
    <t>How much do you think a walkthrough tutorial would benefit the game?</t>
  </si>
  <si>
    <t>How well do you think the in-game UI shows information such as health?</t>
  </si>
  <si>
    <t xml:space="preserve">How much do you think the 'zoom in' animation disconnects you from the action of the game? </t>
  </si>
  <si>
    <t>How much do you think the game would benefit from having keyboard controls aswell?</t>
  </si>
  <si>
    <t>How well do you think that the game portrays the story?</t>
  </si>
  <si>
    <t>Gender</t>
  </si>
  <si>
    <t>Age</t>
  </si>
  <si>
    <t>How much would the game benefit from having an Options UI with volume and screen control settings?</t>
  </si>
  <si>
    <t>Female</t>
  </si>
  <si>
    <t xml:space="preserve">Female </t>
  </si>
  <si>
    <t xml:space="preserve">Male </t>
  </si>
  <si>
    <t>Male</t>
  </si>
  <si>
    <t>Descriptive Stat</t>
  </si>
  <si>
    <t>Mean</t>
  </si>
  <si>
    <t>Mode</t>
  </si>
  <si>
    <t>Median</t>
  </si>
  <si>
    <t>Max</t>
  </si>
  <si>
    <t>Min</t>
  </si>
  <si>
    <t>Range</t>
  </si>
  <si>
    <t>Variance</t>
  </si>
  <si>
    <t>Standard Deviation σ</t>
  </si>
  <si>
    <t>Navigation</t>
  </si>
  <si>
    <t>Controls</t>
  </si>
  <si>
    <t>Zoom In</t>
  </si>
  <si>
    <t>Options UI</t>
  </si>
  <si>
    <t>Walkthrough</t>
  </si>
  <si>
    <t>Info UI</t>
  </si>
  <si>
    <t>Keyboard</t>
  </si>
  <si>
    <t>Story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</si>
  <si>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</si>
  <si>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</si>
  <si>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</si>
  <si>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</si>
  <si>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</si>
  <si>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</si>
  <si>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</si>
  <si>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</si>
  <si>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</si>
  <si>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</si>
  <si>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How easy do you think the game was to learn?</t>
  </si>
  <si>
    <t>How much did you enjoy the game</t>
  </si>
  <si>
    <t>Enjoyment</t>
  </si>
  <si>
    <t>easiness to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</si>
</sst>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2" xfId="0" applyFont="1" applyBorder="1"/>
    <xf numFmtId="0" fontId="0" fillId="0" borderId="3" xfId="0" applyFont="1" applyFill="1" applyBorder="1"/>
    <xf numFmtId="0" fontId="0" fillId="0" borderId="1" xfId="0" applyFont="1" applyBorder="1" applyAlignment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much</a:t>
            </a:r>
            <a:r>
              <a:rPr lang="en-GB" baseline="0"/>
              <a:t> the game needs a walkthrough Tutorial vs How easy it was to learn</a:t>
            </a:r>
            <a:endParaRPr lang="en-GB"/>
          </a:p>
        </c:rich>
      </c:tx>
      <c:layout>
        <c:manualLayout>
          <c:xMode val="edge"/>
          <c:yMode val="edge"/>
          <c:x val="0.18238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Sheet3!$B$2:$U$2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</c:numCache>
            </c:numRef>
          </c:xVal>
          <c:yVal>
            <c:numRef>
              <c:f>Sheet3!$B$3:$U$3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C-42AE-8CED-10876E6A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07776"/>
        <c:axId val="218562456"/>
      </c:scatterChart>
      <c:valAx>
        <c:axId val="4251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Walkthrough 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2456"/>
        <c:crosses val="autoZero"/>
        <c:crossBetween val="midCat"/>
      </c:valAx>
      <c:valAx>
        <c:axId val="2185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Easy</a:t>
                </a:r>
                <a:r>
                  <a:rPr lang="en-GB" baseline="0"/>
                  <a:t> to Learn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Need for control vs Enjoyment</a:t>
            </a:r>
          </a:p>
        </c:rich>
      </c:tx>
      <c:layout>
        <c:manualLayout>
          <c:xMode val="edge"/>
          <c:yMode val="edge"/>
          <c:x val="0.409493000874890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Sheet3!$B$6:$U$6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Sheet3!$B$7:$U$7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C-4876-95AE-3DDB596C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6592"/>
        <c:axId val="607890528"/>
      </c:scatterChart>
      <c:valAx>
        <c:axId val="6078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</a:t>
                </a:r>
                <a:r>
                  <a:rPr lang="en-GB" baseline="0"/>
                  <a:t> Settings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0528"/>
        <c:crosses val="autoZero"/>
        <c:crossBetween val="midCat"/>
      </c:valAx>
      <c:valAx>
        <c:axId val="6078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Enjoyment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Walkthrough Tutorial vs</a:t>
            </a:r>
            <a:r>
              <a:rPr lang="en-GB" baseline="0"/>
              <a:t> Loading screen Controls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Sheet3!$B$2:$U$2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</c:numCache>
            </c:numRef>
          </c:xVal>
          <c:yVal>
            <c:numRef>
              <c:f>Sheet3!$B$31:$U$31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3C5-B7EB-A615B287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4848"/>
        <c:axId val="436859928"/>
      </c:scatterChart>
      <c:valAx>
        <c:axId val="4368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Walkthrough tutorial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59928"/>
        <c:crosses val="autoZero"/>
        <c:crossBetween val="midCat"/>
      </c:valAx>
      <c:valAx>
        <c:axId val="4368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screen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4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</xdr:row>
      <xdr:rowOff>161925</xdr:rowOff>
    </xdr:from>
    <xdr:to>
      <xdr:col>10</xdr:col>
      <xdr:colOff>171450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054F1-BB4B-44DB-8914-D1549FC7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9</xdr:row>
      <xdr:rowOff>104775</xdr:rowOff>
    </xdr:from>
    <xdr:to>
      <xdr:col>19</xdr:col>
      <xdr:colOff>423862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01F10-9259-4C4E-8D54-1ACF8981D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215900</xdr:colOff>
      <xdr:row>12</xdr:row>
      <xdr:rowOff>6349</xdr:rowOff>
    </xdr:from>
    <xdr:to>
      <xdr:col>27</xdr:col>
      <xdr:colOff>520700</xdr:colOff>
      <xdr:row>26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C82A59-BF70-41BF-8C82-82A3603F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60" zoomScaleNormal="60" workbookViewId="0">
      <selection activeCell="A17" sqref="A17"/>
    </sheetView>
  </sheetViews>
  <sheetFormatPr defaultRowHeight="15"/>
  <cols>
    <col min="1" max="1" width="44.140625" customWidth="1"/>
    <col min="2" max="2" width="22" customWidth="1"/>
    <col min="3" max="3" width="20.42578125" customWidth="1"/>
    <col min="4" max="4" width="20.85546875" customWidth="1"/>
    <col min="5" max="6" width="21.85546875" customWidth="1"/>
    <col min="7" max="7" width="22.28515625" customWidth="1"/>
    <col min="8" max="8" width="23" customWidth="1"/>
    <col min="9" max="9" width="19" customWidth="1"/>
    <col min="10" max="10" width="19.85546875" customWidth="1"/>
    <col min="11" max="11" width="21.42578125" customWidth="1"/>
    <col min="12" max="12" width="20.5703125" customWidth="1"/>
    <col min="13" max="13" width="16.5703125" customWidth="1"/>
    <col min="14" max="14" width="13.7109375" customWidth="1"/>
    <col min="15" max="15" width="12.85546875" customWidth="1"/>
  </cols>
  <sheetData>
    <row r="1" spans="1:21" ht="18.7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>
      <c r="A2" t="s">
        <v>52</v>
      </c>
      <c r="B2">
        <v>4</v>
      </c>
      <c r="C2">
        <v>6</v>
      </c>
      <c r="D2">
        <v>7</v>
      </c>
      <c r="E2">
        <v>8</v>
      </c>
      <c r="F2">
        <v>5</v>
      </c>
      <c r="G2">
        <v>4</v>
      </c>
      <c r="H2">
        <v>5</v>
      </c>
      <c r="I2">
        <v>9</v>
      </c>
      <c r="J2">
        <v>2</v>
      </c>
      <c r="K2">
        <v>3</v>
      </c>
      <c r="L2">
        <v>5</v>
      </c>
      <c r="M2">
        <v>6</v>
      </c>
      <c r="N2">
        <v>7</v>
      </c>
      <c r="O2">
        <v>7</v>
      </c>
      <c r="P2">
        <v>6</v>
      </c>
      <c r="Q2">
        <v>5</v>
      </c>
      <c r="R2">
        <v>7</v>
      </c>
      <c r="S2">
        <v>4</v>
      </c>
      <c r="T2">
        <v>5</v>
      </c>
      <c r="U2">
        <v>6</v>
      </c>
    </row>
    <row r="3" spans="1:21" ht="30">
      <c r="A3" s="2" t="s">
        <v>10</v>
      </c>
      <c r="B3">
        <v>6</v>
      </c>
      <c r="C3">
        <v>5</v>
      </c>
      <c r="D3">
        <v>8</v>
      </c>
      <c r="E3">
        <v>7</v>
      </c>
      <c r="F3">
        <v>7</v>
      </c>
      <c r="G3">
        <v>4</v>
      </c>
      <c r="H3">
        <v>8</v>
      </c>
      <c r="I3">
        <v>7</v>
      </c>
      <c r="J3">
        <v>7</v>
      </c>
      <c r="K3">
        <v>7</v>
      </c>
      <c r="L3">
        <v>5</v>
      </c>
      <c r="M3">
        <v>4</v>
      </c>
      <c r="N3">
        <v>4</v>
      </c>
      <c r="O3">
        <v>6</v>
      </c>
      <c r="P3">
        <v>5</v>
      </c>
      <c r="Q3">
        <v>4</v>
      </c>
      <c r="R3">
        <v>6</v>
      </c>
      <c r="S3">
        <v>5</v>
      </c>
      <c r="T3">
        <v>6</v>
      </c>
      <c r="U3">
        <v>8</v>
      </c>
    </row>
    <row r="4" spans="1:21" ht="30">
      <c r="A4" s="2" t="s">
        <v>11</v>
      </c>
      <c r="B4">
        <v>5</v>
      </c>
      <c r="C4">
        <v>2</v>
      </c>
      <c r="D4">
        <v>4</v>
      </c>
      <c r="E4">
        <v>8</v>
      </c>
      <c r="F4">
        <v>4</v>
      </c>
      <c r="G4">
        <v>5</v>
      </c>
      <c r="H4">
        <v>4</v>
      </c>
      <c r="I4">
        <v>5</v>
      </c>
      <c r="J4">
        <v>3</v>
      </c>
      <c r="K4">
        <v>6</v>
      </c>
      <c r="L4">
        <v>6</v>
      </c>
      <c r="M4">
        <v>7</v>
      </c>
      <c r="N4">
        <v>5</v>
      </c>
      <c r="O4">
        <v>5</v>
      </c>
      <c r="P4">
        <v>5</v>
      </c>
      <c r="Q4">
        <v>5</v>
      </c>
      <c r="R4">
        <v>4</v>
      </c>
      <c r="S4">
        <v>6</v>
      </c>
      <c r="T4">
        <v>3</v>
      </c>
      <c r="U4">
        <v>5</v>
      </c>
    </row>
    <row r="5" spans="1:21" ht="30">
      <c r="A5" s="2" t="s">
        <v>12</v>
      </c>
      <c r="B5">
        <v>8</v>
      </c>
      <c r="C5">
        <v>9</v>
      </c>
      <c r="D5">
        <v>6</v>
      </c>
      <c r="E5">
        <v>9</v>
      </c>
      <c r="F5">
        <v>8</v>
      </c>
      <c r="G5">
        <v>10</v>
      </c>
      <c r="H5">
        <v>8</v>
      </c>
      <c r="I5">
        <v>7</v>
      </c>
      <c r="J5">
        <v>9</v>
      </c>
      <c r="K5">
        <v>4</v>
      </c>
      <c r="L5">
        <v>8</v>
      </c>
      <c r="M5">
        <v>5</v>
      </c>
      <c r="N5">
        <v>6</v>
      </c>
      <c r="O5">
        <v>6</v>
      </c>
      <c r="P5">
        <v>8</v>
      </c>
      <c r="Q5">
        <v>6</v>
      </c>
      <c r="R5">
        <v>8</v>
      </c>
      <c r="S5">
        <v>5</v>
      </c>
      <c r="T5">
        <v>4</v>
      </c>
      <c r="U5">
        <v>6</v>
      </c>
    </row>
    <row r="6" spans="1:21" ht="30">
      <c r="A6" s="2" t="s">
        <v>13</v>
      </c>
      <c r="B6">
        <v>4</v>
      </c>
      <c r="C6">
        <v>8</v>
      </c>
      <c r="D6">
        <v>7</v>
      </c>
      <c r="E6">
        <v>7</v>
      </c>
      <c r="F6">
        <v>6</v>
      </c>
      <c r="G6">
        <v>7</v>
      </c>
      <c r="H6">
        <v>7</v>
      </c>
      <c r="I6">
        <v>8</v>
      </c>
      <c r="J6">
        <v>3</v>
      </c>
      <c r="K6">
        <v>7</v>
      </c>
      <c r="L6">
        <v>4</v>
      </c>
      <c r="M6">
        <v>6</v>
      </c>
      <c r="N6">
        <v>3</v>
      </c>
      <c r="O6">
        <v>4</v>
      </c>
      <c r="P6">
        <v>7</v>
      </c>
      <c r="Q6">
        <v>8</v>
      </c>
      <c r="R6">
        <v>6</v>
      </c>
      <c r="S6">
        <v>7</v>
      </c>
      <c r="T6">
        <v>5</v>
      </c>
      <c r="U6">
        <v>3</v>
      </c>
    </row>
    <row r="7" spans="1:21" ht="30">
      <c r="A7" s="2" t="s">
        <v>14</v>
      </c>
      <c r="B7">
        <v>7</v>
      </c>
      <c r="C7">
        <v>4</v>
      </c>
      <c r="D7">
        <v>7</v>
      </c>
      <c r="E7">
        <v>6</v>
      </c>
      <c r="F7">
        <v>7</v>
      </c>
      <c r="G7">
        <v>3</v>
      </c>
      <c r="H7">
        <v>8</v>
      </c>
      <c r="I7">
        <v>2</v>
      </c>
      <c r="J7">
        <v>8</v>
      </c>
      <c r="K7">
        <v>4</v>
      </c>
      <c r="L7">
        <v>6</v>
      </c>
      <c r="M7">
        <v>3</v>
      </c>
      <c r="N7">
        <v>2</v>
      </c>
      <c r="O7">
        <v>6</v>
      </c>
      <c r="P7">
        <v>5</v>
      </c>
      <c r="Q7">
        <v>7</v>
      </c>
      <c r="R7">
        <v>7</v>
      </c>
      <c r="S7">
        <v>4</v>
      </c>
      <c r="T7">
        <v>7</v>
      </c>
      <c r="U7">
        <v>2</v>
      </c>
    </row>
    <row r="8" spans="1:21" ht="45">
      <c r="A8" s="2" t="s">
        <v>19</v>
      </c>
      <c r="B8">
        <v>3</v>
      </c>
      <c r="C8">
        <v>9</v>
      </c>
      <c r="D8">
        <v>7</v>
      </c>
      <c r="E8">
        <v>7</v>
      </c>
      <c r="F8">
        <v>6</v>
      </c>
      <c r="G8">
        <v>6</v>
      </c>
      <c r="H8">
        <v>8</v>
      </c>
      <c r="I8">
        <v>8</v>
      </c>
      <c r="J8">
        <v>8</v>
      </c>
      <c r="K8">
        <v>8</v>
      </c>
      <c r="L8">
        <v>7</v>
      </c>
      <c r="M8">
        <v>4</v>
      </c>
      <c r="N8">
        <v>5</v>
      </c>
      <c r="O8">
        <v>5</v>
      </c>
      <c r="P8">
        <v>5</v>
      </c>
      <c r="Q8">
        <v>6</v>
      </c>
      <c r="R8">
        <v>8</v>
      </c>
      <c r="S8">
        <v>5</v>
      </c>
      <c r="T8">
        <v>6</v>
      </c>
      <c r="U8">
        <v>9</v>
      </c>
    </row>
    <row r="9" spans="1:21" ht="30">
      <c r="A9" s="2" t="s">
        <v>15</v>
      </c>
      <c r="B9">
        <v>6</v>
      </c>
      <c r="C9">
        <v>3</v>
      </c>
      <c r="D9">
        <v>4</v>
      </c>
      <c r="E9">
        <v>7</v>
      </c>
      <c r="F9">
        <v>6</v>
      </c>
      <c r="G9">
        <v>3</v>
      </c>
      <c r="H9">
        <v>6</v>
      </c>
      <c r="I9">
        <v>5</v>
      </c>
      <c r="J9">
        <v>8</v>
      </c>
      <c r="K9">
        <v>5</v>
      </c>
      <c r="L9">
        <v>3</v>
      </c>
      <c r="M9">
        <v>7</v>
      </c>
      <c r="N9">
        <v>3</v>
      </c>
      <c r="O9">
        <v>6</v>
      </c>
      <c r="P9">
        <v>6</v>
      </c>
      <c r="Q9">
        <v>7</v>
      </c>
      <c r="R9">
        <v>5</v>
      </c>
      <c r="S9">
        <v>3</v>
      </c>
      <c r="T9">
        <v>8</v>
      </c>
      <c r="U9">
        <v>8</v>
      </c>
    </row>
    <row r="10" spans="1:21" ht="30">
      <c r="A10" s="2" t="s">
        <v>16</v>
      </c>
      <c r="B10">
        <v>2</v>
      </c>
      <c r="C10">
        <v>3</v>
      </c>
      <c r="D10">
        <v>4</v>
      </c>
      <c r="E10">
        <v>3</v>
      </c>
      <c r="F10">
        <v>3</v>
      </c>
      <c r="G10">
        <v>1</v>
      </c>
      <c r="H10">
        <v>4</v>
      </c>
      <c r="I10">
        <v>2</v>
      </c>
      <c r="J10">
        <v>4</v>
      </c>
      <c r="K10">
        <v>3</v>
      </c>
      <c r="L10">
        <v>4</v>
      </c>
      <c r="M10">
        <v>4</v>
      </c>
      <c r="N10">
        <v>5</v>
      </c>
      <c r="O10">
        <v>7</v>
      </c>
      <c r="P10">
        <v>5</v>
      </c>
      <c r="Q10">
        <v>3</v>
      </c>
      <c r="R10">
        <v>7</v>
      </c>
      <c r="S10">
        <v>4</v>
      </c>
      <c r="T10">
        <v>4</v>
      </c>
      <c r="U10">
        <v>8</v>
      </c>
    </row>
    <row r="11" spans="1:21" ht="28.5" customHeight="1">
      <c r="A11" s="2" t="s">
        <v>51</v>
      </c>
      <c r="B11">
        <v>4</v>
      </c>
      <c r="C11">
        <v>5</v>
      </c>
      <c r="D11">
        <v>6</v>
      </c>
      <c r="E11">
        <v>5</v>
      </c>
      <c r="F11">
        <v>7</v>
      </c>
      <c r="G11">
        <v>2</v>
      </c>
      <c r="H11">
        <v>5</v>
      </c>
      <c r="I11">
        <v>4</v>
      </c>
      <c r="J11">
        <v>4</v>
      </c>
      <c r="K11">
        <v>5</v>
      </c>
      <c r="L11">
        <v>7</v>
      </c>
      <c r="M11">
        <v>6</v>
      </c>
      <c r="N11">
        <v>6</v>
      </c>
      <c r="O11">
        <v>8</v>
      </c>
      <c r="P11">
        <v>7</v>
      </c>
      <c r="Q11">
        <v>8</v>
      </c>
      <c r="R11">
        <v>6</v>
      </c>
      <c r="S11">
        <v>5</v>
      </c>
      <c r="T11">
        <v>9</v>
      </c>
      <c r="U11">
        <v>8</v>
      </c>
    </row>
    <row r="12" spans="1:21">
      <c r="A12" s="2" t="s">
        <v>17</v>
      </c>
      <c r="B12" t="s">
        <v>20</v>
      </c>
      <c r="C12" t="s">
        <v>20</v>
      </c>
      <c r="D12" t="s">
        <v>21</v>
      </c>
      <c r="E12" t="s">
        <v>22</v>
      </c>
      <c r="F12" t="s">
        <v>23</v>
      </c>
      <c r="G12" t="s">
        <v>22</v>
      </c>
      <c r="H12" t="s">
        <v>22</v>
      </c>
      <c r="I12" t="s">
        <v>20</v>
      </c>
      <c r="J12" t="s">
        <v>20</v>
      </c>
      <c r="K12" t="s">
        <v>23</v>
      </c>
      <c r="L12" t="s">
        <v>20</v>
      </c>
      <c r="M12" t="s">
        <v>20</v>
      </c>
      <c r="N12" t="s">
        <v>23</v>
      </c>
      <c r="O12" t="s">
        <v>23</v>
      </c>
      <c r="P12" t="s">
        <v>20</v>
      </c>
      <c r="Q12" t="s">
        <v>23</v>
      </c>
      <c r="R12" t="s">
        <v>20</v>
      </c>
      <c r="S12" t="s">
        <v>23</v>
      </c>
      <c r="T12" t="s">
        <v>20</v>
      </c>
      <c r="U12" t="s">
        <v>23</v>
      </c>
    </row>
    <row r="13" spans="1:21">
      <c r="A13" s="2" t="s">
        <v>18</v>
      </c>
      <c r="B13">
        <v>22</v>
      </c>
      <c r="C13">
        <v>20</v>
      </c>
      <c r="D13">
        <v>20</v>
      </c>
      <c r="E13">
        <v>21</v>
      </c>
      <c r="F13">
        <v>20</v>
      </c>
      <c r="G13">
        <v>21</v>
      </c>
      <c r="H13">
        <v>22</v>
      </c>
      <c r="I13">
        <v>20</v>
      </c>
      <c r="J13">
        <v>20</v>
      </c>
      <c r="K13">
        <v>20</v>
      </c>
      <c r="L13">
        <v>21</v>
      </c>
      <c r="M13">
        <v>22</v>
      </c>
      <c r="N13">
        <v>23</v>
      </c>
      <c r="O13">
        <v>21</v>
      </c>
      <c r="P13">
        <v>22</v>
      </c>
      <c r="Q13">
        <v>23</v>
      </c>
      <c r="R13">
        <v>20</v>
      </c>
      <c r="S13">
        <v>30</v>
      </c>
      <c r="T13">
        <v>21</v>
      </c>
      <c r="U13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37EB-32E8-4808-8488-429621B4EEA4}">
  <dimension ref="B2:N11"/>
  <sheetViews>
    <sheetView topLeftCell="B1" zoomScaleNormal="100" workbookViewId="0">
      <selection activeCell="M38" sqref="M38"/>
    </sheetView>
  </sheetViews>
  <sheetFormatPr defaultRowHeight="15"/>
  <cols>
    <col min="2" max="2" width="19.5703125" customWidth="1"/>
    <col min="5" max="5" width="10.28515625" customWidth="1"/>
    <col min="6" max="6" width="10.7109375" customWidth="1"/>
    <col min="7" max="7" width="9.140625" customWidth="1"/>
    <col min="8" max="8" width="12.5703125" customWidth="1"/>
    <col min="9" max="9" width="9.140625" customWidth="1"/>
    <col min="10" max="10" width="10.140625" customWidth="1"/>
    <col min="11" max="11" width="10.7109375" customWidth="1"/>
    <col min="12" max="12" width="10.85546875" customWidth="1"/>
    <col min="14" max="14" width="15.85546875" customWidth="1"/>
  </cols>
  <sheetData>
    <row r="2" spans="2:14" ht="15.75" thickBot="1"/>
    <row r="3" spans="2:14" ht="15.75" thickBot="1">
      <c r="B3" s="6" t="s">
        <v>24</v>
      </c>
      <c r="C3" s="7" t="s">
        <v>17</v>
      </c>
      <c r="D3" s="4" t="s">
        <v>18</v>
      </c>
      <c r="E3" s="5" t="s">
        <v>53</v>
      </c>
      <c r="F3" s="5" t="s">
        <v>33</v>
      </c>
      <c r="G3" s="5" t="s">
        <v>34</v>
      </c>
      <c r="H3" s="5" t="s">
        <v>37</v>
      </c>
      <c r="I3" s="5" t="s">
        <v>38</v>
      </c>
      <c r="J3" s="5" t="s">
        <v>35</v>
      </c>
      <c r="K3" s="5" t="s">
        <v>36</v>
      </c>
      <c r="L3" s="5" t="s">
        <v>39</v>
      </c>
      <c r="M3" s="5" t="s">
        <v>40</v>
      </c>
      <c r="N3" s="5" t="s">
        <v>54</v>
      </c>
    </row>
    <row r="4" spans="2:14">
      <c r="B4" s="3" t="s">
        <v>25</v>
      </c>
      <c r="D4">
        <f>AVERAGE(Sheet1!B13:U13)</f>
        <v>21.45</v>
      </c>
      <c r="E4">
        <f>AVERAGE(Sheet1!B2:U2)</f>
        <v>5.55</v>
      </c>
      <c r="F4">
        <f>AVERAGE(Sheet1!B3:U3)</f>
        <v>5.95</v>
      </c>
      <c r="G4">
        <f>AVERAGE(Sheet1!B4:U4)</f>
        <v>4.8499999999999996</v>
      </c>
      <c r="H4">
        <f>AVERAGE(Sheet1!B5:U5)</f>
        <v>7</v>
      </c>
      <c r="I4">
        <f>AVERAGE(Sheet1!B6:U6)</f>
        <v>5.85</v>
      </c>
      <c r="J4">
        <f>AVERAGE(Sheet1!B7:U7)</f>
        <v>5.25</v>
      </c>
      <c r="K4">
        <f>AVERAGE(Sheet1!B8:U8)</f>
        <v>6.5</v>
      </c>
      <c r="L4">
        <f>AVERAGE(Sheet1!B9:U9)</f>
        <v>5.45</v>
      </c>
      <c r="M4">
        <f>AVERAGE(Sheet1!B10:U10)</f>
        <v>4</v>
      </c>
      <c r="N4">
        <f>AVERAGE(Sheet1!B11:U11)</f>
        <v>5.85</v>
      </c>
    </row>
    <row r="5" spans="2:14">
      <c r="B5" s="3" t="s">
        <v>26</v>
      </c>
      <c r="D5">
        <f>MODE(Sheet1!B13:U13)</f>
        <v>20</v>
      </c>
      <c r="E5">
        <f>MODE(Sheet1!B2:U2)</f>
        <v>5</v>
      </c>
      <c r="F5">
        <f>MODE(Sheet1!B3:U3)</f>
        <v>7</v>
      </c>
      <c r="G5">
        <f>MODE(Sheet1!B4:U4)</f>
        <v>5</v>
      </c>
      <c r="H5">
        <f>MODE(Sheet1!B5:U5)</f>
        <v>8</v>
      </c>
      <c r="I5">
        <f>MODE(Sheet1!B6:U6)</f>
        <v>7</v>
      </c>
      <c r="J5">
        <f>MODE(Sheet1!B7:U7)</f>
        <v>7</v>
      </c>
      <c r="K5">
        <f>MODE(Sheet1!B8:U8)</f>
        <v>8</v>
      </c>
      <c r="L5">
        <f>MODE(Sheet1!B9:U9)</f>
        <v>6</v>
      </c>
      <c r="M5">
        <f>MODE(Sheet1!B10:U10)</f>
        <v>4</v>
      </c>
      <c r="N5">
        <f>MODE(Sheet1!B11:U11)</f>
        <v>5</v>
      </c>
    </row>
    <row r="6" spans="2:14">
      <c r="B6" s="3" t="s">
        <v>27</v>
      </c>
      <c r="D6">
        <f>MEDIAN(Sheet1!B13:U13)</f>
        <v>21</v>
      </c>
      <c r="E6">
        <f>MEDIAN(Sheet1!B2:U2)</f>
        <v>5.5</v>
      </c>
      <c r="F6">
        <f>MEDIAN(Sheet1!B3:U3)</f>
        <v>6</v>
      </c>
      <c r="G6">
        <f>MEDIAN(Sheet1!B4:U4)</f>
        <v>5</v>
      </c>
      <c r="H6">
        <f>MEDIAN(Sheet1!B5:U5)</f>
        <v>7.5</v>
      </c>
      <c r="I6">
        <f>MEDIAN(Sheet1!B6:U6)</f>
        <v>6.5</v>
      </c>
      <c r="J6">
        <f>MEDIAN(Sheet1!B7:U7)</f>
        <v>6</v>
      </c>
      <c r="K6">
        <f>MEDIAN(Sheet1!B8:U8)</f>
        <v>6.5</v>
      </c>
      <c r="L6">
        <f>MEDIAN(Sheet1!B9:U9)</f>
        <v>6</v>
      </c>
      <c r="M6">
        <f>MEDIAN(Sheet1!B10:U10)</f>
        <v>4</v>
      </c>
      <c r="N6">
        <f>MEDIAN(Sheet1!B11:U11)</f>
        <v>6</v>
      </c>
    </row>
    <row r="7" spans="2:14">
      <c r="B7" s="3" t="s">
        <v>28</v>
      </c>
      <c r="D7">
        <f>MAX(Sheet1!B13:U13)</f>
        <v>30</v>
      </c>
      <c r="E7">
        <f>MAX(Sheet1!B2:U2)</f>
        <v>9</v>
      </c>
      <c r="F7">
        <f>MAX(Sheet1!B3:U3)</f>
        <v>8</v>
      </c>
      <c r="G7">
        <f>MAX(Sheet1!B4:U4)</f>
        <v>8</v>
      </c>
      <c r="H7">
        <f>MAX(Sheet1!B5:U5)</f>
        <v>10</v>
      </c>
      <c r="I7">
        <f>MAX(Sheet1!B6:U6)</f>
        <v>8</v>
      </c>
      <c r="J7">
        <f>MAX(Sheet1!B7:U7)</f>
        <v>8</v>
      </c>
      <c r="K7">
        <f>MAX(Sheet1!B8:U8)</f>
        <v>9</v>
      </c>
      <c r="L7">
        <f>MAX(Sheet1!B9:U9)</f>
        <v>8</v>
      </c>
      <c r="M7">
        <f>MAX(Sheet1!B10:U10)</f>
        <v>8</v>
      </c>
      <c r="N7">
        <f>MAX(Sheet1!B11:U11)</f>
        <v>9</v>
      </c>
    </row>
    <row r="8" spans="2:14">
      <c r="B8" s="3" t="s">
        <v>29</v>
      </c>
      <c r="D8">
        <f>MIN(Sheet1!B13:U13)</f>
        <v>20</v>
      </c>
      <c r="E8">
        <f>MIN(Sheet1!B2:U2)</f>
        <v>2</v>
      </c>
      <c r="F8">
        <f>MIN(Sheet1!B3:U3)</f>
        <v>4</v>
      </c>
      <c r="G8">
        <f>MIN(Sheet1!B4:U4)</f>
        <v>2</v>
      </c>
      <c r="H8">
        <f>MIN(Sheet1!B5:U5)</f>
        <v>4</v>
      </c>
      <c r="I8">
        <f>MIN(Sheet1!B6:U6)</f>
        <v>3</v>
      </c>
      <c r="J8">
        <f>MIN(Sheet1!B7:U7)</f>
        <v>2</v>
      </c>
      <c r="K8">
        <f>MIN(Sheet1!B8:U8)</f>
        <v>3</v>
      </c>
      <c r="L8">
        <f>MIN(Sheet1!B9:U9)</f>
        <v>3</v>
      </c>
      <c r="M8">
        <f>MIN(Sheet1!B10:U10)</f>
        <v>1</v>
      </c>
      <c r="N8">
        <f>MIN(Sheet1!B11:U11)</f>
        <v>2</v>
      </c>
    </row>
    <row r="9" spans="2:14">
      <c r="B9" s="3" t="s">
        <v>30</v>
      </c>
      <c r="D9">
        <f t="shared" ref="D9:N9" si="0">SUM(D7-D8)</f>
        <v>10</v>
      </c>
      <c r="E9">
        <f t="shared" si="0"/>
        <v>7</v>
      </c>
      <c r="F9">
        <f t="shared" si="0"/>
        <v>4</v>
      </c>
      <c r="G9">
        <f t="shared" si="0"/>
        <v>6</v>
      </c>
      <c r="H9">
        <f t="shared" si="0"/>
        <v>6</v>
      </c>
      <c r="I9">
        <f t="shared" si="0"/>
        <v>5</v>
      </c>
      <c r="J9">
        <f t="shared" si="0"/>
        <v>6</v>
      </c>
      <c r="K9">
        <f t="shared" si="0"/>
        <v>6</v>
      </c>
      <c r="L9">
        <f t="shared" si="0"/>
        <v>5</v>
      </c>
      <c r="M9">
        <f t="shared" si="0"/>
        <v>7</v>
      </c>
      <c r="N9">
        <f t="shared" si="0"/>
        <v>7</v>
      </c>
    </row>
    <row r="10" spans="2:14">
      <c r="B10" s="3" t="s">
        <v>31</v>
      </c>
      <c r="D10">
        <f>VAR(Sheet1!B13:U13)</f>
        <v>5.102631578947407</v>
      </c>
      <c r="E10">
        <f>VAR(Sheet1!B2:U2)</f>
        <v>2.8921052631578972</v>
      </c>
      <c r="F10">
        <f>VAR(Sheet1!B3:U3)</f>
        <v>1.9447368421052655</v>
      </c>
      <c r="G10">
        <f>VAR(Sheet1!B4:U4)</f>
        <v>1.9236842105263163</v>
      </c>
      <c r="H10">
        <f>VAR(Sheet1!B5:U5)</f>
        <v>3.0526315789473686</v>
      </c>
      <c r="I10">
        <f>VAR(Sheet1!B6:U6)</f>
        <v>3.0815789473684188</v>
      </c>
      <c r="J10">
        <f>VAR(Sheet1!B7:U7)</f>
        <v>4.3026315789473681</v>
      </c>
      <c r="K10">
        <f>VAR(Sheet1!B8:U8)</f>
        <v>2.7894736842105261</v>
      </c>
      <c r="L10">
        <f>VAR(Sheet1!B9:U9)</f>
        <v>3.2078947368421078</v>
      </c>
      <c r="M10">
        <f>VAR(Sheet1!B10:U10)</f>
        <v>3.0526315789473686</v>
      </c>
      <c r="N10">
        <f>VAR(Sheet1!B11:U11)</f>
        <v>2.976315789473682</v>
      </c>
    </row>
    <row r="11" spans="2:14">
      <c r="B11" s="3" t="s">
        <v>32</v>
      </c>
      <c r="D11">
        <f>STDEV(Sheet1!B13:U13)</f>
        <v>2.2589005243585665</v>
      </c>
      <c r="E11">
        <f>STDEV(Sheet1!B2:U2)</f>
        <v>1.7006190823220517</v>
      </c>
      <c r="F11">
        <f>STDEV(Sheet1!B3:U3)</f>
        <v>1.3945382182304167</v>
      </c>
      <c r="G11">
        <f>STDEV(Sheet1!B4:U4)</f>
        <v>1.3869694338832115</v>
      </c>
      <c r="H11">
        <f>STDEV(Sheet1!B5:U5)</f>
        <v>1.7471781760734562</v>
      </c>
      <c r="I11">
        <f>STDEV(Sheet1!B6:U6)</f>
        <v>1.7554426642213121</v>
      </c>
      <c r="J11">
        <f>STDEV(Sheet1!B7:U7)</f>
        <v>2.0742785683093214</v>
      </c>
      <c r="K11">
        <f>STDEV(Sheet1!B8:U8)</f>
        <v>1.6701717529076241</v>
      </c>
      <c r="L11">
        <f>STDEV(Sheet1!B9:U9)</f>
        <v>1.7910596686995406</v>
      </c>
      <c r="M11">
        <f>STDEV(Sheet1!B10:U10)</f>
        <v>1.7471781760734562</v>
      </c>
      <c r="N11">
        <f>STDEV(Sheet1!B11:U11)</f>
        <v>1.7252002172135505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2D21-BF05-4C4E-9232-6576E8936F5C}">
  <dimension ref="A2:U31"/>
  <sheetViews>
    <sheetView topLeftCell="S12" zoomScale="231" zoomScaleNormal="231" workbookViewId="0">
      <selection activeCell="AC18" sqref="AC18"/>
    </sheetView>
  </sheetViews>
  <sheetFormatPr defaultRowHeight="15"/>
  <cols>
    <col min="1" max="1" width="28" customWidth="1"/>
  </cols>
  <sheetData>
    <row r="2" spans="1:21" ht="42.75" customHeight="1">
      <c r="A2" s="2" t="s">
        <v>12</v>
      </c>
      <c r="B2">
        <v>8</v>
      </c>
      <c r="C2">
        <v>9</v>
      </c>
      <c r="D2">
        <v>6</v>
      </c>
      <c r="E2">
        <v>9</v>
      </c>
      <c r="F2">
        <v>8</v>
      </c>
      <c r="G2">
        <v>10</v>
      </c>
      <c r="H2">
        <v>8</v>
      </c>
      <c r="I2">
        <v>7</v>
      </c>
      <c r="J2">
        <v>9</v>
      </c>
      <c r="K2">
        <v>4</v>
      </c>
      <c r="L2">
        <v>8</v>
      </c>
      <c r="M2">
        <v>5</v>
      </c>
      <c r="N2">
        <v>6</v>
      </c>
      <c r="O2">
        <v>6</v>
      </c>
      <c r="P2">
        <v>6</v>
      </c>
      <c r="Q2">
        <v>6</v>
      </c>
      <c r="R2">
        <v>8</v>
      </c>
      <c r="S2">
        <v>5</v>
      </c>
      <c r="T2">
        <v>4</v>
      </c>
      <c r="U2">
        <v>6</v>
      </c>
    </row>
    <row r="3" spans="1:21" ht="30">
      <c r="A3" s="2" t="s">
        <v>51</v>
      </c>
      <c r="B3">
        <v>4</v>
      </c>
      <c r="C3">
        <v>5</v>
      </c>
      <c r="D3">
        <v>6</v>
      </c>
      <c r="E3">
        <v>5</v>
      </c>
      <c r="F3">
        <v>7</v>
      </c>
      <c r="G3">
        <v>2</v>
      </c>
      <c r="H3">
        <v>5</v>
      </c>
      <c r="I3">
        <v>4</v>
      </c>
      <c r="J3">
        <v>4</v>
      </c>
      <c r="K3">
        <v>5</v>
      </c>
      <c r="L3">
        <v>7</v>
      </c>
      <c r="M3">
        <v>6</v>
      </c>
      <c r="N3">
        <v>6</v>
      </c>
      <c r="O3">
        <v>8</v>
      </c>
      <c r="P3">
        <v>7</v>
      </c>
      <c r="Q3">
        <v>8</v>
      </c>
      <c r="R3">
        <v>6</v>
      </c>
      <c r="S3">
        <v>5</v>
      </c>
      <c r="T3">
        <v>9</v>
      </c>
      <c r="U3">
        <v>8</v>
      </c>
    </row>
    <row r="4" spans="1:21">
      <c r="A4" s="2" t="s">
        <v>17</v>
      </c>
      <c r="B4" t="s">
        <v>20</v>
      </c>
      <c r="C4" t="s">
        <v>20</v>
      </c>
      <c r="D4" t="s">
        <v>21</v>
      </c>
      <c r="E4" t="s">
        <v>22</v>
      </c>
      <c r="F4" t="s">
        <v>23</v>
      </c>
      <c r="G4" t="s">
        <v>22</v>
      </c>
      <c r="H4" t="s">
        <v>22</v>
      </c>
      <c r="I4" t="s">
        <v>20</v>
      </c>
      <c r="J4" t="s">
        <v>20</v>
      </c>
      <c r="K4" t="s">
        <v>23</v>
      </c>
      <c r="L4" t="s">
        <v>20</v>
      </c>
      <c r="M4" t="s">
        <v>20</v>
      </c>
      <c r="N4" t="s">
        <v>23</v>
      </c>
      <c r="O4" t="s">
        <v>23</v>
      </c>
      <c r="P4" t="s">
        <v>20</v>
      </c>
      <c r="Q4" t="s">
        <v>23</v>
      </c>
      <c r="R4" t="s">
        <v>20</v>
      </c>
      <c r="S4" t="s">
        <v>23</v>
      </c>
      <c r="T4" t="s">
        <v>20</v>
      </c>
      <c r="U4" t="s">
        <v>23</v>
      </c>
    </row>
    <row r="6" spans="1:21" ht="30">
      <c r="A6" s="2" t="s">
        <v>52</v>
      </c>
      <c r="B6">
        <v>4</v>
      </c>
      <c r="C6">
        <v>6</v>
      </c>
      <c r="D6">
        <v>7</v>
      </c>
      <c r="E6">
        <v>8</v>
      </c>
      <c r="F6">
        <v>5</v>
      </c>
      <c r="G6">
        <v>4</v>
      </c>
      <c r="H6">
        <v>5</v>
      </c>
      <c r="I6">
        <v>9</v>
      </c>
      <c r="J6">
        <v>2</v>
      </c>
      <c r="K6">
        <v>3</v>
      </c>
      <c r="L6">
        <v>5</v>
      </c>
      <c r="M6">
        <v>6</v>
      </c>
      <c r="N6">
        <v>7</v>
      </c>
      <c r="O6">
        <v>7</v>
      </c>
      <c r="P6">
        <v>6</v>
      </c>
      <c r="Q6">
        <v>5</v>
      </c>
      <c r="R6">
        <v>7</v>
      </c>
      <c r="S6">
        <v>4</v>
      </c>
      <c r="T6">
        <v>5</v>
      </c>
      <c r="U6">
        <v>6</v>
      </c>
    </row>
    <row r="7" spans="1:21" ht="60">
      <c r="A7" s="2" t="s">
        <v>19</v>
      </c>
      <c r="B7">
        <v>3</v>
      </c>
      <c r="C7">
        <v>9</v>
      </c>
      <c r="D7">
        <v>7</v>
      </c>
      <c r="E7">
        <v>7</v>
      </c>
      <c r="F7">
        <v>6</v>
      </c>
      <c r="G7">
        <v>6</v>
      </c>
      <c r="H7">
        <v>8</v>
      </c>
      <c r="I7">
        <v>8</v>
      </c>
      <c r="J7">
        <v>8</v>
      </c>
      <c r="K7">
        <v>8</v>
      </c>
      <c r="L7">
        <v>7</v>
      </c>
      <c r="M7">
        <v>4</v>
      </c>
      <c r="N7">
        <v>5</v>
      </c>
      <c r="O7">
        <v>5</v>
      </c>
      <c r="P7">
        <v>5</v>
      </c>
      <c r="Q7">
        <v>6</v>
      </c>
      <c r="R7">
        <v>8</v>
      </c>
      <c r="S7">
        <v>5</v>
      </c>
      <c r="T7">
        <v>6</v>
      </c>
      <c r="U7">
        <v>9</v>
      </c>
    </row>
    <row r="31" spans="1:21" ht="45">
      <c r="A31" s="2" t="s">
        <v>11</v>
      </c>
      <c r="B31">
        <v>5</v>
      </c>
      <c r="C31">
        <v>2</v>
      </c>
      <c r="D31">
        <v>4</v>
      </c>
      <c r="E31">
        <v>8</v>
      </c>
      <c r="F31">
        <v>4</v>
      </c>
      <c r="G31">
        <v>5</v>
      </c>
      <c r="H31">
        <v>4</v>
      </c>
      <c r="I31">
        <v>5</v>
      </c>
      <c r="J31">
        <v>3</v>
      </c>
      <c r="K31">
        <v>6</v>
      </c>
      <c r="L31">
        <v>6</v>
      </c>
      <c r="M31">
        <v>7</v>
      </c>
      <c r="N31">
        <v>5</v>
      </c>
      <c r="O31">
        <v>5</v>
      </c>
      <c r="P31">
        <v>5</v>
      </c>
      <c r="Q31">
        <v>5</v>
      </c>
      <c r="R31">
        <v>4</v>
      </c>
      <c r="S31">
        <v>6</v>
      </c>
      <c r="T31">
        <v>3</v>
      </c>
      <c r="U3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FXPlus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cp:lastPrinted>2017-10-23T23:50:18Z</cp:lastPrinted>
  <dcterms:created xsi:type="dcterms:W3CDTF">2017-10-17T08:22:10Z</dcterms:created>
  <dcterms:modified xsi:type="dcterms:W3CDTF">2017-10-27T02:54:01Z</dcterms:modified>
</cp:coreProperties>
</file>