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560" yWindow="1640" windowWidth="25040" windowHeight="123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78" i="1" l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2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R3" i="1"/>
  <c r="AS3" i="1"/>
  <c r="AT3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R4" i="1"/>
  <c r="AS4" i="1"/>
  <c r="AT4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R5" i="1"/>
  <c r="AS5" i="1"/>
  <c r="AT5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R6" i="1"/>
  <c r="AS6" i="1"/>
  <c r="AT6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R7" i="1"/>
  <c r="AS7" i="1"/>
  <c r="AT7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R8" i="1"/>
  <c r="AS8" i="1"/>
  <c r="AT8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R9" i="1"/>
  <c r="AS9" i="1"/>
  <c r="AT9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R10" i="1"/>
  <c r="AS10" i="1"/>
  <c r="AT10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R11" i="1"/>
  <c r="AS11" i="1"/>
  <c r="AT11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R12" i="1"/>
  <c r="AS12" i="1"/>
  <c r="AT12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R13" i="1"/>
  <c r="AS13" i="1"/>
  <c r="AT13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R14" i="1"/>
  <c r="AS14" i="1"/>
  <c r="AT14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R15" i="1"/>
  <c r="AS15" i="1"/>
  <c r="AT15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R16" i="1"/>
  <c r="AS16" i="1"/>
  <c r="AT16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R17" i="1"/>
  <c r="AS17" i="1"/>
  <c r="AT17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R18" i="1"/>
  <c r="AS18" i="1"/>
  <c r="AT18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R19" i="1"/>
  <c r="AS19" i="1"/>
  <c r="AT19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R20" i="1"/>
  <c r="AS20" i="1"/>
  <c r="AT20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R21" i="1"/>
  <c r="AS21" i="1"/>
  <c r="AT21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R22" i="1"/>
  <c r="AS22" i="1"/>
  <c r="AT22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R23" i="1"/>
  <c r="AS23" i="1"/>
  <c r="AT23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R24" i="1"/>
  <c r="AS24" i="1"/>
  <c r="AT24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R25" i="1"/>
  <c r="AS25" i="1"/>
  <c r="AT25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R26" i="1"/>
  <c r="AS26" i="1"/>
  <c r="AT26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R27" i="1"/>
  <c r="AS27" i="1"/>
  <c r="AT27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R28" i="1"/>
  <c r="AS28" i="1"/>
  <c r="AT28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R29" i="1"/>
  <c r="AS29" i="1"/>
  <c r="AT29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R30" i="1"/>
  <c r="AS30" i="1"/>
  <c r="AT30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R31" i="1"/>
  <c r="AS31" i="1"/>
  <c r="AT31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R32" i="1"/>
  <c r="AS32" i="1"/>
  <c r="AT32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R33" i="1"/>
  <c r="AS33" i="1"/>
  <c r="AT33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R34" i="1"/>
  <c r="AS34" i="1"/>
  <c r="AT34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R35" i="1"/>
  <c r="AS35" i="1"/>
  <c r="AT35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R36" i="1"/>
  <c r="AS36" i="1"/>
  <c r="AT36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R37" i="1"/>
  <c r="AS37" i="1"/>
  <c r="AT37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R38" i="1"/>
  <c r="AS38" i="1"/>
  <c r="AT38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R39" i="1"/>
  <c r="AS39" i="1"/>
  <c r="AT39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R40" i="1"/>
  <c r="AS40" i="1"/>
  <c r="AT40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R41" i="1"/>
  <c r="AS41" i="1"/>
  <c r="AT41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R42" i="1"/>
  <c r="AS42" i="1"/>
  <c r="AT42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R43" i="1"/>
  <c r="AS43" i="1"/>
  <c r="AT43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R44" i="1"/>
  <c r="AS44" i="1"/>
  <c r="AT44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R45" i="1"/>
  <c r="AS45" i="1"/>
  <c r="AT45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R46" i="1"/>
  <c r="AS46" i="1"/>
  <c r="AT46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R47" i="1"/>
  <c r="AS47" i="1"/>
  <c r="AT47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R48" i="1"/>
  <c r="AS48" i="1"/>
  <c r="AT48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R49" i="1"/>
  <c r="AS49" i="1"/>
  <c r="AT49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R50" i="1"/>
  <c r="AS50" i="1"/>
  <c r="AT50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R51" i="1"/>
  <c r="AS51" i="1"/>
  <c r="AT51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R52" i="1"/>
  <c r="AS52" i="1"/>
  <c r="AT52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R53" i="1"/>
  <c r="AS53" i="1"/>
  <c r="AT53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R54" i="1"/>
  <c r="AS54" i="1"/>
  <c r="AT54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R55" i="1"/>
  <c r="AS55" i="1"/>
  <c r="AT55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R56" i="1"/>
  <c r="AS56" i="1"/>
  <c r="AT56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R57" i="1"/>
  <c r="AS57" i="1"/>
  <c r="AT57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R58" i="1"/>
  <c r="AS58" i="1"/>
  <c r="AT58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R59" i="1"/>
  <c r="AS59" i="1"/>
  <c r="AT59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R60" i="1"/>
  <c r="AS60" i="1"/>
  <c r="AT60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R61" i="1"/>
  <c r="AS61" i="1"/>
  <c r="AT61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R62" i="1"/>
  <c r="AS62" i="1"/>
  <c r="AT62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R63" i="1"/>
  <c r="AS63" i="1"/>
  <c r="AT63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R64" i="1"/>
  <c r="AS64" i="1"/>
  <c r="AT64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R65" i="1"/>
  <c r="AS65" i="1"/>
  <c r="AT65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R66" i="1"/>
  <c r="AS66" i="1"/>
  <c r="AT66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R67" i="1"/>
  <c r="AS67" i="1"/>
  <c r="AT67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R68" i="1"/>
  <c r="AS68" i="1"/>
  <c r="AT68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R69" i="1"/>
  <c r="AS69" i="1"/>
  <c r="AT69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R70" i="1"/>
  <c r="AS70" i="1"/>
  <c r="AT70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R71" i="1"/>
  <c r="AS71" i="1"/>
  <c r="AT71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R72" i="1"/>
  <c r="AS72" i="1"/>
  <c r="AT72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R73" i="1"/>
  <c r="AS73" i="1"/>
  <c r="AT73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R74" i="1"/>
  <c r="AS74" i="1"/>
  <c r="AT74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R75" i="1"/>
  <c r="AS75" i="1"/>
  <c r="AT75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R76" i="1"/>
  <c r="AS76" i="1"/>
  <c r="AT76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R77" i="1"/>
  <c r="AS77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T2" i="1"/>
  <c r="AS2" i="1"/>
  <c r="AR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</calcChain>
</file>

<file path=xl/sharedStrings.xml><?xml version="1.0" encoding="utf-8"?>
<sst xmlns="http://schemas.openxmlformats.org/spreadsheetml/2006/main" count="602" uniqueCount="198">
  <si>
    <t>Site</t>
  </si>
  <si>
    <t>Landuse</t>
  </si>
  <si>
    <t>Anders_block</t>
  </si>
  <si>
    <t>Stuart_block</t>
  </si>
  <si>
    <t>Waypoint</t>
  </si>
  <si>
    <t>Latitude</t>
  </si>
  <si>
    <t>Longitude</t>
  </si>
  <si>
    <t>Fire_2000_MODIS_MCD45A</t>
  </si>
  <si>
    <t>Fire_2001_MODIS_MCD45A</t>
  </si>
  <si>
    <t>Fire_2002_MODIS_MCD45A</t>
  </si>
  <si>
    <t>Fire_2003_MODIS_MCD45A</t>
  </si>
  <si>
    <t>Fire_2004_MODIS_MCD45A</t>
  </si>
  <si>
    <t>Fire_2005_MODIS_MCD45A</t>
  </si>
  <si>
    <t>Fire_2006_MODIS_MCD45A</t>
  </si>
  <si>
    <t>Fire_2007_MODIS_MCD45A</t>
  </si>
  <si>
    <t>Fire_2008_MODIS_MCD45A</t>
  </si>
  <si>
    <t>Fire_2009_MODIS_MCD45A</t>
  </si>
  <si>
    <t>Fire_2010_MODIS_MCD45A</t>
  </si>
  <si>
    <t>Fire_2011_MODIS_MCD45A</t>
  </si>
  <si>
    <t>Fire_2012_MODIS_MCD45A</t>
  </si>
  <si>
    <t>Fire_2013_MODIS_MCD45A</t>
  </si>
  <si>
    <t>Fire_2014_MODIS_MCD45A</t>
  </si>
  <si>
    <t>Fire_2015_MODIS_MCD45A</t>
  </si>
  <si>
    <t>Fire_2016_MODIS_MCD45A</t>
  </si>
  <si>
    <t>Fire_2017_MODIS_MCD45A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</si>
  <si>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</si>
  <si>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</si>
  <si>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</si>
  <si>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</si>
  <si>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</si>
  <si>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</si>
  <si>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</si>
  <si>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</si>
  <si>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</si>
  <si>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</si>
  <si>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</si>
  <si>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</si>
  <si>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</si>
  <si>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</si>
  <si>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</si>
  <si>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</si>
  <si>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</si>
  <si>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</si>
  <si>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</si>
  <si>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</si>
  <si>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</si>
  <si>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</si>
  <si>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</si>
  <si>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</si>
  <si>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</si>
  <si>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</si>
  <si>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</si>
  <si>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</si>
  <si>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</si>
  <si>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</si>
  <si>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</si>
  <si>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</si>
  <si>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</si>
  <si>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</si>
  <si>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</si>
  <si>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</si>
  <si>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</si>
  <si>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</si>
  <si>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</si>
  <si>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</si>
  <si>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</si>
  <si>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</si>
  <si>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</si>
  <si>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</si>
  <si>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</si>
  <si>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</si>
  <si>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</si>
  <si>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</si>
  <si>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</si>
  <si>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</si>
  <si>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</si>
  <si>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</si>
  <si>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</si>
  <si>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</si>
  <si>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</si>
  <si>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</si>
  <si>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</si>
  <si>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</si>
  <si>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</si>
  <si>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</si>
  <si>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</si>
  <si>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</si>
  <si>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</si>
  <si>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</si>
  <si>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</si>
  <si>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</si>
  <si>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</si>
  <si>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</si>
  <si>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</si>
  <si>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</si>
  <si>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</si>
  <si>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</si>
  <si>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</si>
  <si>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</si>
  <si>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</si>
  <si>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</si>
  <si>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</si>
  <si>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</si>
  <si>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</si>
  <si>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</si>
  <si>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</si>
  <si>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</si>
  <si>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</si>
  <si>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</si>
  <si>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</si>
  <si>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</si>
  <si>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</si>
  <si>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</si>
  <si>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</si>
  <si>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</si>
  <si>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</si>
  <si>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</si>
  <si>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</si>
  <si>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</si>
  <si>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</si>
  <si>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</si>
  <si>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</si>
  <si>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</si>
  <si>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</si>
  <si>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</si>
  <si>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</si>
  <si>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</si>
  <si>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</si>
  <si>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</si>
  <si>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</si>
  <si>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</si>
  <si>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</si>
  <si>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</si>
  <si>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</si>
  <si>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</si>
  <si>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113</t>
  </si>
  <si>
    <t>114</t>
  </si>
  <si>
    <t>115</t>
  </si>
  <si>
    <t>116</t>
  </si>
  <si>
    <t>117</t>
  </si>
  <si>
    <t>118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</si>
  <si>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</si>
  <si>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</si>
  <si>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</si>
  <si>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</si>
  <si>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</si>
  <si>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</si>
  <si>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</si>
  <si>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</si>
  <si>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</si>
  <si>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</si>
  <si>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</si>
  <si>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</si>
  <si>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</si>
  <si>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</si>
  <si>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</si>
  <si>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</si>
  <si>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</si>
  <si>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</si>
  <si>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</si>
  <si>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</si>
  <si>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</si>
  <si>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</si>
  <si>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</si>
  <si>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</si>
  <si>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</si>
  <si>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</si>
  <si>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</si>
  <si>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</si>
  <si>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</si>
  <si>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</si>
  <si>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</si>
  <si>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</si>
  <si>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</si>
  <si>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</si>
  <si>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</si>
  <si>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</si>
  <si>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Makao</t>
  </si>
  <si>
    <t>MakaoWMA</t>
  </si>
  <si>
    <t>Maswa</t>
  </si>
  <si>
    <t>Seronera</t>
  </si>
  <si>
    <t>Handajega</t>
  </si>
  <si>
    <t>Mwantimba</t>
  </si>
  <si>
    <t>Ololosokwan</t>
  </si>
  <si>
    <t>SNP Kleins gate</t>
  </si>
  <si>
    <t>Park Nyigoti</t>
  </si>
  <si>
    <t>Ikorongo</t>
  </si>
  <si>
    <t>Pasture</t>
  </si>
  <si>
    <t>Wild</t>
  </si>
  <si>
    <t>Fire.freq</t>
  </si>
  <si>
    <t>2010</t>
  </si>
  <si>
    <t>Year.of.last.fire</t>
  </si>
  <si>
    <t>2014</t>
  </si>
  <si>
    <t>2007</t>
  </si>
  <si>
    <t>2004</t>
  </si>
  <si>
    <t>2016</t>
  </si>
  <si>
    <t>2017</t>
  </si>
  <si>
    <t>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</si>
</sst>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3"/>
  <sheetViews>
    <sheetView tabSelected="1" topLeftCell="M1" workbookViewId="0">
      <selection activeCell="AB78" sqref="AB78:AB109"/>
    </sheetView>
  </sheetViews>
  <sheetFormatPr baseColWidth="10" defaultColWidth="8.83203125" defaultRowHeight="14" x14ac:dyDescent="0"/>
  <cols>
    <col min="26" max="26" width="22.33203125" bestFit="1" customWidth="1"/>
    <col min="28" max="28" width="12.6640625" style="1" bestFit="1" customWidth="1"/>
  </cols>
  <sheetData>
    <row r="1" spans="1:4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189</v>
      </c>
      <c r="AB1" s="1" t="s">
        <v>191</v>
      </c>
      <c r="AC1">
        <v>2000</v>
      </c>
      <c r="AD1">
        <v>2001</v>
      </c>
      <c r="AE1">
        <v>2002</v>
      </c>
      <c r="AF1">
        <v>2003</v>
      </c>
      <c r="AG1">
        <v>2004</v>
      </c>
      <c r="AH1">
        <v>2005</v>
      </c>
      <c r="AI1">
        <v>2006</v>
      </c>
      <c r="AJ1">
        <v>2007</v>
      </c>
      <c r="AK1">
        <v>2008</v>
      </c>
      <c r="AL1">
        <v>2009</v>
      </c>
      <c r="AM1">
        <v>2010</v>
      </c>
      <c r="AN1">
        <v>2011</v>
      </c>
      <c r="AO1">
        <v>2012</v>
      </c>
      <c r="AP1">
        <v>2013</v>
      </c>
      <c r="AQ1">
        <v>2014</v>
      </c>
      <c r="AR1">
        <v>2015</v>
      </c>
      <c r="AS1">
        <v>2016</v>
      </c>
      <c r="AT1">
        <v>2017</v>
      </c>
    </row>
    <row r="2" spans="1:46">
      <c r="A2" t="s">
        <v>25</v>
      </c>
      <c r="B2" t="s">
        <v>177</v>
      </c>
      <c r="C2" t="s">
        <v>187</v>
      </c>
      <c r="D2">
        <v>1</v>
      </c>
      <c r="E2">
        <v>2</v>
      </c>
      <c r="F2">
        <v>825</v>
      </c>
      <c r="G2">
        <v>9623295.831249861</v>
      </c>
      <c r="H2">
        <v>705751.59869709006</v>
      </c>
      <c r="I2">
        <v>0</v>
      </c>
      <c r="J2">
        <v>1</v>
      </c>
      <c r="K2">
        <v>1</v>
      </c>
      <c r="L2">
        <v>1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5</v>
      </c>
      <c r="AB2" s="2">
        <v>2010</v>
      </c>
      <c r="AC2" t="str">
        <f>IF(I2=1,"2000","")</f>
        <v/>
      </c>
      <c r="AD2" t="str">
        <f>IF(J2=1,"2001","")</f>
        <v>2001</v>
      </c>
      <c r="AE2" t="str">
        <f>IF(K2=1,"2002","")</f>
        <v>2002</v>
      </c>
      <c r="AF2" t="str">
        <f>IF(L2=1,"2003","")</f>
        <v>2003</v>
      </c>
      <c r="AG2" t="str">
        <f>IF(M2=1,"2004","")</f>
        <v/>
      </c>
      <c r="AH2" t="str">
        <f>IF(N2=1,"2005","")</f>
        <v>2005</v>
      </c>
      <c r="AI2" t="str">
        <f>IF(O2=1,"2006","")</f>
        <v/>
      </c>
      <c r="AJ2" t="str">
        <f>IF(P2=1,"2007","")</f>
        <v/>
      </c>
      <c r="AK2" t="str">
        <f>IF(Q2=1,"2008","")</f>
        <v/>
      </c>
      <c r="AL2" t="str">
        <f>IF(R2=1,"2009","")</f>
        <v/>
      </c>
      <c r="AM2" t="str">
        <f>IF(S2=1,"2010","")</f>
        <v>2010</v>
      </c>
      <c r="AN2" t="str">
        <f>IF(T2=1,"2011","")</f>
        <v/>
      </c>
      <c r="AO2" t="str">
        <f>IF(U2=1,"2012","")</f>
        <v/>
      </c>
      <c r="AP2" t="str">
        <f>IF(V2=1,"2013","")</f>
        <v/>
      </c>
      <c r="AQ2" t="str">
        <f>IF(W2=1,"2014","")</f>
        <v/>
      </c>
      <c r="AR2" t="str">
        <f>IF(X2=1,"2015","")</f>
        <v/>
      </c>
      <c r="AS2" t="str">
        <f>IF(Y2=1,"2016","")</f>
        <v/>
      </c>
      <c r="AT2" t="str">
        <f>IF(Z2=1,"2017","")</f>
        <v/>
      </c>
    </row>
    <row r="3" spans="1:46">
      <c r="A3" t="s">
        <v>26</v>
      </c>
      <c r="B3" t="s">
        <v>177</v>
      </c>
      <c r="C3" t="s">
        <v>187</v>
      </c>
      <c r="D3">
        <v>1</v>
      </c>
      <c r="E3">
        <v>2</v>
      </c>
      <c r="F3">
        <v>824</v>
      </c>
      <c r="G3">
        <v>9623284.6080882866</v>
      </c>
      <c r="H3">
        <v>705779.24485738366</v>
      </c>
      <c r="I3">
        <v>0</v>
      </c>
      <c r="J3">
        <v>1</v>
      </c>
      <c r="K3">
        <v>1</v>
      </c>
      <c r="L3">
        <v>1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5</v>
      </c>
      <c r="AB3" s="2" t="s">
        <v>190</v>
      </c>
      <c r="AC3" t="str">
        <f t="shared" ref="AC3:AC66" si="0">IF(I3=1,"2000","")</f>
        <v/>
      </c>
      <c r="AD3" t="str">
        <f t="shared" ref="AD3:AD66" si="1">IF(J3=1,"2001","")</f>
        <v>2001</v>
      </c>
      <c r="AE3" t="str">
        <f t="shared" ref="AE3:AE66" si="2">IF(K3=1,"2002","")</f>
        <v>2002</v>
      </c>
      <c r="AF3" t="str">
        <f t="shared" ref="AF3:AF66" si="3">IF(L3=1,"2003","")</f>
        <v>2003</v>
      </c>
      <c r="AG3" t="str">
        <f t="shared" ref="AG3:AG66" si="4">IF(M3=1,"2004","")</f>
        <v/>
      </c>
      <c r="AH3" t="str">
        <f t="shared" ref="AH3:AH66" si="5">IF(N3=1,"2005","")</f>
        <v>2005</v>
      </c>
      <c r="AI3" t="str">
        <f t="shared" ref="AI3:AI66" si="6">IF(O3=1,"2006","")</f>
        <v/>
      </c>
      <c r="AJ3" t="str">
        <f t="shared" ref="AJ3:AJ66" si="7">IF(P3=1,"2007","")</f>
        <v/>
      </c>
      <c r="AK3" t="str">
        <f t="shared" ref="AK3:AK66" si="8">IF(Q3=1,"2008","")</f>
        <v/>
      </c>
      <c r="AL3" t="str">
        <f t="shared" ref="AL3:AL66" si="9">IF(R3=1,"2009","")</f>
        <v/>
      </c>
      <c r="AM3" t="str">
        <f t="shared" ref="AM3:AM66" si="10">IF(S3=1,"2010","")</f>
        <v>2010</v>
      </c>
      <c r="AN3" t="str">
        <f t="shared" ref="AN3:AN66" si="11">IF(T3=1,"2011","")</f>
        <v/>
      </c>
      <c r="AO3" t="str">
        <f t="shared" ref="AO3:AO66" si="12">IF(U3=1,"2012","")</f>
        <v/>
      </c>
      <c r="AP3" t="str">
        <f t="shared" ref="AP3:AP66" si="13">IF(V3=1,"2013","")</f>
        <v/>
      </c>
      <c r="AQ3" t="str">
        <f t="shared" ref="AQ3:AQ66" si="14">IF(W3=1,"2014","")</f>
        <v/>
      </c>
      <c r="AR3" t="str">
        <f t="shared" ref="AR3:AR66" si="15">IF(X3=1,"2015","")</f>
        <v/>
      </c>
      <c r="AS3" t="str">
        <f t="shared" ref="AS3:AS66" si="16">IF(Y3=1,"2016","")</f>
        <v/>
      </c>
      <c r="AT3" t="str">
        <f t="shared" ref="AT3:AT66" si="17">IF(Z3=1,"2017","")</f>
        <v/>
      </c>
    </row>
    <row r="4" spans="1:46">
      <c r="A4" t="s">
        <v>27</v>
      </c>
      <c r="B4" t="s">
        <v>177</v>
      </c>
      <c r="C4" t="s">
        <v>187</v>
      </c>
      <c r="D4">
        <v>1</v>
      </c>
      <c r="E4">
        <v>2</v>
      </c>
      <c r="F4">
        <v>827</v>
      </c>
      <c r="G4">
        <v>9623260.9652215634</v>
      </c>
      <c r="H4">
        <v>705767.42436486227</v>
      </c>
      <c r="I4">
        <v>0</v>
      </c>
      <c r="J4">
        <v>1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5</v>
      </c>
      <c r="AB4" s="2" t="s">
        <v>190</v>
      </c>
      <c r="AC4" t="str">
        <f t="shared" si="0"/>
        <v/>
      </c>
      <c r="AD4" t="str">
        <f t="shared" si="1"/>
        <v>2001</v>
      </c>
      <c r="AE4" t="str">
        <f t="shared" si="2"/>
        <v>2002</v>
      </c>
      <c r="AF4" t="str">
        <f t="shared" si="3"/>
        <v>2003</v>
      </c>
      <c r="AG4" t="str">
        <f t="shared" si="4"/>
        <v/>
      </c>
      <c r="AH4" t="str">
        <f t="shared" si="5"/>
        <v>2005</v>
      </c>
      <c r="AI4" t="str">
        <f t="shared" si="6"/>
        <v/>
      </c>
      <c r="AJ4" t="str">
        <f t="shared" si="7"/>
        <v/>
      </c>
      <c r="AK4" t="str">
        <f t="shared" si="8"/>
        <v/>
      </c>
      <c r="AL4" t="str">
        <f t="shared" si="9"/>
        <v/>
      </c>
      <c r="AM4" t="str">
        <f t="shared" si="10"/>
        <v>2010</v>
      </c>
      <c r="AN4" t="str">
        <f t="shared" si="11"/>
        <v/>
      </c>
      <c r="AO4" t="str">
        <f t="shared" si="12"/>
        <v/>
      </c>
      <c r="AP4" t="str">
        <f t="shared" si="13"/>
        <v/>
      </c>
      <c r="AQ4" t="str">
        <f t="shared" si="14"/>
        <v/>
      </c>
      <c r="AR4" t="str">
        <f t="shared" si="15"/>
        <v/>
      </c>
      <c r="AS4" t="str">
        <f t="shared" si="16"/>
        <v/>
      </c>
      <c r="AT4" t="str">
        <f t="shared" si="17"/>
        <v/>
      </c>
    </row>
    <row r="5" spans="1:46">
      <c r="A5" t="s">
        <v>28</v>
      </c>
      <c r="B5" t="s">
        <v>177</v>
      </c>
      <c r="C5" t="s">
        <v>187</v>
      </c>
      <c r="D5">
        <v>1</v>
      </c>
      <c r="E5">
        <v>2</v>
      </c>
      <c r="F5">
        <v>826</v>
      </c>
      <c r="G5">
        <v>9623272.7337886002</v>
      </c>
      <c r="H5">
        <v>705740.54388809251</v>
      </c>
      <c r="I5">
        <v>0</v>
      </c>
      <c r="J5">
        <v>1</v>
      </c>
      <c r="K5">
        <v>1</v>
      </c>
      <c r="L5">
        <v>1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5</v>
      </c>
      <c r="AB5" s="2" t="s">
        <v>190</v>
      </c>
      <c r="AC5" t="str">
        <f t="shared" si="0"/>
        <v/>
      </c>
      <c r="AD5" t="str">
        <f t="shared" si="1"/>
        <v>2001</v>
      </c>
      <c r="AE5" t="str">
        <f t="shared" si="2"/>
        <v>2002</v>
      </c>
      <c r="AF5" t="str">
        <f t="shared" si="3"/>
        <v>2003</v>
      </c>
      <c r="AG5" t="str">
        <f t="shared" si="4"/>
        <v/>
      </c>
      <c r="AH5" t="str">
        <f t="shared" si="5"/>
        <v>2005</v>
      </c>
      <c r="AI5" t="str">
        <f t="shared" si="6"/>
        <v/>
      </c>
      <c r="AJ5" t="str">
        <f t="shared" si="7"/>
        <v/>
      </c>
      <c r="AK5" t="str">
        <f t="shared" si="8"/>
        <v/>
      </c>
      <c r="AL5" t="str">
        <f t="shared" si="9"/>
        <v/>
      </c>
      <c r="AM5" t="str">
        <f t="shared" si="10"/>
        <v>2010</v>
      </c>
      <c r="AN5" t="str">
        <f t="shared" si="11"/>
        <v/>
      </c>
      <c r="AO5" t="str">
        <f t="shared" si="12"/>
        <v/>
      </c>
      <c r="AP5" t="str">
        <f t="shared" si="13"/>
        <v/>
      </c>
      <c r="AQ5" t="str">
        <f t="shared" si="14"/>
        <v/>
      </c>
      <c r="AR5" t="str">
        <f t="shared" si="15"/>
        <v/>
      </c>
      <c r="AS5" t="str">
        <f t="shared" si="16"/>
        <v/>
      </c>
      <c r="AT5" t="str">
        <f t="shared" si="17"/>
        <v/>
      </c>
    </row>
    <row r="6" spans="1:46">
      <c r="A6" t="s">
        <v>29</v>
      </c>
      <c r="B6" t="s">
        <v>177</v>
      </c>
      <c r="C6" t="s">
        <v>187</v>
      </c>
      <c r="D6">
        <v>2</v>
      </c>
      <c r="E6">
        <v>3</v>
      </c>
      <c r="F6">
        <v>1142</v>
      </c>
      <c r="G6">
        <v>9623397.8955484573</v>
      </c>
      <c r="H6">
        <v>705469.16380023805</v>
      </c>
      <c r="I6">
        <v>0</v>
      </c>
      <c r="J6">
        <v>1</v>
      </c>
      <c r="K6">
        <v>1</v>
      </c>
      <c r="L6">
        <v>1</v>
      </c>
      <c r="M6">
        <v>0</v>
      </c>
      <c r="N6">
        <v>1</v>
      </c>
      <c r="O6">
        <v>0</v>
      </c>
      <c r="P6">
        <v>1</v>
      </c>
      <c r="Q6">
        <v>1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7</v>
      </c>
      <c r="AB6" s="2" t="s">
        <v>190</v>
      </c>
      <c r="AC6" t="str">
        <f t="shared" si="0"/>
        <v/>
      </c>
      <c r="AD6" t="str">
        <f t="shared" si="1"/>
        <v>2001</v>
      </c>
      <c r="AE6" t="str">
        <f t="shared" si="2"/>
        <v>2002</v>
      </c>
      <c r="AF6" t="str">
        <f t="shared" si="3"/>
        <v>2003</v>
      </c>
      <c r="AG6" t="str">
        <f t="shared" si="4"/>
        <v/>
      </c>
      <c r="AH6" t="str">
        <f t="shared" si="5"/>
        <v>2005</v>
      </c>
      <c r="AI6" t="str">
        <f t="shared" si="6"/>
        <v/>
      </c>
      <c r="AJ6" t="str">
        <f t="shared" si="7"/>
        <v>2007</v>
      </c>
      <c r="AK6" t="str">
        <f t="shared" si="8"/>
        <v>2008</v>
      </c>
      <c r="AL6" t="str">
        <f t="shared" si="9"/>
        <v/>
      </c>
      <c r="AM6" t="str">
        <f t="shared" si="10"/>
        <v>2010</v>
      </c>
      <c r="AN6" t="str">
        <f t="shared" si="11"/>
        <v/>
      </c>
      <c r="AO6" t="str">
        <f t="shared" si="12"/>
        <v/>
      </c>
      <c r="AP6" t="str">
        <f t="shared" si="13"/>
        <v/>
      </c>
      <c r="AQ6" t="str">
        <f t="shared" si="14"/>
        <v/>
      </c>
      <c r="AR6" t="str">
        <f t="shared" si="15"/>
        <v/>
      </c>
      <c r="AS6" t="str">
        <f t="shared" si="16"/>
        <v/>
      </c>
      <c r="AT6" t="str">
        <f t="shared" si="17"/>
        <v/>
      </c>
    </row>
    <row r="7" spans="1:46">
      <c r="A7" t="s">
        <v>30</v>
      </c>
      <c r="B7" t="s">
        <v>177</v>
      </c>
      <c r="C7" t="s">
        <v>187</v>
      </c>
      <c r="D7">
        <v>2</v>
      </c>
      <c r="E7">
        <v>3</v>
      </c>
      <c r="F7">
        <v>1147</v>
      </c>
      <c r="G7">
        <v>9623394.9477094524</v>
      </c>
      <c r="H7">
        <v>705507.83627449849</v>
      </c>
      <c r="I7">
        <v>0</v>
      </c>
      <c r="J7">
        <v>1</v>
      </c>
      <c r="K7">
        <v>1</v>
      </c>
      <c r="L7">
        <v>1</v>
      </c>
      <c r="M7">
        <v>0</v>
      </c>
      <c r="N7">
        <v>1</v>
      </c>
      <c r="O7">
        <v>0</v>
      </c>
      <c r="P7">
        <v>1</v>
      </c>
      <c r="Q7">
        <v>1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7</v>
      </c>
      <c r="AB7" s="2" t="s">
        <v>190</v>
      </c>
      <c r="AC7" t="str">
        <f t="shared" si="0"/>
        <v/>
      </c>
      <c r="AD7" t="str">
        <f t="shared" si="1"/>
        <v>2001</v>
      </c>
      <c r="AE7" t="str">
        <f t="shared" si="2"/>
        <v>2002</v>
      </c>
      <c r="AF7" t="str">
        <f t="shared" si="3"/>
        <v>2003</v>
      </c>
      <c r="AG7" t="str">
        <f t="shared" si="4"/>
        <v/>
      </c>
      <c r="AH7" t="str">
        <f t="shared" si="5"/>
        <v>2005</v>
      </c>
      <c r="AI7" t="str">
        <f t="shared" si="6"/>
        <v/>
      </c>
      <c r="AJ7" t="str">
        <f t="shared" si="7"/>
        <v>2007</v>
      </c>
      <c r="AK7" t="str">
        <f t="shared" si="8"/>
        <v>2008</v>
      </c>
      <c r="AL7" t="str">
        <f t="shared" si="9"/>
        <v/>
      </c>
      <c r="AM7" t="str">
        <f t="shared" si="10"/>
        <v>2010</v>
      </c>
      <c r="AN7" t="str">
        <f t="shared" si="11"/>
        <v/>
      </c>
      <c r="AO7" t="str">
        <f t="shared" si="12"/>
        <v/>
      </c>
      <c r="AP7" t="str">
        <f t="shared" si="13"/>
        <v/>
      </c>
      <c r="AQ7" t="str">
        <f t="shared" si="14"/>
        <v/>
      </c>
      <c r="AR7" t="str">
        <f t="shared" si="15"/>
        <v/>
      </c>
      <c r="AS7" t="str">
        <f t="shared" si="16"/>
        <v/>
      </c>
      <c r="AT7" t="str">
        <f t="shared" si="17"/>
        <v/>
      </c>
    </row>
    <row r="8" spans="1:46">
      <c r="A8" t="s">
        <v>31</v>
      </c>
      <c r="B8" t="s">
        <v>177</v>
      </c>
      <c r="C8" t="s">
        <v>187</v>
      </c>
      <c r="D8">
        <v>2</v>
      </c>
      <c r="E8">
        <v>3</v>
      </c>
      <c r="F8">
        <v>835</v>
      </c>
      <c r="G8">
        <v>9623362.4542539343</v>
      </c>
      <c r="H8">
        <v>705494.99307597079</v>
      </c>
      <c r="I8">
        <v>0</v>
      </c>
      <c r="J8">
        <v>1</v>
      </c>
      <c r="K8">
        <v>1</v>
      </c>
      <c r="L8">
        <v>1</v>
      </c>
      <c r="M8">
        <v>0</v>
      </c>
      <c r="N8">
        <v>1</v>
      </c>
      <c r="O8">
        <v>0</v>
      </c>
      <c r="P8">
        <v>1</v>
      </c>
      <c r="Q8">
        <v>1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7</v>
      </c>
      <c r="AB8" s="2" t="s">
        <v>190</v>
      </c>
      <c r="AC8" t="str">
        <f t="shared" si="0"/>
        <v/>
      </c>
      <c r="AD8" t="str">
        <f t="shared" si="1"/>
        <v>2001</v>
      </c>
      <c r="AE8" t="str">
        <f t="shared" si="2"/>
        <v>2002</v>
      </c>
      <c r="AF8" t="str">
        <f t="shared" si="3"/>
        <v>2003</v>
      </c>
      <c r="AG8" t="str">
        <f t="shared" si="4"/>
        <v/>
      </c>
      <c r="AH8" t="str">
        <f t="shared" si="5"/>
        <v>2005</v>
      </c>
      <c r="AI8" t="str">
        <f t="shared" si="6"/>
        <v/>
      </c>
      <c r="AJ8" t="str">
        <f t="shared" si="7"/>
        <v>2007</v>
      </c>
      <c r="AK8" t="str">
        <f t="shared" si="8"/>
        <v>2008</v>
      </c>
      <c r="AL8" t="str">
        <f t="shared" si="9"/>
        <v/>
      </c>
      <c r="AM8" t="str">
        <f t="shared" si="10"/>
        <v>2010</v>
      </c>
      <c r="AN8" t="str">
        <f t="shared" si="11"/>
        <v/>
      </c>
      <c r="AO8" t="str">
        <f t="shared" si="12"/>
        <v/>
      </c>
      <c r="AP8" t="str">
        <f t="shared" si="13"/>
        <v/>
      </c>
      <c r="AQ8" t="str">
        <f t="shared" si="14"/>
        <v/>
      </c>
      <c r="AR8" t="str">
        <f t="shared" si="15"/>
        <v/>
      </c>
      <c r="AS8" t="str">
        <f t="shared" si="16"/>
        <v/>
      </c>
      <c r="AT8" t="str">
        <f t="shared" si="17"/>
        <v/>
      </c>
    </row>
    <row r="9" spans="1:46">
      <c r="A9" t="s">
        <v>32</v>
      </c>
      <c r="B9" t="s">
        <v>177</v>
      </c>
      <c r="C9" t="s">
        <v>187</v>
      </c>
      <c r="D9">
        <v>2</v>
      </c>
      <c r="E9">
        <v>3</v>
      </c>
      <c r="F9">
        <v>836</v>
      </c>
      <c r="G9">
        <v>9623361.5429726746</v>
      </c>
      <c r="H9">
        <v>705452.98797283845</v>
      </c>
      <c r="I9">
        <v>0</v>
      </c>
      <c r="J9">
        <v>1</v>
      </c>
      <c r="K9">
        <v>1</v>
      </c>
      <c r="L9">
        <v>1</v>
      </c>
      <c r="M9">
        <v>0</v>
      </c>
      <c r="N9">
        <v>1</v>
      </c>
      <c r="O9">
        <v>0</v>
      </c>
      <c r="P9">
        <v>1</v>
      </c>
      <c r="Q9">
        <v>1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7</v>
      </c>
      <c r="AB9" s="2" t="s">
        <v>190</v>
      </c>
      <c r="AC9" t="str">
        <f t="shared" si="0"/>
        <v/>
      </c>
      <c r="AD9" t="str">
        <f t="shared" si="1"/>
        <v>2001</v>
      </c>
      <c r="AE9" t="str">
        <f t="shared" si="2"/>
        <v>2002</v>
      </c>
      <c r="AF9" t="str">
        <f t="shared" si="3"/>
        <v>2003</v>
      </c>
      <c r="AG9" t="str">
        <f t="shared" si="4"/>
        <v/>
      </c>
      <c r="AH9" t="str">
        <f t="shared" si="5"/>
        <v>2005</v>
      </c>
      <c r="AI9" t="str">
        <f t="shared" si="6"/>
        <v/>
      </c>
      <c r="AJ9" t="str">
        <f t="shared" si="7"/>
        <v>2007</v>
      </c>
      <c r="AK9" t="str">
        <f t="shared" si="8"/>
        <v>2008</v>
      </c>
      <c r="AL9" t="str">
        <f t="shared" si="9"/>
        <v/>
      </c>
      <c r="AM9" t="str">
        <f t="shared" si="10"/>
        <v>2010</v>
      </c>
      <c r="AN9" t="str">
        <f t="shared" si="11"/>
        <v/>
      </c>
      <c r="AO9" t="str">
        <f t="shared" si="12"/>
        <v/>
      </c>
      <c r="AP9" t="str">
        <f t="shared" si="13"/>
        <v/>
      </c>
      <c r="AQ9" t="str">
        <f t="shared" si="14"/>
        <v/>
      </c>
      <c r="AR9" t="str">
        <f t="shared" si="15"/>
        <v/>
      </c>
      <c r="AS9" t="str">
        <f t="shared" si="16"/>
        <v/>
      </c>
      <c r="AT9" t="str">
        <f t="shared" si="17"/>
        <v/>
      </c>
    </row>
    <row r="10" spans="1:46">
      <c r="A10" t="s">
        <v>33</v>
      </c>
      <c r="B10" t="s">
        <v>177</v>
      </c>
      <c r="C10" t="s">
        <v>187</v>
      </c>
      <c r="D10">
        <v>3</v>
      </c>
      <c r="E10">
        <v>1</v>
      </c>
      <c r="F10">
        <v>1252</v>
      </c>
      <c r="G10">
        <v>9623623.2996166367</v>
      </c>
      <c r="H10">
        <v>705517.05655254622</v>
      </c>
      <c r="I10">
        <v>0</v>
      </c>
      <c r="J10">
        <v>1</v>
      </c>
      <c r="K10">
        <v>1</v>
      </c>
      <c r="L10">
        <v>1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6</v>
      </c>
      <c r="AB10" s="2" t="s">
        <v>190</v>
      </c>
      <c r="AC10" t="str">
        <f t="shared" si="0"/>
        <v/>
      </c>
      <c r="AD10" t="str">
        <f t="shared" si="1"/>
        <v>2001</v>
      </c>
      <c r="AE10" t="str">
        <f t="shared" si="2"/>
        <v>2002</v>
      </c>
      <c r="AF10" t="str">
        <f t="shared" si="3"/>
        <v>2003</v>
      </c>
      <c r="AG10" t="str">
        <f t="shared" si="4"/>
        <v>2004</v>
      </c>
      <c r="AH10" t="str">
        <f t="shared" si="5"/>
        <v>2005</v>
      </c>
      <c r="AI10" t="str">
        <f t="shared" si="6"/>
        <v/>
      </c>
      <c r="AJ10" t="str">
        <f t="shared" si="7"/>
        <v/>
      </c>
      <c r="AK10" t="str">
        <f t="shared" si="8"/>
        <v/>
      </c>
      <c r="AL10" t="str">
        <f t="shared" si="9"/>
        <v/>
      </c>
      <c r="AM10" t="str">
        <f t="shared" si="10"/>
        <v>2010</v>
      </c>
      <c r="AN10" t="str">
        <f t="shared" si="11"/>
        <v/>
      </c>
      <c r="AO10" t="str">
        <f t="shared" si="12"/>
        <v/>
      </c>
      <c r="AP10" t="str">
        <f t="shared" si="13"/>
        <v/>
      </c>
      <c r="AQ10" t="str">
        <f t="shared" si="14"/>
        <v/>
      </c>
      <c r="AR10" t="str">
        <f t="shared" si="15"/>
        <v/>
      </c>
      <c r="AS10" t="str">
        <f t="shared" si="16"/>
        <v/>
      </c>
      <c r="AT10" t="str">
        <f t="shared" si="17"/>
        <v/>
      </c>
    </row>
    <row r="11" spans="1:46">
      <c r="A11" t="s">
        <v>34</v>
      </c>
      <c r="B11" t="s">
        <v>177</v>
      </c>
      <c r="C11" t="s">
        <v>187</v>
      </c>
      <c r="D11">
        <v>3</v>
      </c>
      <c r="E11">
        <v>1</v>
      </c>
      <c r="F11">
        <v>1253</v>
      </c>
      <c r="G11">
        <v>9623618.5136945173</v>
      </c>
      <c r="H11">
        <v>705532.94009427296</v>
      </c>
      <c r="I11">
        <v>0</v>
      </c>
      <c r="J11">
        <v>1</v>
      </c>
      <c r="K11">
        <v>1</v>
      </c>
      <c r="L11">
        <v>1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6</v>
      </c>
      <c r="AB11" s="2" t="s">
        <v>190</v>
      </c>
      <c r="AC11" t="str">
        <f t="shared" si="0"/>
        <v/>
      </c>
      <c r="AD11" t="str">
        <f t="shared" si="1"/>
        <v>2001</v>
      </c>
      <c r="AE11" t="str">
        <f t="shared" si="2"/>
        <v>2002</v>
      </c>
      <c r="AF11" t="str">
        <f t="shared" si="3"/>
        <v>2003</v>
      </c>
      <c r="AG11" t="str">
        <f t="shared" si="4"/>
        <v>2004</v>
      </c>
      <c r="AH11" t="str">
        <f t="shared" si="5"/>
        <v>2005</v>
      </c>
      <c r="AI11" t="str">
        <f t="shared" si="6"/>
        <v/>
      </c>
      <c r="AJ11" t="str">
        <f t="shared" si="7"/>
        <v/>
      </c>
      <c r="AK11" t="str">
        <f t="shared" si="8"/>
        <v/>
      </c>
      <c r="AL11" t="str">
        <f t="shared" si="9"/>
        <v/>
      </c>
      <c r="AM11" t="str">
        <f t="shared" si="10"/>
        <v>2010</v>
      </c>
      <c r="AN11" t="str">
        <f t="shared" si="11"/>
        <v/>
      </c>
      <c r="AO11" t="str">
        <f t="shared" si="12"/>
        <v/>
      </c>
      <c r="AP11" t="str">
        <f t="shared" si="13"/>
        <v/>
      </c>
      <c r="AQ11" t="str">
        <f t="shared" si="14"/>
        <v/>
      </c>
      <c r="AR11" t="str">
        <f t="shared" si="15"/>
        <v/>
      </c>
      <c r="AS11" t="str">
        <f t="shared" si="16"/>
        <v/>
      </c>
      <c r="AT11" t="str">
        <f t="shared" si="17"/>
        <v/>
      </c>
    </row>
    <row r="12" spans="1:46">
      <c r="A12" t="s">
        <v>35</v>
      </c>
      <c r="B12" t="s">
        <v>177</v>
      </c>
      <c r="C12" t="s">
        <v>187</v>
      </c>
      <c r="D12">
        <v>3</v>
      </c>
      <c r="E12">
        <v>1</v>
      </c>
      <c r="F12">
        <v>840</v>
      </c>
      <c r="G12">
        <v>9623592.5296556968</v>
      </c>
      <c r="H12">
        <v>705528.11353629897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6</v>
      </c>
      <c r="AB12" s="2" t="s">
        <v>190</v>
      </c>
      <c r="AC12" t="str">
        <f t="shared" si="0"/>
        <v/>
      </c>
      <c r="AD12" t="str">
        <f t="shared" si="1"/>
        <v>2001</v>
      </c>
      <c r="AE12" t="str">
        <f t="shared" si="2"/>
        <v>2002</v>
      </c>
      <c r="AF12" t="str">
        <f t="shared" si="3"/>
        <v>2003</v>
      </c>
      <c r="AG12" t="str">
        <f t="shared" si="4"/>
        <v>2004</v>
      </c>
      <c r="AH12" t="str">
        <f t="shared" si="5"/>
        <v>2005</v>
      </c>
      <c r="AI12" t="str">
        <f t="shared" si="6"/>
        <v/>
      </c>
      <c r="AJ12" t="str">
        <f t="shared" si="7"/>
        <v/>
      </c>
      <c r="AK12" t="str">
        <f t="shared" si="8"/>
        <v/>
      </c>
      <c r="AL12" t="str">
        <f t="shared" si="9"/>
        <v/>
      </c>
      <c r="AM12" t="str">
        <f t="shared" si="10"/>
        <v>2010</v>
      </c>
      <c r="AN12" t="str">
        <f t="shared" si="11"/>
        <v/>
      </c>
      <c r="AO12" t="str">
        <f t="shared" si="12"/>
        <v/>
      </c>
      <c r="AP12" t="str">
        <f t="shared" si="13"/>
        <v/>
      </c>
      <c r="AQ12" t="str">
        <f t="shared" si="14"/>
        <v/>
      </c>
      <c r="AR12" t="str">
        <f t="shared" si="15"/>
        <v/>
      </c>
      <c r="AS12" t="str">
        <f t="shared" si="16"/>
        <v/>
      </c>
      <c r="AT12" t="str">
        <f t="shared" si="17"/>
        <v/>
      </c>
    </row>
    <row r="13" spans="1:46">
      <c r="A13" t="s">
        <v>36</v>
      </c>
      <c r="B13" t="s">
        <v>177</v>
      </c>
      <c r="C13" t="s">
        <v>187</v>
      </c>
      <c r="D13">
        <v>3</v>
      </c>
      <c r="E13">
        <v>1</v>
      </c>
      <c r="F13">
        <v>845</v>
      </c>
      <c r="G13">
        <v>9623603.8650385328</v>
      </c>
      <c r="H13">
        <v>705499.89958894439</v>
      </c>
      <c r="I13">
        <v>0</v>
      </c>
      <c r="J13">
        <v>1</v>
      </c>
      <c r="K13">
        <v>1</v>
      </c>
      <c r="L13">
        <v>1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6</v>
      </c>
      <c r="AB13" s="2" t="s">
        <v>190</v>
      </c>
      <c r="AC13" t="str">
        <f t="shared" si="0"/>
        <v/>
      </c>
      <c r="AD13" t="str">
        <f t="shared" si="1"/>
        <v>2001</v>
      </c>
      <c r="AE13" t="str">
        <f t="shared" si="2"/>
        <v>2002</v>
      </c>
      <c r="AF13" t="str">
        <f t="shared" si="3"/>
        <v>2003</v>
      </c>
      <c r="AG13" t="str">
        <f t="shared" si="4"/>
        <v>2004</v>
      </c>
      <c r="AH13" t="str">
        <f t="shared" si="5"/>
        <v>2005</v>
      </c>
      <c r="AI13" t="str">
        <f t="shared" si="6"/>
        <v/>
      </c>
      <c r="AJ13" t="str">
        <f t="shared" si="7"/>
        <v/>
      </c>
      <c r="AK13" t="str">
        <f t="shared" si="8"/>
        <v/>
      </c>
      <c r="AL13" t="str">
        <f t="shared" si="9"/>
        <v/>
      </c>
      <c r="AM13" t="str">
        <f t="shared" si="10"/>
        <v>2010</v>
      </c>
      <c r="AN13" t="str">
        <f t="shared" si="11"/>
        <v/>
      </c>
      <c r="AO13" t="str">
        <f t="shared" si="12"/>
        <v/>
      </c>
      <c r="AP13" t="str">
        <f t="shared" si="13"/>
        <v/>
      </c>
      <c r="AQ13" t="str">
        <f t="shared" si="14"/>
        <v/>
      </c>
      <c r="AR13" t="str">
        <f t="shared" si="15"/>
        <v/>
      </c>
      <c r="AS13" t="str">
        <f t="shared" si="16"/>
        <v/>
      </c>
      <c r="AT13" t="str">
        <f t="shared" si="17"/>
        <v/>
      </c>
    </row>
    <row r="14" spans="1:46">
      <c r="A14" t="s">
        <v>37</v>
      </c>
      <c r="B14" t="s">
        <v>177</v>
      </c>
      <c r="C14" t="s">
        <v>187</v>
      </c>
      <c r="D14">
        <v>4</v>
      </c>
      <c r="E14">
        <v>4</v>
      </c>
      <c r="F14">
        <v>848</v>
      </c>
      <c r="G14">
        <v>9623609.7019328531</v>
      </c>
      <c r="H14">
        <v>705573.93197279552</v>
      </c>
      <c r="I14">
        <v>0</v>
      </c>
      <c r="J14">
        <v>1</v>
      </c>
      <c r="K14">
        <v>1</v>
      </c>
      <c r="L14">
        <v>1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6</v>
      </c>
      <c r="AB14" s="2" t="s">
        <v>190</v>
      </c>
      <c r="AC14" t="str">
        <f t="shared" si="0"/>
        <v/>
      </c>
      <c r="AD14" t="str">
        <f t="shared" si="1"/>
        <v>2001</v>
      </c>
      <c r="AE14" t="str">
        <f t="shared" si="2"/>
        <v>2002</v>
      </c>
      <c r="AF14" t="str">
        <f t="shared" si="3"/>
        <v>2003</v>
      </c>
      <c r="AG14" t="str">
        <f t="shared" si="4"/>
        <v>2004</v>
      </c>
      <c r="AH14" t="str">
        <f t="shared" si="5"/>
        <v>2005</v>
      </c>
      <c r="AI14" t="str">
        <f t="shared" si="6"/>
        <v/>
      </c>
      <c r="AJ14" t="str">
        <f t="shared" si="7"/>
        <v/>
      </c>
      <c r="AK14" t="str">
        <f t="shared" si="8"/>
        <v/>
      </c>
      <c r="AL14" t="str">
        <f t="shared" si="9"/>
        <v/>
      </c>
      <c r="AM14" t="str">
        <f t="shared" si="10"/>
        <v>2010</v>
      </c>
      <c r="AN14" t="str">
        <f t="shared" si="11"/>
        <v/>
      </c>
      <c r="AO14" t="str">
        <f t="shared" si="12"/>
        <v/>
      </c>
      <c r="AP14" t="str">
        <f t="shared" si="13"/>
        <v/>
      </c>
      <c r="AQ14" t="str">
        <f t="shared" si="14"/>
        <v/>
      </c>
      <c r="AR14" t="str">
        <f t="shared" si="15"/>
        <v/>
      </c>
      <c r="AS14" t="str">
        <f t="shared" si="16"/>
        <v/>
      </c>
      <c r="AT14" t="str">
        <f t="shared" si="17"/>
        <v/>
      </c>
    </row>
    <row r="15" spans="1:46">
      <c r="A15" t="s">
        <v>38</v>
      </c>
      <c r="B15" t="s">
        <v>177</v>
      </c>
      <c r="C15" t="s">
        <v>187</v>
      </c>
      <c r="D15">
        <v>4</v>
      </c>
      <c r="E15">
        <v>4</v>
      </c>
      <c r="F15">
        <v>849</v>
      </c>
      <c r="G15">
        <v>9623604.5551570896</v>
      </c>
      <c r="H15">
        <v>705604.03936757124</v>
      </c>
      <c r="I15">
        <v>0</v>
      </c>
      <c r="J15">
        <v>1</v>
      </c>
      <c r="K15">
        <v>1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5</v>
      </c>
      <c r="AB15" s="2" t="s">
        <v>190</v>
      </c>
      <c r="AC15" t="str">
        <f t="shared" si="0"/>
        <v/>
      </c>
      <c r="AD15" t="str">
        <f t="shared" si="1"/>
        <v>2001</v>
      </c>
      <c r="AE15" t="str">
        <f t="shared" si="2"/>
        <v>2002</v>
      </c>
      <c r="AF15" t="str">
        <f t="shared" si="3"/>
        <v>2003</v>
      </c>
      <c r="AG15" t="str">
        <f t="shared" si="4"/>
        <v>2004</v>
      </c>
      <c r="AH15" t="str">
        <f t="shared" si="5"/>
        <v/>
      </c>
      <c r="AI15" t="str">
        <f t="shared" si="6"/>
        <v/>
      </c>
      <c r="AJ15" t="str">
        <f t="shared" si="7"/>
        <v/>
      </c>
      <c r="AK15" t="str">
        <f t="shared" si="8"/>
        <v/>
      </c>
      <c r="AL15" t="str">
        <f t="shared" si="9"/>
        <v/>
      </c>
      <c r="AM15" t="str">
        <f t="shared" si="10"/>
        <v>2010</v>
      </c>
      <c r="AN15" t="str">
        <f t="shared" si="11"/>
        <v/>
      </c>
      <c r="AO15" t="str">
        <f t="shared" si="12"/>
        <v/>
      </c>
      <c r="AP15" t="str">
        <f t="shared" si="13"/>
        <v/>
      </c>
      <c r="AQ15" t="str">
        <f t="shared" si="14"/>
        <v/>
      </c>
      <c r="AR15" t="str">
        <f t="shared" si="15"/>
        <v/>
      </c>
      <c r="AS15" t="str">
        <f t="shared" si="16"/>
        <v/>
      </c>
      <c r="AT15" t="str">
        <f t="shared" si="17"/>
        <v/>
      </c>
    </row>
    <row r="16" spans="1:46">
      <c r="A16" t="s">
        <v>39</v>
      </c>
      <c r="B16" t="s">
        <v>177</v>
      </c>
      <c r="C16" t="s">
        <v>187</v>
      </c>
      <c r="D16">
        <v>4</v>
      </c>
      <c r="E16">
        <v>4</v>
      </c>
      <c r="F16">
        <v>1149</v>
      </c>
      <c r="G16">
        <v>9623572.7161937449</v>
      </c>
      <c r="H16">
        <v>705597.86678567226</v>
      </c>
      <c r="I16">
        <v>0</v>
      </c>
      <c r="J16">
        <v>1</v>
      </c>
      <c r="K16">
        <v>1</v>
      </c>
      <c r="L16">
        <v>1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5</v>
      </c>
      <c r="AB16" s="2" t="s">
        <v>190</v>
      </c>
      <c r="AC16" t="str">
        <f t="shared" si="0"/>
        <v/>
      </c>
      <c r="AD16" t="str">
        <f t="shared" si="1"/>
        <v>2001</v>
      </c>
      <c r="AE16" t="str">
        <f t="shared" si="2"/>
        <v>2002</v>
      </c>
      <c r="AF16" t="str">
        <f t="shared" si="3"/>
        <v>2003</v>
      </c>
      <c r="AG16" t="str">
        <f t="shared" si="4"/>
        <v>2004</v>
      </c>
      <c r="AH16" t="str">
        <f t="shared" si="5"/>
        <v/>
      </c>
      <c r="AI16" t="str">
        <f t="shared" si="6"/>
        <v/>
      </c>
      <c r="AJ16" t="str">
        <f t="shared" si="7"/>
        <v/>
      </c>
      <c r="AK16" t="str">
        <f t="shared" si="8"/>
        <v/>
      </c>
      <c r="AL16" t="str">
        <f t="shared" si="9"/>
        <v/>
      </c>
      <c r="AM16" t="str">
        <f t="shared" si="10"/>
        <v>2010</v>
      </c>
      <c r="AN16" t="str">
        <f t="shared" si="11"/>
        <v/>
      </c>
      <c r="AO16" t="str">
        <f t="shared" si="12"/>
        <v/>
      </c>
      <c r="AP16" t="str">
        <f t="shared" si="13"/>
        <v/>
      </c>
      <c r="AQ16" t="str">
        <f t="shared" si="14"/>
        <v/>
      </c>
      <c r="AR16" t="str">
        <f t="shared" si="15"/>
        <v/>
      </c>
      <c r="AS16" t="str">
        <f t="shared" si="16"/>
        <v/>
      </c>
      <c r="AT16" t="str">
        <f t="shared" si="17"/>
        <v/>
      </c>
    </row>
    <row r="17" spans="1:46">
      <c r="A17" t="s">
        <v>40</v>
      </c>
      <c r="B17" t="s">
        <v>177</v>
      </c>
      <c r="C17" t="s">
        <v>187</v>
      </c>
      <c r="D17">
        <v>4</v>
      </c>
      <c r="E17">
        <v>4</v>
      </c>
      <c r="F17">
        <v>1148</v>
      </c>
      <c r="G17">
        <v>9623580.2911392525</v>
      </c>
      <c r="H17">
        <v>705568.09969743167</v>
      </c>
      <c r="I17">
        <v>0</v>
      </c>
      <c r="J17">
        <v>1</v>
      </c>
      <c r="K17">
        <v>1</v>
      </c>
      <c r="L17">
        <v>1</v>
      </c>
      <c r="M17">
        <v>1</v>
      </c>
      <c r="N17">
        <v>1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6</v>
      </c>
      <c r="AB17" s="2" t="s">
        <v>190</v>
      </c>
      <c r="AC17" t="str">
        <f t="shared" si="0"/>
        <v/>
      </c>
      <c r="AD17" t="str">
        <f t="shared" si="1"/>
        <v>2001</v>
      </c>
      <c r="AE17" t="str">
        <f t="shared" si="2"/>
        <v>2002</v>
      </c>
      <c r="AF17" t="str">
        <f t="shared" si="3"/>
        <v>2003</v>
      </c>
      <c r="AG17" t="str">
        <f t="shared" si="4"/>
        <v>2004</v>
      </c>
      <c r="AH17" t="str">
        <f t="shared" si="5"/>
        <v>2005</v>
      </c>
      <c r="AI17" t="str">
        <f t="shared" si="6"/>
        <v/>
      </c>
      <c r="AJ17" t="str">
        <f t="shared" si="7"/>
        <v/>
      </c>
      <c r="AK17" t="str">
        <f t="shared" si="8"/>
        <v/>
      </c>
      <c r="AL17" t="str">
        <f t="shared" si="9"/>
        <v/>
      </c>
      <c r="AM17" t="str">
        <f t="shared" si="10"/>
        <v>2010</v>
      </c>
      <c r="AN17" t="str">
        <f t="shared" si="11"/>
        <v/>
      </c>
      <c r="AO17" t="str">
        <f t="shared" si="12"/>
        <v/>
      </c>
      <c r="AP17" t="str">
        <f t="shared" si="13"/>
        <v/>
      </c>
      <c r="AQ17" t="str">
        <f t="shared" si="14"/>
        <v/>
      </c>
      <c r="AR17" t="str">
        <f t="shared" si="15"/>
        <v/>
      </c>
      <c r="AS17" t="str">
        <f t="shared" si="16"/>
        <v/>
      </c>
      <c r="AT17" t="str">
        <f t="shared" si="17"/>
        <v/>
      </c>
    </row>
    <row r="18" spans="1:46">
      <c r="A18" t="s">
        <v>41</v>
      </c>
      <c r="B18" t="s">
        <v>178</v>
      </c>
      <c r="C18" t="s">
        <v>188</v>
      </c>
      <c r="D18" t="e">
        <v>#N/A</v>
      </c>
      <c r="E18">
        <v>1</v>
      </c>
      <c r="F18">
        <v>1282</v>
      </c>
      <c r="G18">
        <v>9621423.0290473253</v>
      </c>
      <c r="H18">
        <v>694348.56031690515</v>
      </c>
      <c r="I18">
        <v>0</v>
      </c>
      <c r="J18">
        <v>1</v>
      </c>
      <c r="K18">
        <v>1</v>
      </c>
      <c r="L18">
        <v>0</v>
      </c>
      <c r="M18">
        <v>0</v>
      </c>
      <c r="N18">
        <v>1</v>
      </c>
      <c r="O18">
        <v>0</v>
      </c>
      <c r="P18">
        <v>1</v>
      </c>
      <c r="Q18">
        <v>1</v>
      </c>
      <c r="R18">
        <v>1</v>
      </c>
      <c r="S18">
        <v>1</v>
      </c>
      <c r="T18">
        <v>0</v>
      </c>
      <c r="U18">
        <v>1</v>
      </c>
      <c r="V18">
        <v>1</v>
      </c>
      <c r="W18">
        <v>1</v>
      </c>
      <c r="X18">
        <v>0</v>
      </c>
      <c r="Y18">
        <v>0</v>
      </c>
      <c r="Z18">
        <v>0</v>
      </c>
      <c r="AA18">
        <v>10</v>
      </c>
      <c r="AB18" s="2" t="s">
        <v>192</v>
      </c>
      <c r="AC18" t="str">
        <f t="shared" si="0"/>
        <v/>
      </c>
      <c r="AD18" t="str">
        <f t="shared" si="1"/>
        <v>2001</v>
      </c>
      <c r="AE18" t="str">
        <f t="shared" si="2"/>
        <v>2002</v>
      </c>
      <c r="AF18" t="str">
        <f t="shared" si="3"/>
        <v/>
      </c>
      <c r="AG18" t="str">
        <f t="shared" si="4"/>
        <v/>
      </c>
      <c r="AH18" t="str">
        <f t="shared" si="5"/>
        <v>2005</v>
      </c>
      <c r="AI18" t="str">
        <f t="shared" si="6"/>
        <v/>
      </c>
      <c r="AJ18" t="str">
        <f t="shared" si="7"/>
        <v>2007</v>
      </c>
      <c r="AK18" t="str">
        <f t="shared" si="8"/>
        <v>2008</v>
      </c>
      <c r="AL18" t="str">
        <f t="shared" si="9"/>
        <v>2009</v>
      </c>
      <c r="AM18" t="str">
        <f t="shared" si="10"/>
        <v>2010</v>
      </c>
      <c r="AN18" t="str">
        <f t="shared" si="11"/>
        <v/>
      </c>
      <c r="AO18" t="str">
        <f t="shared" si="12"/>
        <v>2012</v>
      </c>
      <c r="AP18" t="str">
        <f t="shared" si="13"/>
        <v>2013</v>
      </c>
      <c r="AQ18" t="str">
        <f t="shared" si="14"/>
        <v>2014</v>
      </c>
      <c r="AR18" t="str">
        <f t="shared" si="15"/>
        <v/>
      </c>
      <c r="AS18" t="str">
        <f t="shared" si="16"/>
        <v/>
      </c>
      <c r="AT18" t="str">
        <f t="shared" si="17"/>
        <v/>
      </c>
    </row>
    <row r="19" spans="1:46">
      <c r="A19" t="s">
        <v>42</v>
      </c>
      <c r="B19" t="s">
        <v>178</v>
      </c>
      <c r="C19" t="s">
        <v>188</v>
      </c>
      <c r="D19" t="e">
        <v>#N/A</v>
      </c>
      <c r="E19">
        <v>1</v>
      </c>
      <c r="F19">
        <v>1283</v>
      </c>
      <c r="G19">
        <v>9621448.7022977099</v>
      </c>
      <c r="H19">
        <v>694339.72125101124</v>
      </c>
      <c r="I19">
        <v>0</v>
      </c>
      <c r="J19">
        <v>1</v>
      </c>
      <c r="K19">
        <v>1</v>
      </c>
      <c r="L19">
        <v>0</v>
      </c>
      <c r="M19">
        <v>0</v>
      </c>
      <c r="N19">
        <v>1</v>
      </c>
      <c r="O19">
        <v>0</v>
      </c>
      <c r="P19">
        <v>1</v>
      </c>
      <c r="Q19">
        <v>1</v>
      </c>
      <c r="R19">
        <v>1</v>
      </c>
      <c r="S19">
        <v>1</v>
      </c>
      <c r="T19">
        <v>0</v>
      </c>
      <c r="U19">
        <v>1</v>
      </c>
      <c r="V19">
        <v>1</v>
      </c>
      <c r="W19">
        <v>1</v>
      </c>
      <c r="X19">
        <v>0</v>
      </c>
      <c r="Y19">
        <v>0</v>
      </c>
      <c r="Z19">
        <v>0</v>
      </c>
      <c r="AA19">
        <v>10</v>
      </c>
      <c r="AB19" s="2" t="s">
        <v>192</v>
      </c>
      <c r="AC19" t="str">
        <f t="shared" si="0"/>
        <v/>
      </c>
      <c r="AD19" t="str">
        <f t="shared" si="1"/>
        <v>2001</v>
      </c>
      <c r="AE19" t="str">
        <f t="shared" si="2"/>
        <v>2002</v>
      </c>
      <c r="AF19" t="str">
        <f t="shared" si="3"/>
        <v/>
      </c>
      <c r="AG19" t="str">
        <f t="shared" si="4"/>
        <v/>
      </c>
      <c r="AH19" t="str">
        <f t="shared" si="5"/>
        <v>2005</v>
      </c>
      <c r="AI19" t="str">
        <f t="shared" si="6"/>
        <v/>
      </c>
      <c r="AJ19" t="str">
        <f t="shared" si="7"/>
        <v>2007</v>
      </c>
      <c r="AK19" t="str">
        <f t="shared" si="8"/>
        <v>2008</v>
      </c>
      <c r="AL19" t="str">
        <f t="shared" si="9"/>
        <v>2009</v>
      </c>
      <c r="AM19" t="str">
        <f t="shared" si="10"/>
        <v>2010</v>
      </c>
      <c r="AN19" t="str">
        <f t="shared" si="11"/>
        <v/>
      </c>
      <c r="AO19" t="str">
        <f t="shared" si="12"/>
        <v>2012</v>
      </c>
      <c r="AP19" t="str">
        <f t="shared" si="13"/>
        <v>2013</v>
      </c>
      <c r="AQ19" t="str">
        <f t="shared" si="14"/>
        <v>2014</v>
      </c>
      <c r="AR19" t="str">
        <f t="shared" si="15"/>
        <v/>
      </c>
      <c r="AS19" t="str">
        <f t="shared" si="16"/>
        <v/>
      </c>
      <c r="AT19" t="str">
        <f t="shared" si="17"/>
        <v/>
      </c>
    </row>
    <row r="20" spans="1:46">
      <c r="A20" t="s">
        <v>43</v>
      </c>
      <c r="B20" t="s">
        <v>178</v>
      </c>
      <c r="C20" t="s">
        <v>188</v>
      </c>
      <c r="D20" t="e">
        <v>#N/A</v>
      </c>
      <c r="E20">
        <v>1</v>
      </c>
      <c r="F20">
        <v>1284</v>
      </c>
      <c r="G20">
        <v>9621459.1663463488</v>
      </c>
      <c r="H20">
        <v>694360.52155676717</v>
      </c>
      <c r="I20">
        <v>0</v>
      </c>
      <c r="J20">
        <v>1</v>
      </c>
      <c r="K20">
        <v>1</v>
      </c>
      <c r="L20">
        <v>0</v>
      </c>
      <c r="M20">
        <v>0</v>
      </c>
      <c r="N20">
        <v>1</v>
      </c>
      <c r="O20">
        <v>0</v>
      </c>
      <c r="P20">
        <v>1</v>
      </c>
      <c r="Q20">
        <v>1</v>
      </c>
      <c r="R20">
        <v>1</v>
      </c>
      <c r="S20">
        <v>1</v>
      </c>
      <c r="T20">
        <v>0</v>
      </c>
      <c r="U20">
        <v>1</v>
      </c>
      <c r="V20">
        <v>1</v>
      </c>
      <c r="W20">
        <v>1</v>
      </c>
      <c r="X20">
        <v>0</v>
      </c>
      <c r="Y20">
        <v>0</v>
      </c>
      <c r="Z20">
        <v>0</v>
      </c>
      <c r="AA20">
        <v>10</v>
      </c>
      <c r="AB20" s="2" t="s">
        <v>192</v>
      </c>
      <c r="AC20" t="str">
        <f t="shared" si="0"/>
        <v/>
      </c>
      <c r="AD20" t="str">
        <f t="shared" si="1"/>
        <v>2001</v>
      </c>
      <c r="AE20" t="str">
        <f t="shared" si="2"/>
        <v>2002</v>
      </c>
      <c r="AF20" t="str">
        <f t="shared" si="3"/>
        <v/>
      </c>
      <c r="AG20" t="str">
        <f t="shared" si="4"/>
        <v/>
      </c>
      <c r="AH20" t="str">
        <f t="shared" si="5"/>
        <v>2005</v>
      </c>
      <c r="AI20" t="str">
        <f t="shared" si="6"/>
        <v/>
      </c>
      <c r="AJ20" t="str">
        <f t="shared" si="7"/>
        <v>2007</v>
      </c>
      <c r="AK20" t="str">
        <f t="shared" si="8"/>
        <v>2008</v>
      </c>
      <c r="AL20" t="str">
        <f t="shared" si="9"/>
        <v>2009</v>
      </c>
      <c r="AM20" t="str">
        <f t="shared" si="10"/>
        <v>2010</v>
      </c>
      <c r="AN20" t="str">
        <f t="shared" si="11"/>
        <v/>
      </c>
      <c r="AO20" t="str">
        <f t="shared" si="12"/>
        <v>2012</v>
      </c>
      <c r="AP20" t="str">
        <f t="shared" si="13"/>
        <v>2013</v>
      </c>
      <c r="AQ20" t="str">
        <f t="shared" si="14"/>
        <v>2014</v>
      </c>
      <c r="AR20" t="str">
        <f t="shared" si="15"/>
        <v/>
      </c>
      <c r="AS20" t="str">
        <f t="shared" si="16"/>
        <v/>
      </c>
      <c r="AT20" t="str">
        <f t="shared" si="17"/>
        <v/>
      </c>
    </row>
    <row r="21" spans="1:46">
      <c r="A21" t="s">
        <v>44</v>
      </c>
      <c r="B21" t="s">
        <v>178</v>
      </c>
      <c r="C21" t="s">
        <v>188</v>
      </c>
      <c r="D21" t="e">
        <v>#N/A</v>
      </c>
      <c r="E21">
        <v>1</v>
      </c>
      <c r="F21">
        <v>1285</v>
      </c>
      <c r="G21">
        <v>9621439.5663218498</v>
      </c>
      <c r="H21">
        <v>694373.37792141712</v>
      </c>
      <c r="I21">
        <v>0</v>
      </c>
      <c r="J21">
        <v>1</v>
      </c>
      <c r="K21">
        <v>1</v>
      </c>
      <c r="L21">
        <v>0</v>
      </c>
      <c r="M21">
        <v>0</v>
      </c>
      <c r="N21">
        <v>1</v>
      </c>
      <c r="O21">
        <v>0</v>
      </c>
      <c r="P21">
        <v>1</v>
      </c>
      <c r="Q21">
        <v>1</v>
      </c>
      <c r="R21">
        <v>1</v>
      </c>
      <c r="S21">
        <v>1</v>
      </c>
      <c r="T21">
        <v>0</v>
      </c>
      <c r="U21">
        <v>1</v>
      </c>
      <c r="V21">
        <v>1</v>
      </c>
      <c r="W21">
        <v>1</v>
      </c>
      <c r="X21">
        <v>0</v>
      </c>
      <c r="Y21">
        <v>0</v>
      </c>
      <c r="Z21">
        <v>0</v>
      </c>
      <c r="AA21">
        <v>10</v>
      </c>
      <c r="AB21" s="2" t="s">
        <v>192</v>
      </c>
      <c r="AC21" t="str">
        <f t="shared" si="0"/>
        <v/>
      </c>
      <c r="AD21" t="str">
        <f t="shared" si="1"/>
        <v>2001</v>
      </c>
      <c r="AE21" t="str">
        <f t="shared" si="2"/>
        <v>2002</v>
      </c>
      <c r="AF21" t="str">
        <f t="shared" si="3"/>
        <v/>
      </c>
      <c r="AG21" t="str">
        <f t="shared" si="4"/>
        <v/>
      </c>
      <c r="AH21" t="str">
        <f t="shared" si="5"/>
        <v>2005</v>
      </c>
      <c r="AI21" t="str">
        <f t="shared" si="6"/>
        <v/>
      </c>
      <c r="AJ21" t="str">
        <f t="shared" si="7"/>
        <v>2007</v>
      </c>
      <c r="AK21" t="str">
        <f t="shared" si="8"/>
        <v>2008</v>
      </c>
      <c r="AL21" t="str">
        <f t="shared" si="9"/>
        <v>2009</v>
      </c>
      <c r="AM21" t="str">
        <f t="shared" si="10"/>
        <v>2010</v>
      </c>
      <c r="AN21" t="str">
        <f t="shared" si="11"/>
        <v/>
      </c>
      <c r="AO21" t="str">
        <f t="shared" si="12"/>
        <v>2012</v>
      </c>
      <c r="AP21" t="str">
        <f t="shared" si="13"/>
        <v>2013</v>
      </c>
      <c r="AQ21" t="str">
        <f t="shared" si="14"/>
        <v>2014</v>
      </c>
      <c r="AR21" t="str">
        <f t="shared" si="15"/>
        <v/>
      </c>
      <c r="AS21" t="str">
        <f t="shared" si="16"/>
        <v/>
      </c>
      <c r="AT21" t="str">
        <f t="shared" si="17"/>
        <v/>
      </c>
    </row>
    <row r="22" spans="1:46">
      <c r="A22" t="s">
        <v>45</v>
      </c>
      <c r="B22" t="s">
        <v>178</v>
      </c>
      <c r="C22" t="s">
        <v>188</v>
      </c>
      <c r="D22" t="e">
        <v>#N/A</v>
      </c>
      <c r="E22">
        <v>2</v>
      </c>
      <c r="F22">
        <v>1286</v>
      </c>
      <c r="G22">
        <v>9621497.5055327583</v>
      </c>
      <c r="H22">
        <v>694440.82927030232</v>
      </c>
      <c r="I22">
        <v>0</v>
      </c>
      <c r="J22">
        <v>1</v>
      </c>
      <c r="K22">
        <v>1</v>
      </c>
      <c r="L22">
        <v>0</v>
      </c>
      <c r="M22">
        <v>0</v>
      </c>
      <c r="N22">
        <v>1</v>
      </c>
      <c r="O22">
        <v>0</v>
      </c>
      <c r="P22">
        <v>1</v>
      </c>
      <c r="Q22">
        <v>1</v>
      </c>
      <c r="R22">
        <v>1</v>
      </c>
      <c r="S22">
        <v>1</v>
      </c>
      <c r="T22">
        <v>0</v>
      </c>
      <c r="U22">
        <v>1</v>
      </c>
      <c r="V22">
        <v>1</v>
      </c>
      <c r="W22">
        <v>1</v>
      </c>
      <c r="X22">
        <v>0</v>
      </c>
      <c r="Y22">
        <v>0</v>
      </c>
      <c r="Z22">
        <v>0</v>
      </c>
      <c r="AA22">
        <v>10</v>
      </c>
      <c r="AB22" s="2" t="s">
        <v>192</v>
      </c>
      <c r="AC22" t="str">
        <f t="shared" si="0"/>
        <v/>
      </c>
      <c r="AD22" t="str">
        <f t="shared" si="1"/>
        <v>2001</v>
      </c>
      <c r="AE22" t="str">
        <f t="shared" si="2"/>
        <v>2002</v>
      </c>
      <c r="AF22" t="str">
        <f t="shared" si="3"/>
        <v/>
      </c>
      <c r="AG22" t="str">
        <f t="shared" si="4"/>
        <v/>
      </c>
      <c r="AH22" t="str">
        <f t="shared" si="5"/>
        <v>2005</v>
      </c>
      <c r="AI22" t="str">
        <f t="shared" si="6"/>
        <v/>
      </c>
      <c r="AJ22" t="str">
        <f t="shared" si="7"/>
        <v>2007</v>
      </c>
      <c r="AK22" t="str">
        <f t="shared" si="8"/>
        <v>2008</v>
      </c>
      <c r="AL22" t="str">
        <f t="shared" si="9"/>
        <v>2009</v>
      </c>
      <c r="AM22" t="str">
        <f t="shared" si="10"/>
        <v>2010</v>
      </c>
      <c r="AN22" t="str">
        <f t="shared" si="11"/>
        <v/>
      </c>
      <c r="AO22" t="str">
        <f t="shared" si="12"/>
        <v>2012</v>
      </c>
      <c r="AP22" t="str">
        <f t="shared" si="13"/>
        <v>2013</v>
      </c>
      <c r="AQ22" t="str">
        <f t="shared" si="14"/>
        <v>2014</v>
      </c>
      <c r="AR22" t="str">
        <f t="shared" si="15"/>
        <v/>
      </c>
      <c r="AS22" t="str">
        <f t="shared" si="16"/>
        <v/>
      </c>
      <c r="AT22" t="str">
        <f t="shared" si="17"/>
        <v/>
      </c>
    </row>
    <row r="23" spans="1:46">
      <c r="A23" t="s">
        <v>46</v>
      </c>
      <c r="B23" t="s">
        <v>178</v>
      </c>
      <c r="C23" t="s">
        <v>188</v>
      </c>
      <c r="D23" t="e">
        <v>#N/A</v>
      </c>
      <c r="E23">
        <v>2</v>
      </c>
      <c r="F23">
        <v>1287</v>
      </c>
      <c r="G23">
        <v>9621491.0324269831</v>
      </c>
      <c r="H23">
        <v>694473.03725259774</v>
      </c>
      <c r="I23">
        <v>0</v>
      </c>
      <c r="J23">
        <v>1</v>
      </c>
      <c r="K23">
        <v>1</v>
      </c>
      <c r="L23">
        <v>0</v>
      </c>
      <c r="M23">
        <v>0</v>
      </c>
      <c r="N23">
        <v>1</v>
      </c>
      <c r="O23">
        <v>0</v>
      </c>
      <c r="P23">
        <v>1</v>
      </c>
      <c r="Q23">
        <v>1</v>
      </c>
      <c r="R23">
        <v>1</v>
      </c>
      <c r="S23">
        <v>1</v>
      </c>
      <c r="T23">
        <v>0</v>
      </c>
      <c r="U23">
        <v>1</v>
      </c>
      <c r="V23">
        <v>1</v>
      </c>
      <c r="W23">
        <v>1</v>
      </c>
      <c r="X23">
        <v>0</v>
      </c>
      <c r="Y23">
        <v>0</v>
      </c>
      <c r="Z23">
        <v>0</v>
      </c>
      <c r="AA23">
        <v>10</v>
      </c>
      <c r="AB23" s="2" t="s">
        <v>192</v>
      </c>
      <c r="AC23" t="str">
        <f t="shared" si="0"/>
        <v/>
      </c>
      <c r="AD23" t="str">
        <f t="shared" si="1"/>
        <v>2001</v>
      </c>
      <c r="AE23" t="str">
        <f t="shared" si="2"/>
        <v>2002</v>
      </c>
      <c r="AF23" t="str">
        <f t="shared" si="3"/>
        <v/>
      </c>
      <c r="AG23" t="str">
        <f t="shared" si="4"/>
        <v/>
      </c>
      <c r="AH23" t="str">
        <f t="shared" si="5"/>
        <v>2005</v>
      </c>
      <c r="AI23" t="str">
        <f t="shared" si="6"/>
        <v/>
      </c>
      <c r="AJ23" t="str">
        <f t="shared" si="7"/>
        <v>2007</v>
      </c>
      <c r="AK23" t="str">
        <f t="shared" si="8"/>
        <v>2008</v>
      </c>
      <c r="AL23" t="str">
        <f t="shared" si="9"/>
        <v>2009</v>
      </c>
      <c r="AM23" t="str">
        <f t="shared" si="10"/>
        <v>2010</v>
      </c>
      <c r="AN23" t="str">
        <f t="shared" si="11"/>
        <v/>
      </c>
      <c r="AO23" t="str">
        <f t="shared" si="12"/>
        <v>2012</v>
      </c>
      <c r="AP23" t="str">
        <f t="shared" si="13"/>
        <v>2013</v>
      </c>
      <c r="AQ23" t="str">
        <f t="shared" si="14"/>
        <v>2014</v>
      </c>
      <c r="AR23" t="str">
        <f t="shared" si="15"/>
        <v/>
      </c>
      <c r="AS23" t="str">
        <f t="shared" si="16"/>
        <v/>
      </c>
      <c r="AT23" t="str">
        <f t="shared" si="17"/>
        <v/>
      </c>
    </row>
    <row r="24" spans="1:46">
      <c r="A24" t="s">
        <v>47</v>
      </c>
      <c r="B24" t="s">
        <v>178</v>
      </c>
      <c r="C24" t="s">
        <v>188</v>
      </c>
      <c r="D24" t="e">
        <v>#N/A</v>
      </c>
      <c r="E24">
        <v>2</v>
      </c>
      <c r="F24">
        <v>1288</v>
      </c>
      <c r="G24">
        <v>9621516.5676706675</v>
      </c>
      <c r="H24">
        <v>694478.86816503864</v>
      </c>
      <c r="I24">
        <v>0</v>
      </c>
      <c r="J24">
        <v>1</v>
      </c>
      <c r="K24">
        <v>1</v>
      </c>
      <c r="L24">
        <v>0</v>
      </c>
      <c r="M24">
        <v>0</v>
      </c>
      <c r="N24">
        <v>1</v>
      </c>
      <c r="O24">
        <v>0</v>
      </c>
      <c r="P24">
        <v>1</v>
      </c>
      <c r="Q24">
        <v>1</v>
      </c>
      <c r="R24">
        <v>1</v>
      </c>
      <c r="S24">
        <v>1</v>
      </c>
      <c r="T24">
        <v>0</v>
      </c>
      <c r="U24">
        <v>1</v>
      </c>
      <c r="V24">
        <v>1</v>
      </c>
      <c r="W24">
        <v>1</v>
      </c>
      <c r="X24">
        <v>0</v>
      </c>
      <c r="Y24">
        <v>0</v>
      </c>
      <c r="Z24">
        <v>0</v>
      </c>
      <c r="AA24">
        <v>10</v>
      </c>
      <c r="AB24" s="2" t="s">
        <v>192</v>
      </c>
      <c r="AC24" t="str">
        <f t="shared" si="0"/>
        <v/>
      </c>
      <c r="AD24" t="str">
        <f t="shared" si="1"/>
        <v>2001</v>
      </c>
      <c r="AE24" t="str">
        <f t="shared" si="2"/>
        <v>2002</v>
      </c>
      <c r="AF24" t="str">
        <f t="shared" si="3"/>
        <v/>
      </c>
      <c r="AG24" t="str">
        <f t="shared" si="4"/>
        <v/>
      </c>
      <c r="AH24" t="str">
        <f t="shared" si="5"/>
        <v>2005</v>
      </c>
      <c r="AI24" t="str">
        <f t="shared" si="6"/>
        <v/>
      </c>
      <c r="AJ24" t="str">
        <f t="shared" si="7"/>
        <v>2007</v>
      </c>
      <c r="AK24" t="str">
        <f t="shared" si="8"/>
        <v>2008</v>
      </c>
      <c r="AL24" t="str">
        <f t="shared" si="9"/>
        <v>2009</v>
      </c>
      <c r="AM24" t="str">
        <f t="shared" si="10"/>
        <v>2010</v>
      </c>
      <c r="AN24" t="str">
        <f t="shared" si="11"/>
        <v/>
      </c>
      <c r="AO24" t="str">
        <f t="shared" si="12"/>
        <v>2012</v>
      </c>
      <c r="AP24" t="str">
        <f t="shared" si="13"/>
        <v>2013</v>
      </c>
      <c r="AQ24" t="str">
        <f t="shared" si="14"/>
        <v>2014</v>
      </c>
      <c r="AR24" t="str">
        <f t="shared" si="15"/>
        <v/>
      </c>
      <c r="AS24" t="str">
        <f t="shared" si="16"/>
        <v/>
      </c>
      <c r="AT24" t="str">
        <f t="shared" si="17"/>
        <v/>
      </c>
    </row>
    <row r="25" spans="1:46">
      <c r="A25" t="s">
        <v>48</v>
      </c>
      <c r="B25" t="s">
        <v>178</v>
      </c>
      <c r="C25" t="s">
        <v>188</v>
      </c>
      <c r="D25" t="e">
        <v>#N/A</v>
      </c>
      <c r="E25">
        <v>2</v>
      </c>
      <c r="F25">
        <v>1289</v>
      </c>
      <c r="G25">
        <v>9621523.9248350598</v>
      </c>
      <c r="H25">
        <v>694444.76147106313</v>
      </c>
      <c r="I25">
        <v>0</v>
      </c>
      <c r="J25">
        <v>1</v>
      </c>
      <c r="K25">
        <v>1</v>
      </c>
      <c r="L25">
        <v>0</v>
      </c>
      <c r="M25">
        <v>0</v>
      </c>
      <c r="N25">
        <v>1</v>
      </c>
      <c r="O25">
        <v>0</v>
      </c>
      <c r="P25">
        <v>1</v>
      </c>
      <c r="Q25">
        <v>1</v>
      </c>
      <c r="R25">
        <v>1</v>
      </c>
      <c r="S25">
        <v>1</v>
      </c>
      <c r="T25">
        <v>0</v>
      </c>
      <c r="U25">
        <v>1</v>
      </c>
      <c r="V25">
        <v>1</v>
      </c>
      <c r="W25">
        <v>1</v>
      </c>
      <c r="X25">
        <v>0</v>
      </c>
      <c r="Y25">
        <v>0</v>
      </c>
      <c r="Z25">
        <v>0</v>
      </c>
      <c r="AA25">
        <v>10</v>
      </c>
      <c r="AB25" s="2" t="s">
        <v>192</v>
      </c>
      <c r="AC25" t="str">
        <f t="shared" si="0"/>
        <v/>
      </c>
      <c r="AD25" t="str">
        <f t="shared" si="1"/>
        <v>2001</v>
      </c>
      <c r="AE25" t="str">
        <f t="shared" si="2"/>
        <v>2002</v>
      </c>
      <c r="AF25" t="str">
        <f t="shared" si="3"/>
        <v/>
      </c>
      <c r="AG25" t="str">
        <f t="shared" si="4"/>
        <v/>
      </c>
      <c r="AH25" t="str">
        <f t="shared" si="5"/>
        <v>2005</v>
      </c>
      <c r="AI25" t="str">
        <f t="shared" si="6"/>
        <v/>
      </c>
      <c r="AJ25" t="str">
        <f t="shared" si="7"/>
        <v>2007</v>
      </c>
      <c r="AK25" t="str">
        <f t="shared" si="8"/>
        <v>2008</v>
      </c>
      <c r="AL25" t="str">
        <f t="shared" si="9"/>
        <v>2009</v>
      </c>
      <c r="AM25" t="str">
        <f t="shared" si="10"/>
        <v>2010</v>
      </c>
      <c r="AN25" t="str">
        <f t="shared" si="11"/>
        <v/>
      </c>
      <c r="AO25" t="str">
        <f t="shared" si="12"/>
        <v>2012</v>
      </c>
      <c r="AP25" t="str">
        <f t="shared" si="13"/>
        <v>2013</v>
      </c>
      <c r="AQ25" t="str">
        <f t="shared" si="14"/>
        <v>2014</v>
      </c>
      <c r="AR25" t="str">
        <f t="shared" si="15"/>
        <v/>
      </c>
      <c r="AS25" t="str">
        <f t="shared" si="16"/>
        <v/>
      </c>
      <c r="AT25" t="str">
        <f t="shared" si="17"/>
        <v/>
      </c>
    </row>
    <row r="26" spans="1:46">
      <c r="A26" t="s">
        <v>49</v>
      </c>
      <c r="B26" t="s">
        <v>178</v>
      </c>
      <c r="C26" t="s">
        <v>188</v>
      </c>
      <c r="D26" t="e">
        <v>#N/A</v>
      </c>
      <c r="E26">
        <v>3</v>
      </c>
      <c r="F26">
        <v>1290</v>
      </c>
      <c r="G26">
        <v>9621560.2151527703</v>
      </c>
      <c r="H26">
        <v>695280.18868507061</v>
      </c>
      <c r="I26">
        <v>0</v>
      </c>
      <c r="J26">
        <v>0</v>
      </c>
      <c r="K26">
        <v>1</v>
      </c>
      <c r="L26">
        <v>0</v>
      </c>
      <c r="M26">
        <v>1</v>
      </c>
      <c r="N26">
        <v>0</v>
      </c>
      <c r="O26">
        <v>1</v>
      </c>
      <c r="P26">
        <v>0</v>
      </c>
      <c r="Q26">
        <v>1</v>
      </c>
      <c r="R26">
        <v>1</v>
      </c>
      <c r="S26">
        <v>1</v>
      </c>
      <c r="T26">
        <v>0</v>
      </c>
      <c r="U26">
        <v>1</v>
      </c>
      <c r="V26">
        <v>1</v>
      </c>
      <c r="W26">
        <v>1</v>
      </c>
      <c r="X26">
        <v>0</v>
      </c>
      <c r="Y26">
        <v>0</v>
      </c>
      <c r="Z26">
        <v>0</v>
      </c>
      <c r="AA26">
        <v>9</v>
      </c>
      <c r="AB26" s="2" t="s">
        <v>192</v>
      </c>
      <c r="AC26" t="str">
        <f t="shared" si="0"/>
        <v/>
      </c>
      <c r="AD26" t="str">
        <f t="shared" si="1"/>
        <v/>
      </c>
      <c r="AE26" t="str">
        <f t="shared" si="2"/>
        <v>2002</v>
      </c>
      <c r="AF26" t="str">
        <f t="shared" si="3"/>
        <v/>
      </c>
      <c r="AG26" t="str">
        <f t="shared" si="4"/>
        <v>2004</v>
      </c>
      <c r="AH26" t="str">
        <f t="shared" si="5"/>
        <v/>
      </c>
      <c r="AI26" t="str">
        <f t="shared" si="6"/>
        <v>2006</v>
      </c>
      <c r="AJ26" t="str">
        <f t="shared" si="7"/>
        <v/>
      </c>
      <c r="AK26" t="str">
        <f t="shared" si="8"/>
        <v>2008</v>
      </c>
      <c r="AL26" t="str">
        <f t="shared" si="9"/>
        <v>2009</v>
      </c>
      <c r="AM26" t="str">
        <f t="shared" si="10"/>
        <v>2010</v>
      </c>
      <c r="AN26" t="str">
        <f t="shared" si="11"/>
        <v/>
      </c>
      <c r="AO26" t="str">
        <f t="shared" si="12"/>
        <v>2012</v>
      </c>
      <c r="AP26" t="str">
        <f t="shared" si="13"/>
        <v>2013</v>
      </c>
      <c r="AQ26" t="str">
        <f t="shared" si="14"/>
        <v>2014</v>
      </c>
      <c r="AR26" t="str">
        <f t="shared" si="15"/>
        <v/>
      </c>
      <c r="AS26" t="str">
        <f t="shared" si="16"/>
        <v/>
      </c>
      <c r="AT26" t="str">
        <f t="shared" si="17"/>
        <v/>
      </c>
    </row>
    <row r="27" spans="1:46">
      <c r="A27" t="s">
        <v>50</v>
      </c>
      <c r="B27" t="s">
        <v>178</v>
      </c>
      <c r="C27" t="s">
        <v>188</v>
      </c>
      <c r="D27" t="e">
        <v>#N/A</v>
      </c>
      <c r="E27">
        <v>3</v>
      </c>
      <c r="F27">
        <v>1291</v>
      </c>
      <c r="G27">
        <v>9621538.6934710126</v>
      </c>
      <c r="H27">
        <v>695259.15343487519</v>
      </c>
      <c r="I27">
        <v>0</v>
      </c>
      <c r="J27">
        <v>0</v>
      </c>
      <c r="K27">
        <v>1</v>
      </c>
      <c r="L27">
        <v>0</v>
      </c>
      <c r="M27">
        <v>1</v>
      </c>
      <c r="N27">
        <v>0</v>
      </c>
      <c r="O27">
        <v>1</v>
      </c>
      <c r="P27">
        <v>0</v>
      </c>
      <c r="Q27">
        <v>1</v>
      </c>
      <c r="R27">
        <v>1</v>
      </c>
      <c r="S27">
        <v>1</v>
      </c>
      <c r="T27">
        <v>0</v>
      </c>
      <c r="U27">
        <v>1</v>
      </c>
      <c r="V27">
        <v>1</v>
      </c>
      <c r="W27">
        <v>1</v>
      </c>
      <c r="X27">
        <v>0</v>
      </c>
      <c r="Y27">
        <v>0</v>
      </c>
      <c r="Z27">
        <v>0</v>
      </c>
      <c r="AA27">
        <v>9</v>
      </c>
      <c r="AB27" s="2" t="s">
        <v>192</v>
      </c>
      <c r="AC27" t="str">
        <f t="shared" si="0"/>
        <v/>
      </c>
      <c r="AD27" t="str">
        <f t="shared" si="1"/>
        <v/>
      </c>
      <c r="AE27" t="str">
        <f t="shared" si="2"/>
        <v>2002</v>
      </c>
      <c r="AF27" t="str">
        <f t="shared" si="3"/>
        <v/>
      </c>
      <c r="AG27" t="str">
        <f t="shared" si="4"/>
        <v>2004</v>
      </c>
      <c r="AH27" t="str">
        <f t="shared" si="5"/>
        <v/>
      </c>
      <c r="AI27" t="str">
        <f t="shared" si="6"/>
        <v>2006</v>
      </c>
      <c r="AJ27" t="str">
        <f t="shared" si="7"/>
        <v/>
      </c>
      <c r="AK27" t="str">
        <f t="shared" si="8"/>
        <v>2008</v>
      </c>
      <c r="AL27" t="str">
        <f t="shared" si="9"/>
        <v>2009</v>
      </c>
      <c r="AM27" t="str">
        <f t="shared" si="10"/>
        <v>2010</v>
      </c>
      <c r="AN27" t="str">
        <f t="shared" si="11"/>
        <v/>
      </c>
      <c r="AO27" t="str">
        <f t="shared" si="12"/>
        <v>2012</v>
      </c>
      <c r="AP27" t="str">
        <f t="shared" si="13"/>
        <v>2013</v>
      </c>
      <c r="AQ27" t="str">
        <f t="shared" si="14"/>
        <v>2014</v>
      </c>
      <c r="AR27" t="str">
        <f t="shared" si="15"/>
        <v/>
      </c>
      <c r="AS27" t="str">
        <f t="shared" si="16"/>
        <v/>
      </c>
      <c r="AT27" t="str">
        <f t="shared" si="17"/>
        <v/>
      </c>
    </row>
    <row r="28" spans="1:46">
      <c r="A28" t="s">
        <v>51</v>
      </c>
      <c r="B28" t="s">
        <v>178</v>
      </c>
      <c r="C28" t="s">
        <v>188</v>
      </c>
      <c r="D28" t="e">
        <v>#N/A</v>
      </c>
      <c r="E28">
        <v>3</v>
      </c>
      <c r="F28">
        <v>1292</v>
      </c>
      <c r="G28">
        <v>9621515.9868210983</v>
      </c>
      <c r="H28">
        <v>695277.77833043796</v>
      </c>
      <c r="I28">
        <v>0</v>
      </c>
      <c r="J28">
        <v>0</v>
      </c>
      <c r="K28">
        <v>1</v>
      </c>
      <c r="L28">
        <v>0</v>
      </c>
      <c r="M28">
        <v>1</v>
      </c>
      <c r="N28">
        <v>0</v>
      </c>
      <c r="O28">
        <v>1</v>
      </c>
      <c r="P28">
        <v>0</v>
      </c>
      <c r="Q28">
        <v>1</v>
      </c>
      <c r="R28">
        <v>1</v>
      </c>
      <c r="S28">
        <v>1</v>
      </c>
      <c r="T28">
        <v>0</v>
      </c>
      <c r="U28">
        <v>1</v>
      </c>
      <c r="V28">
        <v>1</v>
      </c>
      <c r="W28">
        <v>1</v>
      </c>
      <c r="X28">
        <v>0</v>
      </c>
      <c r="Y28">
        <v>0</v>
      </c>
      <c r="Z28">
        <v>0</v>
      </c>
      <c r="AA28">
        <v>9</v>
      </c>
      <c r="AB28" s="1" t="s">
        <v>192</v>
      </c>
      <c r="AC28" t="str">
        <f t="shared" si="0"/>
        <v/>
      </c>
      <c r="AD28" t="str">
        <f t="shared" si="1"/>
        <v/>
      </c>
      <c r="AE28" t="str">
        <f t="shared" si="2"/>
        <v>2002</v>
      </c>
      <c r="AF28" t="str">
        <f t="shared" si="3"/>
        <v/>
      </c>
      <c r="AG28" t="str">
        <f t="shared" si="4"/>
        <v>2004</v>
      </c>
      <c r="AH28" t="str">
        <f t="shared" si="5"/>
        <v/>
      </c>
      <c r="AI28" t="str">
        <f t="shared" si="6"/>
        <v>2006</v>
      </c>
      <c r="AJ28" t="str">
        <f t="shared" si="7"/>
        <v/>
      </c>
      <c r="AK28" t="str">
        <f t="shared" si="8"/>
        <v>2008</v>
      </c>
      <c r="AL28" t="str">
        <f t="shared" si="9"/>
        <v>2009</v>
      </c>
      <c r="AM28" t="str">
        <f t="shared" si="10"/>
        <v>2010</v>
      </c>
      <c r="AN28" t="str">
        <f t="shared" si="11"/>
        <v/>
      </c>
      <c r="AO28" t="str">
        <f t="shared" si="12"/>
        <v>2012</v>
      </c>
      <c r="AP28" t="str">
        <f t="shared" si="13"/>
        <v>2013</v>
      </c>
      <c r="AQ28" t="str">
        <f t="shared" si="14"/>
        <v>2014</v>
      </c>
      <c r="AR28" t="str">
        <f t="shared" si="15"/>
        <v/>
      </c>
      <c r="AS28" t="str">
        <f t="shared" si="16"/>
        <v/>
      </c>
      <c r="AT28" t="str">
        <f t="shared" si="17"/>
        <v/>
      </c>
    </row>
    <row r="29" spans="1:46">
      <c r="A29" t="s">
        <v>52</v>
      </c>
      <c r="B29" t="s">
        <v>178</v>
      </c>
      <c r="C29" t="s">
        <v>188</v>
      </c>
      <c r="D29" t="e">
        <v>#N/A</v>
      </c>
      <c r="E29">
        <v>3</v>
      </c>
      <c r="F29">
        <v>1293</v>
      </c>
      <c r="G29">
        <v>9621537.9372840486</v>
      </c>
      <c r="H29">
        <v>695307.59809182805</v>
      </c>
      <c r="I29">
        <v>0</v>
      </c>
      <c r="J29">
        <v>0</v>
      </c>
      <c r="K29">
        <v>1</v>
      </c>
      <c r="L29">
        <v>0</v>
      </c>
      <c r="M29">
        <v>1</v>
      </c>
      <c r="N29">
        <v>0</v>
      </c>
      <c r="O29">
        <v>1</v>
      </c>
      <c r="P29">
        <v>0</v>
      </c>
      <c r="Q29">
        <v>1</v>
      </c>
      <c r="R29">
        <v>1</v>
      </c>
      <c r="S29">
        <v>1</v>
      </c>
      <c r="T29">
        <v>0</v>
      </c>
      <c r="U29">
        <v>1</v>
      </c>
      <c r="V29">
        <v>1</v>
      </c>
      <c r="W29">
        <v>1</v>
      </c>
      <c r="X29">
        <v>0</v>
      </c>
      <c r="Y29">
        <v>0</v>
      </c>
      <c r="Z29">
        <v>0</v>
      </c>
      <c r="AA29">
        <v>9</v>
      </c>
      <c r="AB29" s="1" t="s">
        <v>192</v>
      </c>
      <c r="AC29" t="str">
        <f t="shared" si="0"/>
        <v/>
      </c>
      <c r="AD29" t="str">
        <f t="shared" si="1"/>
        <v/>
      </c>
      <c r="AE29" t="str">
        <f t="shared" si="2"/>
        <v>2002</v>
      </c>
      <c r="AF29" t="str">
        <f t="shared" si="3"/>
        <v/>
      </c>
      <c r="AG29" t="str">
        <f t="shared" si="4"/>
        <v>2004</v>
      </c>
      <c r="AH29" t="str">
        <f t="shared" si="5"/>
        <v/>
      </c>
      <c r="AI29" t="str">
        <f t="shared" si="6"/>
        <v>2006</v>
      </c>
      <c r="AJ29" t="str">
        <f t="shared" si="7"/>
        <v/>
      </c>
      <c r="AK29" t="str">
        <f t="shared" si="8"/>
        <v>2008</v>
      </c>
      <c r="AL29" t="str">
        <f t="shared" si="9"/>
        <v>2009</v>
      </c>
      <c r="AM29" t="str">
        <f t="shared" si="10"/>
        <v>2010</v>
      </c>
      <c r="AN29" t="str">
        <f t="shared" si="11"/>
        <v/>
      </c>
      <c r="AO29" t="str">
        <f t="shared" si="12"/>
        <v>2012</v>
      </c>
      <c r="AP29" t="str">
        <f t="shared" si="13"/>
        <v>2013</v>
      </c>
      <c r="AQ29" t="str">
        <f t="shared" si="14"/>
        <v>2014</v>
      </c>
      <c r="AR29" t="str">
        <f t="shared" si="15"/>
        <v/>
      </c>
      <c r="AS29" t="str">
        <f t="shared" si="16"/>
        <v/>
      </c>
      <c r="AT29" t="str">
        <f t="shared" si="17"/>
        <v/>
      </c>
    </row>
    <row r="30" spans="1:46">
      <c r="A30" t="s">
        <v>53</v>
      </c>
      <c r="B30" t="s">
        <v>178</v>
      </c>
      <c r="C30" t="s">
        <v>188</v>
      </c>
      <c r="D30" t="e">
        <v>#N/A</v>
      </c>
      <c r="E30">
        <v>4</v>
      </c>
      <c r="F30">
        <v>1294</v>
      </c>
      <c r="G30">
        <v>9621854.8235484678</v>
      </c>
      <c r="H30">
        <v>695581.33639846137</v>
      </c>
      <c r="I30">
        <v>0</v>
      </c>
      <c r="J30">
        <v>0</v>
      </c>
      <c r="K30">
        <v>1</v>
      </c>
      <c r="L30">
        <v>1</v>
      </c>
      <c r="M30">
        <v>1</v>
      </c>
      <c r="N30">
        <v>0</v>
      </c>
      <c r="O30">
        <v>1</v>
      </c>
      <c r="P30">
        <v>0</v>
      </c>
      <c r="Q30">
        <v>0</v>
      </c>
      <c r="R30">
        <v>0</v>
      </c>
      <c r="S30">
        <v>1</v>
      </c>
      <c r="T30">
        <v>0</v>
      </c>
      <c r="U30">
        <v>1</v>
      </c>
      <c r="V30">
        <v>1</v>
      </c>
      <c r="W30">
        <v>1</v>
      </c>
      <c r="X30">
        <v>0</v>
      </c>
      <c r="Y30">
        <v>0</v>
      </c>
      <c r="Z30">
        <v>0</v>
      </c>
      <c r="AA30">
        <v>8</v>
      </c>
      <c r="AB30" s="1" t="s">
        <v>192</v>
      </c>
      <c r="AC30" t="str">
        <f t="shared" si="0"/>
        <v/>
      </c>
      <c r="AD30" t="str">
        <f t="shared" si="1"/>
        <v/>
      </c>
      <c r="AE30" t="str">
        <f t="shared" si="2"/>
        <v>2002</v>
      </c>
      <c r="AF30" t="str">
        <f t="shared" si="3"/>
        <v>2003</v>
      </c>
      <c r="AG30" t="str">
        <f t="shared" si="4"/>
        <v>2004</v>
      </c>
      <c r="AH30" t="str">
        <f t="shared" si="5"/>
        <v/>
      </c>
      <c r="AI30" t="str">
        <f t="shared" si="6"/>
        <v>2006</v>
      </c>
      <c r="AJ30" t="str">
        <f t="shared" si="7"/>
        <v/>
      </c>
      <c r="AK30" t="str">
        <f t="shared" si="8"/>
        <v/>
      </c>
      <c r="AL30" t="str">
        <f t="shared" si="9"/>
        <v/>
      </c>
      <c r="AM30" t="str">
        <f t="shared" si="10"/>
        <v>2010</v>
      </c>
      <c r="AN30" t="str">
        <f t="shared" si="11"/>
        <v/>
      </c>
      <c r="AO30" t="str">
        <f t="shared" si="12"/>
        <v>2012</v>
      </c>
      <c r="AP30" t="str">
        <f t="shared" si="13"/>
        <v>2013</v>
      </c>
      <c r="AQ30" t="str">
        <f t="shared" si="14"/>
        <v>2014</v>
      </c>
      <c r="AR30" t="str">
        <f t="shared" si="15"/>
        <v/>
      </c>
      <c r="AS30" t="str">
        <f t="shared" si="16"/>
        <v/>
      </c>
      <c r="AT30" t="str">
        <f t="shared" si="17"/>
        <v/>
      </c>
    </row>
    <row r="31" spans="1:46">
      <c r="A31" t="s">
        <v>54</v>
      </c>
      <c r="B31" t="s">
        <v>178</v>
      </c>
      <c r="C31" t="s">
        <v>188</v>
      </c>
      <c r="D31" t="e">
        <v>#N/A</v>
      </c>
      <c r="E31">
        <v>4</v>
      </c>
      <c r="F31">
        <v>1295</v>
      </c>
      <c r="G31">
        <v>9621827.8826498948</v>
      </c>
      <c r="H31">
        <v>695558.51300148037</v>
      </c>
      <c r="I31">
        <v>0</v>
      </c>
      <c r="J31">
        <v>0</v>
      </c>
      <c r="K31">
        <v>1</v>
      </c>
      <c r="L31">
        <v>1</v>
      </c>
      <c r="M31">
        <v>1</v>
      </c>
      <c r="N31">
        <v>0</v>
      </c>
      <c r="O31">
        <v>1</v>
      </c>
      <c r="P31">
        <v>0</v>
      </c>
      <c r="Q31">
        <v>0</v>
      </c>
      <c r="R31">
        <v>0</v>
      </c>
      <c r="S31">
        <v>1</v>
      </c>
      <c r="T31">
        <v>0</v>
      </c>
      <c r="U31">
        <v>1</v>
      </c>
      <c r="V31">
        <v>1</v>
      </c>
      <c r="W31">
        <v>1</v>
      </c>
      <c r="X31">
        <v>0</v>
      </c>
      <c r="Y31">
        <v>0</v>
      </c>
      <c r="Z31">
        <v>0</v>
      </c>
      <c r="AA31">
        <v>8</v>
      </c>
      <c r="AB31" s="1" t="s">
        <v>192</v>
      </c>
      <c r="AC31" t="str">
        <f t="shared" si="0"/>
        <v/>
      </c>
      <c r="AD31" t="str">
        <f t="shared" si="1"/>
        <v/>
      </c>
      <c r="AE31" t="str">
        <f t="shared" si="2"/>
        <v>2002</v>
      </c>
      <c r="AF31" t="str">
        <f t="shared" si="3"/>
        <v>2003</v>
      </c>
      <c r="AG31" t="str">
        <f t="shared" si="4"/>
        <v>2004</v>
      </c>
      <c r="AH31" t="str">
        <f t="shared" si="5"/>
        <v/>
      </c>
      <c r="AI31" t="str">
        <f t="shared" si="6"/>
        <v>2006</v>
      </c>
      <c r="AJ31" t="str">
        <f t="shared" si="7"/>
        <v/>
      </c>
      <c r="AK31" t="str">
        <f t="shared" si="8"/>
        <v/>
      </c>
      <c r="AL31" t="str">
        <f t="shared" si="9"/>
        <v/>
      </c>
      <c r="AM31" t="str">
        <f t="shared" si="10"/>
        <v>2010</v>
      </c>
      <c r="AN31" t="str">
        <f t="shared" si="11"/>
        <v/>
      </c>
      <c r="AO31" t="str">
        <f t="shared" si="12"/>
        <v>2012</v>
      </c>
      <c r="AP31" t="str">
        <f t="shared" si="13"/>
        <v>2013</v>
      </c>
      <c r="AQ31" t="str">
        <f t="shared" si="14"/>
        <v>2014</v>
      </c>
      <c r="AR31" t="str">
        <f t="shared" si="15"/>
        <v/>
      </c>
      <c r="AS31" t="str">
        <f t="shared" si="16"/>
        <v/>
      </c>
      <c r="AT31" t="str">
        <f t="shared" si="17"/>
        <v/>
      </c>
    </row>
    <row r="32" spans="1:46">
      <c r="A32" t="s">
        <v>55</v>
      </c>
      <c r="B32" t="s">
        <v>178</v>
      </c>
      <c r="C32" t="s">
        <v>188</v>
      </c>
      <c r="D32" t="e">
        <v>#N/A</v>
      </c>
      <c r="E32">
        <v>4</v>
      </c>
      <c r="F32">
        <v>1296</v>
      </c>
      <c r="G32">
        <v>9621800.0716043655</v>
      </c>
      <c r="H32">
        <v>695585.57672016113</v>
      </c>
      <c r="I32">
        <v>0</v>
      </c>
      <c r="J32">
        <v>0</v>
      </c>
      <c r="K32">
        <v>1</v>
      </c>
      <c r="L32">
        <v>1</v>
      </c>
      <c r="M32">
        <v>1</v>
      </c>
      <c r="N32">
        <v>0</v>
      </c>
      <c r="O32">
        <v>1</v>
      </c>
      <c r="P32">
        <v>0</v>
      </c>
      <c r="Q32">
        <v>0</v>
      </c>
      <c r="R32">
        <v>0</v>
      </c>
      <c r="S32">
        <v>1</v>
      </c>
      <c r="T32">
        <v>0</v>
      </c>
      <c r="U32">
        <v>1</v>
      </c>
      <c r="V32">
        <v>1</v>
      </c>
      <c r="W32">
        <v>1</v>
      </c>
      <c r="X32">
        <v>0</v>
      </c>
      <c r="Y32">
        <v>0</v>
      </c>
      <c r="Z32">
        <v>0</v>
      </c>
      <c r="AA32">
        <v>8</v>
      </c>
      <c r="AB32" s="1" t="s">
        <v>192</v>
      </c>
      <c r="AC32" t="str">
        <f t="shared" si="0"/>
        <v/>
      </c>
      <c r="AD32" t="str">
        <f t="shared" si="1"/>
        <v/>
      </c>
      <c r="AE32" t="str">
        <f t="shared" si="2"/>
        <v>2002</v>
      </c>
      <c r="AF32" t="str">
        <f t="shared" si="3"/>
        <v>2003</v>
      </c>
      <c r="AG32" t="str">
        <f t="shared" si="4"/>
        <v>2004</v>
      </c>
      <c r="AH32" t="str">
        <f t="shared" si="5"/>
        <v/>
      </c>
      <c r="AI32" t="str">
        <f t="shared" si="6"/>
        <v>2006</v>
      </c>
      <c r="AJ32" t="str">
        <f t="shared" si="7"/>
        <v/>
      </c>
      <c r="AK32" t="str">
        <f t="shared" si="8"/>
        <v/>
      </c>
      <c r="AL32" t="str">
        <f t="shared" si="9"/>
        <v/>
      </c>
      <c r="AM32" t="str">
        <f t="shared" si="10"/>
        <v>2010</v>
      </c>
      <c r="AN32" t="str">
        <f t="shared" si="11"/>
        <v/>
      </c>
      <c r="AO32" t="str">
        <f t="shared" si="12"/>
        <v>2012</v>
      </c>
      <c r="AP32" t="str">
        <f t="shared" si="13"/>
        <v>2013</v>
      </c>
      <c r="AQ32" t="str">
        <f t="shared" si="14"/>
        <v>2014</v>
      </c>
      <c r="AR32" t="str">
        <f t="shared" si="15"/>
        <v/>
      </c>
      <c r="AS32" t="str">
        <f t="shared" si="16"/>
        <v/>
      </c>
      <c r="AT32" t="str">
        <f t="shared" si="17"/>
        <v/>
      </c>
    </row>
    <row r="33" spans="1:46">
      <c r="A33" t="s">
        <v>56</v>
      </c>
      <c r="B33" t="s">
        <v>178</v>
      </c>
      <c r="C33" t="s">
        <v>188</v>
      </c>
      <c r="D33" t="e">
        <v>#N/A</v>
      </c>
      <c r="E33">
        <v>4</v>
      </c>
      <c r="F33">
        <v>1297</v>
      </c>
      <c r="G33">
        <v>9621827.0210566763</v>
      </c>
      <c r="H33">
        <v>695603.73488006811</v>
      </c>
      <c r="I33">
        <v>0</v>
      </c>
      <c r="J33">
        <v>0</v>
      </c>
      <c r="K33">
        <v>1</v>
      </c>
      <c r="L33">
        <v>1</v>
      </c>
      <c r="M33">
        <v>1</v>
      </c>
      <c r="N33">
        <v>0</v>
      </c>
      <c r="O33">
        <v>1</v>
      </c>
      <c r="P33">
        <v>0</v>
      </c>
      <c r="Q33">
        <v>0</v>
      </c>
      <c r="R33">
        <v>0</v>
      </c>
      <c r="S33">
        <v>1</v>
      </c>
      <c r="T33">
        <v>0</v>
      </c>
      <c r="U33">
        <v>1</v>
      </c>
      <c r="V33">
        <v>1</v>
      </c>
      <c r="W33">
        <v>1</v>
      </c>
      <c r="X33">
        <v>0</v>
      </c>
      <c r="Y33">
        <v>0</v>
      </c>
      <c r="Z33">
        <v>0</v>
      </c>
      <c r="AA33">
        <v>8</v>
      </c>
      <c r="AB33" s="1" t="s">
        <v>192</v>
      </c>
      <c r="AC33" t="str">
        <f t="shared" si="0"/>
        <v/>
      </c>
      <c r="AD33" t="str">
        <f t="shared" si="1"/>
        <v/>
      </c>
      <c r="AE33" t="str">
        <f t="shared" si="2"/>
        <v>2002</v>
      </c>
      <c r="AF33" t="str">
        <f t="shared" si="3"/>
        <v>2003</v>
      </c>
      <c r="AG33" t="str">
        <f t="shared" si="4"/>
        <v>2004</v>
      </c>
      <c r="AH33" t="str">
        <f t="shared" si="5"/>
        <v/>
      </c>
      <c r="AI33" t="str">
        <f t="shared" si="6"/>
        <v>2006</v>
      </c>
      <c r="AJ33" t="str">
        <f t="shared" si="7"/>
        <v/>
      </c>
      <c r="AK33" t="str">
        <f t="shared" si="8"/>
        <v/>
      </c>
      <c r="AL33" t="str">
        <f t="shared" si="9"/>
        <v/>
      </c>
      <c r="AM33" t="str">
        <f t="shared" si="10"/>
        <v>2010</v>
      </c>
      <c r="AN33" t="str">
        <f t="shared" si="11"/>
        <v/>
      </c>
      <c r="AO33" t="str">
        <f t="shared" si="12"/>
        <v>2012</v>
      </c>
      <c r="AP33" t="str">
        <f t="shared" si="13"/>
        <v>2013</v>
      </c>
      <c r="AQ33" t="str">
        <f t="shared" si="14"/>
        <v>2014</v>
      </c>
      <c r="AR33" t="str">
        <f t="shared" si="15"/>
        <v/>
      </c>
      <c r="AS33" t="str">
        <f t="shared" si="16"/>
        <v/>
      </c>
      <c r="AT33" t="str">
        <f t="shared" si="17"/>
        <v/>
      </c>
    </row>
    <row r="34" spans="1:46">
      <c r="A34" t="s">
        <v>57</v>
      </c>
      <c r="B34" t="s">
        <v>179</v>
      </c>
      <c r="C34" t="s">
        <v>188</v>
      </c>
      <c r="D34">
        <v>1</v>
      </c>
      <c r="E34">
        <v>3</v>
      </c>
      <c r="F34">
        <v>1102</v>
      </c>
      <c r="G34">
        <v>9635456.6175531503</v>
      </c>
      <c r="H34">
        <v>705278.30762635614</v>
      </c>
      <c r="I34">
        <v>0</v>
      </c>
      <c r="J34">
        <v>0</v>
      </c>
      <c r="K34">
        <v>1</v>
      </c>
      <c r="L34">
        <v>0</v>
      </c>
      <c r="M34">
        <v>1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3</v>
      </c>
      <c r="AB34" s="1" t="s">
        <v>193</v>
      </c>
      <c r="AC34" t="str">
        <f t="shared" si="0"/>
        <v/>
      </c>
      <c r="AD34" t="str">
        <f t="shared" si="1"/>
        <v/>
      </c>
      <c r="AE34" t="str">
        <f t="shared" si="2"/>
        <v>2002</v>
      </c>
      <c r="AF34" t="str">
        <f t="shared" si="3"/>
        <v/>
      </c>
      <c r="AG34" t="str">
        <f t="shared" si="4"/>
        <v>2004</v>
      </c>
      <c r="AH34" t="str">
        <f t="shared" si="5"/>
        <v/>
      </c>
      <c r="AI34" t="str">
        <f t="shared" si="6"/>
        <v/>
      </c>
      <c r="AJ34" t="str">
        <f t="shared" si="7"/>
        <v>2007</v>
      </c>
      <c r="AK34" t="str">
        <f t="shared" si="8"/>
        <v/>
      </c>
      <c r="AL34" t="str">
        <f t="shared" si="9"/>
        <v/>
      </c>
      <c r="AM34" t="str">
        <f t="shared" si="10"/>
        <v/>
      </c>
      <c r="AN34" t="str">
        <f t="shared" si="11"/>
        <v/>
      </c>
      <c r="AO34" t="str">
        <f t="shared" si="12"/>
        <v/>
      </c>
      <c r="AP34" t="str">
        <f t="shared" si="13"/>
        <v/>
      </c>
      <c r="AQ34" t="str">
        <f t="shared" si="14"/>
        <v/>
      </c>
      <c r="AR34" t="str">
        <f t="shared" si="15"/>
        <v/>
      </c>
      <c r="AS34" t="str">
        <f t="shared" si="16"/>
        <v/>
      </c>
      <c r="AT34" t="str">
        <f t="shared" si="17"/>
        <v/>
      </c>
    </row>
    <row r="35" spans="1:46">
      <c r="A35" t="s">
        <v>58</v>
      </c>
      <c r="B35" t="s">
        <v>179</v>
      </c>
      <c r="C35" t="s">
        <v>188</v>
      </c>
      <c r="D35">
        <v>1</v>
      </c>
      <c r="E35">
        <v>3</v>
      </c>
      <c r="F35">
        <v>908</v>
      </c>
      <c r="G35">
        <v>9635421.6157024764</v>
      </c>
      <c r="H35">
        <v>705308.02748645353</v>
      </c>
      <c r="I35">
        <v>0</v>
      </c>
      <c r="J35">
        <v>0</v>
      </c>
      <c r="K35">
        <v>1</v>
      </c>
      <c r="L35">
        <v>0</v>
      </c>
      <c r="M35">
        <v>1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3</v>
      </c>
      <c r="AB35" s="1" t="s">
        <v>193</v>
      </c>
      <c r="AC35" t="str">
        <f t="shared" si="0"/>
        <v/>
      </c>
      <c r="AD35" t="str">
        <f t="shared" si="1"/>
        <v/>
      </c>
      <c r="AE35" t="str">
        <f t="shared" si="2"/>
        <v>2002</v>
      </c>
      <c r="AF35" t="str">
        <f t="shared" si="3"/>
        <v/>
      </c>
      <c r="AG35" t="str">
        <f t="shared" si="4"/>
        <v>2004</v>
      </c>
      <c r="AH35" t="str">
        <f t="shared" si="5"/>
        <v/>
      </c>
      <c r="AI35" t="str">
        <f t="shared" si="6"/>
        <v/>
      </c>
      <c r="AJ35" t="str">
        <f t="shared" si="7"/>
        <v>2007</v>
      </c>
      <c r="AK35" t="str">
        <f t="shared" si="8"/>
        <v/>
      </c>
      <c r="AL35" t="str">
        <f t="shared" si="9"/>
        <v/>
      </c>
      <c r="AM35" t="str">
        <f t="shared" si="10"/>
        <v/>
      </c>
      <c r="AN35" t="str">
        <f t="shared" si="11"/>
        <v/>
      </c>
      <c r="AO35" t="str">
        <f t="shared" si="12"/>
        <v/>
      </c>
      <c r="AP35" t="str">
        <f t="shared" si="13"/>
        <v/>
      </c>
      <c r="AQ35" t="str">
        <f t="shared" si="14"/>
        <v/>
      </c>
      <c r="AR35" t="str">
        <f t="shared" si="15"/>
        <v/>
      </c>
      <c r="AS35" t="str">
        <f t="shared" si="16"/>
        <v/>
      </c>
      <c r="AT35" t="str">
        <f t="shared" si="17"/>
        <v/>
      </c>
    </row>
    <row r="36" spans="1:46">
      <c r="A36" t="s">
        <v>59</v>
      </c>
      <c r="B36" t="s">
        <v>179</v>
      </c>
      <c r="C36" t="s">
        <v>188</v>
      </c>
      <c r="D36">
        <v>1</v>
      </c>
      <c r="E36">
        <v>3</v>
      </c>
      <c r="F36">
        <v>913</v>
      </c>
      <c r="G36">
        <v>9635397.3579709269</v>
      </c>
      <c r="H36">
        <v>705267.53060558427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3</v>
      </c>
      <c r="AB36" s="1" t="s">
        <v>193</v>
      </c>
      <c r="AC36" t="str">
        <f t="shared" si="0"/>
        <v/>
      </c>
      <c r="AD36" t="str">
        <f t="shared" si="1"/>
        <v/>
      </c>
      <c r="AE36" t="str">
        <f t="shared" si="2"/>
        <v>2002</v>
      </c>
      <c r="AF36" t="str">
        <f t="shared" si="3"/>
        <v/>
      </c>
      <c r="AG36" t="str">
        <f t="shared" si="4"/>
        <v>2004</v>
      </c>
      <c r="AH36" t="str">
        <f t="shared" si="5"/>
        <v/>
      </c>
      <c r="AI36" t="str">
        <f t="shared" si="6"/>
        <v/>
      </c>
      <c r="AJ36" t="str">
        <f t="shared" si="7"/>
        <v>2007</v>
      </c>
      <c r="AK36" t="str">
        <f t="shared" si="8"/>
        <v/>
      </c>
      <c r="AL36" t="str">
        <f t="shared" si="9"/>
        <v/>
      </c>
      <c r="AM36" t="str">
        <f t="shared" si="10"/>
        <v/>
      </c>
      <c r="AN36" t="str">
        <f t="shared" si="11"/>
        <v/>
      </c>
      <c r="AO36" t="str">
        <f t="shared" si="12"/>
        <v/>
      </c>
      <c r="AP36" t="str">
        <f t="shared" si="13"/>
        <v/>
      </c>
      <c r="AQ36" t="str">
        <f t="shared" si="14"/>
        <v/>
      </c>
      <c r="AR36" t="str">
        <f t="shared" si="15"/>
        <v/>
      </c>
      <c r="AS36" t="str">
        <f t="shared" si="16"/>
        <v/>
      </c>
      <c r="AT36" t="str">
        <f t="shared" si="17"/>
        <v/>
      </c>
    </row>
    <row r="37" spans="1:46">
      <c r="A37" t="s">
        <v>60</v>
      </c>
      <c r="B37" t="s">
        <v>179</v>
      </c>
      <c r="C37" t="s">
        <v>188</v>
      </c>
      <c r="D37">
        <v>1</v>
      </c>
      <c r="E37">
        <v>3</v>
      </c>
      <c r="F37">
        <v>912</v>
      </c>
      <c r="G37">
        <v>9635442.8677906524</v>
      </c>
      <c r="H37">
        <v>705239.82427395065</v>
      </c>
      <c r="I37">
        <v>0</v>
      </c>
      <c r="J37">
        <v>0</v>
      </c>
      <c r="K37">
        <v>1</v>
      </c>
      <c r="L37">
        <v>0</v>
      </c>
      <c r="M37">
        <v>1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3</v>
      </c>
      <c r="AB37" s="1" t="s">
        <v>193</v>
      </c>
      <c r="AC37" t="str">
        <f t="shared" si="0"/>
        <v/>
      </c>
      <c r="AD37" t="str">
        <f t="shared" si="1"/>
        <v/>
      </c>
      <c r="AE37" t="str">
        <f t="shared" si="2"/>
        <v>2002</v>
      </c>
      <c r="AF37" t="str">
        <f t="shared" si="3"/>
        <v/>
      </c>
      <c r="AG37" t="str">
        <f t="shared" si="4"/>
        <v>2004</v>
      </c>
      <c r="AH37" t="str">
        <f t="shared" si="5"/>
        <v/>
      </c>
      <c r="AI37" t="str">
        <f t="shared" si="6"/>
        <v/>
      </c>
      <c r="AJ37" t="str">
        <f t="shared" si="7"/>
        <v>2007</v>
      </c>
      <c r="AK37" t="str">
        <f t="shared" si="8"/>
        <v/>
      </c>
      <c r="AL37" t="str">
        <f t="shared" si="9"/>
        <v/>
      </c>
      <c r="AM37" t="str">
        <f t="shared" si="10"/>
        <v/>
      </c>
      <c r="AN37" t="str">
        <f t="shared" si="11"/>
        <v/>
      </c>
      <c r="AO37" t="str">
        <f t="shared" si="12"/>
        <v/>
      </c>
      <c r="AP37" t="str">
        <f t="shared" si="13"/>
        <v/>
      </c>
      <c r="AQ37" t="str">
        <f t="shared" si="14"/>
        <v/>
      </c>
      <c r="AR37" t="str">
        <f t="shared" si="15"/>
        <v/>
      </c>
      <c r="AS37" t="str">
        <f t="shared" si="16"/>
        <v/>
      </c>
      <c r="AT37" t="str">
        <f t="shared" si="17"/>
        <v/>
      </c>
    </row>
    <row r="38" spans="1:46">
      <c r="A38" t="s">
        <v>61</v>
      </c>
      <c r="B38" t="s">
        <v>179</v>
      </c>
      <c r="C38" t="s">
        <v>188</v>
      </c>
      <c r="D38">
        <v>2</v>
      </c>
      <c r="E38">
        <v>4</v>
      </c>
      <c r="F38">
        <v>1134</v>
      </c>
      <c r="G38">
        <v>9635101.6230330151</v>
      </c>
      <c r="H38">
        <v>705274.98429219471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2</v>
      </c>
      <c r="AB38" s="1" t="s">
        <v>193</v>
      </c>
      <c r="AC38" t="str">
        <f t="shared" si="0"/>
        <v/>
      </c>
      <c r="AD38" t="str">
        <f t="shared" si="1"/>
        <v/>
      </c>
      <c r="AE38" t="str">
        <f t="shared" si="2"/>
        <v/>
      </c>
      <c r="AF38" t="str">
        <f t="shared" si="3"/>
        <v/>
      </c>
      <c r="AG38" t="str">
        <f t="shared" si="4"/>
        <v>2004</v>
      </c>
      <c r="AH38" t="str">
        <f t="shared" si="5"/>
        <v/>
      </c>
      <c r="AI38" t="str">
        <f t="shared" si="6"/>
        <v/>
      </c>
      <c r="AJ38" t="str">
        <f t="shared" si="7"/>
        <v>2007</v>
      </c>
      <c r="AK38" t="str">
        <f t="shared" si="8"/>
        <v/>
      </c>
      <c r="AL38" t="str">
        <f t="shared" si="9"/>
        <v/>
      </c>
      <c r="AM38" t="str">
        <f t="shared" si="10"/>
        <v/>
      </c>
      <c r="AN38" t="str">
        <f t="shared" si="11"/>
        <v/>
      </c>
      <c r="AO38" t="str">
        <f t="shared" si="12"/>
        <v/>
      </c>
      <c r="AP38" t="str">
        <f t="shared" si="13"/>
        <v/>
      </c>
      <c r="AQ38" t="str">
        <f t="shared" si="14"/>
        <v/>
      </c>
      <c r="AR38" t="str">
        <f t="shared" si="15"/>
        <v/>
      </c>
      <c r="AS38" t="str">
        <f t="shared" si="16"/>
        <v/>
      </c>
      <c r="AT38" t="str">
        <f t="shared" si="17"/>
        <v/>
      </c>
    </row>
    <row r="39" spans="1:46">
      <c r="A39" t="s">
        <v>62</v>
      </c>
      <c r="B39" t="s">
        <v>179</v>
      </c>
      <c r="C39" t="s">
        <v>188</v>
      </c>
      <c r="D39">
        <v>2</v>
      </c>
      <c r="E39">
        <v>4</v>
      </c>
      <c r="F39">
        <v>920</v>
      </c>
      <c r="G39">
        <v>9635068.5200819727</v>
      </c>
      <c r="H39">
        <v>705295.48433943978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2</v>
      </c>
      <c r="AB39" s="1" t="s">
        <v>193</v>
      </c>
      <c r="AC39" t="str">
        <f t="shared" si="0"/>
        <v/>
      </c>
      <c r="AD39" t="str">
        <f t="shared" si="1"/>
        <v/>
      </c>
      <c r="AE39" t="str">
        <f t="shared" si="2"/>
        <v/>
      </c>
      <c r="AF39" t="str">
        <f t="shared" si="3"/>
        <v/>
      </c>
      <c r="AG39" t="str">
        <f t="shared" si="4"/>
        <v>2004</v>
      </c>
      <c r="AH39" t="str">
        <f t="shared" si="5"/>
        <v/>
      </c>
      <c r="AI39" t="str">
        <f t="shared" si="6"/>
        <v/>
      </c>
      <c r="AJ39" t="str">
        <f t="shared" si="7"/>
        <v>2007</v>
      </c>
      <c r="AK39" t="str">
        <f t="shared" si="8"/>
        <v/>
      </c>
      <c r="AL39" t="str">
        <f t="shared" si="9"/>
        <v/>
      </c>
      <c r="AM39" t="str">
        <f t="shared" si="10"/>
        <v/>
      </c>
      <c r="AN39" t="str">
        <f t="shared" si="11"/>
        <v/>
      </c>
      <c r="AO39" t="str">
        <f t="shared" si="12"/>
        <v/>
      </c>
      <c r="AP39" t="str">
        <f t="shared" si="13"/>
        <v/>
      </c>
      <c r="AQ39" t="str">
        <f t="shared" si="14"/>
        <v/>
      </c>
      <c r="AR39" t="str">
        <f t="shared" si="15"/>
        <v/>
      </c>
      <c r="AS39" t="str">
        <f t="shared" si="16"/>
        <v/>
      </c>
      <c r="AT39" t="str">
        <f t="shared" si="17"/>
        <v/>
      </c>
    </row>
    <row r="40" spans="1:46">
      <c r="A40" t="s">
        <v>63</v>
      </c>
      <c r="B40" t="s">
        <v>179</v>
      </c>
      <c r="C40" t="s">
        <v>188</v>
      </c>
      <c r="D40">
        <v>2</v>
      </c>
      <c r="E40">
        <v>4</v>
      </c>
      <c r="F40">
        <v>1103</v>
      </c>
      <c r="G40">
        <v>9635043.5044062268</v>
      </c>
      <c r="H40">
        <v>705248.86514307535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2</v>
      </c>
      <c r="AB40" s="1" t="s">
        <v>193</v>
      </c>
      <c r="AC40" t="str">
        <f t="shared" si="0"/>
        <v/>
      </c>
      <c r="AD40" t="str">
        <f t="shared" si="1"/>
        <v/>
      </c>
      <c r="AE40" t="str">
        <f t="shared" si="2"/>
        <v/>
      </c>
      <c r="AF40" t="str">
        <f t="shared" si="3"/>
        <v/>
      </c>
      <c r="AG40" t="str">
        <f t="shared" si="4"/>
        <v>2004</v>
      </c>
      <c r="AH40" t="str">
        <f t="shared" si="5"/>
        <v/>
      </c>
      <c r="AI40" t="str">
        <f t="shared" si="6"/>
        <v/>
      </c>
      <c r="AJ40" t="str">
        <f t="shared" si="7"/>
        <v>2007</v>
      </c>
      <c r="AK40" t="str">
        <f t="shared" si="8"/>
        <v/>
      </c>
      <c r="AL40" t="str">
        <f t="shared" si="9"/>
        <v/>
      </c>
      <c r="AM40" t="str">
        <f t="shared" si="10"/>
        <v/>
      </c>
      <c r="AN40" t="str">
        <f t="shared" si="11"/>
        <v/>
      </c>
      <c r="AO40" t="str">
        <f t="shared" si="12"/>
        <v/>
      </c>
      <c r="AP40" t="str">
        <f t="shared" si="13"/>
        <v/>
      </c>
      <c r="AQ40" t="str">
        <f t="shared" si="14"/>
        <v/>
      </c>
      <c r="AR40" t="str">
        <f t="shared" si="15"/>
        <v/>
      </c>
      <c r="AS40" t="str">
        <f t="shared" si="16"/>
        <v/>
      </c>
      <c r="AT40" t="str">
        <f t="shared" si="17"/>
        <v/>
      </c>
    </row>
    <row r="41" spans="1:46">
      <c r="A41" t="s">
        <v>64</v>
      </c>
      <c r="B41" t="s">
        <v>179</v>
      </c>
      <c r="C41" t="s">
        <v>188</v>
      </c>
      <c r="D41">
        <v>2</v>
      </c>
      <c r="E41">
        <v>4</v>
      </c>
      <c r="F41">
        <v>917</v>
      </c>
      <c r="G41">
        <v>9635087.5408337023</v>
      </c>
      <c r="H41">
        <v>705235.94134005054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2</v>
      </c>
      <c r="AB41" s="1" t="s">
        <v>193</v>
      </c>
      <c r="AC41" t="str">
        <f t="shared" si="0"/>
        <v/>
      </c>
      <c r="AD41" t="str">
        <f t="shared" si="1"/>
        <v/>
      </c>
      <c r="AE41" t="str">
        <f t="shared" si="2"/>
        <v/>
      </c>
      <c r="AF41" t="str">
        <f t="shared" si="3"/>
        <v/>
      </c>
      <c r="AG41" t="str">
        <f t="shared" si="4"/>
        <v>2004</v>
      </c>
      <c r="AH41" t="str">
        <f t="shared" si="5"/>
        <v/>
      </c>
      <c r="AI41" t="str">
        <f t="shared" si="6"/>
        <v/>
      </c>
      <c r="AJ41" t="str">
        <f t="shared" si="7"/>
        <v>2007</v>
      </c>
      <c r="AK41" t="str">
        <f t="shared" si="8"/>
        <v/>
      </c>
      <c r="AL41" t="str">
        <f t="shared" si="9"/>
        <v/>
      </c>
      <c r="AM41" t="str">
        <f t="shared" si="10"/>
        <v/>
      </c>
      <c r="AN41" t="str">
        <f t="shared" si="11"/>
        <v/>
      </c>
      <c r="AO41" t="str">
        <f t="shared" si="12"/>
        <v/>
      </c>
      <c r="AP41" t="str">
        <f t="shared" si="13"/>
        <v/>
      </c>
      <c r="AQ41" t="str">
        <f t="shared" si="14"/>
        <v/>
      </c>
      <c r="AR41" t="str">
        <f t="shared" si="15"/>
        <v/>
      </c>
      <c r="AS41" t="str">
        <f t="shared" si="16"/>
        <v/>
      </c>
      <c r="AT41" t="str">
        <f t="shared" si="17"/>
        <v/>
      </c>
    </row>
    <row r="42" spans="1:46">
      <c r="A42" t="s">
        <v>65</v>
      </c>
      <c r="B42" t="s">
        <v>179</v>
      </c>
      <c r="C42" t="s">
        <v>188</v>
      </c>
      <c r="D42">
        <v>3</v>
      </c>
      <c r="E42">
        <v>1</v>
      </c>
      <c r="F42">
        <v>889</v>
      </c>
      <c r="G42">
        <v>9635843.3231248781</v>
      </c>
      <c r="H42">
        <v>705711.40416995657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1</v>
      </c>
      <c r="AB42" s="1" t="s">
        <v>194</v>
      </c>
      <c r="AC42" t="str">
        <f t="shared" si="0"/>
        <v/>
      </c>
      <c r="AD42" t="str">
        <f t="shared" si="1"/>
        <v/>
      </c>
      <c r="AE42" t="str">
        <f t="shared" si="2"/>
        <v/>
      </c>
      <c r="AF42" t="str">
        <f t="shared" si="3"/>
        <v/>
      </c>
      <c r="AG42" t="str">
        <f t="shared" si="4"/>
        <v>2004</v>
      </c>
      <c r="AH42" t="str">
        <f t="shared" si="5"/>
        <v/>
      </c>
      <c r="AI42" t="str">
        <f t="shared" si="6"/>
        <v/>
      </c>
      <c r="AJ42" t="str">
        <f t="shared" si="7"/>
        <v/>
      </c>
      <c r="AK42" t="str">
        <f t="shared" si="8"/>
        <v/>
      </c>
      <c r="AL42" t="str">
        <f t="shared" si="9"/>
        <v/>
      </c>
      <c r="AM42" t="str">
        <f t="shared" si="10"/>
        <v/>
      </c>
      <c r="AN42" t="str">
        <f t="shared" si="11"/>
        <v/>
      </c>
      <c r="AO42" t="str">
        <f t="shared" si="12"/>
        <v/>
      </c>
      <c r="AP42" t="str">
        <f t="shared" si="13"/>
        <v/>
      </c>
      <c r="AQ42" t="str">
        <f t="shared" si="14"/>
        <v/>
      </c>
      <c r="AR42" t="str">
        <f t="shared" si="15"/>
        <v/>
      </c>
      <c r="AS42" t="str">
        <f t="shared" si="16"/>
        <v/>
      </c>
      <c r="AT42" t="str">
        <f t="shared" si="17"/>
        <v/>
      </c>
    </row>
    <row r="43" spans="1:46">
      <c r="A43" t="s">
        <v>66</v>
      </c>
      <c r="B43" t="s">
        <v>179</v>
      </c>
      <c r="C43" t="s">
        <v>188</v>
      </c>
      <c r="D43">
        <v>3</v>
      </c>
      <c r="E43">
        <v>1</v>
      </c>
      <c r="F43">
        <v>892</v>
      </c>
      <c r="G43">
        <v>9635831.9844233189</v>
      </c>
      <c r="H43">
        <v>705747.39252579724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 s="1" t="s">
        <v>194</v>
      </c>
      <c r="AC43" t="str">
        <f t="shared" si="0"/>
        <v/>
      </c>
      <c r="AD43" t="str">
        <f t="shared" si="1"/>
        <v/>
      </c>
      <c r="AE43" t="str">
        <f t="shared" si="2"/>
        <v/>
      </c>
      <c r="AF43" t="str">
        <f t="shared" si="3"/>
        <v/>
      </c>
      <c r="AG43" t="str">
        <f t="shared" si="4"/>
        <v>2004</v>
      </c>
      <c r="AH43" t="str">
        <f t="shared" si="5"/>
        <v/>
      </c>
      <c r="AI43" t="str">
        <f t="shared" si="6"/>
        <v/>
      </c>
      <c r="AJ43" t="str">
        <f t="shared" si="7"/>
        <v/>
      </c>
      <c r="AK43" t="str">
        <f t="shared" si="8"/>
        <v/>
      </c>
      <c r="AL43" t="str">
        <f t="shared" si="9"/>
        <v/>
      </c>
      <c r="AM43" t="str">
        <f t="shared" si="10"/>
        <v/>
      </c>
      <c r="AN43" t="str">
        <f t="shared" si="11"/>
        <v/>
      </c>
      <c r="AO43" t="str">
        <f t="shared" si="12"/>
        <v/>
      </c>
      <c r="AP43" t="str">
        <f t="shared" si="13"/>
        <v/>
      </c>
      <c r="AQ43" t="str">
        <f t="shared" si="14"/>
        <v/>
      </c>
      <c r="AR43" t="str">
        <f t="shared" si="15"/>
        <v/>
      </c>
      <c r="AS43" t="str">
        <f t="shared" si="16"/>
        <v/>
      </c>
      <c r="AT43" t="str">
        <f t="shared" si="17"/>
        <v/>
      </c>
    </row>
    <row r="44" spans="1:46">
      <c r="A44" t="s">
        <v>67</v>
      </c>
      <c r="B44" t="s">
        <v>179</v>
      </c>
      <c r="C44" t="s">
        <v>188</v>
      </c>
      <c r="D44">
        <v>3</v>
      </c>
      <c r="E44">
        <v>1</v>
      </c>
      <c r="F44">
        <v>891</v>
      </c>
      <c r="G44">
        <v>9635805.7771618403</v>
      </c>
      <c r="H44">
        <v>705743.34686027258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 s="1" t="s">
        <v>194</v>
      </c>
      <c r="AC44" t="str">
        <f t="shared" si="0"/>
        <v/>
      </c>
      <c r="AD44" t="str">
        <f t="shared" si="1"/>
        <v/>
      </c>
      <c r="AE44" t="str">
        <f t="shared" si="2"/>
        <v/>
      </c>
      <c r="AF44" t="str">
        <f t="shared" si="3"/>
        <v/>
      </c>
      <c r="AG44" t="str">
        <f t="shared" si="4"/>
        <v>2004</v>
      </c>
      <c r="AH44" t="str">
        <f t="shared" si="5"/>
        <v/>
      </c>
      <c r="AI44" t="str">
        <f t="shared" si="6"/>
        <v/>
      </c>
      <c r="AJ44" t="str">
        <f t="shared" si="7"/>
        <v/>
      </c>
      <c r="AK44" t="str">
        <f t="shared" si="8"/>
        <v/>
      </c>
      <c r="AL44" t="str">
        <f t="shared" si="9"/>
        <v/>
      </c>
      <c r="AM44" t="str">
        <f t="shared" si="10"/>
        <v/>
      </c>
      <c r="AN44" t="str">
        <f t="shared" si="11"/>
        <v/>
      </c>
      <c r="AO44" t="str">
        <f t="shared" si="12"/>
        <v/>
      </c>
      <c r="AP44" t="str">
        <f t="shared" si="13"/>
        <v/>
      </c>
      <c r="AQ44" t="str">
        <f t="shared" si="14"/>
        <v/>
      </c>
      <c r="AR44" t="str">
        <f t="shared" si="15"/>
        <v/>
      </c>
      <c r="AS44" t="str">
        <f t="shared" si="16"/>
        <v/>
      </c>
      <c r="AT44" t="str">
        <f t="shared" si="17"/>
        <v/>
      </c>
    </row>
    <row r="45" spans="1:46">
      <c r="A45" t="s">
        <v>68</v>
      </c>
      <c r="B45" t="s">
        <v>179</v>
      </c>
      <c r="C45" t="s">
        <v>188</v>
      </c>
      <c r="D45">
        <v>3</v>
      </c>
      <c r="E45">
        <v>1</v>
      </c>
      <c r="F45">
        <v>890</v>
      </c>
      <c r="G45">
        <v>9635811.1484378278</v>
      </c>
      <c r="H45">
        <v>705711.23324832832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 s="1" t="s">
        <v>194</v>
      </c>
      <c r="AC45" t="str">
        <f t="shared" si="0"/>
        <v/>
      </c>
      <c r="AD45" t="str">
        <f t="shared" si="1"/>
        <v/>
      </c>
      <c r="AE45" t="str">
        <f t="shared" si="2"/>
        <v/>
      </c>
      <c r="AF45" t="str">
        <f t="shared" si="3"/>
        <v/>
      </c>
      <c r="AG45" t="str">
        <f t="shared" si="4"/>
        <v>2004</v>
      </c>
      <c r="AH45" t="str">
        <f t="shared" si="5"/>
        <v/>
      </c>
      <c r="AI45" t="str">
        <f t="shared" si="6"/>
        <v/>
      </c>
      <c r="AJ45" t="str">
        <f t="shared" si="7"/>
        <v/>
      </c>
      <c r="AK45" t="str">
        <f t="shared" si="8"/>
        <v/>
      </c>
      <c r="AL45" t="str">
        <f t="shared" si="9"/>
        <v/>
      </c>
      <c r="AM45" t="str">
        <f t="shared" si="10"/>
        <v/>
      </c>
      <c r="AN45" t="str">
        <f t="shared" si="11"/>
        <v/>
      </c>
      <c r="AO45" t="str">
        <f t="shared" si="12"/>
        <v/>
      </c>
      <c r="AP45" t="str">
        <f t="shared" si="13"/>
        <v/>
      </c>
      <c r="AQ45" t="str">
        <f t="shared" si="14"/>
        <v/>
      </c>
      <c r="AR45" t="str">
        <f t="shared" si="15"/>
        <v/>
      </c>
      <c r="AS45" t="str">
        <f t="shared" si="16"/>
        <v/>
      </c>
      <c r="AT45" t="str">
        <f t="shared" si="17"/>
        <v/>
      </c>
    </row>
    <row r="46" spans="1:46">
      <c r="A46" t="s">
        <v>69</v>
      </c>
      <c r="B46" t="s">
        <v>179</v>
      </c>
      <c r="C46" t="s">
        <v>188</v>
      </c>
      <c r="D46">
        <v>4</v>
      </c>
      <c r="E46">
        <v>2</v>
      </c>
      <c r="F46">
        <v>903</v>
      </c>
      <c r="G46">
        <v>9635748.7621819768</v>
      </c>
      <c r="H46">
        <v>705956.19741255278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</v>
      </c>
      <c r="AB46" s="1" t="s">
        <v>194</v>
      </c>
      <c r="AC46" t="str">
        <f t="shared" si="0"/>
        <v/>
      </c>
      <c r="AD46" t="str">
        <f t="shared" si="1"/>
        <v/>
      </c>
      <c r="AE46" t="str">
        <f t="shared" si="2"/>
        <v/>
      </c>
      <c r="AF46" t="str">
        <f t="shared" si="3"/>
        <v/>
      </c>
      <c r="AG46" t="str">
        <f t="shared" si="4"/>
        <v>2004</v>
      </c>
      <c r="AH46" t="str">
        <f t="shared" si="5"/>
        <v/>
      </c>
      <c r="AI46" t="str">
        <f t="shared" si="6"/>
        <v/>
      </c>
      <c r="AJ46" t="str">
        <f t="shared" si="7"/>
        <v/>
      </c>
      <c r="AK46" t="str">
        <f t="shared" si="8"/>
        <v/>
      </c>
      <c r="AL46" t="str">
        <f t="shared" si="9"/>
        <v/>
      </c>
      <c r="AM46" t="str">
        <f t="shared" si="10"/>
        <v/>
      </c>
      <c r="AN46" t="str">
        <f t="shared" si="11"/>
        <v/>
      </c>
      <c r="AO46" t="str">
        <f t="shared" si="12"/>
        <v/>
      </c>
      <c r="AP46" t="str">
        <f t="shared" si="13"/>
        <v/>
      </c>
      <c r="AQ46" t="str">
        <f t="shared" si="14"/>
        <v/>
      </c>
      <c r="AR46" t="str">
        <f t="shared" si="15"/>
        <v/>
      </c>
      <c r="AS46" t="str">
        <f t="shared" si="16"/>
        <v/>
      </c>
      <c r="AT46" t="str">
        <f t="shared" si="17"/>
        <v/>
      </c>
    </row>
    <row r="47" spans="1:46">
      <c r="A47" t="s">
        <v>70</v>
      </c>
      <c r="B47" t="s">
        <v>179</v>
      </c>
      <c r="C47" t="s">
        <v>188</v>
      </c>
      <c r="D47">
        <v>4</v>
      </c>
      <c r="E47">
        <v>2</v>
      </c>
      <c r="F47">
        <v>901</v>
      </c>
      <c r="G47">
        <v>9635738.8939897809</v>
      </c>
      <c r="H47">
        <v>705968.96136346983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1</v>
      </c>
      <c r="AB47" s="1" t="s">
        <v>194</v>
      </c>
      <c r="AC47" t="str">
        <f t="shared" si="0"/>
        <v/>
      </c>
      <c r="AD47" t="str">
        <f t="shared" si="1"/>
        <v/>
      </c>
      <c r="AE47" t="str">
        <f t="shared" si="2"/>
        <v/>
      </c>
      <c r="AF47" t="str">
        <f t="shared" si="3"/>
        <v/>
      </c>
      <c r="AG47" t="str">
        <f t="shared" si="4"/>
        <v>2004</v>
      </c>
      <c r="AH47" t="str">
        <f t="shared" si="5"/>
        <v/>
      </c>
      <c r="AI47" t="str">
        <f t="shared" si="6"/>
        <v/>
      </c>
      <c r="AJ47" t="str">
        <f t="shared" si="7"/>
        <v/>
      </c>
      <c r="AK47" t="str">
        <f t="shared" si="8"/>
        <v/>
      </c>
      <c r="AL47" t="str">
        <f t="shared" si="9"/>
        <v/>
      </c>
      <c r="AM47" t="str">
        <f t="shared" si="10"/>
        <v/>
      </c>
      <c r="AN47" t="str">
        <f t="shared" si="11"/>
        <v/>
      </c>
      <c r="AO47" t="str">
        <f t="shared" si="12"/>
        <v/>
      </c>
      <c r="AP47" t="str">
        <f t="shared" si="13"/>
        <v/>
      </c>
      <c r="AQ47" t="str">
        <f t="shared" si="14"/>
        <v/>
      </c>
      <c r="AR47" t="str">
        <f t="shared" si="15"/>
        <v/>
      </c>
      <c r="AS47" t="str">
        <f t="shared" si="16"/>
        <v/>
      </c>
      <c r="AT47" t="str">
        <f t="shared" si="17"/>
        <v/>
      </c>
    </row>
    <row r="48" spans="1:46">
      <c r="A48" t="s">
        <v>71</v>
      </c>
      <c r="B48" t="s">
        <v>179</v>
      </c>
      <c r="C48" t="s">
        <v>188</v>
      </c>
      <c r="D48">
        <v>4</v>
      </c>
      <c r="E48">
        <v>2</v>
      </c>
      <c r="F48">
        <v>905</v>
      </c>
      <c r="G48">
        <v>9635707.7002992202</v>
      </c>
      <c r="H48">
        <v>705969.57467456209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 s="1" t="s">
        <v>194</v>
      </c>
      <c r="AC48" t="str">
        <f t="shared" si="0"/>
        <v/>
      </c>
      <c r="AD48" t="str">
        <f t="shared" si="1"/>
        <v/>
      </c>
      <c r="AE48" t="str">
        <f t="shared" si="2"/>
        <v/>
      </c>
      <c r="AF48" t="str">
        <f t="shared" si="3"/>
        <v/>
      </c>
      <c r="AG48" t="str">
        <f t="shared" si="4"/>
        <v>2004</v>
      </c>
      <c r="AH48" t="str">
        <f t="shared" si="5"/>
        <v/>
      </c>
      <c r="AI48" t="str">
        <f t="shared" si="6"/>
        <v/>
      </c>
      <c r="AJ48" t="str">
        <f t="shared" si="7"/>
        <v/>
      </c>
      <c r="AK48" t="str">
        <f t="shared" si="8"/>
        <v/>
      </c>
      <c r="AL48" t="str">
        <f t="shared" si="9"/>
        <v/>
      </c>
      <c r="AM48" t="str">
        <f t="shared" si="10"/>
        <v/>
      </c>
      <c r="AN48" t="str">
        <f t="shared" si="11"/>
        <v/>
      </c>
      <c r="AO48" t="str">
        <f t="shared" si="12"/>
        <v/>
      </c>
      <c r="AP48" t="str">
        <f t="shared" si="13"/>
        <v/>
      </c>
      <c r="AQ48" t="str">
        <f t="shared" si="14"/>
        <v/>
      </c>
      <c r="AR48" t="str">
        <f t="shared" si="15"/>
        <v/>
      </c>
      <c r="AS48" t="str">
        <f t="shared" si="16"/>
        <v/>
      </c>
      <c r="AT48" t="str">
        <f t="shared" si="17"/>
        <v/>
      </c>
    </row>
    <row r="49" spans="1:46">
      <c r="A49" t="s">
        <v>72</v>
      </c>
      <c r="B49" t="s">
        <v>179</v>
      </c>
      <c r="C49" t="s">
        <v>188</v>
      </c>
      <c r="D49">
        <v>4</v>
      </c>
      <c r="E49">
        <v>2</v>
      </c>
      <c r="F49">
        <v>904</v>
      </c>
      <c r="G49">
        <v>9635719.9222081173</v>
      </c>
      <c r="H49">
        <v>705942.25328244921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 s="1" t="s">
        <v>194</v>
      </c>
      <c r="AC49" t="str">
        <f t="shared" si="0"/>
        <v/>
      </c>
      <c r="AD49" t="str">
        <f t="shared" si="1"/>
        <v/>
      </c>
      <c r="AE49" t="str">
        <f t="shared" si="2"/>
        <v/>
      </c>
      <c r="AF49" t="str">
        <f t="shared" si="3"/>
        <v/>
      </c>
      <c r="AG49" t="str">
        <f t="shared" si="4"/>
        <v>2004</v>
      </c>
      <c r="AH49" t="str">
        <f t="shared" si="5"/>
        <v/>
      </c>
      <c r="AI49" t="str">
        <f t="shared" si="6"/>
        <v/>
      </c>
      <c r="AJ49" t="str">
        <f t="shared" si="7"/>
        <v/>
      </c>
      <c r="AK49" t="str">
        <f t="shared" si="8"/>
        <v/>
      </c>
      <c r="AL49" t="str">
        <f t="shared" si="9"/>
        <v/>
      </c>
      <c r="AM49" t="str">
        <f t="shared" si="10"/>
        <v/>
      </c>
      <c r="AN49" t="str">
        <f t="shared" si="11"/>
        <v/>
      </c>
      <c r="AO49" t="str">
        <f t="shared" si="12"/>
        <v/>
      </c>
      <c r="AP49" t="str">
        <f t="shared" si="13"/>
        <v/>
      </c>
      <c r="AQ49" t="str">
        <f t="shared" si="14"/>
        <v/>
      </c>
      <c r="AR49" t="str">
        <f t="shared" si="15"/>
        <v/>
      </c>
      <c r="AS49" t="str">
        <f t="shared" si="16"/>
        <v/>
      </c>
      <c r="AT49" t="str">
        <f t="shared" si="17"/>
        <v/>
      </c>
    </row>
    <row r="50" spans="1:46">
      <c r="A50" t="s">
        <v>73</v>
      </c>
      <c r="B50" t="s">
        <v>180</v>
      </c>
      <c r="C50" t="s">
        <v>188</v>
      </c>
      <c r="D50">
        <v>1</v>
      </c>
      <c r="E50">
        <v>1</v>
      </c>
      <c r="F50">
        <v>1236</v>
      </c>
      <c r="G50">
        <v>9730497.472628884</v>
      </c>
      <c r="H50">
        <v>704384.45256177546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  <c r="Y50">
        <v>1</v>
      </c>
      <c r="Z50">
        <v>0</v>
      </c>
      <c r="AA50">
        <v>4</v>
      </c>
      <c r="AB50" s="1" t="s">
        <v>195</v>
      </c>
      <c r="AC50" t="str">
        <f t="shared" si="0"/>
        <v/>
      </c>
      <c r="AD50" t="str">
        <f t="shared" si="1"/>
        <v/>
      </c>
      <c r="AE50" t="str">
        <f t="shared" si="2"/>
        <v>2002</v>
      </c>
      <c r="AF50" t="str">
        <f t="shared" si="3"/>
        <v/>
      </c>
      <c r="AG50" t="str">
        <f t="shared" si="4"/>
        <v/>
      </c>
      <c r="AH50" t="str">
        <f t="shared" si="5"/>
        <v/>
      </c>
      <c r="AI50" t="str">
        <f t="shared" si="6"/>
        <v/>
      </c>
      <c r="AJ50" t="str">
        <f t="shared" si="7"/>
        <v/>
      </c>
      <c r="AK50" t="str">
        <f t="shared" si="8"/>
        <v>2008</v>
      </c>
      <c r="AL50" t="str">
        <f t="shared" si="9"/>
        <v/>
      </c>
      <c r="AM50" t="str">
        <f t="shared" si="10"/>
        <v/>
      </c>
      <c r="AN50" t="str">
        <f t="shared" si="11"/>
        <v/>
      </c>
      <c r="AO50" t="str">
        <f t="shared" si="12"/>
        <v>2012</v>
      </c>
      <c r="AP50" t="str">
        <f t="shared" si="13"/>
        <v/>
      </c>
      <c r="AQ50" t="str">
        <f t="shared" si="14"/>
        <v/>
      </c>
      <c r="AR50" t="str">
        <f t="shared" si="15"/>
        <v/>
      </c>
      <c r="AS50" t="str">
        <f t="shared" si="16"/>
        <v>2016</v>
      </c>
      <c r="AT50" t="str">
        <f t="shared" si="17"/>
        <v/>
      </c>
    </row>
    <row r="51" spans="1:46">
      <c r="A51" t="s">
        <v>74</v>
      </c>
      <c r="B51" t="s">
        <v>180</v>
      </c>
      <c r="C51" t="s">
        <v>188</v>
      </c>
      <c r="D51">
        <v>2</v>
      </c>
      <c r="E51">
        <v>1</v>
      </c>
      <c r="F51">
        <v>1237</v>
      </c>
      <c r="G51">
        <v>9730541.901012836</v>
      </c>
      <c r="H51">
        <v>704404.9777228731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1</v>
      </c>
      <c r="Z51">
        <v>0</v>
      </c>
      <c r="AA51">
        <v>4</v>
      </c>
      <c r="AB51" s="1" t="s">
        <v>195</v>
      </c>
      <c r="AC51" t="str">
        <f t="shared" si="0"/>
        <v/>
      </c>
      <c r="AD51" t="str">
        <f t="shared" si="1"/>
        <v/>
      </c>
      <c r="AE51" t="str">
        <f t="shared" si="2"/>
        <v>2002</v>
      </c>
      <c r="AF51" t="str">
        <f t="shared" si="3"/>
        <v/>
      </c>
      <c r="AG51" t="str">
        <f t="shared" si="4"/>
        <v/>
      </c>
      <c r="AH51" t="str">
        <f t="shared" si="5"/>
        <v/>
      </c>
      <c r="AI51" t="str">
        <f t="shared" si="6"/>
        <v/>
      </c>
      <c r="AJ51" t="str">
        <f t="shared" si="7"/>
        <v/>
      </c>
      <c r="AK51" t="str">
        <f t="shared" si="8"/>
        <v>2008</v>
      </c>
      <c r="AL51" t="str">
        <f t="shared" si="9"/>
        <v/>
      </c>
      <c r="AM51" t="str">
        <f t="shared" si="10"/>
        <v/>
      </c>
      <c r="AN51" t="str">
        <f t="shared" si="11"/>
        <v/>
      </c>
      <c r="AO51" t="str">
        <f t="shared" si="12"/>
        <v>2012</v>
      </c>
      <c r="AP51" t="str">
        <f t="shared" si="13"/>
        <v/>
      </c>
      <c r="AQ51" t="str">
        <f t="shared" si="14"/>
        <v/>
      </c>
      <c r="AR51" t="str">
        <f t="shared" si="15"/>
        <v/>
      </c>
      <c r="AS51" t="str">
        <f t="shared" si="16"/>
        <v>2016</v>
      </c>
      <c r="AT51" t="str">
        <f t="shared" si="17"/>
        <v/>
      </c>
    </row>
    <row r="52" spans="1:46">
      <c r="A52" t="s">
        <v>75</v>
      </c>
      <c r="B52" t="s">
        <v>180</v>
      </c>
      <c r="C52" t="s">
        <v>188</v>
      </c>
      <c r="D52">
        <v>3</v>
      </c>
      <c r="E52">
        <v>1</v>
      </c>
      <c r="F52">
        <v>1238</v>
      </c>
      <c r="G52">
        <v>9730560.5373952426</v>
      </c>
      <c r="H52">
        <v>704360.73606073228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0</v>
      </c>
      <c r="Y52">
        <v>1</v>
      </c>
      <c r="Z52">
        <v>0</v>
      </c>
      <c r="AA52">
        <v>4</v>
      </c>
      <c r="AB52" s="1" t="s">
        <v>195</v>
      </c>
      <c r="AC52" t="str">
        <f t="shared" si="0"/>
        <v/>
      </c>
      <c r="AD52" t="str">
        <f t="shared" si="1"/>
        <v/>
      </c>
      <c r="AE52" t="str">
        <f t="shared" si="2"/>
        <v>2002</v>
      </c>
      <c r="AF52" t="str">
        <f t="shared" si="3"/>
        <v/>
      </c>
      <c r="AG52" t="str">
        <f t="shared" si="4"/>
        <v/>
      </c>
      <c r="AH52" t="str">
        <f t="shared" si="5"/>
        <v/>
      </c>
      <c r="AI52" t="str">
        <f t="shared" si="6"/>
        <v/>
      </c>
      <c r="AJ52" t="str">
        <f t="shared" si="7"/>
        <v/>
      </c>
      <c r="AK52" t="str">
        <f t="shared" si="8"/>
        <v>2008</v>
      </c>
      <c r="AL52" t="str">
        <f t="shared" si="9"/>
        <v/>
      </c>
      <c r="AM52" t="str">
        <f t="shared" si="10"/>
        <v/>
      </c>
      <c r="AN52" t="str">
        <f t="shared" si="11"/>
        <v/>
      </c>
      <c r="AO52" t="str">
        <f t="shared" si="12"/>
        <v>2012</v>
      </c>
      <c r="AP52" t="str">
        <f t="shared" si="13"/>
        <v/>
      </c>
      <c r="AQ52" t="str">
        <f t="shared" si="14"/>
        <v/>
      </c>
      <c r="AR52" t="str">
        <f t="shared" si="15"/>
        <v/>
      </c>
      <c r="AS52" t="str">
        <f t="shared" si="16"/>
        <v>2016</v>
      </c>
      <c r="AT52" t="str">
        <f t="shared" si="17"/>
        <v/>
      </c>
    </row>
    <row r="53" spans="1:46">
      <c r="A53" t="s">
        <v>76</v>
      </c>
      <c r="B53" t="s">
        <v>180</v>
      </c>
      <c r="C53" t="s">
        <v>188</v>
      </c>
      <c r="D53">
        <v>4</v>
      </c>
      <c r="E53">
        <v>1</v>
      </c>
      <c r="F53">
        <v>1239</v>
      </c>
      <c r="G53">
        <v>9730509.0349799767</v>
      </c>
      <c r="H53">
        <v>704334.52286012261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0</v>
      </c>
      <c r="Y53">
        <v>1</v>
      </c>
      <c r="Z53">
        <v>0</v>
      </c>
      <c r="AA53">
        <v>4</v>
      </c>
      <c r="AB53" s="1" t="s">
        <v>195</v>
      </c>
      <c r="AC53" t="str">
        <f t="shared" si="0"/>
        <v/>
      </c>
      <c r="AD53" t="str">
        <f t="shared" si="1"/>
        <v/>
      </c>
      <c r="AE53" t="str">
        <f t="shared" si="2"/>
        <v>2002</v>
      </c>
      <c r="AF53" t="str">
        <f t="shared" si="3"/>
        <v/>
      </c>
      <c r="AG53" t="str">
        <f t="shared" si="4"/>
        <v/>
      </c>
      <c r="AH53" t="str">
        <f t="shared" si="5"/>
        <v/>
      </c>
      <c r="AI53" t="str">
        <f t="shared" si="6"/>
        <v/>
      </c>
      <c r="AJ53" t="str">
        <f t="shared" si="7"/>
        <v/>
      </c>
      <c r="AK53" t="str">
        <f t="shared" si="8"/>
        <v>2008</v>
      </c>
      <c r="AL53" t="str">
        <f t="shared" si="9"/>
        <v/>
      </c>
      <c r="AM53" t="str">
        <f t="shared" si="10"/>
        <v/>
      </c>
      <c r="AN53" t="str">
        <f t="shared" si="11"/>
        <v/>
      </c>
      <c r="AO53" t="str">
        <f t="shared" si="12"/>
        <v>2012</v>
      </c>
      <c r="AP53" t="str">
        <f t="shared" si="13"/>
        <v/>
      </c>
      <c r="AQ53" t="str">
        <f t="shared" si="14"/>
        <v/>
      </c>
      <c r="AR53" t="str">
        <f t="shared" si="15"/>
        <v/>
      </c>
      <c r="AS53" t="str">
        <f t="shared" si="16"/>
        <v>2016</v>
      </c>
      <c r="AT53" t="str">
        <f t="shared" si="17"/>
        <v/>
      </c>
    </row>
    <row r="54" spans="1:46">
      <c r="A54" t="s">
        <v>77</v>
      </c>
      <c r="B54" t="s">
        <v>180</v>
      </c>
      <c r="C54" t="s">
        <v>188</v>
      </c>
      <c r="D54" t="e">
        <v>#N/A</v>
      </c>
      <c r="E54">
        <v>2</v>
      </c>
      <c r="F54">
        <v>1223</v>
      </c>
      <c r="G54">
        <v>9730680.3617823049</v>
      </c>
      <c r="H54">
        <v>704158.34001353837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1</v>
      </c>
      <c r="Z54">
        <v>0</v>
      </c>
      <c r="AA54">
        <v>4</v>
      </c>
      <c r="AB54" s="1" t="s">
        <v>195</v>
      </c>
      <c r="AC54" t="str">
        <f t="shared" si="0"/>
        <v/>
      </c>
      <c r="AD54" t="str">
        <f t="shared" si="1"/>
        <v/>
      </c>
      <c r="AE54" t="str">
        <f t="shared" si="2"/>
        <v>2002</v>
      </c>
      <c r="AF54" t="str">
        <f t="shared" si="3"/>
        <v/>
      </c>
      <c r="AG54" t="str">
        <f t="shared" si="4"/>
        <v/>
      </c>
      <c r="AH54" t="str">
        <f t="shared" si="5"/>
        <v/>
      </c>
      <c r="AI54" t="str">
        <f t="shared" si="6"/>
        <v/>
      </c>
      <c r="AJ54" t="str">
        <f t="shared" si="7"/>
        <v/>
      </c>
      <c r="AK54" t="str">
        <f t="shared" si="8"/>
        <v>2008</v>
      </c>
      <c r="AL54" t="str">
        <f t="shared" si="9"/>
        <v/>
      </c>
      <c r="AM54" t="str">
        <f t="shared" si="10"/>
        <v/>
      </c>
      <c r="AN54" t="str">
        <f t="shared" si="11"/>
        <v/>
      </c>
      <c r="AO54" t="str">
        <f t="shared" si="12"/>
        <v>2012</v>
      </c>
      <c r="AP54" t="str">
        <f t="shared" si="13"/>
        <v/>
      </c>
      <c r="AQ54" t="str">
        <f t="shared" si="14"/>
        <v/>
      </c>
      <c r="AR54" t="str">
        <f t="shared" si="15"/>
        <v/>
      </c>
      <c r="AS54" t="str">
        <f t="shared" si="16"/>
        <v>2016</v>
      </c>
      <c r="AT54" t="str">
        <f t="shared" si="17"/>
        <v/>
      </c>
    </row>
    <row r="55" spans="1:46">
      <c r="A55" t="s">
        <v>78</v>
      </c>
      <c r="B55" t="s">
        <v>180</v>
      </c>
      <c r="C55" t="s">
        <v>188</v>
      </c>
      <c r="D55" t="e">
        <v>#N/A</v>
      </c>
      <c r="E55">
        <v>2</v>
      </c>
      <c r="F55">
        <v>1224</v>
      </c>
      <c r="G55">
        <v>9730696.1285470296</v>
      </c>
      <c r="H55">
        <v>704111.20348748122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1</v>
      </c>
      <c r="V55">
        <v>0</v>
      </c>
      <c r="W55">
        <v>0</v>
      </c>
      <c r="X55">
        <v>0</v>
      </c>
      <c r="Y55">
        <v>1</v>
      </c>
      <c r="Z55">
        <v>0</v>
      </c>
      <c r="AA55">
        <v>4</v>
      </c>
      <c r="AB55" s="1" t="s">
        <v>195</v>
      </c>
      <c r="AC55" t="str">
        <f t="shared" si="0"/>
        <v/>
      </c>
      <c r="AD55" t="str">
        <f t="shared" si="1"/>
        <v/>
      </c>
      <c r="AE55" t="str">
        <f t="shared" si="2"/>
        <v>2002</v>
      </c>
      <c r="AF55" t="str">
        <f t="shared" si="3"/>
        <v/>
      </c>
      <c r="AG55" t="str">
        <f t="shared" si="4"/>
        <v/>
      </c>
      <c r="AH55" t="str">
        <f t="shared" si="5"/>
        <v/>
      </c>
      <c r="AI55" t="str">
        <f t="shared" si="6"/>
        <v/>
      </c>
      <c r="AJ55" t="str">
        <f t="shared" si="7"/>
        <v/>
      </c>
      <c r="AK55" t="str">
        <f t="shared" si="8"/>
        <v>2008</v>
      </c>
      <c r="AL55" t="str">
        <f t="shared" si="9"/>
        <v/>
      </c>
      <c r="AM55" t="str">
        <f t="shared" si="10"/>
        <v/>
      </c>
      <c r="AN55" t="str">
        <f t="shared" si="11"/>
        <v/>
      </c>
      <c r="AO55" t="str">
        <f t="shared" si="12"/>
        <v>2012</v>
      </c>
      <c r="AP55" t="str">
        <f t="shared" si="13"/>
        <v/>
      </c>
      <c r="AQ55" t="str">
        <f t="shared" si="14"/>
        <v/>
      </c>
      <c r="AR55" t="str">
        <f t="shared" si="15"/>
        <v/>
      </c>
      <c r="AS55" t="str">
        <f t="shared" si="16"/>
        <v>2016</v>
      </c>
      <c r="AT55" t="str">
        <f t="shared" si="17"/>
        <v/>
      </c>
    </row>
    <row r="56" spans="1:46">
      <c r="A56" t="s">
        <v>79</v>
      </c>
      <c r="B56" t="s">
        <v>180</v>
      </c>
      <c r="C56" t="s">
        <v>188</v>
      </c>
      <c r="D56" t="e">
        <v>#N/A</v>
      </c>
      <c r="E56">
        <v>2</v>
      </c>
      <c r="F56">
        <v>1225</v>
      </c>
      <c r="G56">
        <v>9730648.5982237235</v>
      </c>
      <c r="H56">
        <v>704095.00894859363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0</v>
      </c>
      <c r="Y56">
        <v>1</v>
      </c>
      <c r="Z56">
        <v>0</v>
      </c>
      <c r="AA56">
        <v>3</v>
      </c>
      <c r="AB56" s="1" t="s">
        <v>195</v>
      </c>
      <c r="AC56" t="str">
        <f t="shared" si="0"/>
        <v/>
      </c>
      <c r="AD56" t="str">
        <f t="shared" si="1"/>
        <v/>
      </c>
      <c r="AE56" t="str">
        <f t="shared" si="2"/>
        <v>2002</v>
      </c>
      <c r="AF56" t="str">
        <f t="shared" si="3"/>
        <v/>
      </c>
      <c r="AG56" t="str">
        <f t="shared" si="4"/>
        <v/>
      </c>
      <c r="AH56" t="str">
        <f t="shared" si="5"/>
        <v/>
      </c>
      <c r="AI56" t="str">
        <f t="shared" si="6"/>
        <v/>
      </c>
      <c r="AJ56" t="str">
        <f t="shared" si="7"/>
        <v/>
      </c>
      <c r="AK56" t="str">
        <f t="shared" si="8"/>
        <v/>
      </c>
      <c r="AL56" t="str">
        <f t="shared" si="9"/>
        <v/>
      </c>
      <c r="AM56" t="str">
        <f t="shared" si="10"/>
        <v/>
      </c>
      <c r="AN56" t="str">
        <f t="shared" si="11"/>
        <v/>
      </c>
      <c r="AO56" t="str">
        <f t="shared" si="12"/>
        <v>2012</v>
      </c>
      <c r="AP56" t="str">
        <f t="shared" si="13"/>
        <v/>
      </c>
      <c r="AQ56" t="str">
        <f t="shared" si="14"/>
        <v/>
      </c>
      <c r="AR56" t="str">
        <f t="shared" si="15"/>
        <v/>
      </c>
      <c r="AS56" t="str">
        <f t="shared" si="16"/>
        <v>2016</v>
      </c>
      <c r="AT56" t="str">
        <f t="shared" si="17"/>
        <v/>
      </c>
    </row>
    <row r="57" spans="1:46">
      <c r="A57" t="s">
        <v>80</v>
      </c>
      <c r="B57" t="s">
        <v>180</v>
      </c>
      <c r="C57" t="s">
        <v>188</v>
      </c>
      <c r="D57" t="e">
        <v>#N/A</v>
      </c>
      <c r="E57">
        <v>2</v>
      </c>
      <c r="F57">
        <v>1226</v>
      </c>
      <c r="G57">
        <v>9730638.3352105804</v>
      </c>
      <c r="H57">
        <v>704157.50855846202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1</v>
      </c>
      <c r="V57">
        <v>0</v>
      </c>
      <c r="W57">
        <v>0</v>
      </c>
      <c r="X57">
        <v>0</v>
      </c>
      <c r="Y57">
        <v>1</v>
      </c>
      <c r="Z57">
        <v>0</v>
      </c>
      <c r="AA57">
        <v>4</v>
      </c>
      <c r="AB57" s="1" t="s">
        <v>195</v>
      </c>
      <c r="AC57" t="str">
        <f t="shared" si="0"/>
        <v/>
      </c>
      <c r="AD57" t="str">
        <f t="shared" si="1"/>
        <v/>
      </c>
      <c r="AE57" t="str">
        <f t="shared" si="2"/>
        <v>2002</v>
      </c>
      <c r="AF57" t="str">
        <f t="shared" si="3"/>
        <v/>
      </c>
      <c r="AG57" t="str">
        <f t="shared" si="4"/>
        <v/>
      </c>
      <c r="AH57" t="str">
        <f t="shared" si="5"/>
        <v/>
      </c>
      <c r="AI57" t="str">
        <f t="shared" si="6"/>
        <v/>
      </c>
      <c r="AJ57" t="str">
        <f t="shared" si="7"/>
        <v/>
      </c>
      <c r="AK57" t="str">
        <f t="shared" si="8"/>
        <v>2008</v>
      </c>
      <c r="AL57" t="str">
        <f t="shared" si="9"/>
        <v/>
      </c>
      <c r="AM57" t="str">
        <f t="shared" si="10"/>
        <v/>
      </c>
      <c r="AN57" t="str">
        <f t="shared" si="11"/>
        <v/>
      </c>
      <c r="AO57" t="str">
        <f t="shared" si="12"/>
        <v>2012</v>
      </c>
      <c r="AP57" t="str">
        <f t="shared" si="13"/>
        <v/>
      </c>
      <c r="AQ57" t="str">
        <f t="shared" si="14"/>
        <v/>
      </c>
      <c r="AR57" t="str">
        <f t="shared" si="15"/>
        <v/>
      </c>
      <c r="AS57" t="str">
        <f t="shared" si="16"/>
        <v>2016</v>
      </c>
      <c r="AT57" t="str">
        <f t="shared" si="17"/>
        <v/>
      </c>
    </row>
    <row r="58" spans="1:46">
      <c r="A58" t="s">
        <v>81</v>
      </c>
      <c r="B58" t="s">
        <v>180</v>
      </c>
      <c r="C58" t="s">
        <v>188</v>
      </c>
      <c r="D58" t="e">
        <v>#N/A</v>
      </c>
      <c r="E58">
        <v>3</v>
      </c>
      <c r="F58">
        <v>1232</v>
      </c>
      <c r="G58">
        <v>9731073.8037848659</v>
      </c>
      <c r="H58">
        <v>703858.7740523594</v>
      </c>
      <c r="I58">
        <v>0</v>
      </c>
      <c r="J58">
        <v>0</v>
      </c>
      <c r="K58">
        <v>1</v>
      </c>
      <c r="L58">
        <v>0</v>
      </c>
      <c r="M58">
        <v>1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1</v>
      </c>
      <c r="V58">
        <v>1</v>
      </c>
      <c r="W58">
        <v>0</v>
      </c>
      <c r="X58">
        <v>0</v>
      </c>
      <c r="Y58">
        <v>1</v>
      </c>
      <c r="Z58">
        <v>0</v>
      </c>
      <c r="AA58">
        <v>6</v>
      </c>
      <c r="AB58" s="1" t="s">
        <v>195</v>
      </c>
      <c r="AC58" t="str">
        <f t="shared" si="0"/>
        <v/>
      </c>
      <c r="AD58" t="str">
        <f t="shared" si="1"/>
        <v/>
      </c>
      <c r="AE58" t="str">
        <f t="shared" si="2"/>
        <v>2002</v>
      </c>
      <c r="AF58" t="str">
        <f t="shared" si="3"/>
        <v/>
      </c>
      <c r="AG58" t="str">
        <f t="shared" si="4"/>
        <v>2004</v>
      </c>
      <c r="AH58" t="str">
        <f t="shared" si="5"/>
        <v/>
      </c>
      <c r="AI58" t="str">
        <f t="shared" si="6"/>
        <v/>
      </c>
      <c r="AJ58" t="str">
        <f t="shared" si="7"/>
        <v/>
      </c>
      <c r="AK58" t="str">
        <f t="shared" si="8"/>
        <v>2008</v>
      </c>
      <c r="AL58" t="str">
        <f t="shared" si="9"/>
        <v/>
      </c>
      <c r="AM58" t="str">
        <f t="shared" si="10"/>
        <v/>
      </c>
      <c r="AN58" t="str">
        <f t="shared" si="11"/>
        <v/>
      </c>
      <c r="AO58" t="str">
        <f t="shared" si="12"/>
        <v>2012</v>
      </c>
      <c r="AP58" t="str">
        <f t="shared" si="13"/>
        <v>2013</v>
      </c>
      <c r="AQ58" t="str">
        <f t="shared" si="14"/>
        <v/>
      </c>
      <c r="AR58" t="str">
        <f t="shared" si="15"/>
        <v/>
      </c>
      <c r="AS58" t="str">
        <f t="shared" si="16"/>
        <v>2016</v>
      </c>
      <c r="AT58" t="str">
        <f t="shared" si="17"/>
        <v/>
      </c>
    </row>
    <row r="59" spans="1:46">
      <c r="A59" t="s">
        <v>82</v>
      </c>
      <c r="B59" t="s">
        <v>180</v>
      </c>
      <c r="C59" t="s">
        <v>188</v>
      </c>
      <c r="D59" t="e">
        <v>#N/A</v>
      </c>
      <c r="E59">
        <v>3</v>
      </c>
      <c r="F59">
        <v>1233</v>
      </c>
      <c r="G59">
        <v>9731058.7128033284</v>
      </c>
      <c r="H59">
        <v>703811.2606816428</v>
      </c>
      <c r="I59">
        <v>0</v>
      </c>
      <c r="J59">
        <v>0</v>
      </c>
      <c r="K59">
        <v>1</v>
      </c>
      <c r="L59">
        <v>0</v>
      </c>
      <c r="M59">
        <v>1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1</v>
      </c>
      <c r="V59">
        <v>1</v>
      </c>
      <c r="W59">
        <v>0</v>
      </c>
      <c r="X59">
        <v>0</v>
      </c>
      <c r="Y59">
        <v>1</v>
      </c>
      <c r="Z59">
        <v>0</v>
      </c>
      <c r="AA59">
        <v>6</v>
      </c>
      <c r="AB59" s="1" t="s">
        <v>195</v>
      </c>
      <c r="AC59" t="str">
        <f t="shared" si="0"/>
        <v/>
      </c>
      <c r="AD59" t="str">
        <f t="shared" si="1"/>
        <v/>
      </c>
      <c r="AE59" t="str">
        <f t="shared" si="2"/>
        <v>2002</v>
      </c>
      <c r="AF59" t="str">
        <f t="shared" si="3"/>
        <v/>
      </c>
      <c r="AG59" t="str">
        <f t="shared" si="4"/>
        <v>2004</v>
      </c>
      <c r="AH59" t="str">
        <f t="shared" si="5"/>
        <v/>
      </c>
      <c r="AI59" t="str">
        <f t="shared" si="6"/>
        <v/>
      </c>
      <c r="AJ59" t="str">
        <f t="shared" si="7"/>
        <v/>
      </c>
      <c r="AK59" t="str">
        <f t="shared" si="8"/>
        <v>2008</v>
      </c>
      <c r="AL59" t="str">
        <f t="shared" si="9"/>
        <v/>
      </c>
      <c r="AM59" t="str">
        <f t="shared" si="10"/>
        <v/>
      </c>
      <c r="AN59" t="str">
        <f t="shared" si="11"/>
        <v/>
      </c>
      <c r="AO59" t="str">
        <f t="shared" si="12"/>
        <v>2012</v>
      </c>
      <c r="AP59" t="str">
        <f t="shared" si="13"/>
        <v>2013</v>
      </c>
      <c r="AQ59" t="str">
        <f t="shared" si="14"/>
        <v/>
      </c>
      <c r="AR59" t="str">
        <f t="shared" si="15"/>
        <v/>
      </c>
      <c r="AS59" t="str">
        <f t="shared" si="16"/>
        <v>2016</v>
      </c>
      <c r="AT59" t="str">
        <f t="shared" si="17"/>
        <v/>
      </c>
    </row>
    <row r="60" spans="1:46">
      <c r="A60" t="s">
        <v>83</v>
      </c>
      <c r="B60" t="s">
        <v>180</v>
      </c>
      <c r="C60" t="s">
        <v>188</v>
      </c>
      <c r="D60" t="e">
        <v>#N/A</v>
      </c>
      <c r="E60">
        <v>3</v>
      </c>
      <c r="F60">
        <v>1234</v>
      </c>
      <c r="G60">
        <v>9731011.5880630873</v>
      </c>
      <c r="H60">
        <v>703824.0906983125</v>
      </c>
      <c r="I60">
        <v>0</v>
      </c>
      <c r="J60">
        <v>0</v>
      </c>
      <c r="K60">
        <v>1</v>
      </c>
      <c r="L60">
        <v>0</v>
      </c>
      <c r="M60">
        <v>1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1</v>
      </c>
      <c r="V60">
        <v>1</v>
      </c>
      <c r="W60">
        <v>0</v>
      </c>
      <c r="X60">
        <v>0</v>
      </c>
      <c r="Y60">
        <v>1</v>
      </c>
      <c r="Z60">
        <v>0</v>
      </c>
      <c r="AA60">
        <v>6</v>
      </c>
      <c r="AB60" s="1" t="s">
        <v>195</v>
      </c>
      <c r="AC60" t="str">
        <f t="shared" si="0"/>
        <v/>
      </c>
      <c r="AD60" t="str">
        <f t="shared" si="1"/>
        <v/>
      </c>
      <c r="AE60" t="str">
        <f t="shared" si="2"/>
        <v>2002</v>
      </c>
      <c r="AF60" t="str">
        <f t="shared" si="3"/>
        <v/>
      </c>
      <c r="AG60" t="str">
        <f t="shared" si="4"/>
        <v>2004</v>
      </c>
      <c r="AH60" t="str">
        <f t="shared" si="5"/>
        <v/>
      </c>
      <c r="AI60" t="str">
        <f t="shared" si="6"/>
        <v/>
      </c>
      <c r="AJ60" t="str">
        <f t="shared" si="7"/>
        <v/>
      </c>
      <c r="AK60" t="str">
        <f t="shared" si="8"/>
        <v>2008</v>
      </c>
      <c r="AL60" t="str">
        <f t="shared" si="9"/>
        <v/>
      </c>
      <c r="AM60" t="str">
        <f t="shared" si="10"/>
        <v/>
      </c>
      <c r="AN60" t="str">
        <f t="shared" si="11"/>
        <v/>
      </c>
      <c r="AO60" t="str">
        <f t="shared" si="12"/>
        <v>2012</v>
      </c>
      <c r="AP60" t="str">
        <f t="shared" si="13"/>
        <v>2013</v>
      </c>
      <c r="AQ60" t="str">
        <f t="shared" si="14"/>
        <v/>
      </c>
      <c r="AR60" t="str">
        <f t="shared" si="15"/>
        <v/>
      </c>
      <c r="AS60" t="str">
        <f t="shared" si="16"/>
        <v>2016</v>
      </c>
      <c r="AT60" t="str">
        <f t="shared" si="17"/>
        <v/>
      </c>
    </row>
    <row r="61" spans="1:46">
      <c r="A61" t="s">
        <v>84</v>
      </c>
      <c r="B61" t="s">
        <v>180</v>
      </c>
      <c r="C61" t="s">
        <v>188</v>
      </c>
      <c r="D61" t="e">
        <v>#N/A</v>
      </c>
      <c r="E61">
        <v>3</v>
      </c>
      <c r="F61">
        <v>1235</v>
      </c>
      <c r="G61">
        <v>9731029.9784933105</v>
      </c>
      <c r="H61">
        <v>703878.73186446691</v>
      </c>
      <c r="I61">
        <v>0</v>
      </c>
      <c r="J61">
        <v>0</v>
      </c>
      <c r="K61">
        <v>1</v>
      </c>
      <c r="L61">
        <v>0</v>
      </c>
      <c r="M61">
        <v>1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1</v>
      </c>
      <c r="V61">
        <v>1</v>
      </c>
      <c r="W61">
        <v>0</v>
      </c>
      <c r="X61">
        <v>0</v>
      </c>
      <c r="Y61">
        <v>1</v>
      </c>
      <c r="Z61">
        <v>0</v>
      </c>
      <c r="AA61">
        <v>6</v>
      </c>
      <c r="AB61" s="1" t="s">
        <v>195</v>
      </c>
      <c r="AC61" t="str">
        <f t="shared" si="0"/>
        <v/>
      </c>
      <c r="AD61" t="str">
        <f t="shared" si="1"/>
        <v/>
      </c>
      <c r="AE61" t="str">
        <f t="shared" si="2"/>
        <v>2002</v>
      </c>
      <c r="AF61" t="str">
        <f t="shared" si="3"/>
        <v/>
      </c>
      <c r="AG61" t="str">
        <f t="shared" si="4"/>
        <v>2004</v>
      </c>
      <c r="AH61" t="str">
        <f t="shared" si="5"/>
        <v/>
      </c>
      <c r="AI61" t="str">
        <f t="shared" si="6"/>
        <v/>
      </c>
      <c r="AJ61" t="str">
        <f t="shared" si="7"/>
        <v/>
      </c>
      <c r="AK61" t="str">
        <f t="shared" si="8"/>
        <v>2008</v>
      </c>
      <c r="AL61" t="str">
        <f t="shared" si="9"/>
        <v/>
      </c>
      <c r="AM61" t="str">
        <f t="shared" si="10"/>
        <v/>
      </c>
      <c r="AN61" t="str">
        <f t="shared" si="11"/>
        <v/>
      </c>
      <c r="AO61" t="str">
        <f t="shared" si="12"/>
        <v>2012</v>
      </c>
      <c r="AP61" t="str">
        <f t="shared" si="13"/>
        <v>2013</v>
      </c>
      <c r="AQ61" t="str">
        <f t="shared" si="14"/>
        <v/>
      </c>
      <c r="AR61" t="str">
        <f t="shared" si="15"/>
        <v/>
      </c>
      <c r="AS61" t="str">
        <f t="shared" si="16"/>
        <v>2016</v>
      </c>
      <c r="AT61" t="str">
        <f t="shared" si="17"/>
        <v/>
      </c>
    </row>
    <row r="62" spans="1:46">
      <c r="A62" t="s">
        <v>85</v>
      </c>
      <c r="B62" t="s">
        <v>181</v>
      </c>
      <c r="C62" t="s">
        <v>188</v>
      </c>
      <c r="D62">
        <v>1</v>
      </c>
      <c r="E62">
        <v>3</v>
      </c>
      <c r="F62">
        <v>760</v>
      </c>
      <c r="G62">
        <v>9749084.3079929538</v>
      </c>
      <c r="H62">
        <v>613707.47195217479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3</v>
      </c>
      <c r="AB62" s="1" t="s">
        <v>192</v>
      </c>
      <c r="AC62" t="str">
        <f t="shared" si="0"/>
        <v/>
      </c>
      <c r="AD62" t="str">
        <f t="shared" si="1"/>
        <v/>
      </c>
      <c r="AE62" t="str">
        <f t="shared" si="2"/>
        <v/>
      </c>
      <c r="AF62" t="str">
        <f t="shared" si="3"/>
        <v/>
      </c>
      <c r="AG62" t="str">
        <f t="shared" si="4"/>
        <v/>
      </c>
      <c r="AH62" t="str">
        <f t="shared" si="5"/>
        <v/>
      </c>
      <c r="AI62" t="str">
        <f t="shared" si="6"/>
        <v/>
      </c>
      <c r="AJ62" t="str">
        <f t="shared" si="7"/>
        <v/>
      </c>
      <c r="AK62" t="str">
        <f t="shared" si="8"/>
        <v>2008</v>
      </c>
      <c r="AL62" t="str">
        <f t="shared" si="9"/>
        <v>2009</v>
      </c>
      <c r="AM62" t="str">
        <f t="shared" si="10"/>
        <v/>
      </c>
      <c r="AN62" t="str">
        <f t="shared" si="11"/>
        <v/>
      </c>
      <c r="AO62" t="str">
        <f t="shared" si="12"/>
        <v/>
      </c>
      <c r="AP62" t="str">
        <f t="shared" si="13"/>
        <v/>
      </c>
      <c r="AQ62" t="str">
        <f t="shared" si="14"/>
        <v>2014</v>
      </c>
      <c r="AR62" t="str">
        <f t="shared" si="15"/>
        <v/>
      </c>
      <c r="AS62" t="str">
        <f t="shared" si="16"/>
        <v/>
      </c>
      <c r="AT62" t="str">
        <f t="shared" si="17"/>
        <v/>
      </c>
    </row>
    <row r="63" spans="1:46">
      <c r="A63" t="s">
        <v>86</v>
      </c>
      <c r="B63" t="s">
        <v>181</v>
      </c>
      <c r="C63" t="s">
        <v>188</v>
      </c>
      <c r="D63">
        <v>1</v>
      </c>
      <c r="E63">
        <v>3</v>
      </c>
      <c r="F63">
        <v>763</v>
      </c>
      <c r="G63">
        <v>9749035.8920011558</v>
      </c>
      <c r="H63">
        <v>613707.99705884745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1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3</v>
      </c>
      <c r="AB63" s="1" t="s">
        <v>192</v>
      </c>
      <c r="AC63" t="str">
        <f t="shared" si="0"/>
        <v/>
      </c>
      <c r="AD63" t="str">
        <f t="shared" si="1"/>
        <v/>
      </c>
      <c r="AE63" t="str">
        <f t="shared" si="2"/>
        <v/>
      </c>
      <c r="AF63" t="str">
        <f t="shared" si="3"/>
        <v/>
      </c>
      <c r="AG63" t="str">
        <f t="shared" si="4"/>
        <v/>
      </c>
      <c r="AH63" t="str">
        <f t="shared" si="5"/>
        <v/>
      </c>
      <c r="AI63" t="str">
        <f t="shared" si="6"/>
        <v/>
      </c>
      <c r="AJ63" t="str">
        <f t="shared" si="7"/>
        <v/>
      </c>
      <c r="AK63" t="str">
        <f t="shared" si="8"/>
        <v>2008</v>
      </c>
      <c r="AL63" t="str">
        <f t="shared" si="9"/>
        <v>2009</v>
      </c>
      <c r="AM63" t="str">
        <f t="shared" si="10"/>
        <v/>
      </c>
      <c r="AN63" t="str">
        <f t="shared" si="11"/>
        <v/>
      </c>
      <c r="AO63" t="str">
        <f t="shared" si="12"/>
        <v/>
      </c>
      <c r="AP63" t="str">
        <f t="shared" si="13"/>
        <v/>
      </c>
      <c r="AQ63" t="str">
        <f t="shared" si="14"/>
        <v>2014</v>
      </c>
      <c r="AR63" t="str">
        <f t="shared" si="15"/>
        <v/>
      </c>
      <c r="AS63" t="str">
        <f t="shared" si="16"/>
        <v/>
      </c>
      <c r="AT63" t="str">
        <f t="shared" si="17"/>
        <v/>
      </c>
    </row>
    <row r="64" spans="1:46">
      <c r="A64" t="s">
        <v>87</v>
      </c>
      <c r="B64" t="s">
        <v>181</v>
      </c>
      <c r="C64" t="s">
        <v>188</v>
      </c>
      <c r="D64">
        <v>1</v>
      </c>
      <c r="E64">
        <v>3</v>
      </c>
      <c r="F64">
        <v>762</v>
      </c>
      <c r="G64">
        <v>9749026.8539619017</v>
      </c>
      <c r="H64">
        <v>613660.61151399743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0</v>
      </c>
      <c r="AA64">
        <v>3</v>
      </c>
      <c r="AB64" s="1" t="s">
        <v>192</v>
      </c>
      <c r="AC64" t="str">
        <f t="shared" si="0"/>
        <v/>
      </c>
      <c r="AD64" t="str">
        <f t="shared" si="1"/>
        <v/>
      </c>
      <c r="AE64" t="str">
        <f t="shared" si="2"/>
        <v/>
      </c>
      <c r="AF64" t="str">
        <f t="shared" si="3"/>
        <v/>
      </c>
      <c r="AG64" t="str">
        <f t="shared" si="4"/>
        <v/>
      </c>
      <c r="AH64" t="str">
        <f t="shared" si="5"/>
        <v/>
      </c>
      <c r="AI64" t="str">
        <f t="shared" si="6"/>
        <v/>
      </c>
      <c r="AJ64" t="str">
        <f t="shared" si="7"/>
        <v/>
      </c>
      <c r="AK64" t="str">
        <f t="shared" si="8"/>
        <v>2008</v>
      </c>
      <c r="AL64" t="str">
        <f t="shared" si="9"/>
        <v>2009</v>
      </c>
      <c r="AM64" t="str">
        <f t="shared" si="10"/>
        <v/>
      </c>
      <c r="AN64" t="str">
        <f t="shared" si="11"/>
        <v/>
      </c>
      <c r="AO64" t="str">
        <f t="shared" si="12"/>
        <v/>
      </c>
      <c r="AP64" t="str">
        <f t="shared" si="13"/>
        <v/>
      </c>
      <c r="AQ64" t="str">
        <f t="shared" si="14"/>
        <v>2014</v>
      </c>
      <c r="AR64" t="str">
        <f t="shared" si="15"/>
        <v/>
      </c>
      <c r="AS64" t="str">
        <f t="shared" si="16"/>
        <v/>
      </c>
      <c r="AT64" t="str">
        <f t="shared" si="17"/>
        <v/>
      </c>
    </row>
    <row r="65" spans="1:46">
      <c r="A65" t="s">
        <v>88</v>
      </c>
      <c r="B65" t="s">
        <v>181</v>
      </c>
      <c r="C65" t="s">
        <v>188</v>
      </c>
      <c r="D65">
        <v>1</v>
      </c>
      <c r="E65">
        <v>3</v>
      </c>
      <c r="F65">
        <v>761</v>
      </c>
      <c r="G65">
        <v>9749076.1621274427</v>
      </c>
      <c r="H65">
        <v>613656.42391181109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1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  <c r="AA65">
        <v>3</v>
      </c>
      <c r="AB65" s="1" t="s">
        <v>192</v>
      </c>
      <c r="AC65" t="str">
        <f t="shared" si="0"/>
        <v/>
      </c>
      <c r="AD65" t="str">
        <f t="shared" si="1"/>
        <v/>
      </c>
      <c r="AE65" t="str">
        <f t="shared" si="2"/>
        <v/>
      </c>
      <c r="AF65" t="str">
        <f t="shared" si="3"/>
        <v/>
      </c>
      <c r="AG65" t="str">
        <f t="shared" si="4"/>
        <v/>
      </c>
      <c r="AH65" t="str">
        <f t="shared" si="5"/>
        <v/>
      </c>
      <c r="AI65" t="str">
        <f t="shared" si="6"/>
        <v/>
      </c>
      <c r="AJ65" t="str">
        <f t="shared" si="7"/>
        <v/>
      </c>
      <c r="AK65" t="str">
        <f t="shared" si="8"/>
        <v>2008</v>
      </c>
      <c r="AL65" t="str">
        <f t="shared" si="9"/>
        <v>2009</v>
      </c>
      <c r="AM65" t="str">
        <f t="shared" si="10"/>
        <v/>
      </c>
      <c r="AN65" t="str">
        <f t="shared" si="11"/>
        <v/>
      </c>
      <c r="AO65" t="str">
        <f t="shared" si="12"/>
        <v/>
      </c>
      <c r="AP65" t="str">
        <f t="shared" si="13"/>
        <v/>
      </c>
      <c r="AQ65" t="str">
        <f t="shared" si="14"/>
        <v>2014</v>
      </c>
      <c r="AR65" t="str">
        <f t="shared" si="15"/>
        <v/>
      </c>
      <c r="AS65" t="str">
        <f t="shared" si="16"/>
        <v/>
      </c>
      <c r="AT65" t="str">
        <f t="shared" si="17"/>
        <v/>
      </c>
    </row>
    <row r="66" spans="1:46">
      <c r="A66" t="s">
        <v>89</v>
      </c>
      <c r="B66" t="s">
        <v>181</v>
      </c>
      <c r="C66" t="s">
        <v>188</v>
      </c>
      <c r="D66">
        <v>2</v>
      </c>
      <c r="E66">
        <v>4</v>
      </c>
      <c r="F66">
        <v>793</v>
      </c>
      <c r="G66">
        <v>9748441.26188167</v>
      </c>
      <c r="H66">
        <v>613843.79440036893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1</v>
      </c>
      <c r="S66">
        <v>0</v>
      </c>
      <c r="T66">
        <v>1</v>
      </c>
      <c r="U66">
        <v>0</v>
      </c>
      <c r="V66">
        <v>1</v>
      </c>
      <c r="W66">
        <v>1</v>
      </c>
      <c r="X66">
        <v>0</v>
      </c>
      <c r="Y66">
        <v>0</v>
      </c>
      <c r="Z66">
        <v>0</v>
      </c>
      <c r="AA66">
        <v>5</v>
      </c>
      <c r="AB66" s="1" t="s">
        <v>192</v>
      </c>
      <c r="AC66" t="str">
        <f t="shared" si="0"/>
        <v/>
      </c>
      <c r="AD66" t="str">
        <f t="shared" si="1"/>
        <v/>
      </c>
      <c r="AE66" t="str">
        <f t="shared" si="2"/>
        <v/>
      </c>
      <c r="AF66" t="str">
        <f t="shared" si="3"/>
        <v/>
      </c>
      <c r="AG66" t="str">
        <f t="shared" si="4"/>
        <v/>
      </c>
      <c r="AH66" t="str">
        <f t="shared" si="5"/>
        <v/>
      </c>
      <c r="AI66" t="str">
        <f t="shared" si="6"/>
        <v>2006</v>
      </c>
      <c r="AJ66" t="str">
        <f t="shared" si="7"/>
        <v/>
      </c>
      <c r="AK66" t="str">
        <f t="shared" si="8"/>
        <v/>
      </c>
      <c r="AL66" t="str">
        <f t="shared" si="9"/>
        <v>2009</v>
      </c>
      <c r="AM66" t="str">
        <f t="shared" si="10"/>
        <v/>
      </c>
      <c r="AN66" t="str">
        <f t="shared" si="11"/>
        <v>2011</v>
      </c>
      <c r="AO66" t="str">
        <f t="shared" si="12"/>
        <v/>
      </c>
      <c r="AP66" t="str">
        <f t="shared" si="13"/>
        <v>2013</v>
      </c>
      <c r="AQ66" t="str">
        <f t="shared" si="14"/>
        <v>2014</v>
      </c>
      <c r="AR66" t="str">
        <f t="shared" si="15"/>
        <v/>
      </c>
      <c r="AS66" t="str">
        <f t="shared" si="16"/>
        <v/>
      </c>
      <c r="AT66" t="str">
        <f t="shared" si="17"/>
        <v/>
      </c>
    </row>
    <row r="67" spans="1:46">
      <c r="A67" t="s">
        <v>90</v>
      </c>
      <c r="B67" t="s">
        <v>181</v>
      </c>
      <c r="C67" t="s">
        <v>188</v>
      </c>
      <c r="D67">
        <v>2</v>
      </c>
      <c r="E67">
        <v>4</v>
      </c>
      <c r="F67">
        <v>791</v>
      </c>
      <c r="G67">
        <v>9748398.1643968485</v>
      </c>
      <c r="H67">
        <v>613818.63363616355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2</v>
      </c>
      <c r="AB67" s="1" t="s">
        <v>192</v>
      </c>
      <c r="AC67" t="str">
        <f>IF(I67=1,"2000","")</f>
        <v/>
      </c>
      <c r="AD67" t="str">
        <f>IF(J67=1,"2001","")</f>
        <v/>
      </c>
      <c r="AE67" t="str">
        <f>IF(K67=1,"2002","")</f>
        <v/>
      </c>
      <c r="AF67" t="str">
        <f>IF(L67=1,"2003","")</f>
        <v/>
      </c>
      <c r="AG67" t="str">
        <f>IF(M67=1,"2004","")</f>
        <v/>
      </c>
      <c r="AH67" t="str">
        <f>IF(N67=1,"2005","")</f>
        <v/>
      </c>
      <c r="AI67" t="str">
        <f>IF(O67=1,"2006","")</f>
        <v/>
      </c>
      <c r="AJ67" t="str">
        <f>IF(P67=1,"2007","")</f>
        <v>2007</v>
      </c>
      <c r="AK67" t="str">
        <f>IF(Q67=1,"2008","")</f>
        <v/>
      </c>
      <c r="AL67" t="str">
        <f>IF(R67=1,"2009","")</f>
        <v/>
      </c>
      <c r="AM67" t="str">
        <f>IF(S67=1,"2010","")</f>
        <v/>
      </c>
      <c r="AN67" t="str">
        <f>IF(T67=1,"2011","")</f>
        <v/>
      </c>
      <c r="AO67" t="str">
        <f>IF(U67=1,"2012","")</f>
        <v/>
      </c>
      <c r="AP67" t="str">
        <f>IF(V67=1,"2013","")</f>
        <v/>
      </c>
      <c r="AQ67" t="str">
        <f t="shared" ref="AQ67:AQ77" si="18">IF(W67=1,"2014","")</f>
        <v>2014</v>
      </c>
      <c r="AR67" t="str">
        <f>IF(X67=1,"2015","")</f>
        <v/>
      </c>
      <c r="AS67" t="str">
        <f>IF(Y67=1,"2016","")</f>
        <v/>
      </c>
      <c r="AT67" t="str">
        <f t="shared" ref="AT67:AT130" si="19">IF(Z67=1,"2017","")</f>
        <v/>
      </c>
    </row>
    <row r="68" spans="1:46">
      <c r="A68" t="s">
        <v>91</v>
      </c>
      <c r="B68" t="s">
        <v>181</v>
      </c>
      <c r="C68" t="s">
        <v>188</v>
      </c>
      <c r="D68">
        <v>2</v>
      </c>
      <c r="E68">
        <v>4</v>
      </c>
      <c r="F68">
        <v>790</v>
      </c>
      <c r="G68">
        <v>9748410.6850644536</v>
      </c>
      <c r="H68">
        <v>613776.49352601788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0</v>
      </c>
      <c r="Z68">
        <v>0</v>
      </c>
      <c r="AA68">
        <v>2</v>
      </c>
      <c r="AB68" s="1" t="s">
        <v>192</v>
      </c>
      <c r="AC68" t="str">
        <f>IF(I68=1,"2000","")</f>
        <v/>
      </c>
      <c r="AD68" t="str">
        <f>IF(J68=1,"2001","")</f>
        <v/>
      </c>
      <c r="AE68" t="str">
        <f>IF(K68=1,"2002","")</f>
        <v/>
      </c>
      <c r="AF68" t="str">
        <f>IF(L68=1,"2003","")</f>
        <v/>
      </c>
      <c r="AG68" t="str">
        <f>IF(M68=1,"2004","")</f>
        <v/>
      </c>
      <c r="AH68" t="str">
        <f>IF(N68=1,"2005","")</f>
        <v/>
      </c>
      <c r="AI68" t="str">
        <f>IF(O68=1,"2006","")</f>
        <v/>
      </c>
      <c r="AJ68" t="str">
        <f>IF(P68=1,"2007","")</f>
        <v>2007</v>
      </c>
      <c r="AK68" t="str">
        <f>IF(Q68=1,"2008","")</f>
        <v/>
      </c>
      <c r="AL68" t="str">
        <f>IF(R68=1,"2009","")</f>
        <v/>
      </c>
      <c r="AM68" t="str">
        <f>IF(S68=1,"2010","")</f>
        <v/>
      </c>
      <c r="AN68" t="str">
        <f>IF(T68=1,"2011","")</f>
        <v/>
      </c>
      <c r="AO68" t="str">
        <f>IF(U68=1,"2012","")</f>
        <v/>
      </c>
      <c r="AP68" t="str">
        <f>IF(V68=1,"2013","")</f>
        <v/>
      </c>
      <c r="AQ68" t="str">
        <f t="shared" si="18"/>
        <v>2014</v>
      </c>
      <c r="AR68" t="str">
        <f>IF(X68=1,"2015","")</f>
        <v/>
      </c>
      <c r="AS68" t="str">
        <f>IF(Y68=1,"2016","")</f>
        <v/>
      </c>
      <c r="AT68" t="str">
        <f t="shared" si="19"/>
        <v/>
      </c>
    </row>
    <row r="69" spans="1:46">
      <c r="A69" t="s">
        <v>92</v>
      </c>
      <c r="B69" t="s">
        <v>181</v>
      </c>
      <c r="C69" t="s">
        <v>188</v>
      </c>
      <c r="D69">
        <v>2</v>
      </c>
      <c r="E69">
        <v>4</v>
      </c>
      <c r="F69">
        <v>789</v>
      </c>
      <c r="G69">
        <v>9748457.8736268859</v>
      </c>
      <c r="H69">
        <v>613794.99153777864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1</v>
      </c>
      <c r="S69">
        <v>0</v>
      </c>
      <c r="T69">
        <v>1</v>
      </c>
      <c r="U69">
        <v>0</v>
      </c>
      <c r="V69">
        <v>1</v>
      </c>
      <c r="W69">
        <v>1</v>
      </c>
      <c r="X69">
        <v>0</v>
      </c>
      <c r="Y69">
        <v>0</v>
      </c>
      <c r="Z69">
        <v>0</v>
      </c>
      <c r="AA69">
        <v>5</v>
      </c>
      <c r="AB69" s="1" t="s">
        <v>192</v>
      </c>
      <c r="AC69" t="str">
        <f>IF(I69=1,"2000","")</f>
        <v/>
      </c>
      <c r="AD69" t="str">
        <f>IF(J69=1,"2001","")</f>
        <v/>
      </c>
      <c r="AE69" t="str">
        <f>IF(K69=1,"2002","")</f>
        <v/>
      </c>
      <c r="AF69" t="str">
        <f>IF(L69=1,"2003","")</f>
        <v/>
      </c>
      <c r="AG69" t="str">
        <f>IF(M69=1,"2004","")</f>
        <v/>
      </c>
      <c r="AH69" t="str">
        <f>IF(N69=1,"2005","")</f>
        <v/>
      </c>
      <c r="AI69" t="str">
        <f>IF(O69=1,"2006","")</f>
        <v>2006</v>
      </c>
      <c r="AJ69" t="str">
        <f>IF(P69=1,"2007","")</f>
        <v/>
      </c>
      <c r="AK69" t="str">
        <f>IF(Q69=1,"2008","")</f>
        <v/>
      </c>
      <c r="AL69" t="str">
        <f>IF(R69=1,"2009","")</f>
        <v>2009</v>
      </c>
      <c r="AM69" t="str">
        <f>IF(S69=1,"2010","")</f>
        <v/>
      </c>
      <c r="AN69" t="str">
        <f>IF(T69=1,"2011","")</f>
        <v>2011</v>
      </c>
      <c r="AO69" t="str">
        <f>IF(U69=1,"2012","")</f>
        <v/>
      </c>
      <c r="AP69" t="str">
        <f>IF(V69=1,"2013","")</f>
        <v>2013</v>
      </c>
      <c r="AQ69" t="str">
        <f t="shared" si="18"/>
        <v>2014</v>
      </c>
      <c r="AR69" t="str">
        <f>IF(X69=1,"2015","")</f>
        <v/>
      </c>
      <c r="AS69" t="str">
        <f>IF(Y69=1,"2016","")</f>
        <v/>
      </c>
      <c r="AT69" t="str">
        <f t="shared" si="19"/>
        <v/>
      </c>
    </row>
    <row r="70" spans="1:46">
      <c r="A70" t="s">
        <v>93</v>
      </c>
      <c r="B70" t="s">
        <v>181</v>
      </c>
      <c r="C70" t="s">
        <v>188</v>
      </c>
      <c r="D70">
        <v>3</v>
      </c>
      <c r="E70">
        <v>1</v>
      </c>
      <c r="F70">
        <v>801</v>
      </c>
      <c r="G70">
        <v>9748526.5729889218</v>
      </c>
      <c r="H70">
        <v>614198.82250782324</v>
      </c>
      <c r="I70">
        <v>1</v>
      </c>
      <c r="J70">
        <v>0</v>
      </c>
      <c r="K70">
        <v>1</v>
      </c>
      <c r="L70">
        <v>0</v>
      </c>
      <c r="M70">
        <v>1</v>
      </c>
      <c r="N70">
        <v>0</v>
      </c>
      <c r="O70">
        <v>1</v>
      </c>
      <c r="P70">
        <v>1</v>
      </c>
      <c r="Q70">
        <v>0</v>
      </c>
      <c r="R70">
        <v>1</v>
      </c>
      <c r="S70">
        <v>0</v>
      </c>
      <c r="T70">
        <v>1</v>
      </c>
      <c r="U70">
        <v>1</v>
      </c>
      <c r="V70">
        <v>0</v>
      </c>
      <c r="W70">
        <v>1</v>
      </c>
      <c r="X70">
        <v>0</v>
      </c>
      <c r="Y70">
        <v>0</v>
      </c>
      <c r="Z70">
        <v>0</v>
      </c>
      <c r="AA70">
        <v>9</v>
      </c>
      <c r="AB70" s="1" t="s">
        <v>192</v>
      </c>
      <c r="AC70" t="str">
        <f>IF(I70=1,"2000","")</f>
        <v>2000</v>
      </c>
      <c r="AD70" t="str">
        <f>IF(J70=1,"2001","")</f>
        <v/>
      </c>
      <c r="AE70" t="str">
        <f>IF(K70=1,"2002","")</f>
        <v>2002</v>
      </c>
      <c r="AF70" t="str">
        <f>IF(L70=1,"2003","")</f>
        <v/>
      </c>
      <c r="AG70" t="str">
        <f>IF(M70=1,"2004","")</f>
        <v>2004</v>
      </c>
      <c r="AH70" t="str">
        <f>IF(N70=1,"2005","")</f>
        <v/>
      </c>
      <c r="AI70" t="str">
        <f>IF(O70=1,"2006","")</f>
        <v>2006</v>
      </c>
      <c r="AJ70" t="str">
        <f>IF(P70=1,"2007","")</f>
        <v>2007</v>
      </c>
      <c r="AK70" t="str">
        <f>IF(Q70=1,"2008","")</f>
        <v/>
      </c>
      <c r="AL70" t="str">
        <f>IF(R70=1,"2009","")</f>
        <v>2009</v>
      </c>
      <c r="AM70" t="str">
        <f>IF(S70=1,"2010","")</f>
        <v/>
      </c>
      <c r="AN70" t="str">
        <f>IF(T70=1,"2011","")</f>
        <v>2011</v>
      </c>
      <c r="AO70" t="str">
        <f>IF(U70=1,"2012","")</f>
        <v>2012</v>
      </c>
      <c r="AP70" t="str">
        <f>IF(V70=1,"2013","")</f>
        <v/>
      </c>
      <c r="AQ70" t="str">
        <f t="shared" si="18"/>
        <v>2014</v>
      </c>
      <c r="AR70" t="str">
        <f>IF(X70=1,"2015","")</f>
        <v/>
      </c>
      <c r="AS70" t="str">
        <f>IF(Y70=1,"2016","")</f>
        <v/>
      </c>
      <c r="AT70" t="str">
        <f t="shared" si="19"/>
        <v/>
      </c>
    </row>
    <row r="71" spans="1:46">
      <c r="A71" t="s">
        <v>94</v>
      </c>
      <c r="B71" t="s">
        <v>181</v>
      </c>
      <c r="C71" t="s">
        <v>188</v>
      </c>
      <c r="D71">
        <v>3</v>
      </c>
      <c r="E71">
        <v>1</v>
      </c>
      <c r="F71">
        <v>800</v>
      </c>
      <c r="G71">
        <v>9748497.5832535848</v>
      </c>
      <c r="H71">
        <v>614232.05895151221</v>
      </c>
      <c r="I71">
        <v>1</v>
      </c>
      <c r="J71">
        <v>0</v>
      </c>
      <c r="K71">
        <v>1</v>
      </c>
      <c r="L71">
        <v>0</v>
      </c>
      <c r="M71">
        <v>1</v>
      </c>
      <c r="N71">
        <v>0</v>
      </c>
      <c r="O71">
        <v>1</v>
      </c>
      <c r="P71">
        <v>1</v>
      </c>
      <c r="Q71">
        <v>0</v>
      </c>
      <c r="R71">
        <v>1</v>
      </c>
      <c r="S71">
        <v>0</v>
      </c>
      <c r="T71">
        <v>1</v>
      </c>
      <c r="U71">
        <v>1</v>
      </c>
      <c r="V71">
        <v>0</v>
      </c>
      <c r="W71">
        <v>1</v>
      </c>
      <c r="X71">
        <v>0</v>
      </c>
      <c r="Y71">
        <v>0</v>
      </c>
      <c r="Z71">
        <v>0</v>
      </c>
      <c r="AA71">
        <v>9</v>
      </c>
      <c r="AB71" s="1" t="s">
        <v>192</v>
      </c>
      <c r="AC71" t="str">
        <f>IF(I71=1,"2000","")</f>
        <v>2000</v>
      </c>
      <c r="AD71" t="str">
        <f>IF(J71=1,"2001","")</f>
        <v/>
      </c>
      <c r="AE71" t="str">
        <f>IF(K71=1,"2002","")</f>
        <v>2002</v>
      </c>
      <c r="AF71" t="str">
        <f>IF(L71=1,"2003","")</f>
        <v/>
      </c>
      <c r="AG71" t="str">
        <f>IF(M71=1,"2004","")</f>
        <v>2004</v>
      </c>
      <c r="AH71" t="str">
        <f>IF(N71=1,"2005","")</f>
        <v/>
      </c>
      <c r="AI71" t="str">
        <f>IF(O71=1,"2006","")</f>
        <v>2006</v>
      </c>
      <c r="AJ71" t="str">
        <f>IF(P71=1,"2007","")</f>
        <v>2007</v>
      </c>
      <c r="AK71" t="str">
        <f>IF(Q71=1,"2008","")</f>
        <v/>
      </c>
      <c r="AL71" t="str">
        <f>IF(R71=1,"2009","")</f>
        <v>2009</v>
      </c>
      <c r="AM71" t="str">
        <f>IF(S71=1,"2010","")</f>
        <v/>
      </c>
      <c r="AN71" t="str">
        <f>IF(T71=1,"2011","")</f>
        <v>2011</v>
      </c>
      <c r="AO71" t="str">
        <f>IF(U71=1,"2012","")</f>
        <v>2012</v>
      </c>
      <c r="AP71" t="str">
        <f>IF(V71=1,"2013","")</f>
        <v/>
      </c>
      <c r="AQ71" t="str">
        <f t="shared" si="18"/>
        <v>2014</v>
      </c>
      <c r="AR71" t="str">
        <f>IF(X71=1,"2015","")</f>
        <v/>
      </c>
      <c r="AS71" t="str">
        <f>IF(Y71=1,"2016","")</f>
        <v/>
      </c>
      <c r="AT71" t="str">
        <f t="shared" si="19"/>
        <v/>
      </c>
    </row>
    <row r="72" spans="1:46">
      <c r="A72" t="s">
        <v>95</v>
      </c>
      <c r="B72" t="s">
        <v>181</v>
      </c>
      <c r="C72" t="s">
        <v>188</v>
      </c>
      <c r="D72">
        <v>3</v>
      </c>
      <c r="E72">
        <v>1</v>
      </c>
      <c r="F72">
        <v>797</v>
      </c>
      <c r="G72">
        <v>9748470.9717640355</v>
      </c>
      <c r="H72">
        <v>614191.89373433928</v>
      </c>
      <c r="I72">
        <v>1</v>
      </c>
      <c r="J72">
        <v>0</v>
      </c>
      <c r="K72">
        <v>1</v>
      </c>
      <c r="L72">
        <v>0</v>
      </c>
      <c r="M72">
        <v>1</v>
      </c>
      <c r="N72">
        <v>0</v>
      </c>
      <c r="O72">
        <v>1</v>
      </c>
      <c r="P72">
        <v>1</v>
      </c>
      <c r="Q72">
        <v>0</v>
      </c>
      <c r="R72">
        <v>1</v>
      </c>
      <c r="S72">
        <v>0</v>
      </c>
      <c r="T72">
        <v>1</v>
      </c>
      <c r="U72">
        <v>1</v>
      </c>
      <c r="V72">
        <v>0</v>
      </c>
      <c r="W72">
        <v>1</v>
      </c>
      <c r="X72">
        <v>0</v>
      </c>
      <c r="Y72">
        <v>0</v>
      </c>
      <c r="Z72">
        <v>0</v>
      </c>
      <c r="AA72">
        <v>9</v>
      </c>
      <c r="AB72" s="1" t="s">
        <v>192</v>
      </c>
      <c r="AC72" t="str">
        <f>IF(I72=1,"2000","")</f>
        <v>2000</v>
      </c>
      <c r="AD72" t="str">
        <f>IF(J72=1,"2001","")</f>
        <v/>
      </c>
      <c r="AE72" t="str">
        <f>IF(K72=1,"2002","")</f>
        <v>2002</v>
      </c>
      <c r="AF72" t="str">
        <f>IF(L72=1,"2003","")</f>
        <v/>
      </c>
      <c r="AG72" t="str">
        <f>IF(M72=1,"2004","")</f>
        <v>2004</v>
      </c>
      <c r="AH72" t="str">
        <f>IF(N72=1,"2005","")</f>
        <v/>
      </c>
      <c r="AI72" t="str">
        <f>IF(O72=1,"2006","")</f>
        <v>2006</v>
      </c>
      <c r="AJ72" t="str">
        <f>IF(P72=1,"2007","")</f>
        <v>2007</v>
      </c>
      <c r="AK72" t="str">
        <f>IF(Q72=1,"2008","")</f>
        <v/>
      </c>
      <c r="AL72" t="str">
        <f>IF(R72=1,"2009","")</f>
        <v>2009</v>
      </c>
      <c r="AM72" t="str">
        <f>IF(S72=1,"2010","")</f>
        <v/>
      </c>
      <c r="AN72" t="str">
        <f>IF(T72=1,"2011","")</f>
        <v>2011</v>
      </c>
      <c r="AO72" t="str">
        <f>IF(U72=1,"2012","")</f>
        <v>2012</v>
      </c>
      <c r="AP72" t="str">
        <f>IF(V72=1,"2013","")</f>
        <v/>
      </c>
      <c r="AQ72" t="str">
        <f t="shared" si="18"/>
        <v>2014</v>
      </c>
      <c r="AR72" t="str">
        <f>IF(X72=1,"2015","")</f>
        <v/>
      </c>
      <c r="AS72" t="str">
        <f>IF(Y72=1,"2016","")</f>
        <v/>
      </c>
      <c r="AT72" t="str">
        <f t="shared" si="19"/>
        <v/>
      </c>
    </row>
    <row r="73" spans="1:46">
      <c r="A73" t="s">
        <v>96</v>
      </c>
      <c r="B73" t="s">
        <v>181</v>
      </c>
      <c r="C73" t="s">
        <v>188</v>
      </c>
      <c r="D73">
        <v>3</v>
      </c>
      <c r="E73">
        <v>1</v>
      </c>
      <c r="F73">
        <v>799</v>
      </c>
      <c r="G73">
        <v>9748506.2633130513</v>
      </c>
      <c r="H73">
        <v>614157.32842876774</v>
      </c>
      <c r="I73">
        <v>1</v>
      </c>
      <c r="J73">
        <v>0</v>
      </c>
      <c r="K73">
        <v>1</v>
      </c>
      <c r="L73">
        <v>0</v>
      </c>
      <c r="M73">
        <v>1</v>
      </c>
      <c r="N73">
        <v>0</v>
      </c>
      <c r="O73">
        <v>1</v>
      </c>
      <c r="P73">
        <v>1</v>
      </c>
      <c r="Q73">
        <v>0</v>
      </c>
      <c r="R73">
        <v>1</v>
      </c>
      <c r="S73">
        <v>0</v>
      </c>
      <c r="T73">
        <v>1</v>
      </c>
      <c r="U73">
        <v>1</v>
      </c>
      <c r="V73">
        <v>0</v>
      </c>
      <c r="W73">
        <v>1</v>
      </c>
      <c r="X73">
        <v>0</v>
      </c>
      <c r="Y73">
        <v>0</v>
      </c>
      <c r="Z73">
        <v>0</v>
      </c>
      <c r="AA73">
        <v>9</v>
      </c>
      <c r="AB73" s="1" t="s">
        <v>192</v>
      </c>
      <c r="AC73" t="str">
        <f>IF(I73=1,"2000","")</f>
        <v>2000</v>
      </c>
      <c r="AD73" t="str">
        <f>IF(J73=1,"2001","")</f>
        <v/>
      </c>
      <c r="AE73" t="str">
        <f>IF(K73=1,"2002","")</f>
        <v>2002</v>
      </c>
      <c r="AF73" t="str">
        <f>IF(L73=1,"2003","")</f>
        <v/>
      </c>
      <c r="AG73" t="str">
        <f>IF(M73=1,"2004","")</f>
        <v>2004</v>
      </c>
      <c r="AH73" t="str">
        <f>IF(N73=1,"2005","")</f>
        <v/>
      </c>
      <c r="AI73" t="str">
        <f>IF(O73=1,"2006","")</f>
        <v>2006</v>
      </c>
      <c r="AJ73" t="str">
        <f>IF(P73=1,"2007","")</f>
        <v>2007</v>
      </c>
      <c r="AK73" t="str">
        <f>IF(Q73=1,"2008","")</f>
        <v/>
      </c>
      <c r="AL73" t="str">
        <f>IF(R73=1,"2009","")</f>
        <v>2009</v>
      </c>
      <c r="AM73" t="str">
        <f>IF(S73=1,"2010","")</f>
        <v/>
      </c>
      <c r="AN73" t="str">
        <f>IF(T73=1,"2011","")</f>
        <v>2011</v>
      </c>
      <c r="AO73" t="str">
        <f>IF(U73=1,"2012","")</f>
        <v>2012</v>
      </c>
      <c r="AP73" t="str">
        <f>IF(V73=1,"2013","")</f>
        <v/>
      </c>
      <c r="AQ73" t="str">
        <f t="shared" si="18"/>
        <v>2014</v>
      </c>
      <c r="AR73" t="str">
        <f>IF(X73=1,"2015","")</f>
        <v/>
      </c>
      <c r="AS73" t="str">
        <f>IF(Y73=1,"2016","")</f>
        <v/>
      </c>
      <c r="AT73" t="str">
        <f t="shared" si="19"/>
        <v/>
      </c>
    </row>
    <row r="74" spans="1:46">
      <c r="A74" t="s">
        <v>97</v>
      </c>
      <c r="B74" t="s">
        <v>181</v>
      </c>
      <c r="C74" t="s">
        <v>188</v>
      </c>
      <c r="D74">
        <v>4</v>
      </c>
      <c r="E74">
        <v>2</v>
      </c>
      <c r="F74">
        <v>805</v>
      </c>
      <c r="G74">
        <v>9748426.0584061109</v>
      </c>
      <c r="H74">
        <v>614698.51257661497</v>
      </c>
      <c r="I74">
        <v>1</v>
      </c>
      <c r="J74">
        <v>0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0</v>
      </c>
      <c r="R74">
        <v>1</v>
      </c>
      <c r="S74">
        <v>0</v>
      </c>
      <c r="T74">
        <v>1</v>
      </c>
      <c r="U74">
        <v>1</v>
      </c>
      <c r="V74">
        <v>1</v>
      </c>
      <c r="W74">
        <v>1</v>
      </c>
      <c r="X74">
        <v>0</v>
      </c>
      <c r="Y74">
        <v>1</v>
      </c>
      <c r="Z74">
        <v>0</v>
      </c>
      <c r="AA74">
        <v>13</v>
      </c>
      <c r="AB74" s="1" t="s">
        <v>195</v>
      </c>
      <c r="AC74" t="str">
        <f>IF(I74=1,"2000","")</f>
        <v>2000</v>
      </c>
      <c r="AD74" t="str">
        <f>IF(J74=1,"2001","")</f>
        <v/>
      </c>
      <c r="AE74" t="str">
        <f>IF(K74=1,"2002","")</f>
        <v>2002</v>
      </c>
      <c r="AF74" t="str">
        <f>IF(L74=1,"2003","")</f>
        <v>2003</v>
      </c>
      <c r="AG74" t="str">
        <f>IF(M74=1,"2004","")</f>
        <v>2004</v>
      </c>
      <c r="AH74" t="str">
        <f>IF(N74=1,"2005","")</f>
        <v>2005</v>
      </c>
      <c r="AI74" t="str">
        <f>IF(O74=1,"2006","")</f>
        <v>2006</v>
      </c>
      <c r="AJ74" t="str">
        <f>IF(P74=1,"2007","")</f>
        <v>2007</v>
      </c>
      <c r="AK74" t="str">
        <f>IF(Q74=1,"2008","")</f>
        <v/>
      </c>
      <c r="AL74" t="str">
        <f>IF(R74=1,"2009","")</f>
        <v>2009</v>
      </c>
      <c r="AM74" t="str">
        <f>IF(S74=1,"2010","")</f>
        <v/>
      </c>
      <c r="AN74" t="str">
        <f>IF(T74=1,"2011","")</f>
        <v>2011</v>
      </c>
      <c r="AO74" t="str">
        <f>IF(U74=1,"2012","")</f>
        <v>2012</v>
      </c>
      <c r="AP74" t="str">
        <f>IF(V74=1,"2013","")</f>
        <v>2013</v>
      </c>
      <c r="AQ74" t="str">
        <f t="shared" si="18"/>
        <v>2014</v>
      </c>
      <c r="AR74" t="str">
        <f>IF(X74=1,"2015","")</f>
        <v/>
      </c>
      <c r="AS74" t="str">
        <f>IF(Y74=1,"2016","")</f>
        <v>2016</v>
      </c>
      <c r="AT74" t="str">
        <f t="shared" si="19"/>
        <v/>
      </c>
    </row>
    <row r="75" spans="1:46">
      <c r="A75" t="s">
        <v>98</v>
      </c>
      <c r="B75" t="s">
        <v>181</v>
      </c>
      <c r="C75" t="s">
        <v>188</v>
      </c>
      <c r="D75">
        <v>4</v>
      </c>
      <c r="E75">
        <v>2</v>
      </c>
      <c r="F75">
        <v>806</v>
      </c>
      <c r="G75">
        <v>9748389.0054600369</v>
      </c>
      <c r="H75">
        <v>614720.94957094069</v>
      </c>
      <c r="I75">
        <v>1</v>
      </c>
      <c r="J75">
        <v>0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0</v>
      </c>
      <c r="R75">
        <v>1</v>
      </c>
      <c r="S75">
        <v>0</v>
      </c>
      <c r="T75">
        <v>1</v>
      </c>
      <c r="U75">
        <v>1</v>
      </c>
      <c r="V75">
        <v>1</v>
      </c>
      <c r="W75">
        <v>1</v>
      </c>
      <c r="X75">
        <v>0</v>
      </c>
      <c r="Y75">
        <v>1</v>
      </c>
      <c r="Z75">
        <v>0</v>
      </c>
      <c r="AA75">
        <v>13</v>
      </c>
      <c r="AB75" s="1" t="s">
        <v>195</v>
      </c>
      <c r="AC75" t="str">
        <f>IF(I75=1,"2000","")</f>
        <v>2000</v>
      </c>
      <c r="AD75" t="str">
        <f>IF(J75=1,"2001","")</f>
        <v/>
      </c>
      <c r="AE75" t="str">
        <f>IF(K75=1,"2002","")</f>
        <v>2002</v>
      </c>
      <c r="AF75" t="str">
        <f>IF(L75=1,"2003","")</f>
        <v>2003</v>
      </c>
      <c r="AG75" t="str">
        <f>IF(M75=1,"2004","")</f>
        <v>2004</v>
      </c>
      <c r="AH75" t="str">
        <f>IF(N75=1,"2005","")</f>
        <v>2005</v>
      </c>
      <c r="AI75" t="str">
        <f>IF(O75=1,"2006","")</f>
        <v>2006</v>
      </c>
      <c r="AJ75" t="str">
        <f>IF(P75=1,"2007","")</f>
        <v>2007</v>
      </c>
      <c r="AK75" t="str">
        <f>IF(Q75=1,"2008","")</f>
        <v/>
      </c>
      <c r="AL75" t="str">
        <f>IF(R75=1,"2009","")</f>
        <v>2009</v>
      </c>
      <c r="AM75" t="str">
        <f>IF(S75=1,"2010","")</f>
        <v/>
      </c>
      <c r="AN75" t="str">
        <f>IF(T75=1,"2011","")</f>
        <v>2011</v>
      </c>
      <c r="AO75" t="str">
        <f>IF(U75=1,"2012","")</f>
        <v>2012</v>
      </c>
      <c r="AP75" t="str">
        <f>IF(V75=1,"2013","")</f>
        <v>2013</v>
      </c>
      <c r="AQ75" t="str">
        <f t="shared" si="18"/>
        <v>2014</v>
      </c>
      <c r="AR75" t="str">
        <f>IF(X75=1,"2015","")</f>
        <v/>
      </c>
      <c r="AS75" t="str">
        <f>IF(Y75=1,"2016","")</f>
        <v>2016</v>
      </c>
      <c r="AT75" t="str">
        <f t="shared" si="19"/>
        <v/>
      </c>
    </row>
    <row r="76" spans="1:46">
      <c r="A76" t="s">
        <v>99</v>
      </c>
      <c r="B76" t="s">
        <v>181</v>
      </c>
      <c r="C76" t="s">
        <v>188</v>
      </c>
      <c r="D76">
        <v>4</v>
      </c>
      <c r="E76">
        <v>2</v>
      </c>
      <c r="F76">
        <v>809</v>
      </c>
      <c r="G76">
        <v>9748364.8257915527</v>
      </c>
      <c r="H76">
        <v>614675.11894560384</v>
      </c>
      <c r="I76">
        <v>1</v>
      </c>
      <c r="J76">
        <v>0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0</v>
      </c>
      <c r="R76">
        <v>1</v>
      </c>
      <c r="S76">
        <v>0</v>
      </c>
      <c r="T76">
        <v>1</v>
      </c>
      <c r="U76">
        <v>1</v>
      </c>
      <c r="V76">
        <v>1</v>
      </c>
      <c r="W76">
        <v>1</v>
      </c>
      <c r="X76">
        <v>0</v>
      </c>
      <c r="Y76">
        <v>1</v>
      </c>
      <c r="Z76">
        <v>0</v>
      </c>
      <c r="AA76">
        <v>13</v>
      </c>
      <c r="AB76" s="1" t="s">
        <v>195</v>
      </c>
      <c r="AC76" t="str">
        <f>IF(I76=1,"2000","")</f>
        <v>2000</v>
      </c>
      <c r="AD76" t="str">
        <f>IF(J76=1,"2001","")</f>
        <v/>
      </c>
      <c r="AE76" t="str">
        <f>IF(K76=1,"2002","")</f>
        <v>2002</v>
      </c>
      <c r="AF76" t="str">
        <f>IF(L76=1,"2003","")</f>
        <v>2003</v>
      </c>
      <c r="AG76" t="str">
        <f>IF(M76=1,"2004","")</f>
        <v>2004</v>
      </c>
      <c r="AH76" t="str">
        <f>IF(N76=1,"2005","")</f>
        <v>2005</v>
      </c>
      <c r="AI76" t="str">
        <f>IF(O76=1,"2006","")</f>
        <v>2006</v>
      </c>
      <c r="AJ76" t="str">
        <f>IF(P76=1,"2007","")</f>
        <v>2007</v>
      </c>
      <c r="AK76" t="str">
        <f>IF(Q76=1,"2008","")</f>
        <v/>
      </c>
      <c r="AL76" t="str">
        <f>IF(R76=1,"2009","")</f>
        <v>2009</v>
      </c>
      <c r="AM76" t="str">
        <f>IF(S76=1,"2010","")</f>
        <v/>
      </c>
      <c r="AN76" t="str">
        <f>IF(T76=1,"2011","")</f>
        <v>2011</v>
      </c>
      <c r="AO76" t="str">
        <f>IF(U76=1,"2012","")</f>
        <v>2012</v>
      </c>
      <c r="AP76" t="str">
        <f>IF(V76=1,"2013","")</f>
        <v>2013</v>
      </c>
      <c r="AQ76" t="str">
        <f t="shared" si="18"/>
        <v>2014</v>
      </c>
      <c r="AR76" t="str">
        <f>IF(X76=1,"2015","")</f>
        <v/>
      </c>
      <c r="AS76" t="str">
        <f>IF(Y76=1,"2016","")</f>
        <v>2016</v>
      </c>
      <c r="AT76" t="str">
        <f t="shared" si="19"/>
        <v/>
      </c>
    </row>
    <row r="77" spans="1:46">
      <c r="A77" t="s">
        <v>100</v>
      </c>
      <c r="B77" t="s">
        <v>181</v>
      </c>
      <c r="C77" t="s">
        <v>188</v>
      </c>
      <c r="D77">
        <v>4</v>
      </c>
      <c r="E77">
        <v>2</v>
      </c>
      <c r="F77">
        <v>804</v>
      </c>
      <c r="G77">
        <v>9748407.7354295105</v>
      </c>
      <c r="H77">
        <v>614651.90325229894</v>
      </c>
      <c r="I77">
        <v>1</v>
      </c>
      <c r="J77">
        <v>0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0</v>
      </c>
      <c r="R77">
        <v>1</v>
      </c>
      <c r="S77">
        <v>0</v>
      </c>
      <c r="T77">
        <v>1</v>
      </c>
      <c r="U77">
        <v>1</v>
      </c>
      <c r="V77">
        <v>1</v>
      </c>
      <c r="W77">
        <v>1</v>
      </c>
      <c r="X77">
        <v>0</v>
      </c>
      <c r="Y77">
        <v>1</v>
      </c>
      <c r="Z77">
        <v>0</v>
      </c>
      <c r="AA77">
        <v>13</v>
      </c>
      <c r="AB77" s="1" t="s">
        <v>195</v>
      </c>
      <c r="AC77" t="str">
        <f>IF(I77=1,"2000","")</f>
        <v>2000</v>
      </c>
      <c r="AD77" t="str">
        <f>IF(J77=1,"2001","")</f>
        <v/>
      </c>
      <c r="AE77" t="str">
        <f>IF(K77=1,"2002","")</f>
        <v>2002</v>
      </c>
      <c r="AF77" t="str">
        <f>IF(L77=1,"2003","")</f>
        <v>2003</v>
      </c>
      <c r="AG77" t="str">
        <f>IF(M77=1,"2004","")</f>
        <v>2004</v>
      </c>
      <c r="AH77" t="str">
        <f>IF(N77=1,"2005","")</f>
        <v>2005</v>
      </c>
      <c r="AI77" t="str">
        <f>IF(O77=1,"2006","")</f>
        <v>2006</v>
      </c>
      <c r="AJ77" t="str">
        <f>IF(P77=1,"2007","")</f>
        <v>2007</v>
      </c>
      <c r="AK77" t="str">
        <f>IF(Q77=1,"2008","")</f>
        <v/>
      </c>
      <c r="AL77" t="str">
        <f>IF(R77=1,"2009","")</f>
        <v>2009</v>
      </c>
      <c r="AM77" t="str">
        <f>IF(S77=1,"2010","")</f>
        <v/>
      </c>
      <c r="AN77" t="str">
        <f>IF(T77=1,"2011","")</f>
        <v>2011</v>
      </c>
      <c r="AO77" t="str">
        <f>IF(U77=1,"2012","")</f>
        <v>2012</v>
      </c>
      <c r="AP77" t="str">
        <f>IF(V77=1,"2013","")</f>
        <v>2013</v>
      </c>
      <c r="AQ77" t="str">
        <f t="shared" si="18"/>
        <v>2014</v>
      </c>
      <c r="AR77" t="str">
        <f>IF(X77=1,"2015","")</f>
        <v/>
      </c>
      <c r="AS77" t="str">
        <f>IF(Y77=1,"2016","")</f>
        <v>2016</v>
      </c>
      <c r="AT77" t="str">
        <f t="shared" si="19"/>
        <v/>
      </c>
    </row>
    <row r="78" spans="1:46">
      <c r="A78" t="s">
        <v>101</v>
      </c>
      <c r="B78" t="s">
        <v>182</v>
      </c>
      <c r="C78" t="s">
        <v>187</v>
      </c>
      <c r="D78">
        <v>1</v>
      </c>
      <c r="E78">
        <v>1</v>
      </c>
      <c r="F78">
        <v>678</v>
      </c>
      <c r="G78">
        <v>9740487.9142086711</v>
      </c>
      <c r="H78">
        <v>616645.53143024538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 s="1">
        <v>2000</v>
      </c>
      <c r="AC78" t="str">
        <f t="shared" ref="AC78:AC109" si="20">IF(I78=1,"2000","")</f>
        <v/>
      </c>
      <c r="AD78" t="str">
        <f t="shared" ref="AD78:AD109" si="21">IF(J78=1,"2001","")</f>
        <v/>
      </c>
      <c r="AE78" t="str">
        <f t="shared" ref="AE78:AE109" si="22">IF(K78=1,"2002","")</f>
        <v/>
      </c>
      <c r="AF78" t="str">
        <f t="shared" ref="AF78:AF109" si="23">IF(L78=1,"2003","")</f>
        <v/>
      </c>
      <c r="AG78" t="str">
        <f t="shared" ref="AG78:AG109" si="24">IF(M78=1,"2004","")</f>
        <v/>
      </c>
      <c r="AH78" t="str">
        <f t="shared" ref="AH78:AH109" si="25">IF(N78=1,"2005","")</f>
        <v/>
      </c>
      <c r="AI78" t="str">
        <f t="shared" ref="AI78:AI109" si="26">IF(O78=1,"2006","")</f>
        <v/>
      </c>
      <c r="AJ78" t="str">
        <f t="shared" ref="AJ78:AJ109" si="27">IF(P78=1,"2007","")</f>
        <v/>
      </c>
      <c r="AK78" t="str">
        <f t="shared" ref="AK78:AK109" si="28">IF(Q78=1,"2008","")</f>
        <v/>
      </c>
      <c r="AL78" t="str">
        <f t="shared" ref="AL78:AL109" si="29">IF(R78=1,"2009","")</f>
        <v/>
      </c>
      <c r="AM78" t="str">
        <f t="shared" ref="AM78:AM109" si="30">IF(S78=1,"2010","")</f>
        <v/>
      </c>
      <c r="AN78" t="str">
        <f t="shared" ref="AN78:AN109" si="31">IF(T78=1,"2011","")</f>
        <v/>
      </c>
      <c r="AO78" t="str">
        <f t="shared" ref="AO78:AO109" si="32">IF(U78=1,"2012","")</f>
        <v/>
      </c>
      <c r="AP78" t="str">
        <f t="shared" ref="AP78:AP109" si="33">IF(V78=1,"2013","")</f>
        <v/>
      </c>
      <c r="AQ78" t="str">
        <f t="shared" ref="AQ78:AQ109" si="34">IF(W78=1,"2014","")</f>
        <v/>
      </c>
      <c r="AR78" t="str">
        <f t="shared" ref="AR78:AR109" si="35">IF(X78=1,"2015","")</f>
        <v/>
      </c>
      <c r="AS78" t="str">
        <f t="shared" ref="AS78:AS109" si="36">IF(Y78=1,"2016","")</f>
        <v/>
      </c>
      <c r="AT78" t="str">
        <f t="shared" si="19"/>
        <v/>
      </c>
    </row>
    <row r="79" spans="1:46">
      <c r="A79" t="s">
        <v>102</v>
      </c>
      <c r="B79" t="s">
        <v>182</v>
      </c>
      <c r="C79" t="s">
        <v>187</v>
      </c>
      <c r="D79">
        <v>1</v>
      </c>
      <c r="E79">
        <v>1</v>
      </c>
      <c r="F79">
        <v>674</v>
      </c>
      <c r="G79">
        <v>9740459.2833540272</v>
      </c>
      <c r="H79">
        <v>616643.28147860838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 s="1">
        <v>2000</v>
      </c>
      <c r="AC79" t="str">
        <f t="shared" si="20"/>
        <v/>
      </c>
      <c r="AD79" t="str">
        <f t="shared" si="21"/>
        <v/>
      </c>
      <c r="AE79" t="str">
        <f t="shared" si="22"/>
        <v/>
      </c>
      <c r="AF79" t="str">
        <f t="shared" si="23"/>
        <v/>
      </c>
      <c r="AG79" t="str">
        <f t="shared" si="24"/>
        <v/>
      </c>
      <c r="AH79" t="str">
        <f t="shared" si="25"/>
        <v/>
      </c>
      <c r="AI79" t="str">
        <f t="shared" si="26"/>
        <v/>
      </c>
      <c r="AJ79" t="str">
        <f t="shared" si="27"/>
        <v/>
      </c>
      <c r="AK79" t="str">
        <f t="shared" si="28"/>
        <v/>
      </c>
      <c r="AL79" t="str">
        <f t="shared" si="29"/>
        <v/>
      </c>
      <c r="AM79" t="str">
        <f t="shared" si="30"/>
        <v/>
      </c>
      <c r="AN79" t="str">
        <f t="shared" si="31"/>
        <v/>
      </c>
      <c r="AO79" t="str">
        <f t="shared" si="32"/>
        <v/>
      </c>
      <c r="AP79" t="str">
        <f t="shared" si="33"/>
        <v/>
      </c>
      <c r="AQ79" t="str">
        <f t="shared" si="34"/>
        <v/>
      </c>
      <c r="AR79" t="str">
        <f t="shared" si="35"/>
        <v/>
      </c>
      <c r="AS79" t="str">
        <f t="shared" si="36"/>
        <v/>
      </c>
      <c r="AT79" t="str">
        <f t="shared" si="19"/>
        <v/>
      </c>
    </row>
    <row r="80" spans="1:46">
      <c r="A80" t="s">
        <v>103</v>
      </c>
      <c r="B80" t="s">
        <v>182</v>
      </c>
      <c r="C80" t="s">
        <v>187</v>
      </c>
      <c r="D80">
        <v>1</v>
      </c>
      <c r="E80">
        <v>1</v>
      </c>
      <c r="F80">
        <v>1077</v>
      </c>
      <c r="G80">
        <v>9740458.7482330482</v>
      </c>
      <c r="H80">
        <v>616615.37530595157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 s="1">
        <v>2000</v>
      </c>
      <c r="AC80" t="str">
        <f t="shared" si="20"/>
        <v/>
      </c>
      <c r="AD80" t="str">
        <f t="shared" si="21"/>
        <v/>
      </c>
      <c r="AE80" t="str">
        <f t="shared" si="22"/>
        <v/>
      </c>
      <c r="AF80" t="str">
        <f t="shared" si="23"/>
        <v/>
      </c>
      <c r="AG80" t="str">
        <f t="shared" si="24"/>
        <v/>
      </c>
      <c r="AH80" t="str">
        <f t="shared" si="25"/>
        <v/>
      </c>
      <c r="AI80" t="str">
        <f t="shared" si="26"/>
        <v/>
      </c>
      <c r="AJ80" t="str">
        <f t="shared" si="27"/>
        <v/>
      </c>
      <c r="AK80" t="str">
        <f t="shared" si="28"/>
        <v/>
      </c>
      <c r="AL80" t="str">
        <f t="shared" si="29"/>
        <v/>
      </c>
      <c r="AM80" t="str">
        <f t="shared" si="30"/>
        <v/>
      </c>
      <c r="AN80" t="str">
        <f t="shared" si="31"/>
        <v/>
      </c>
      <c r="AO80" t="str">
        <f t="shared" si="32"/>
        <v/>
      </c>
      <c r="AP80" t="str">
        <f t="shared" si="33"/>
        <v/>
      </c>
      <c r="AQ80" t="str">
        <f t="shared" si="34"/>
        <v/>
      </c>
      <c r="AR80" t="str">
        <f t="shared" si="35"/>
        <v/>
      </c>
      <c r="AS80" t="str">
        <f t="shared" si="36"/>
        <v/>
      </c>
      <c r="AT80" t="str">
        <f t="shared" si="19"/>
        <v/>
      </c>
    </row>
    <row r="81" spans="1:46">
      <c r="A81" t="s">
        <v>104</v>
      </c>
      <c r="B81" t="s">
        <v>182</v>
      </c>
      <c r="C81" t="s">
        <v>187</v>
      </c>
      <c r="D81">
        <v>1</v>
      </c>
      <c r="E81">
        <v>1</v>
      </c>
      <c r="F81">
        <v>672</v>
      </c>
      <c r="G81">
        <v>9740475.774105018</v>
      </c>
      <c r="H81">
        <v>616622.72398322576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 s="1">
        <v>2000</v>
      </c>
      <c r="AC81" t="str">
        <f t="shared" si="20"/>
        <v/>
      </c>
      <c r="AD81" t="str">
        <f t="shared" si="21"/>
        <v/>
      </c>
      <c r="AE81" t="str">
        <f t="shared" si="22"/>
        <v/>
      </c>
      <c r="AF81" t="str">
        <f t="shared" si="23"/>
        <v/>
      </c>
      <c r="AG81" t="str">
        <f t="shared" si="24"/>
        <v/>
      </c>
      <c r="AH81" t="str">
        <f t="shared" si="25"/>
        <v/>
      </c>
      <c r="AI81" t="str">
        <f t="shared" si="26"/>
        <v/>
      </c>
      <c r="AJ81" t="str">
        <f t="shared" si="27"/>
        <v/>
      </c>
      <c r="AK81" t="str">
        <f t="shared" si="28"/>
        <v/>
      </c>
      <c r="AL81" t="str">
        <f t="shared" si="29"/>
        <v/>
      </c>
      <c r="AM81" t="str">
        <f t="shared" si="30"/>
        <v/>
      </c>
      <c r="AN81" t="str">
        <f t="shared" si="31"/>
        <v/>
      </c>
      <c r="AO81" t="str">
        <f t="shared" si="32"/>
        <v/>
      </c>
      <c r="AP81" t="str">
        <f t="shared" si="33"/>
        <v/>
      </c>
      <c r="AQ81" t="str">
        <f t="shared" si="34"/>
        <v/>
      </c>
      <c r="AR81" t="str">
        <f t="shared" si="35"/>
        <v/>
      </c>
      <c r="AS81" t="str">
        <f t="shared" si="36"/>
        <v/>
      </c>
      <c r="AT81" t="str">
        <f t="shared" si="19"/>
        <v/>
      </c>
    </row>
    <row r="82" spans="1:46">
      <c r="A82" t="s">
        <v>105</v>
      </c>
      <c r="B82" t="s">
        <v>182</v>
      </c>
      <c r="C82" t="s">
        <v>187</v>
      </c>
      <c r="D82">
        <v>2</v>
      </c>
      <c r="E82">
        <v>4</v>
      </c>
      <c r="F82">
        <v>687</v>
      </c>
      <c r="G82">
        <v>9740677.9327637348</v>
      </c>
      <c r="H82">
        <v>616663.1314121756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 s="1">
        <v>2000</v>
      </c>
      <c r="AC82" t="str">
        <f t="shared" si="20"/>
        <v/>
      </c>
      <c r="AD82" t="str">
        <f t="shared" si="21"/>
        <v/>
      </c>
      <c r="AE82" t="str">
        <f t="shared" si="22"/>
        <v/>
      </c>
      <c r="AF82" t="str">
        <f t="shared" si="23"/>
        <v/>
      </c>
      <c r="AG82" t="str">
        <f t="shared" si="24"/>
        <v/>
      </c>
      <c r="AH82" t="str">
        <f t="shared" si="25"/>
        <v/>
      </c>
      <c r="AI82" t="str">
        <f t="shared" si="26"/>
        <v/>
      </c>
      <c r="AJ82" t="str">
        <f t="shared" si="27"/>
        <v/>
      </c>
      <c r="AK82" t="str">
        <f t="shared" si="28"/>
        <v/>
      </c>
      <c r="AL82" t="str">
        <f t="shared" si="29"/>
        <v/>
      </c>
      <c r="AM82" t="str">
        <f t="shared" si="30"/>
        <v/>
      </c>
      <c r="AN82" t="str">
        <f t="shared" si="31"/>
        <v/>
      </c>
      <c r="AO82" t="str">
        <f t="shared" si="32"/>
        <v/>
      </c>
      <c r="AP82" t="str">
        <f t="shared" si="33"/>
        <v/>
      </c>
      <c r="AQ82" t="str">
        <f t="shared" si="34"/>
        <v/>
      </c>
      <c r="AR82" t="str">
        <f t="shared" si="35"/>
        <v/>
      </c>
      <c r="AS82" t="str">
        <f t="shared" si="36"/>
        <v/>
      </c>
      <c r="AT82" t="str">
        <f t="shared" si="19"/>
        <v/>
      </c>
    </row>
    <row r="83" spans="1:46">
      <c r="A83" t="s">
        <v>106</v>
      </c>
      <c r="B83" t="s">
        <v>182</v>
      </c>
      <c r="C83" t="s">
        <v>187</v>
      </c>
      <c r="D83">
        <v>2</v>
      </c>
      <c r="E83">
        <v>4</v>
      </c>
      <c r="F83">
        <v>682</v>
      </c>
      <c r="G83">
        <v>9740672.6185258031</v>
      </c>
      <c r="H83">
        <v>616681.80580493959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 s="1">
        <v>2000</v>
      </c>
      <c r="AC83" t="str">
        <f t="shared" si="20"/>
        <v/>
      </c>
      <c r="AD83" t="str">
        <f t="shared" si="21"/>
        <v/>
      </c>
      <c r="AE83" t="str">
        <f t="shared" si="22"/>
        <v/>
      </c>
      <c r="AF83" t="str">
        <f t="shared" si="23"/>
        <v/>
      </c>
      <c r="AG83" t="str">
        <f t="shared" si="24"/>
        <v/>
      </c>
      <c r="AH83" t="str">
        <f t="shared" si="25"/>
        <v/>
      </c>
      <c r="AI83" t="str">
        <f t="shared" si="26"/>
        <v/>
      </c>
      <c r="AJ83" t="str">
        <f t="shared" si="27"/>
        <v/>
      </c>
      <c r="AK83" t="str">
        <f t="shared" si="28"/>
        <v/>
      </c>
      <c r="AL83" t="str">
        <f t="shared" si="29"/>
        <v/>
      </c>
      <c r="AM83" t="str">
        <f t="shared" si="30"/>
        <v/>
      </c>
      <c r="AN83" t="str">
        <f t="shared" si="31"/>
        <v/>
      </c>
      <c r="AO83" t="str">
        <f t="shared" si="32"/>
        <v/>
      </c>
      <c r="AP83" t="str">
        <f t="shared" si="33"/>
        <v/>
      </c>
      <c r="AQ83" t="str">
        <f t="shared" si="34"/>
        <v/>
      </c>
      <c r="AR83" t="str">
        <f t="shared" si="35"/>
        <v/>
      </c>
      <c r="AS83" t="str">
        <f t="shared" si="36"/>
        <v/>
      </c>
      <c r="AT83" t="str">
        <f t="shared" si="19"/>
        <v/>
      </c>
    </row>
    <row r="84" spans="1:46">
      <c r="A84" t="s">
        <v>107</v>
      </c>
      <c r="B84" t="s">
        <v>182</v>
      </c>
      <c r="C84" t="s">
        <v>187</v>
      </c>
      <c r="D84">
        <v>2</v>
      </c>
      <c r="E84">
        <v>4</v>
      </c>
      <c r="F84">
        <v>683</v>
      </c>
      <c r="G84">
        <v>9740653.1610409655</v>
      </c>
      <c r="H84">
        <v>616679.6850635804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 s="1">
        <v>2000</v>
      </c>
      <c r="AC84" t="str">
        <f t="shared" si="20"/>
        <v/>
      </c>
      <c r="AD84" t="str">
        <f t="shared" si="21"/>
        <v/>
      </c>
      <c r="AE84" t="str">
        <f t="shared" si="22"/>
        <v/>
      </c>
      <c r="AF84" t="str">
        <f t="shared" si="23"/>
        <v/>
      </c>
      <c r="AG84" t="str">
        <f t="shared" si="24"/>
        <v/>
      </c>
      <c r="AH84" t="str">
        <f t="shared" si="25"/>
        <v/>
      </c>
      <c r="AI84" t="str">
        <f t="shared" si="26"/>
        <v/>
      </c>
      <c r="AJ84" t="str">
        <f t="shared" si="27"/>
        <v/>
      </c>
      <c r="AK84" t="str">
        <f t="shared" si="28"/>
        <v/>
      </c>
      <c r="AL84" t="str">
        <f t="shared" si="29"/>
        <v/>
      </c>
      <c r="AM84" t="str">
        <f t="shared" si="30"/>
        <v/>
      </c>
      <c r="AN84" t="str">
        <f t="shared" si="31"/>
        <v/>
      </c>
      <c r="AO84" t="str">
        <f t="shared" si="32"/>
        <v/>
      </c>
      <c r="AP84" t="str">
        <f t="shared" si="33"/>
        <v/>
      </c>
      <c r="AQ84" t="str">
        <f t="shared" si="34"/>
        <v/>
      </c>
      <c r="AR84" t="str">
        <f t="shared" si="35"/>
        <v/>
      </c>
      <c r="AS84" t="str">
        <f t="shared" si="36"/>
        <v/>
      </c>
      <c r="AT84" t="str">
        <f t="shared" si="19"/>
        <v/>
      </c>
    </row>
    <row r="85" spans="1:46">
      <c r="A85" t="s">
        <v>108</v>
      </c>
      <c r="B85" t="s">
        <v>182</v>
      </c>
      <c r="C85" t="s">
        <v>187</v>
      </c>
      <c r="D85">
        <v>2</v>
      </c>
      <c r="E85">
        <v>4</v>
      </c>
      <c r="F85">
        <v>688</v>
      </c>
      <c r="G85">
        <v>9740660.3617199343</v>
      </c>
      <c r="H85">
        <v>616653.77848491177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 s="1">
        <v>2000</v>
      </c>
      <c r="AC85" t="str">
        <f t="shared" si="20"/>
        <v/>
      </c>
      <c r="AD85" t="str">
        <f t="shared" si="21"/>
        <v/>
      </c>
      <c r="AE85" t="str">
        <f t="shared" si="22"/>
        <v/>
      </c>
      <c r="AF85" t="str">
        <f t="shared" si="23"/>
        <v/>
      </c>
      <c r="AG85" t="str">
        <f t="shared" si="24"/>
        <v/>
      </c>
      <c r="AH85" t="str">
        <f t="shared" si="25"/>
        <v/>
      </c>
      <c r="AI85" t="str">
        <f t="shared" si="26"/>
        <v/>
      </c>
      <c r="AJ85" t="str">
        <f t="shared" si="27"/>
        <v/>
      </c>
      <c r="AK85" t="str">
        <f t="shared" si="28"/>
        <v/>
      </c>
      <c r="AL85" t="str">
        <f t="shared" si="29"/>
        <v/>
      </c>
      <c r="AM85" t="str">
        <f t="shared" si="30"/>
        <v/>
      </c>
      <c r="AN85" t="str">
        <f t="shared" si="31"/>
        <v/>
      </c>
      <c r="AO85" t="str">
        <f t="shared" si="32"/>
        <v/>
      </c>
      <c r="AP85" t="str">
        <f t="shared" si="33"/>
        <v/>
      </c>
      <c r="AQ85" t="str">
        <f t="shared" si="34"/>
        <v/>
      </c>
      <c r="AR85" t="str">
        <f t="shared" si="35"/>
        <v/>
      </c>
      <c r="AS85" t="str">
        <f t="shared" si="36"/>
        <v/>
      </c>
      <c r="AT85" t="str">
        <f t="shared" si="19"/>
        <v/>
      </c>
    </row>
    <row r="86" spans="1:46">
      <c r="A86" t="s">
        <v>109</v>
      </c>
      <c r="B86" t="s">
        <v>182</v>
      </c>
      <c r="C86" t="s">
        <v>187</v>
      </c>
      <c r="D86">
        <v>3</v>
      </c>
      <c r="E86">
        <v>2</v>
      </c>
      <c r="F86">
        <v>717</v>
      </c>
      <c r="G86">
        <v>9738571.1486000121</v>
      </c>
      <c r="H86">
        <v>617719.71523151663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 s="1">
        <v>2000</v>
      </c>
      <c r="AC86" t="str">
        <f t="shared" si="20"/>
        <v/>
      </c>
      <c r="AD86" t="str">
        <f t="shared" si="21"/>
        <v/>
      </c>
      <c r="AE86" t="str">
        <f t="shared" si="22"/>
        <v/>
      </c>
      <c r="AF86" t="str">
        <f t="shared" si="23"/>
        <v/>
      </c>
      <c r="AG86" t="str">
        <f t="shared" si="24"/>
        <v/>
      </c>
      <c r="AH86" t="str">
        <f t="shared" si="25"/>
        <v/>
      </c>
      <c r="AI86" t="str">
        <f t="shared" si="26"/>
        <v/>
      </c>
      <c r="AJ86" t="str">
        <f t="shared" si="27"/>
        <v/>
      </c>
      <c r="AK86" t="str">
        <f t="shared" si="28"/>
        <v/>
      </c>
      <c r="AL86" t="str">
        <f t="shared" si="29"/>
        <v/>
      </c>
      <c r="AM86" t="str">
        <f t="shared" si="30"/>
        <v/>
      </c>
      <c r="AN86" t="str">
        <f t="shared" si="31"/>
        <v/>
      </c>
      <c r="AO86" t="str">
        <f t="shared" si="32"/>
        <v/>
      </c>
      <c r="AP86" t="str">
        <f t="shared" si="33"/>
        <v/>
      </c>
      <c r="AQ86" t="str">
        <f t="shared" si="34"/>
        <v/>
      </c>
      <c r="AR86" t="str">
        <f t="shared" si="35"/>
        <v/>
      </c>
      <c r="AS86" t="str">
        <f t="shared" si="36"/>
        <v/>
      </c>
      <c r="AT86" t="str">
        <f t="shared" si="19"/>
        <v/>
      </c>
    </row>
    <row r="87" spans="1:46">
      <c r="A87" t="s">
        <v>110</v>
      </c>
      <c r="B87" t="s">
        <v>182</v>
      </c>
      <c r="C87" t="s">
        <v>187</v>
      </c>
      <c r="D87">
        <v>3</v>
      </c>
      <c r="E87">
        <v>2</v>
      </c>
      <c r="F87">
        <v>714</v>
      </c>
      <c r="G87">
        <v>9738542.9583207332</v>
      </c>
      <c r="H87">
        <v>617722.69387912366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 s="1">
        <v>2000</v>
      </c>
      <c r="AC87" t="str">
        <f t="shared" si="20"/>
        <v/>
      </c>
      <c r="AD87" t="str">
        <f t="shared" si="21"/>
        <v/>
      </c>
      <c r="AE87" t="str">
        <f t="shared" si="22"/>
        <v/>
      </c>
      <c r="AF87" t="str">
        <f t="shared" si="23"/>
        <v/>
      </c>
      <c r="AG87" t="str">
        <f t="shared" si="24"/>
        <v/>
      </c>
      <c r="AH87" t="str">
        <f t="shared" si="25"/>
        <v/>
      </c>
      <c r="AI87" t="str">
        <f t="shared" si="26"/>
        <v/>
      </c>
      <c r="AJ87" t="str">
        <f t="shared" si="27"/>
        <v/>
      </c>
      <c r="AK87" t="str">
        <f t="shared" si="28"/>
        <v/>
      </c>
      <c r="AL87" t="str">
        <f t="shared" si="29"/>
        <v/>
      </c>
      <c r="AM87" t="str">
        <f t="shared" si="30"/>
        <v/>
      </c>
      <c r="AN87" t="str">
        <f t="shared" si="31"/>
        <v/>
      </c>
      <c r="AO87" t="str">
        <f t="shared" si="32"/>
        <v/>
      </c>
      <c r="AP87" t="str">
        <f t="shared" si="33"/>
        <v/>
      </c>
      <c r="AQ87" t="str">
        <f t="shared" si="34"/>
        <v/>
      </c>
      <c r="AR87" t="str">
        <f t="shared" si="35"/>
        <v/>
      </c>
      <c r="AS87" t="str">
        <f t="shared" si="36"/>
        <v/>
      </c>
      <c r="AT87" t="str">
        <f t="shared" si="19"/>
        <v/>
      </c>
    </row>
    <row r="88" spans="1:46">
      <c r="A88" t="s">
        <v>111</v>
      </c>
      <c r="B88" t="s">
        <v>182</v>
      </c>
      <c r="C88" t="s">
        <v>187</v>
      </c>
      <c r="D88">
        <v>3</v>
      </c>
      <c r="E88">
        <v>2</v>
      </c>
      <c r="F88">
        <v>715</v>
      </c>
      <c r="G88">
        <v>9738529.1519114804</v>
      </c>
      <c r="H88">
        <v>617698.00261463085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 s="1">
        <v>2000</v>
      </c>
      <c r="AC88" t="str">
        <f t="shared" si="20"/>
        <v/>
      </c>
      <c r="AD88" t="str">
        <f t="shared" si="21"/>
        <v/>
      </c>
      <c r="AE88" t="str">
        <f t="shared" si="22"/>
        <v/>
      </c>
      <c r="AF88" t="str">
        <f t="shared" si="23"/>
        <v/>
      </c>
      <c r="AG88" t="str">
        <f t="shared" si="24"/>
        <v/>
      </c>
      <c r="AH88" t="str">
        <f t="shared" si="25"/>
        <v/>
      </c>
      <c r="AI88" t="str">
        <f t="shared" si="26"/>
        <v/>
      </c>
      <c r="AJ88" t="str">
        <f t="shared" si="27"/>
        <v/>
      </c>
      <c r="AK88" t="str">
        <f t="shared" si="28"/>
        <v/>
      </c>
      <c r="AL88" t="str">
        <f t="shared" si="29"/>
        <v/>
      </c>
      <c r="AM88" t="str">
        <f t="shared" si="30"/>
        <v/>
      </c>
      <c r="AN88" t="str">
        <f t="shared" si="31"/>
        <v/>
      </c>
      <c r="AO88" t="str">
        <f t="shared" si="32"/>
        <v/>
      </c>
      <c r="AP88" t="str">
        <f t="shared" si="33"/>
        <v/>
      </c>
      <c r="AQ88" t="str">
        <f t="shared" si="34"/>
        <v/>
      </c>
      <c r="AR88" t="str">
        <f t="shared" si="35"/>
        <v/>
      </c>
      <c r="AS88" t="str">
        <f t="shared" si="36"/>
        <v/>
      </c>
      <c r="AT88" t="str">
        <f t="shared" si="19"/>
        <v/>
      </c>
    </row>
    <row r="89" spans="1:46">
      <c r="A89" t="s">
        <v>112</v>
      </c>
      <c r="B89" t="s">
        <v>182</v>
      </c>
      <c r="C89" t="s">
        <v>187</v>
      </c>
      <c r="D89">
        <v>3</v>
      </c>
      <c r="E89">
        <v>2</v>
      </c>
      <c r="F89">
        <v>716</v>
      </c>
      <c r="G89">
        <v>9738556.1405766346</v>
      </c>
      <c r="H89">
        <v>617691.01430522639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 s="1">
        <v>2000</v>
      </c>
      <c r="AC89" t="str">
        <f t="shared" si="20"/>
        <v/>
      </c>
      <c r="AD89" t="str">
        <f t="shared" si="21"/>
        <v/>
      </c>
      <c r="AE89" t="str">
        <f t="shared" si="22"/>
        <v/>
      </c>
      <c r="AF89" t="str">
        <f t="shared" si="23"/>
        <v/>
      </c>
      <c r="AG89" t="str">
        <f t="shared" si="24"/>
        <v/>
      </c>
      <c r="AH89" t="str">
        <f t="shared" si="25"/>
        <v/>
      </c>
      <c r="AI89" t="str">
        <f t="shared" si="26"/>
        <v/>
      </c>
      <c r="AJ89" t="str">
        <f t="shared" si="27"/>
        <v/>
      </c>
      <c r="AK89" t="str">
        <f t="shared" si="28"/>
        <v/>
      </c>
      <c r="AL89" t="str">
        <f t="shared" si="29"/>
        <v/>
      </c>
      <c r="AM89" t="str">
        <f t="shared" si="30"/>
        <v/>
      </c>
      <c r="AN89" t="str">
        <f t="shared" si="31"/>
        <v/>
      </c>
      <c r="AO89" t="str">
        <f t="shared" si="32"/>
        <v/>
      </c>
      <c r="AP89" t="str">
        <f t="shared" si="33"/>
        <v/>
      </c>
      <c r="AQ89" t="str">
        <f t="shared" si="34"/>
        <v/>
      </c>
      <c r="AR89" t="str">
        <f t="shared" si="35"/>
        <v/>
      </c>
      <c r="AS89" t="str">
        <f t="shared" si="36"/>
        <v/>
      </c>
      <c r="AT89" t="str">
        <f t="shared" si="19"/>
        <v/>
      </c>
    </row>
    <row r="90" spans="1:46">
      <c r="A90" t="s">
        <v>113</v>
      </c>
      <c r="B90" t="s">
        <v>182</v>
      </c>
      <c r="C90" t="s">
        <v>187</v>
      </c>
      <c r="D90">
        <v>4</v>
      </c>
      <c r="E90">
        <v>3</v>
      </c>
      <c r="F90">
        <v>703</v>
      </c>
      <c r="G90">
        <v>9738573.7122910134</v>
      </c>
      <c r="H90">
        <v>617832.91609694168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 s="1">
        <v>2000</v>
      </c>
      <c r="AC90" t="str">
        <f t="shared" si="20"/>
        <v/>
      </c>
      <c r="AD90" t="str">
        <f t="shared" si="21"/>
        <v/>
      </c>
      <c r="AE90" t="str">
        <f t="shared" si="22"/>
        <v/>
      </c>
      <c r="AF90" t="str">
        <f t="shared" si="23"/>
        <v/>
      </c>
      <c r="AG90" t="str">
        <f t="shared" si="24"/>
        <v/>
      </c>
      <c r="AH90" t="str">
        <f t="shared" si="25"/>
        <v/>
      </c>
      <c r="AI90" t="str">
        <f t="shared" si="26"/>
        <v/>
      </c>
      <c r="AJ90" t="str">
        <f t="shared" si="27"/>
        <v/>
      </c>
      <c r="AK90" t="str">
        <f t="shared" si="28"/>
        <v/>
      </c>
      <c r="AL90" t="str">
        <f t="shared" si="29"/>
        <v/>
      </c>
      <c r="AM90" t="str">
        <f t="shared" si="30"/>
        <v/>
      </c>
      <c r="AN90" t="str">
        <f t="shared" si="31"/>
        <v/>
      </c>
      <c r="AO90" t="str">
        <f t="shared" si="32"/>
        <v/>
      </c>
      <c r="AP90" t="str">
        <f t="shared" si="33"/>
        <v/>
      </c>
      <c r="AQ90" t="str">
        <f t="shared" si="34"/>
        <v/>
      </c>
      <c r="AR90" t="str">
        <f t="shared" si="35"/>
        <v/>
      </c>
      <c r="AS90" t="str">
        <f t="shared" si="36"/>
        <v/>
      </c>
      <c r="AT90" t="str">
        <f t="shared" si="19"/>
        <v/>
      </c>
    </row>
    <row r="91" spans="1:46">
      <c r="A91" t="s">
        <v>114</v>
      </c>
      <c r="B91" t="s">
        <v>182</v>
      </c>
      <c r="C91" t="s">
        <v>187</v>
      </c>
      <c r="D91">
        <v>4</v>
      </c>
      <c r="E91">
        <v>3</v>
      </c>
      <c r="F91">
        <v>702</v>
      </c>
      <c r="G91">
        <v>9738552.1749633513</v>
      </c>
      <c r="H91">
        <v>617811.99301850365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 s="1">
        <v>2000</v>
      </c>
      <c r="AC91" t="str">
        <f t="shared" si="20"/>
        <v/>
      </c>
      <c r="AD91" t="str">
        <f t="shared" si="21"/>
        <v/>
      </c>
      <c r="AE91" t="str">
        <f t="shared" si="22"/>
        <v/>
      </c>
      <c r="AF91" t="str">
        <f t="shared" si="23"/>
        <v/>
      </c>
      <c r="AG91" t="str">
        <f t="shared" si="24"/>
        <v/>
      </c>
      <c r="AH91" t="str">
        <f t="shared" si="25"/>
        <v/>
      </c>
      <c r="AI91" t="str">
        <f t="shared" si="26"/>
        <v/>
      </c>
      <c r="AJ91" t="str">
        <f t="shared" si="27"/>
        <v/>
      </c>
      <c r="AK91" t="str">
        <f t="shared" si="28"/>
        <v/>
      </c>
      <c r="AL91" t="str">
        <f t="shared" si="29"/>
        <v/>
      </c>
      <c r="AM91" t="str">
        <f t="shared" si="30"/>
        <v/>
      </c>
      <c r="AN91" t="str">
        <f t="shared" si="31"/>
        <v/>
      </c>
      <c r="AO91" t="str">
        <f t="shared" si="32"/>
        <v/>
      </c>
      <c r="AP91" t="str">
        <f t="shared" si="33"/>
        <v/>
      </c>
      <c r="AQ91" t="str">
        <f t="shared" si="34"/>
        <v/>
      </c>
      <c r="AR91" t="str">
        <f t="shared" si="35"/>
        <v/>
      </c>
      <c r="AS91" t="str">
        <f t="shared" si="36"/>
        <v/>
      </c>
      <c r="AT91" t="str">
        <f t="shared" si="19"/>
        <v/>
      </c>
    </row>
    <row r="92" spans="1:46">
      <c r="A92" t="s">
        <v>115</v>
      </c>
      <c r="B92" t="s">
        <v>182</v>
      </c>
      <c r="C92" t="s">
        <v>187</v>
      </c>
      <c r="D92">
        <v>4</v>
      </c>
      <c r="E92">
        <v>3</v>
      </c>
      <c r="F92">
        <v>705</v>
      </c>
      <c r="G92">
        <v>9738571.4249171447</v>
      </c>
      <c r="H92">
        <v>617794.66170384176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 s="1">
        <v>2000</v>
      </c>
      <c r="AC92" t="str">
        <f t="shared" si="20"/>
        <v/>
      </c>
      <c r="AD92" t="str">
        <f t="shared" si="21"/>
        <v/>
      </c>
      <c r="AE92" t="str">
        <f t="shared" si="22"/>
        <v/>
      </c>
      <c r="AF92" t="str">
        <f t="shared" si="23"/>
        <v/>
      </c>
      <c r="AG92" t="str">
        <f t="shared" si="24"/>
        <v/>
      </c>
      <c r="AH92" t="str">
        <f t="shared" si="25"/>
        <v/>
      </c>
      <c r="AI92" t="str">
        <f t="shared" si="26"/>
        <v/>
      </c>
      <c r="AJ92" t="str">
        <f t="shared" si="27"/>
        <v/>
      </c>
      <c r="AK92" t="str">
        <f t="shared" si="28"/>
        <v/>
      </c>
      <c r="AL92" t="str">
        <f t="shared" si="29"/>
        <v/>
      </c>
      <c r="AM92" t="str">
        <f t="shared" si="30"/>
        <v/>
      </c>
      <c r="AN92" t="str">
        <f t="shared" si="31"/>
        <v/>
      </c>
      <c r="AO92" t="str">
        <f t="shared" si="32"/>
        <v/>
      </c>
      <c r="AP92" t="str">
        <f t="shared" si="33"/>
        <v/>
      </c>
      <c r="AQ92" t="str">
        <f t="shared" si="34"/>
        <v/>
      </c>
      <c r="AR92" t="str">
        <f t="shared" si="35"/>
        <v/>
      </c>
      <c r="AS92" t="str">
        <f t="shared" si="36"/>
        <v/>
      </c>
      <c r="AT92" t="str">
        <f t="shared" si="19"/>
        <v/>
      </c>
    </row>
    <row r="93" spans="1:46">
      <c r="A93" t="s">
        <v>116</v>
      </c>
      <c r="B93" t="s">
        <v>182</v>
      </c>
      <c r="C93" t="s">
        <v>187</v>
      </c>
      <c r="D93">
        <v>4</v>
      </c>
      <c r="E93">
        <v>3</v>
      </c>
      <c r="F93">
        <v>704</v>
      </c>
      <c r="G93">
        <v>9738593.2998755015</v>
      </c>
      <c r="H93">
        <v>617810.36533036456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 s="1">
        <v>2000</v>
      </c>
      <c r="AC93" t="str">
        <f t="shared" si="20"/>
        <v/>
      </c>
      <c r="AD93" t="str">
        <f t="shared" si="21"/>
        <v/>
      </c>
      <c r="AE93" t="str">
        <f t="shared" si="22"/>
        <v/>
      </c>
      <c r="AF93" t="str">
        <f t="shared" si="23"/>
        <v/>
      </c>
      <c r="AG93" t="str">
        <f t="shared" si="24"/>
        <v/>
      </c>
      <c r="AH93" t="str">
        <f t="shared" si="25"/>
        <v/>
      </c>
      <c r="AI93" t="str">
        <f t="shared" si="26"/>
        <v/>
      </c>
      <c r="AJ93" t="str">
        <f t="shared" si="27"/>
        <v/>
      </c>
      <c r="AK93" t="str">
        <f t="shared" si="28"/>
        <v/>
      </c>
      <c r="AL93" t="str">
        <f t="shared" si="29"/>
        <v/>
      </c>
      <c r="AM93" t="str">
        <f t="shared" si="30"/>
        <v/>
      </c>
      <c r="AN93" t="str">
        <f t="shared" si="31"/>
        <v/>
      </c>
      <c r="AO93" t="str">
        <f t="shared" si="32"/>
        <v/>
      </c>
      <c r="AP93" t="str">
        <f t="shared" si="33"/>
        <v/>
      </c>
      <c r="AQ93" t="str">
        <f t="shared" si="34"/>
        <v/>
      </c>
      <c r="AR93" t="str">
        <f t="shared" si="35"/>
        <v/>
      </c>
      <c r="AS93" t="str">
        <f t="shared" si="36"/>
        <v/>
      </c>
      <c r="AT93" t="str">
        <f t="shared" si="19"/>
        <v/>
      </c>
    </row>
    <row r="94" spans="1:46">
      <c r="A94" t="s">
        <v>117</v>
      </c>
      <c r="B94" t="s">
        <v>183</v>
      </c>
      <c r="C94" t="s">
        <v>187</v>
      </c>
      <c r="D94" t="e">
        <v>#N/A</v>
      </c>
      <c r="E94">
        <v>1</v>
      </c>
      <c r="F94">
        <v>1206</v>
      </c>
      <c r="G94">
        <v>9791080.1778690778</v>
      </c>
      <c r="H94">
        <v>756075.3256944376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 s="1">
        <v>2000</v>
      </c>
      <c r="AC94" t="str">
        <f t="shared" si="20"/>
        <v/>
      </c>
      <c r="AD94" t="str">
        <f t="shared" si="21"/>
        <v/>
      </c>
      <c r="AE94" t="str">
        <f t="shared" si="22"/>
        <v/>
      </c>
      <c r="AF94" t="str">
        <f t="shared" si="23"/>
        <v/>
      </c>
      <c r="AG94" t="str">
        <f t="shared" si="24"/>
        <v/>
      </c>
      <c r="AH94" t="str">
        <f t="shared" si="25"/>
        <v/>
      </c>
      <c r="AI94" t="str">
        <f t="shared" si="26"/>
        <v/>
      </c>
      <c r="AJ94" t="str">
        <f t="shared" si="27"/>
        <v/>
      </c>
      <c r="AK94" t="str">
        <f t="shared" si="28"/>
        <v/>
      </c>
      <c r="AL94" t="str">
        <f t="shared" si="29"/>
        <v/>
      </c>
      <c r="AM94" t="str">
        <f t="shared" si="30"/>
        <v/>
      </c>
      <c r="AN94" t="str">
        <f t="shared" si="31"/>
        <v/>
      </c>
      <c r="AO94" t="str">
        <f t="shared" si="32"/>
        <v/>
      </c>
      <c r="AP94" t="str">
        <f t="shared" si="33"/>
        <v/>
      </c>
      <c r="AQ94" t="str">
        <f t="shared" si="34"/>
        <v/>
      </c>
      <c r="AR94" t="str">
        <f t="shared" si="35"/>
        <v/>
      </c>
      <c r="AS94" t="str">
        <f t="shared" si="36"/>
        <v/>
      </c>
      <c r="AT94" t="str">
        <f t="shared" si="19"/>
        <v/>
      </c>
    </row>
    <row r="95" spans="1:46">
      <c r="A95" t="s">
        <v>118</v>
      </c>
      <c r="B95" t="s">
        <v>183</v>
      </c>
      <c r="C95" t="s">
        <v>187</v>
      </c>
      <c r="D95" t="e">
        <v>#N/A</v>
      </c>
      <c r="E95">
        <v>1</v>
      </c>
      <c r="F95">
        <v>1207</v>
      </c>
      <c r="G95">
        <v>9791061.5826022662</v>
      </c>
      <c r="H95">
        <v>756085.75926167413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 s="1">
        <v>2000</v>
      </c>
      <c r="AC95" t="str">
        <f t="shared" si="20"/>
        <v/>
      </c>
      <c r="AD95" t="str">
        <f t="shared" si="21"/>
        <v/>
      </c>
      <c r="AE95" t="str">
        <f t="shared" si="22"/>
        <v/>
      </c>
      <c r="AF95" t="str">
        <f t="shared" si="23"/>
        <v/>
      </c>
      <c r="AG95" t="str">
        <f t="shared" si="24"/>
        <v/>
      </c>
      <c r="AH95" t="str">
        <f t="shared" si="25"/>
        <v/>
      </c>
      <c r="AI95" t="str">
        <f t="shared" si="26"/>
        <v/>
      </c>
      <c r="AJ95" t="str">
        <f t="shared" si="27"/>
        <v/>
      </c>
      <c r="AK95" t="str">
        <f t="shared" si="28"/>
        <v/>
      </c>
      <c r="AL95" t="str">
        <f t="shared" si="29"/>
        <v/>
      </c>
      <c r="AM95" t="str">
        <f t="shared" si="30"/>
        <v/>
      </c>
      <c r="AN95" t="str">
        <f t="shared" si="31"/>
        <v/>
      </c>
      <c r="AO95" t="str">
        <f t="shared" si="32"/>
        <v/>
      </c>
      <c r="AP95" t="str">
        <f t="shared" si="33"/>
        <v/>
      </c>
      <c r="AQ95" t="str">
        <f t="shared" si="34"/>
        <v/>
      </c>
      <c r="AR95" t="str">
        <f t="shared" si="35"/>
        <v/>
      </c>
      <c r="AS95" t="str">
        <f t="shared" si="36"/>
        <v/>
      </c>
      <c r="AT95" t="str">
        <f t="shared" si="19"/>
        <v/>
      </c>
    </row>
    <row r="96" spans="1:46">
      <c r="A96" t="s">
        <v>119</v>
      </c>
      <c r="B96" t="s">
        <v>183</v>
      </c>
      <c r="C96" t="s">
        <v>187</v>
      </c>
      <c r="D96" t="e">
        <v>#N/A</v>
      </c>
      <c r="E96">
        <v>1</v>
      </c>
      <c r="F96">
        <v>1208</v>
      </c>
      <c r="G96">
        <v>9791043.9152231775</v>
      </c>
      <c r="H96">
        <v>756060.80798839917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 s="1">
        <v>2000</v>
      </c>
      <c r="AC96" t="str">
        <f t="shared" si="20"/>
        <v/>
      </c>
      <c r="AD96" t="str">
        <f t="shared" si="21"/>
        <v/>
      </c>
      <c r="AE96" t="str">
        <f t="shared" si="22"/>
        <v/>
      </c>
      <c r="AF96" t="str">
        <f t="shared" si="23"/>
        <v/>
      </c>
      <c r="AG96" t="str">
        <f t="shared" si="24"/>
        <v/>
      </c>
      <c r="AH96" t="str">
        <f t="shared" si="25"/>
        <v/>
      </c>
      <c r="AI96" t="str">
        <f t="shared" si="26"/>
        <v/>
      </c>
      <c r="AJ96" t="str">
        <f t="shared" si="27"/>
        <v/>
      </c>
      <c r="AK96" t="str">
        <f t="shared" si="28"/>
        <v/>
      </c>
      <c r="AL96" t="str">
        <f t="shared" si="29"/>
        <v/>
      </c>
      <c r="AM96" t="str">
        <f t="shared" si="30"/>
        <v/>
      </c>
      <c r="AN96" t="str">
        <f t="shared" si="31"/>
        <v/>
      </c>
      <c r="AO96" t="str">
        <f t="shared" si="32"/>
        <v/>
      </c>
      <c r="AP96" t="str">
        <f t="shared" si="33"/>
        <v/>
      </c>
      <c r="AQ96" t="str">
        <f t="shared" si="34"/>
        <v/>
      </c>
      <c r="AR96" t="str">
        <f t="shared" si="35"/>
        <v/>
      </c>
      <c r="AS96" t="str">
        <f t="shared" si="36"/>
        <v/>
      </c>
      <c r="AT96" t="str">
        <f t="shared" si="19"/>
        <v/>
      </c>
    </row>
    <row r="97" spans="1:46">
      <c r="A97" t="s">
        <v>120</v>
      </c>
      <c r="B97" t="s">
        <v>183</v>
      </c>
      <c r="C97" t="s">
        <v>187</v>
      </c>
      <c r="D97" t="e">
        <v>#N/A</v>
      </c>
      <c r="E97">
        <v>1</v>
      </c>
      <c r="F97">
        <v>1209</v>
      </c>
      <c r="G97">
        <v>9791059.973854512</v>
      </c>
      <c r="H97">
        <v>756047.35803711927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 s="1">
        <v>2000</v>
      </c>
      <c r="AC97" t="str">
        <f t="shared" si="20"/>
        <v/>
      </c>
      <c r="AD97" t="str">
        <f t="shared" si="21"/>
        <v/>
      </c>
      <c r="AE97" t="str">
        <f t="shared" si="22"/>
        <v/>
      </c>
      <c r="AF97" t="str">
        <f t="shared" si="23"/>
        <v/>
      </c>
      <c r="AG97" t="str">
        <f t="shared" si="24"/>
        <v/>
      </c>
      <c r="AH97" t="str">
        <f t="shared" si="25"/>
        <v/>
      </c>
      <c r="AI97" t="str">
        <f t="shared" si="26"/>
        <v/>
      </c>
      <c r="AJ97" t="str">
        <f t="shared" si="27"/>
        <v/>
      </c>
      <c r="AK97" t="str">
        <f t="shared" si="28"/>
        <v/>
      </c>
      <c r="AL97" t="str">
        <f t="shared" si="29"/>
        <v/>
      </c>
      <c r="AM97" t="str">
        <f t="shared" si="30"/>
        <v/>
      </c>
      <c r="AN97" t="str">
        <f t="shared" si="31"/>
        <v/>
      </c>
      <c r="AO97" t="str">
        <f t="shared" si="32"/>
        <v/>
      </c>
      <c r="AP97" t="str">
        <f t="shared" si="33"/>
        <v/>
      </c>
      <c r="AQ97" t="str">
        <f t="shared" si="34"/>
        <v/>
      </c>
      <c r="AR97" t="str">
        <f t="shared" si="35"/>
        <v/>
      </c>
      <c r="AS97" t="str">
        <f t="shared" si="36"/>
        <v/>
      </c>
      <c r="AT97" t="str">
        <f t="shared" si="19"/>
        <v/>
      </c>
    </row>
    <row r="98" spans="1:46">
      <c r="A98" t="s">
        <v>121</v>
      </c>
      <c r="B98" t="s">
        <v>183</v>
      </c>
      <c r="C98" t="s">
        <v>187</v>
      </c>
      <c r="D98" t="e">
        <v>#N/A</v>
      </c>
      <c r="E98">
        <v>2</v>
      </c>
      <c r="F98">
        <v>1210</v>
      </c>
      <c r="G98">
        <v>9791402.7881848365</v>
      </c>
      <c r="H98">
        <v>756631.61404011818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 s="1">
        <v>2000</v>
      </c>
      <c r="AC98" t="str">
        <f t="shared" si="20"/>
        <v/>
      </c>
      <c r="AD98" t="str">
        <f t="shared" si="21"/>
        <v/>
      </c>
      <c r="AE98" t="str">
        <f t="shared" si="22"/>
        <v/>
      </c>
      <c r="AF98" t="str">
        <f t="shared" si="23"/>
        <v/>
      </c>
      <c r="AG98" t="str">
        <f t="shared" si="24"/>
        <v/>
      </c>
      <c r="AH98" t="str">
        <f t="shared" si="25"/>
        <v/>
      </c>
      <c r="AI98" t="str">
        <f t="shared" si="26"/>
        <v/>
      </c>
      <c r="AJ98" t="str">
        <f t="shared" si="27"/>
        <v/>
      </c>
      <c r="AK98" t="str">
        <f t="shared" si="28"/>
        <v/>
      </c>
      <c r="AL98" t="str">
        <f t="shared" si="29"/>
        <v/>
      </c>
      <c r="AM98" t="str">
        <f t="shared" si="30"/>
        <v/>
      </c>
      <c r="AN98" t="str">
        <f t="shared" si="31"/>
        <v/>
      </c>
      <c r="AO98" t="str">
        <f t="shared" si="32"/>
        <v/>
      </c>
      <c r="AP98" t="str">
        <f t="shared" si="33"/>
        <v/>
      </c>
      <c r="AQ98" t="str">
        <f t="shared" si="34"/>
        <v/>
      </c>
      <c r="AR98" t="str">
        <f t="shared" si="35"/>
        <v/>
      </c>
      <c r="AS98" t="str">
        <f t="shared" si="36"/>
        <v/>
      </c>
      <c r="AT98" t="str">
        <f t="shared" si="19"/>
        <v/>
      </c>
    </row>
    <row r="99" spans="1:46">
      <c r="A99" t="s">
        <v>122</v>
      </c>
      <c r="B99" t="s">
        <v>183</v>
      </c>
      <c r="C99" t="s">
        <v>187</v>
      </c>
      <c r="D99" t="e">
        <v>#N/A</v>
      </c>
      <c r="E99">
        <v>2</v>
      </c>
      <c r="F99">
        <v>1211</v>
      </c>
      <c r="G99">
        <v>9791389.4168760739</v>
      </c>
      <c r="H99">
        <v>756618.23741764505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 s="1">
        <v>2000</v>
      </c>
      <c r="AC99" t="str">
        <f t="shared" si="20"/>
        <v/>
      </c>
      <c r="AD99" t="str">
        <f t="shared" si="21"/>
        <v/>
      </c>
      <c r="AE99" t="str">
        <f t="shared" si="22"/>
        <v/>
      </c>
      <c r="AF99" t="str">
        <f t="shared" si="23"/>
        <v/>
      </c>
      <c r="AG99" t="str">
        <f t="shared" si="24"/>
        <v/>
      </c>
      <c r="AH99" t="str">
        <f t="shared" si="25"/>
        <v/>
      </c>
      <c r="AI99" t="str">
        <f t="shared" si="26"/>
        <v/>
      </c>
      <c r="AJ99" t="str">
        <f t="shared" si="27"/>
        <v/>
      </c>
      <c r="AK99" t="str">
        <f t="shared" si="28"/>
        <v/>
      </c>
      <c r="AL99" t="str">
        <f t="shared" si="29"/>
        <v/>
      </c>
      <c r="AM99" t="str">
        <f t="shared" si="30"/>
        <v/>
      </c>
      <c r="AN99" t="str">
        <f t="shared" si="31"/>
        <v/>
      </c>
      <c r="AO99" t="str">
        <f t="shared" si="32"/>
        <v/>
      </c>
      <c r="AP99" t="str">
        <f t="shared" si="33"/>
        <v/>
      </c>
      <c r="AQ99" t="str">
        <f t="shared" si="34"/>
        <v/>
      </c>
      <c r="AR99" t="str">
        <f t="shared" si="35"/>
        <v/>
      </c>
      <c r="AS99" t="str">
        <f t="shared" si="36"/>
        <v/>
      </c>
      <c r="AT99" t="str">
        <f t="shared" si="19"/>
        <v/>
      </c>
    </row>
    <row r="100" spans="1:46">
      <c r="A100" t="s">
        <v>123</v>
      </c>
      <c r="B100" t="s">
        <v>183</v>
      </c>
      <c r="C100" t="s">
        <v>187</v>
      </c>
      <c r="D100" t="e">
        <v>#N/A</v>
      </c>
      <c r="E100">
        <v>2</v>
      </c>
      <c r="F100">
        <v>1212</v>
      </c>
      <c r="G100">
        <v>9791375.573073091</v>
      </c>
      <c r="H100">
        <v>756632.5763566019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 s="1">
        <v>2000</v>
      </c>
      <c r="AC100" t="str">
        <f t="shared" si="20"/>
        <v/>
      </c>
      <c r="AD100" t="str">
        <f t="shared" si="21"/>
        <v/>
      </c>
      <c r="AE100" t="str">
        <f t="shared" si="22"/>
        <v/>
      </c>
      <c r="AF100" t="str">
        <f t="shared" si="23"/>
        <v/>
      </c>
      <c r="AG100" t="str">
        <f t="shared" si="24"/>
        <v/>
      </c>
      <c r="AH100" t="str">
        <f t="shared" si="25"/>
        <v/>
      </c>
      <c r="AI100" t="str">
        <f t="shared" si="26"/>
        <v/>
      </c>
      <c r="AJ100" t="str">
        <f t="shared" si="27"/>
        <v/>
      </c>
      <c r="AK100" t="str">
        <f t="shared" si="28"/>
        <v/>
      </c>
      <c r="AL100" t="str">
        <f t="shared" si="29"/>
        <v/>
      </c>
      <c r="AM100" t="str">
        <f t="shared" si="30"/>
        <v/>
      </c>
      <c r="AN100" t="str">
        <f t="shared" si="31"/>
        <v/>
      </c>
      <c r="AO100" t="str">
        <f t="shared" si="32"/>
        <v/>
      </c>
      <c r="AP100" t="str">
        <f t="shared" si="33"/>
        <v/>
      </c>
      <c r="AQ100" t="str">
        <f t="shared" si="34"/>
        <v/>
      </c>
      <c r="AR100" t="str">
        <f t="shared" si="35"/>
        <v/>
      </c>
      <c r="AS100" t="str">
        <f t="shared" si="36"/>
        <v/>
      </c>
      <c r="AT100" t="str">
        <f t="shared" si="19"/>
        <v/>
      </c>
    </row>
    <row r="101" spans="1:46">
      <c r="A101" t="s">
        <v>124</v>
      </c>
      <c r="B101" t="s">
        <v>183</v>
      </c>
      <c r="C101" t="s">
        <v>187</v>
      </c>
      <c r="D101" t="e">
        <v>#N/A</v>
      </c>
      <c r="E101">
        <v>2</v>
      </c>
      <c r="F101">
        <v>1213</v>
      </c>
      <c r="G101">
        <v>9791382.4134960342</v>
      </c>
      <c r="H101">
        <v>756648.38970197388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 s="1">
        <v>2000</v>
      </c>
      <c r="AC101" t="str">
        <f t="shared" si="20"/>
        <v/>
      </c>
      <c r="AD101" t="str">
        <f t="shared" si="21"/>
        <v/>
      </c>
      <c r="AE101" t="str">
        <f t="shared" si="22"/>
        <v/>
      </c>
      <c r="AF101" t="str">
        <f t="shared" si="23"/>
        <v/>
      </c>
      <c r="AG101" t="str">
        <f t="shared" si="24"/>
        <v/>
      </c>
      <c r="AH101" t="str">
        <f t="shared" si="25"/>
        <v/>
      </c>
      <c r="AI101" t="str">
        <f t="shared" si="26"/>
        <v/>
      </c>
      <c r="AJ101" t="str">
        <f t="shared" si="27"/>
        <v/>
      </c>
      <c r="AK101" t="str">
        <f t="shared" si="28"/>
        <v/>
      </c>
      <c r="AL101" t="str">
        <f t="shared" si="29"/>
        <v/>
      </c>
      <c r="AM101" t="str">
        <f t="shared" si="30"/>
        <v/>
      </c>
      <c r="AN101" t="str">
        <f t="shared" si="31"/>
        <v/>
      </c>
      <c r="AO101" t="str">
        <f t="shared" si="32"/>
        <v/>
      </c>
      <c r="AP101" t="str">
        <f t="shared" si="33"/>
        <v/>
      </c>
      <c r="AQ101" t="str">
        <f t="shared" si="34"/>
        <v/>
      </c>
      <c r="AR101" t="str">
        <f t="shared" si="35"/>
        <v/>
      </c>
      <c r="AS101" t="str">
        <f t="shared" si="36"/>
        <v/>
      </c>
      <c r="AT101" t="str">
        <f t="shared" si="19"/>
        <v/>
      </c>
    </row>
    <row r="102" spans="1:46">
      <c r="A102" t="s">
        <v>125</v>
      </c>
      <c r="B102" t="s">
        <v>183</v>
      </c>
      <c r="C102" t="s">
        <v>187</v>
      </c>
      <c r="D102" t="e">
        <v>#N/A</v>
      </c>
      <c r="E102">
        <v>3</v>
      </c>
      <c r="F102">
        <v>1214</v>
      </c>
      <c r="G102">
        <v>9791452.1865286287</v>
      </c>
      <c r="H102">
        <v>756837.14419001644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 s="1">
        <v>2000</v>
      </c>
      <c r="AC102" t="str">
        <f t="shared" si="20"/>
        <v/>
      </c>
      <c r="AD102" t="str">
        <f t="shared" si="21"/>
        <v/>
      </c>
      <c r="AE102" t="str">
        <f t="shared" si="22"/>
        <v/>
      </c>
      <c r="AF102" t="str">
        <f t="shared" si="23"/>
        <v/>
      </c>
      <c r="AG102" t="str">
        <f t="shared" si="24"/>
        <v/>
      </c>
      <c r="AH102" t="str">
        <f t="shared" si="25"/>
        <v/>
      </c>
      <c r="AI102" t="str">
        <f t="shared" si="26"/>
        <v/>
      </c>
      <c r="AJ102" t="str">
        <f t="shared" si="27"/>
        <v/>
      </c>
      <c r="AK102" t="str">
        <f t="shared" si="28"/>
        <v/>
      </c>
      <c r="AL102" t="str">
        <f t="shared" si="29"/>
        <v/>
      </c>
      <c r="AM102" t="str">
        <f t="shared" si="30"/>
        <v/>
      </c>
      <c r="AN102" t="str">
        <f t="shared" si="31"/>
        <v/>
      </c>
      <c r="AO102" t="str">
        <f t="shared" si="32"/>
        <v/>
      </c>
      <c r="AP102" t="str">
        <f t="shared" si="33"/>
        <v/>
      </c>
      <c r="AQ102" t="str">
        <f t="shared" si="34"/>
        <v/>
      </c>
      <c r="AR102" t="str">
        <f t="shared" si="35"/>
        <v/>
      </c>
      <c r="AS102" t="str">
        <f t="shared" si="36"/>
        <v/>
      </c>
      <c r="AT102" t="str">
        <f t="shared" si="19"/>
        <v/>
      </c>
    </row>
    <row r="103" spans="1:46">
      <c r="A103" t="s">
        <v>126</v>
      </c>
      <c r="B103" t="s">
        <v>183</v>
      </c>
      <c r="C103" t="s">
        <v>187</v>
      </c>
      <c r="D103" t="e">
        <v>#N/A</v>
      </c>
      <c r="E103">
        <v>3</v>
      </c>
      <c r="F103">
        <v>1215</v>
      </c>
      <c r="G103">
        <v>9791470.6685455628</v>
      </c>
      <c r="H103">
        <v>756828.26870746713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 s="1">
        <v>2000</v>
      </c>
      <c r="AC103" t="str">
        <f t="shared" si="20"/>
        <v/>
      </c>
      <c r="AD103" t="str">
        <f t="shared" si="21"/>
        <v/>
      </c>
      <c r="AE103" t="str">
        <f t="shared" si="22"/>
        <v/>
      </c>
      <c r="AF103" t="str">
        <f t="shared" si="23"/>
        <v/>
      </c>
      <c r="AG103" t="str">
        <f t="shared" si="24"/>
        <v/>
      </c>
      <c r="AH103" t="str">
        <f t="shared" si="25"/>
        <v/>
      </c>
      <c r="AI103" t="str">
        <f t="shared" si="26"/>
        <v/>
      </c>
      <c r="AJ103" t="str">
        <f t="shared" si="27"/>
        <v/>
      </c>
      <c r="AK103" t="str">
        <f t="shared" si="28"/>
        <v/>
      </c>
      <c r="AL103" t="str">
        <f t="shared" si="29"/>
        <v/>
      </c>
      <c r="AM103" t="str">
        <f t="shared" si="30"/>
        <v/>
      </c>
      <c r="AN103" t="str">
        <f t="shared" si="31"/>
        <v/>
      </c>
      <c r="AO103" t="str">
        <f t="shared" si="32"/>
        <v/>
      </c>
      <c r="AP103" t="str">
        <f t="shared" si="33"/>
        <v/>
      </c>
      <c r="AQ103" t="str">
        <f t="shared" si="34"/>
        <v/>
      </c>
      <c r="AR103" t="str">
        <f t="shared" si="35"/>
        <v/>
      </c>
      <c r="AS103" t="str">
        <f t="shared" si="36"/>
        <v/>
      </c>
      <c r="AT103" t="str">
        <f t="shared" si="19"/>
        <v/>
      </c>
    </row>
    <row r="104" spans="1:46">
      <c r="A104" t="s">
        <v>127</v>
      </c>
      <c r="B104" t="s">
        <v>183</v>
      </c>
      <c r="C104" t="s">
        <v>187</v>
      </c>
      <c r="D104" t="e">
        <v>#N/A</v>
      </c>
      <c r="E104">
        <v>3</v>
      </c>
      <c r="F104">
        <v>1216</v>
      </c>
      <c r="G104">
        <v>9791459.1823958457</v>
      </c>
      <c r="H104">
        <v>756812.67289515096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 s="1">
        <v>2000</v>
      </c>
      <c r="AC104" t="str">
        <f t="shared" si="20"/>
        <v/>
      </c>
      <c r="AD104" t="str">
        <f t="shared" si="21"/>
        <v/>
      </c>
      <c r="AE104" t="str">
        <f t="shared" si="22"/>
        <v/>
      </c>
      <c r="AF104" t="str">
        <f t="shared" si="23"/>
        <v/>
      </c>
      <c r="AG104" t="str">
        <f t="shared" si="24"/>
        <v/>
      </c>
      <c r="AH104" t="str">
        <f t="shared" si="25"/>
        <v/>
      </c>
      <c r="AI104" t="str">
        <f t="shared" si="26"/>
        <v/>
      </c>
      <c r="AJ104" t="str">
        <f t="shared" si="27"/>
        <v/>
      </c>
      <c r="AK104" t="str">
        <f t="shared" si="28"/>
        <v/>
      </c>
      <c r="AL104" t="str">
        <f t="shared" si="29"/>
        <v/>
      </c>
      <c r="AM104" t="str">
        <f t="shared" si="30"/>
        <v/>
      </c>
      <c r="AN104" t="str">
        <f t="shared" si="31"/>
        <v/>
      </c>
      <c r="AO104" t="str">
        <f t="shared" si="32"/>
        <v/>
      </c>
      <c r="AP104" t="str">
        <f t="shared" si="33"/>
        <v/>
      </c>
      <c r="AQ104" t="str">
        <f t="shared" si="34"/>
        <v/>
      </c>
      <c r="AR104" t="str">
        <f t="shared" si="35"/>
        <v/>
      </c>
      <c r="AS104" t="str">
        <f t="shared" si="36"/>
        <v/>
      </c>
      <c r="AT104" t="str">
        <f t="shared" si="19"/>
        <v/>
      </c>
    </row>
    <row r="105" spans="1:46">
      <c r="A105" t="s">
        <v>128</v>
      </c>
      <c r="B105" t="s">
        <v>183</v>
      </c>
      <c r="C105" t="s">
        <v>187</v>
      </c>
      <c r="D105" t="e">
        <v>#N/A</v>
      </c>
      <c r="E105">
        <v>3</v>
      </c>
      <c r="F105">
        <v>1217</v>
      </c>
      <c r="G105">
        <v>9791445.6871900596</v>
      </c>
      <c r="H105">
        <v>756815.8828550583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 s="1">
        <v>2000</v>
      </c>
      <c r="AC105" t="str">
        <f t="shared" si="20"/>
        <v/>
      </c>
      <c r="AD105" t="str">
        <f t="shared" si="21"/>
        <v/>
      </c>
      <c r="AE105" t="str">
        <f t="shared" si="22"/>
        <v/>
      </c>
      <c r="AF105" t="str">
        <f t="shared" si="23"/>
        <v/>
      </c>
      <c r="AG105" t="str">
        <f t="shared" si="24"/>
        <v/>
      </c>
      <c r="AH105" t="str">
        <f t="shared" si="25"/>
        <v/>
      </c>
      <c r="AI105" t="str">
        <f t="shared" si="26"/>
        <v/>
      </c>
      <c r="AJ105" t="str">
        <f t="shared" si="27"/>
        <v/>
      </c>
      <c r="AK105" t="str">
        <f t="shared" si="28"/>
        <v/>
      </c>
      <c r="AL105" t="str">
        <f t="shared" si="29"/>
        <v/>
      </c>
      <c r="AM105" t="str">
        <f t="shared" si="30"/>
        <v/>
      </c>
      <c r="AN105" t="str">
        <f t="shared" si="31"/>
        <v/>
      </c>
      <c r="AO105" t="str">
        <f t="shared" si="32"/>
        <v/>
      </c>
      <c r="AP105" t="str">
        <f t="shared" si="33"/>
        <v/>
      </c>
      <c r="AQ105" t="str">
        <f t="shared" si="34"/>
        <v/>
      </c>
      <c r="AR105" t="str">
        <f t="shared" si="35"/>
        <v/>
      </c>
      <c r="AS105" t="str">
        <f t="shared" si="36"/>
        <v/>
      </c>
      <c r="AT105" t="str">
        <f t="shared" si="19"/>
        <v/>
      </c>
    </row>
    <row r="106" spans="1:46">
      <c r="A106" t="s">
        <v>129</v>
      </c>
      <c r="B106" t="s">
        <v>183</v>
      </c>
      <c r="C106" t="s">
        <v>187</v>
      </c>
      <c r="D106" t="e">
        <v>#N/A</v>
      </c>
      <c r="E106">
        <v>4</v>
      </c>
      <c r="F106">
        <v>1218</v>
      </c>
      <c r="G106">
        <v>9791403.5918380339</v>
      </c>
      <c r="H106">
        <v>757108.89621285105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 s="1">
        <v>2000</v>
      </c>
      <c r="AC106" t="str">
        <f t="shared" si="20"/>
        <v/>
      </c>
      <c r="AD106" t="str">
        <f t="shared" si="21"/>
        <v/>
      </c>
      <c r="AE106" t="str">
        <f t="shared" si="22"/>
        <v/>
      </c>
      <c r="AF106" t="str">
        <f t="shared" si="23"/>
        <v/>
      </c>
      <c r="AG106" t="str">
        <f t="shared" si="24"/>
        <v/>
      </c>
      <c r="AH106" t="str">
        <f t="shared" si="25"/>
        <v/>
      </c>
      <c r="AI106" t="str">
        <f t="shared" si="26"/>
        <v/>
      </c>
      <c r="AJ106" t="str">
        <f t="shared" si="27"/>
        <v/>
      </c>
      <c r="AK106" t="str">
        <f t="shared" si="28"/>
        <v/>
      </c>
      <c r="AL106" t="str">
        <f t="shared" si="29"/>
        <v/>
      </c>
      <c r="AM106" t="str">
        <f t="shared" si="30"/>
        <v/>
      </c>
      <c r="AN106" t="str">
        <f t="shared" si="31"/>
        <v/>
      </c>
      <c r="AO106" t="str">
        <f t="shared" si="32"/>
        <v/>
      </c>
      <c r="AP106" t="str">
        <f t="shared" si="33"/>
        <v/>
      </c>
      <c r="AQ106" t="str">
        <f t="shared" si="34"/>
        <v/>
      </c>
      <c r="AR106" t="str">
        <f t="shared" si="35"/>
        <v/>
      </c>
      <c r="AS106" t="str">
        <f t="shared" si="36"/>
        <v/>
      </c>
      <c r="AT106" t="str">
        <f t="shared" si="19"/>
        <v/>
      </c>
    </row>
    <row r="107" spans="1:46">
      <c r="A107" t="s">
        <v>130</v>
      </c>
      <c r="B107" t="s">
        <v>183</v>
      </c>
      <c r="C107" t="s">
        <v>187</v>
      </c>
      <c r="D107" t="e">
        <v>#N/A</v>
      </c>
      <c r="E107">
        <v>4</v>
      </c>
      <c r="F107">
        <v>1219</v>
      </c>
      <c r="G107">
        <v>9791399.6319297273</v>
      </c>
      <c r="H107">
        <v>757088.40288027423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 s="1">
        <v>2000</v>
      </c>
      <c r="AC107" t="str">
        <f t="shared" si="20"/>
        <v/>
      </c>
      <c r="AD107" t="str">
        <f t="shared" si="21"/>
        <v/>
      </c>
      <c r="AE107" t="str">
        <f t="shared" si="22"/>
        <v/>
      </c>
      <c r="AF107" t="str">
        <f t="shared" si="23"/>
        <v/>
      </c>
      <c r="AG107" t="str">
        <f t="shared" si="24"/>
        <v/>
      </c>
      <c r="AH107" t="str">
        <f t="shared" si="25"/>
        <v/>
      </c>
      <c r="AI107" t="str">
        <f t="shared" si="26"/>
        <v/>
      </c>
      <c r="AJ107" t="str">
        <f t="shared" si="27"/>
        <v/>
      </c>
      <c r="AK107" t="str">
        <f t="shared" si="28"/>
        <v/>
      </c>
      <c r="AL107" t="str">
        <f t="shared" si="29"/>
        <v/>
      </c>
      <c r="AM107" t="str">
        <f t="shared" si="30"/>
        <v/>
      </c>
      <c r="AN107" t="str">
        <f t="shared" si="31"/>
        <v/>
      </c>
      <c r="AO107" t="str">
        <f t="shared" si="32"/>
        <v/>
      </c>
      <c r="AP107" t="str">
        <f t="shared" si="33"/>
        <v/>
      </c>
      <c r="AQ107" t="str">
        <f t="shared" si="34"/>
        <v/>
      </c>
      <c r="AR107" t="str">
        <f t="shared" si="35"/>
        <v/>
      </c>
      <c r="AS107" t="str">
        <f t="shared" si="36"/>
        <v/>
      </c>
      <c r="AT107" t="str">
        <f t="shared" si="19"/>
        <v/>
      </c>
    </row>
    <row r="108" spans="1:46">
      <c r="A108" t="s">
        <v>131</v>
      </c>
      <c r="B108" t="s">
        <v>183</v>
      </c>
      <c r="C108" t="s">
        <v>187</v>
      </c>
      <c r="D108" t="e">
        <v>#N/A</v>
      </c>
      <c r="E108">
        <v>4</v>
      </c>
      <c r="F108">
        <v>1220</v>
      </c>
      <c r="G108">
        <v>9791418.6729430705</v>
      </c>
      <c r="H108">
        <v>757084.53803570243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 s="1">
        <v>2000</v>
      </c>
      <c r="AC108" t="str">
        <f t="shared" si="20"/>
        <v/>
      </c>
      <c r="AD108" t="str">
        <f t="shared" si="21"/>
        <v/>
      </c>
      <c r="AE108" t="str">
        <f t="shared" si="22"/>
        <v/>
      </c>
      <c r="AF108" t="str">
        <f t="shared" si="23"/>
        <v/>
      </c>
      <c r="AG108" t="str">
        <f t="shared" si="24"/>
        <v/>
      </c>
      <c r="AH108" t="str">
        <f t="shared" si="25"/>
        <v/>
      </c>
      <c r="AI108" t="str">
        <f t="shared" si="26"/>
        <v/>
      </c>
      <c r="AJ108" t="str">
        <f t="shared" si="27"/>
        <v/>
      </c>
      <c r="AK108" t="str">
        <f t="shared" si="28"/>
        <v/>
      </c>
      <c r="AL108" t="str">
        <f t="shared" si="29"/>
        <v/>
      </c>
      <c r="AM108" t="str">
        <f t="shared" si="30"/>
        <v/>
      </c>
      <c r="AN108" t="str">
        <f t="shared" si="31"/>
        <v/>
      </c>
      <c r="AO108" t="str">
        <f t="shared" si="32"/>
        <v/>
      </c>
      <c r="AP108" t="str">
        <f t="shared" si="33"/>
        <v/>
      </c>
      <c r="AQ108" t="str">
        <f t="shared" si="34"/>
        <v/>
      </c>
      <c r="AR108" t="str">
        <f t="shared" si="35"/>
        <v/>
      </c>
      <c r="AS108" t="str">
        <f t="shared" si="36"/>
        <v/>
      </c>
      <c r="AT108" t="str">
        <f t="shared" si="19"/>
        <v/>
      </c>
    </row>
    <row r="109" spans="1:46">
      <c r="A109" t="s">
        <v>132</v>
      </c>
      <c r="B109" t="s">
        <v>183</v>
      </c>
      <c r="C109" t="s">
        <v>187</v>
      </c>
      <c r="D109" t="e">
        <v>#N/A</v>
      </c>
      <c r="E109">
        <v>4</v>
      </c>
      <c r="F109">
        <v>1221</v>
      </c>
      <c r="G109">
        <v>9791423.405894544</v>
      </c>
      <c r="H109">
        <v>757102.35437657335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 s="1">
        <v>2000</v>
      </c>
      <c r="AC109" t="str">
        <f t="shared" si="20"/>
        <v/>
      </c>
      <c r="AD109" t="str">
        <f t="shared" si="21"/>
        <v/>
      </c>
      <c r="AE109" t="str">
        <f t="shared" si="22"/>
        <v/>
      </c>
      <c r="AF109" t="str">
        <f t="shared" si="23"/>
        <v/>
      </c>
      <c r="AG109" t="str">
        <f t="shared" si="24"/>
        <v/>
      </c>
      <c r="AH109" t="str">
        <f t="shared" si="25"/>
        <v/>
      </c>
      <c r="AI109" t="str">
        <f t="shared" si="26"/>
        <v/>
      </c>
      <c r="AJ109" t="str">
        <f t="shared" si="27"/>
        <v/>
      </c>
      <c r="AK109" t="str">
        <f t="shared" si="28"/>
        <v/>
      </c>
      <c r="AL109" t="str">
        <f t="shared" si="29"/>
        <v/>
      </c>
      <c r="AM109" t="str">
        <f t="shared" si="30"/>
        <v/>
      </c>
      <c r="AN109" t="str">
        <f t="shared" si="31"/>
        <v/>
      </c>
      <c r="AO109" t="str">
        <f t="shared" si="32"/>
        <v/>
      </c>
      <c r="AP109" t="str">
        <f t="shared" si="33"/>
        <v/>
      </c>
      <c r="AQ109" t="str">
        <f t="shared" si="34"/>
        <v/>
      </c>
      <c r="AR109" t="str">
        <f t="shared" si="35"/>
        <v/>
      </c>
      <c r="AS109" t="str">
        <f t="shared" si="36"/>
        <v/>
      </c>
      <c r="AT109" t="str">
        <f t="shared" si="19"/>
        <v/>
      </c>
    </row>
    <row r="110" spans="1:46">
      <c r="A110" t="s">
        <v>133</v>
      </c>
      <c r="B110" t="s">
        <v>184</v>
      </c>
      <c r="C110" t="s">
        <v>188</v>
      </c>
      <c r="D110" t="e">
        <v>#N/A</v>
      </c>
      <c r="E110">
        <v>1</v>
      </c>
      <c r="F110">
        <v>557</v>
      </c>
      <c r="G110">
        <v>9792432.3275860641</v>
      </c>
      <c r="H110">
        <v>745063.01022412069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1</v>
      </c>
      <c r="P110">
        <v>1</v>
      </c>
      <c r="Q110">
        <v>1</v>
      </c>
      <c r="R110">
        <v>1</v>
      </c>
      <c r="S110">
        <v>0</v>
      </c>
      <c r="T110">
        <v>0</v>
      </c>
      <c r="U110">
        <v>0</v>
      </c>
      <c r="V110">
        <v>1</v>
      </c>
      <c r="W110">
        <v>0</v>
      </c>
      <c r="X110">
        <v>0</v>
      </c>
      <c r="Y110">
        <v>1</v>
      </c>
      <c r="Z110">
        <v>1</v>
      </c>
      <c r="AA110">
        <v>8</v>
      </c>
      <c r="AB110" s="1" t="s">
        <v>196</v>
      </c>
      <c r="AC110" t="str">
        <f>IF(I110=1,"2000","")</f>
        <v/>
      </c>
      <c r="AD110" t="str">
        <f>IF(J110=1,"2001","")</f>
        <v/>
      </c>
      <c r="AE110" t="str">
        <f>IF(K110=1,"2002","")</f>
        <v>2002</v>
      </c>
      <c r="AF110" t="str">
        <f>IF(L110=1,"2003","")</f>
        <v/>
      </c>
      <c r="AG110" t="str">
        <f>IF(M110=1,"2004","")</f>
        <v/>
      </c>
      <c r="AH110" t="str">
        <f>IF(N110=1,"2005","")</f>
        <v/>
      </c>
      <c r="AI110" t="str">
        <f>IF(O110=1,"2006","")</f>
        <v>2006</v>
      </c>
      <c r="AJ110" t="str">
        <f>IF(P110=1,"2007","")</f>
        <v>2007</v>
      </c>
      <c r="AK110" t="str">
        <f>IF(Q110=1,"2008","")</f>
        <v>2008</v>
      </c>
      <c r="AL110" t="str">
        <f>IF(R110=1,"2009","")</f>
        <v>2009</v>
      </c>
      <c r="AM110" t="str">
        <f>IF(S110=1,"2010","")</f>
        <v/>
      </c>
      <c r="AN110" t="str">
        <f>IF(T110=1,"2011","")</f>
        <v/>
      </c>
      <c r="AO110" t="str">
        <f>IF(U110=1,"2012","")</f>
        <v/>
      </c>
      <c r="AP110" t="str">
        <f>IF(V110=1,"2013","")</f>
        <v>2013</v>
      </c>
      <c r="AQ110" t="str">
        <f>IF(W110=1,"2043","")</f>
        <v/>
      </c>
      <c r="AR110" t="str">
        <f>IF(X110=1,"2015","")</f>
        <v/>
      </c>
      <c r="AS110" t="str">
        <f>IF(Y110=1,"2016","")</f>
        <v>2016</v>
      </c>
      <c r="AT110" t="str">
        <f t="shared" si="19"/>
        <v>2017</v>
      </c>
    </row>
    <row r="111" spans="1:46">
      <c r="A111" t="s">
        <v>134</v>
      </c>
      <c r="B111" t="s">
        <v>184</v>
      </c>
      <c r="C111" t="s">
        <v>188</v>
      </c>
      <c r="D111" t="e">
        <v>#N/A</v>
      </c>
      <c r="E111">
        <v>1</v>
      </c>
      <c r="F111">
        <v>558</v>
      </c>
      <c r="G111">
        <v>9792482.1248114798</v>
      </c>
      <c r="H111">
        <v>745048.26809335116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1</v>
      </c>
      <c r="P111">
        <v>1</v>
      </c>
      <c r="Q111">
        <v>1</v>
      </c>
      <c r="R111">
        <v>1</v>
      </c>
      <c r="S111">
        <v>0</v>
      </c>
      <c r="T111">
        <v>0</v>
      </c>
      <c r="U111">
        <v>0</v>
      </c>
      <c r="V111">
        <v>1</v>
      </c>
      <c r="W111">
        <v>0</v>
      </c>
      <c r="X111">
        <v>0</v>
      </c>
      <c r="Y111">
        <v>1</v>
      </c>
      <c r="Z111">
        <v>1</v>
      </c>
      <c r="AA111">
        <v>8</v>
      </c>
      <c r="AB111" s="1" t="s">
        <v>196</v>
      </c>
      <c r="AC111" t="str">
        <f>IF(I111=1,"2000","")</f>
        <v/>
      </c>
      <c r="AD111" t="str">
        <f>IF(J111=1,"2001","")</f>
        <v/>
      </c>
      <c r="AE111" t="str">
        <f>IF(K111=1,"2002","")</f>
        <v>2002</v>
      </c>
      <c r="AF111" t="str">
        <f>IF(L111=1,"2003","")</f>
        <v/>
      </c>
      <c r="AG111" t="str">
        <f>IF(M111=1,"2004","")</f>
        <v/>
      </c>
      <c r="AH111" t="str">
        <f>IF(N111=1,"2005","")</f>
        <v/>
      </c>
      <c r="AI111" t="str">
        <f>IF(O111=1,"2006","")</f>
        <v>2006</v>
      </c>
      <c r="AJ111" t="str">
        <f>IF(P111=1,"2007","")</f>
        <v>2007</v>
      </c>
      <c r="AK111" t="str">
        <f>IF(Q111=1,"2008","")</f>
        <v>2008</v>
      </c>
      <c r="AL111" t="str">
        <f>IF(R111=1,"2009","")</f>
        <v>2009</v>
      </c>
      <c r="AM111" t="str">
        <f>IF(S111=1,"2010","")</f>
        <v/>
      </c>
      <c r="AN111" t="str">
        <f>IF(T111=1,"2011","")</f>
        <v/>
      </c>
      <c r="AO111" t="str">
        <f>IF(U111=1,"2012","")</f>
        <v/>
      </c>
      <c r="AP111" t="str">
        <f>IF(V111=1,"2013","")</f>
        <v>2013</v>
      </c>
      <c r="AQ111" t="str">
        <f>IF(W111=1,"2043","")</f>
        <v/>
      </c>
      <c r="AR111" t="str">
        <f>IF(X111=1,"2015","")</f>
        <v/>
      </c>
      <c r="AS111" t="str">
        <f>IF(Y111=1,"2016","")</f>
        <v>2016</v>
      </c>
      <c r="AT111" t="str">
        <f t="shared" si="19"/>
        <v>2017</v>
      </c>
    </row>
    <row r="112" spans="1:46">
      <c r="A112" t="s">
        <v>135</v>
      </c>
      <c r="B112" t="s">
        <v>184</v>
      </c>
      <c r="C112" t="s">
        <v>188</v>
      </c>
      <c r="D112" t="e">
        <v>#N/A</v>
      </c>
      <c r="E112">
        <v>2</v>
      </c>
      <c r="F112">
        <v>1192</v>
      </c>
      <c r="G112">
        <v>9793198.7275190912</v>
      </c>
      <c r="H112">
        <v>745004.65214774094</v>
      </c>
      <c r="I112">
        <v>0</v>
      </c>
      <c r="J112">
        <v>0</v>
      </c>
      <c r="K112">
        <v>1</v>
      </c>
      <c r="L112">
        <v>1</v>
      </c>
      <c r="M112">
        <v>0</v>
      </c>
      <c r="N112">
        <v>1</v>
      </c>
      <c r="O112">
        <v>1</v>
      </c>
      <c r="P112">
        <v>0</v>
      </c>
      <c r="Q112">
        <v>1</v>
      </c>
      <c r="R112">
        <v>1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1</v>
      </c>
      <c r="AA112">
        <v>8</v>
      </c>
      <c r="AB112" s="1" t="s">
        <v>196</v>
      </c>
      <c r="AC112" t="str">
        <f>IF(I112=1,"2000","")</f>
        <v/>
      </c>
      <c r="AD112" t="str">
        <f>IF(J112=1,"2001","")</f>
        <v/>
      </c>
      <c r="AE112" t="str">
        <f>IF(K112=1,"2002","")</f>
        <v>2002</v>
      </c>
      <c r="AF112" t="str">
        <f>IF(L112=1,"2003","")</f>
        <v>2003</v>
      </c>
      <c r="AG112" t="str">
        <f>IF(M112=1,"2004","")</f>
        <v/>
      </c>
      <c r="AH112" t="str">
        <f>IF(N112=1,"2005","")</f>
        <v>2005</v>
      </c>
      <c r="AI112" t="str">
        <f>IF(O112=1,"2006","")</f>
        <v>2006</v>
      </c>
      <c r="AJ112" t="str">
        <f>IF(P112=1,"2007","")</f>
        <v/>
      </c>
      <c r="AK112" t="str">
        <f>IF(Q112=1,"2008","")</f>
        <v>2008</v>
      </c>
      <c r="AL112" t="str">
        <f>IF(R112=1,"2009","")</f>
        <v>2009</v>
      </c>
      <c r="AM112" t="str">
        <f>IF(S112=1,"2010","")</f>
        <v/>
      </c>
      <c r="AN112" t="str">
        <f>IF(T112=1,"2011","")</f>
        <v/>
      </c>
      <c r="AO112" t="str">
        <f>IF(U112=1,"2012","")</f>
        <v/>
      </c>
      <c r="AP112" t="str">
        <f>IF(V112=1,"2013","")</f>
        <v>2013</v>
      </c>
      <c r="AQ112" t="str">
        <f>IF(W112=1,"2043","")</f>
        <v/>
      </c>
      <c r="AR112" t="str">
        <f>IF(X112=1,"2015","")</f>
        <v/>
      </c>
      <c r="AS112" t="str">
        <f>IF(Y112=1,"2016","")</f>
        <v/>
      </c>
      <c r="AT112" t="str">
        <f t="shared" si="19"/>
        <v>2017</v>
      </c>
    </row>
    <row r="113" spans="1:46">
      <c r="A113" t="s">
        <v>136</v>
      </c>
      <c r="B113" t="s">
        <v>184</v>
      </c>
      <c r="C113" t="s">
        <v>188</v>
      </c>
      <c r="D113" t="e">
        <v>#N/A</v>
      </c>
      <c r="E113">
        <v>2</v>
      </c>
      <c r="F113">
        <v>1193</v>
      </c>
      <c r="G113">
        <v>9793145.9334064461</v>
      </c>
      <c r="H113">
        <v>745035.96759165823</v>
      </c>
      <c r="I113">
        <v>0</v>
      </c>
      <c r="J113">
        <v>0</v>
      </c>
      <c r="K113">
        <v>1</v>
      </c>
      <c r="L113">
        <v>1</v>
      </c>
      <c r="M113">
        <v>0</v>
      </c>
      <c r="N113">
        <v>1</v>
      </c>
      <c r="O113">
        <v>1</v>
      </c>
      <c r="P113">
        <v>0</v>
      </c>
      <c r="Q113">
        <v>1</v>
      </c>
      <c r="R113">
        <v>1</v>
      </c>
      <c r="S113">
        <v>0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1</v>
      </c>
      <c r="AA113">
        <v>8</v>
      </c>
      <c r="AB113" s="1" t="s">
        <v>196</v>
      </c>
      <c r="AC113" t="str">
        <f>IF(I113=1,"2000","")</f>
        <v/>
      </c>
      <c r="AD113" t="str">
        <f>IF(J113=1,"2001","")</f>
        <v/>
      </c>
      <c r="AE113" t="str">
        <f>IF(K113=1,"2002","")</f>
        <v>2002</v>
      </c>
      <c r="AF113" t="str">
        <f>IF(L113=1,"2003","")</f>
        <v>2003</v>
      </c>
      <c r="AG113" t="str">
        <f>IF(M113=1,"2004","")</f>
        <v/>
      </c>
      <c r="AH113" t="str">
        <f>IF(N113=1,"2005","")</f>
        <v>2005</v>
      </c>
      <c r="AI113" t="str">
        <f>IF(O113=1,"2006","")</f>
        <v>2006</v>
      </c>
      <c r="AJ113" t="str">
        <f>IF(P113=1,"2007","")</f>
        <v/>
      </c>
      <c r="AK113" t="str">
        <f>IF(Q113=1,"2008","")</f>
        <v>2008</v>
      </c>
      <c r="AL113" t="str">
        <f>IF(R113=1,"2009","")</f>
        <v>2009</v>
      </c>
      <c r="AM113" t="str">
        <f>IF(S113=1,"2010","")</f>
        <v/>
      </c>
      <c r="AN113" t="str">
        <f>IF(T113=1,"2011","")</f>
        <v/>
      </c>
      <c r="AO113" t="str">
        <f>IF(U113=1,"2012","")</f>
        <v/>
      </c>
      <c r="AP113" t="str">
        <f>IF(V113=1,"2013","")</f>
        <v>2013</v>
      </c>
      <c r="AQ113" t="str">
        <f>IF(W113=1,"2043","")</f>
        <v/>
      </c>
      <c r="AR113" t="str">
        <f>IF(X113=1,"2015","")</f>
        <v/>
      </c>
      <c r="AS113" t="str">
        <f>IF(Y113=1,"2016","")</f>
        <v/>
      </c>
      <c r="AT113" t="str">
        <f t="shared" si="19"/>
        <v>2017</v>
      </c>
    </row>
    <row r="114" spans="1:46">
      <c r="A114" t="s">
        <v>137</v>
      </c>
      <c r="B114" t="s">
        <v>184</v>
      </c>
      <c r="C114" t="s">
        <v>188</v>
      </c>
      <c r="D114" t="e">
        <v>#N/A</v>
      </c>
      <c r="E114">
        <v>2</v>
      </c>
      <c r="F114">
        <v>1194</v>
      </c>
      <c r="G114">
        <v>9793132.2714398857</v>
      </c>
      <c r="H114">
        <v>744988.31691318669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1</v>
      </c>
      <c r="R114">
        <v>1</v>
      </c>
      <c r="S114">
        <v>0</v>
      </c>
      <c r="T114">
        <v>0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1</v>
      </c>
      <c r="AA114">
        <v>6</v>
      </c>
      <c r="AB114" s="1" t="s">
        <v>196</v>
      </c>
      <c r="AC114" t="str">
        <f>IF(I114=1,"2000","")</f>
        <v/>
      </c>
      <c r="AD114" t="str">
        <f>IF(J114=1,"2001","")</f>
        <v/>
      </c>
      <c r="AE114" t="str">
        <f>IF(K114=1,"2002","")</f>
        <v>2002</v>
      </c>
      <c r="AF114" t="str">
        <f>IF(L114=1,"2003","")</f>
        <v/>
      </c>
      <c r="AG114" t="str">
        <f>IF(M114=1,"2004","")</f>
        <v/>
      </c>
      <c r="AH114" t="str">
        <f>IF(N114=1,"2005","")</f>
        <v/>
      </c>
      <c r="AI114" t="str">
        <f>IF(O114=1,"2006","")</f>
        <v>2006</v>
      </c>
      <c r="AJ114" t="str">
        <f>IF(P114=1,"2007","")</f>
        <v/>
      </c>
      <c r="AK114" t="str">
        <f>IF(Q114=1,"2008","")</f>
        <v>2008</v>
      </c>
      <c r="AL114" t="str">
        <f>IF(R114=1,"2009","")</f>
        <v>2009</v>
      </c>
      <c r="AM114" t="str">
        <f>IF(S114=1,"2010","")</f>
        <v/>
      </c>
      <c r="AN114" t="str">
        <f>IF(T114=1,"2011","")</f>
        <v/>
      </c>
      <c r="AO114" t="str">
        <f>IF(U114=1,"2012","")</f>
        <v/>
      </c>
      <c r="AP114" t="str">
        <f>IF(V114=1,"2013","")</f>
        <v>2013</v>
      </c>
      <c r="AQ114" t="str">
        <f>IF(W114=1,"2043","")</f>
        <v/>
      </c>
      <c r="AR114" t="str">
        <f>IF(X114=1,"2015","")</f>
        <v/>
      </c>
      <c r="AS114" t="str">
        <f>IF(Y114=1,"2016","")</f>
        <v/>
      </c>
      <c r="AT114" t="str">
        <f t="shared" si="19"/>
        <v>2017</v>
      </c>
    </row>
    <row r="115" spans="1:46">
      <c r="A115" t="s">
        <v>138</v>
      </c>
      <c r="B115" t="s">
        <v>184</v>
      </c>
      <c r="C115" t="s">
        <v>188</v>
      </c>
      <c r="D115" t="e">
        <v>#N/A</v>
      </c>
      <c r="E115">
        <v>2</v>
      </c>
      <c r="F115">
        <v>1195</v>
      </c>
      <c r="G115">
        <v>9793177.3253038339</v>
      </c>
      <c r="H115">
        <v>744963.22335834207</v>
      </c>
      <c r="I115">
        <v>0</v>
      </c>
      <c r="J115">
        <v>0</v>
      </c>
      <c r="K115">
        <v>1</v>
      </c>
      <c r="L115">
        <v>1</v>
      </c>
      <c r="M115">
        <v>0</v>
      </c>
      <c r="N115">
        <v>1</v>
      </c>
      <c r="O115">
        <v>1</v>
      </c>
      <c r="P115">
        <v>0</v>
      </c>
      <c r="Q115">
        <v>1</v>
      </c>
      <c r="R115">
        <v>1</v>
      </c>
      <c r="S115">
        <v>0</v>
      </c>
      <c r="T115">
        <v>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1</v>
      </c>
      <c r="AA115">
        <v>8</v>
      </c>
      <c r="AB115" s="1" t="s">
        <v>196</v>
      </c>
      <c r="AC115" t="str">
        <f>IF(I115=1,"2000","")</f>
        <v/>
      </c>
      <c r="AD115" t="str">
        <f>IF(J115=1,"2001","")</f>
        <v/>
      </c>
      <c r="AE115" t="str">
        <f>IF(K115=1,"2002","")</f>
        <v>2002</v>
      </c>
      <c r="AF115" t="str">
        <f>IF(L115=1,"2003","")</f>
        <v>2003</v>
      </c>
      <c r="AG115" t="str">
        <f>IF(M115=1,"2004","")</f>
        <v/>
      </c>
      <c r="AH115" t="str">
        <f>IF(N115=1,"2005","")</f>
        <v>2005</v>
      </c>
      <c r="AI115" t="str">
        <f>IF(O115=1,"2006","")</f>
        <v>2006</v>
      </c>
      <c r="AJ115" t="str">
        <f>IF(P115=1,"2007","")</f>
        <v/>
      </c>
      <c r="AK115" t="str">
        <f>IF(Q115=1,"2008","")</f>
        <v>2008</v>
      </c>
      <c r="AL115" t="str">
        <f>IF(R115=1,"2009","")</f>
        <v>2009</v>
      </c>
      <c r="AM115" t="str">
        <f>IF(S115=1,"2010","")</f>
        <v/>
      </c>
      <c r="AN115" t="str">
        <f>IF(T115=1,"2011","")</f>
        <v/>
      </c>
      <c r="AO115" t="str">
        <f>IF(U115=1,"2012","")</f>
        <v/>
      </c>
      <c r="AP115" t="str">
        <f>IF(V115=1,"2013","")</f>
        <v>2013</v>
      </c>
      <c r="AQ115" t="str">
        <f>IF(W115=1,"2043","")</f>
        <v/>
      </c>
      <c r="AR115" t="str">
        <f>IF(X115=1,"2015","")</f>
        <v/>
      </c>
      <c r="AS115" t="str">
        <f>IF(Y115=1,"2016","")</f>
        <v/>
      </c>
      <c r="AT115" t="str">
        <f t="shared" si="19"/>
        <v>2017</v>
      </c>
    </row>
    <row r="116" spans="1:46">
      <c r="A116" t="s">
        <v>139</v>
      </c>
      <c r="B116" t="s">
        <v>184</v>
      </c>
      <c r="C116" t="s">
        <v>188</v>
      </c>
      <c r="D116" t="e">
        <v>#N/A</v>
      </c>
      <c r="E116">
        <v>3</v>
      </c>
      <c r="F116">
        <v>571</v>
      </c>
      <c r="G116">
        <v>9792476.7894051541</v>
      </c>
      <c r="H116">
        <v>744277.75180058507</v>
      </c>
      <c r="I116">
        <v>0</v>
      </c>
      <c r="J116">
        <v>0</v>
      </c>
      <c r="K116">
        <v>1</v>
      </c>
      <c r="L116">
        <v>0</v>
      </c>
      <c r="M116">
        <v>1</v>
      </c>
      <c r="N116">
        <v>0</v>
      </c>
      <c r="O116">
        <v>1</v>
      </c>
      <c r="P116">
        <v>0</v>
      </c>
      <c r="Q116">
        <v>1</v>
      </c>
      <c r="R116">
        <v>1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0</v>
      </c>
      <c r="Y116">
        <v>0</v>
      </c>
      <c r="Z116">
        <v>1</v>
      </c>
      <c r="AA116">
        <v>7</v>
      </c>
      <c r="AB116" s="1" t="s">
        <v>196</v>
      </c>
      <c r="AC116" t="str">
        <f>IF(I116=1,"2000","")</f>
        <v/>
      </c>
      <c r="AD116" t="str">
        <f>IF(J116=1,"2001","")</f>
        <v/>
      </c>
      <c r="AE116" t="str">
        <f>IF(K116=1,"2002","")</f>
        <v>2002</v>
      </c>
      <c r="AF116" t="str">
        <f>IF(L116=1,"2003","")</f>
        <v/>
      </c>
      <c r="AG116" t="str">
        <f>IF(M116=1,"2004","")</f>
        <v>2004</v>
      </c>
      <c r="AH116" t="str">
        <f>IF(N116=1,"2005","")</f>
        <v/>
      </c>
      <c r="AI116" t="str">
        <f>IF(O116=1,"2006","")</f>
        <v>2006</v>
      </c>
      <c r="AJ116" t="str">
        <f>IF(P116=1,"2007","")</f>
        <v/>
      </c>
      <c r="AK116" t="str">
        <f>IF(Q116=1,"2008","")</f>
        <v>2008</v>
      </c>
      <c r="AL116" t="str">
        <f>IF(R116=1,"2009","")</f>
        <v>2009</v>
      </c>
      <c r="AM116" t="str">
        <f>IF(S116=1,"2010","")</f>
        <v/>
      </c>
      <c r="AN116" t="str">
        <f>IF(T116=1,"2011","")</f>
        <v/>
      </c>
      <c r="AO116" t="str">
        <f>IF(U116=1,"2012","")</f>
        <v/>
      </c>
      <c r="AP116" t="str">
        <f>IF(V116=1,"2013","")</f>
        <v/>
      </c>
      <c r="AQ116" t="str">
        <f>IF(W116=1,"2043","")</f>
        <v>2043</v>
      </c>
      <c r="AR116" t="str">
        <f>IF(X116=1,"2015","")</f>
        <v/>
      </c>
      <c r="AS116" t="str">
        <f>IF(Y116=1,"2016","")</f>
        <v/>
      </c>
      <c r="AT116" t="str">
        <f t="shared" si="19"/>
        <v>2017</v>
      </c>
    </row>
    <row r="117" spans="1:46">
      <c r="A117" t="s">
        <v>140</v>
      </c>
      <c r="B117" t="s">
        <v>184</v>
      </c>
      <c r="C117" t="s">
        <v>188</v>
      </c>
      <c r="D117" t="e">
        <v>#N/A</v>
      </c>
      <c r="E117">
        <v>3</v>
      </c>
      <c r="F117">
        <v>573</v>
      </c>
      <c r="G117">
        <v>9792455.8330561407</v>
      </c>
      <c r="H117">
        <v>744228.41397492983</v>
      </c>
      <c r="I117">
        <v>0</v>
      </c>
      <c r="J117">
        <v>0</v>
      </c>
      <c r="K117">
        <v>1</v>
      </c>
      <c r="L117">
        <v>0</v>
      </c>
      <c r="M117">
        <v>1</v>
      </c>
      <c r="N117">
        <v>0</v>
      </c>
      <c r="O117">
        <v>1</v>
      </c>
      <c r="P117">
        <v>0</v>
      </c>
      <c r="Q117">
        <v>1</v>
      </c>
      <c r="R117">
        <v>1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1</v>
      </c>
      <c r="AA117">
        <v>7</v>
      </c>
      <c r="AB117" s="1" t="s">
        <v>196</v>
      </c>
      <c r="AC117" t="str">
        <f>IF(I117=1,"2000","")</f>
        <v/>
      </c>
      <c r="AD117" t="str">
        <f>IF(J117=1,"2001","")</f>
        <v/>
      </c>
      <c r="AE117" t="str">
        <f>IF(K117=1,"2002","")</f>
        <v>2002</v>
      </c>
      <c r="AF117" t="str">
        <f>IF(L117=1,"2003","")</f>
        <v/>
      </c>
      <c r="AG117" t="str">
        <f>IF(M117=1,"2004","")</f>
        <v>2004</v>
      </c>
      <c r="AH117" t="str">
        <f>IF(N117=1,"2005","")</f>
        <v/>
      </c>
      <c r="AI117" t="str">
        <f>IF(O117=1,"2006","")</f>
        <v>2006</v>
      </c>
      <c r="AJ117" t="str">
        <f>IF(P117=1,"2007","")</f>
        <v/>
      </c>
      <c r="AK117" t="str">
        <f>IF(Q117=1,"2008","")</f>
        <v>2008</v>
      </c>
      <c r="AL117" t="str">
        <f>IF(R117=1,"2009","")</f>
        <v>2009</v>
      </c>
      <c r="AM117" t="str">
        <f>IF(S117=1,"2010","")</f>
        <v/>
      </c>
      <c r="AN117" t="str">
        <f>IF(T117=1,"2011","")</f>
        <v/>
      </c>
      <c r="AO117" t="str">
        <f>IF(U117=1,"2012","")</f>
        <v/>
      </c>
      <c r="AP117" t="str">
        <f>IF(V117=1,"2013","")</f>
        <v/>
      </c>
      <c r="AQ117" t="str">
        <f>IF(W117=1,"2043","")</f>
        <v>2043</v>
      </c>
      <c r="AR117" t="str">
        <f>IF(X117=1,"2015","")</f>
        <v/>
      </c>
      <c r="AS117" t="str">
        <f>IF(Y117=1,"2016","")</f>
        <v/>
      </c>
      <c r="AT117" t="str">
        <f t="shared" si="19"/>
        <v>2017</v>
      </c>
    </row>
    <row r="118" spans="1:46">
      <c r="A118" t="s">
        <v>141</v>
      </c>
      <c r="B118" t="s">
        <v>184</v>
      </c>
      <c r="C118" t="s">
        <v>188</v>
      </c>
      <c r="D118" t="e">
        <v>#N/A</v>
      </c>
      <c r="E118">
        <v>4</v>
      </c>
      <c r="F118">
        <v>1188</v>
      </c>
      <c r="G118">
        <v>9791889.5972369928</v>
      </c>
      <c r="H118">
        <v>744765.48995621025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1</v>
      </c>
      <c r="P118">
        <v>1</v>
      </c>
      <c r="Q118">
        <v>1</v>
      </c>
      <c r="R118">
        <v>1</v>
      </c>
      <c r="S118">
        <v>0</v>
      </c>
      <c r="T118">
        <v>0</v>
      </c>
      <c r="U118">
        <v>1</v>
      </c>
      <c r="V118">
        <v>1</v>
      </c>
      <c r="W118">
        <v>0</v>
      </c>
      <c r="X118">
        <v>0</v>
      </c>
      <c r="Y118">
        <v>1</v>
      </c>
      <c r="Z118">
        <v>0</v>
      </c>
      <c r="AA118">
        <v>8</v>
      </c>
      <c r="AB118" s="1" t="s">
        <v>195</v>
      </c>
      <c r="AC118" t="str">
        <f>IF(I118=1,"2000","")</f>
        <v/>
      </c>
      <c r="AD118" t="str">
        <f>IF(J118=1,"2001","")</f>
        <v/>
      </c>
      <c r="AE118" t="str">
        <f>IF(K118=1,"2002","")</f>
        <v>2002</v>
      </c>
      <c r="AF118" t="str">
        <f>IF(L118=1,"2003","")</f>
        <v/>
      </c>
      <c r="AG118" t="str">
        <f>IF(M118=1,"2004","")</f>
        <v/>
      </c>
      <c r="AH118" t="str">
        <f>IF(N118=1,"2005","")</f>
        <v/>
      </c>
      <c r="AI118" t="str">
        <f>IF(O118=1,"2006","")</f>
        <v>2006</v>
      </c>
      <c r="AJ118" t="str">
        <f>IF(P118=1,"2007","")</f>
        <v>2007</v>
      </c>
      <c r="AK118" t="str">
        <f>IF(Q118=1,"2008","")</f>
        <v>2008</v>
      </c>
      <c r="AL118" t="str">
        <f>IF(R118=1,"2009","")</f>
        <v>2009</v>
      </c>
      <c r="AM118" t="str">
        <f>IF(S118=1,"2010","")</f>
        <v/>
      </c>
      <c r="AN118" t="str">
        <f>IF(T118=1,"2011","")</f>
        <v/>
      </c>
      <c r="AO118" t="str">
        <f>IF(U118=1,"2012","")</f>
        <v>2012</v>
      </c>
      <c r="AP118" t="str">
        <f>IF(V118=1,"2013","")</f>
        <v>2013</v>
      </c>
      <c r="AQ118" t="str">
        <f>IF(W118=1,"2043","")</f>
        <v/>
      </c>
      <c r="AR118" t="str">
        <f>IF(X118=1,"2015","")</f>
        <v/>
      </c>
      <c r="AS118" t="str">
        <f>IF(Y118=1,"2016","")</f>
        <v>2016</v>
      </c>
      <c r="AT118" t="str">
        <f t="shared" si="19"/>
        <v/>
      </c>
    </row>
    <row r="119" spans="1:46">
      <c r="A119" t="s">
        <v>142</v>
      </c>
      <c r="B119" t="s">
        <v>184</v>
      </c>
      <c r="C119" t="s">
        <v>188</v>
      </c>
      <c r="D119" t="e">
        <v>#N/A</v>
      </c>
      <c r="E119">
        <v>4</v>
      </c>
      <c r="F119">
        <v>1189</v>
      </c>
      <c r="G119">
        <v>9791899.9427332357</v>
      </c>
      <c r="H119">
        <v>744715.2020658229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1</v>
      </c>
      <c r="P119">
        <v>1</v>
      </c>
      <c r="Q119">
        <v>1</v>
      </c>
      <c r="R119">
        <v>1</v>
      </c>
      <c r="S119">
        <v>0</v>
      </c>
      <c r="T119">
        <v>0</v>
      </c>
      <c r="U119">
        <v>1</v>
      </c>
      <c r="V119">
        <v>1</v>
      </c>
      <c r="W119">
        <v>0</v>
      </c>
      <c r="X119">
        <v>0</v>
      </c>
      <c r="Y119">
        <v>1</v>
      </c>
      <c r="Z119">
        <v>0</v>
      </c>
      <c r="AA119">
        <v>8</v>
      </c>
      <c r="AB119" s="1" t="s">
        <v>195</v>
      </c>
      <c r="AC119" t="str">
        <f>IF(I119=1,"2000","")</f>
        <v/>
      </c>
      <c r="AD119" t="str">
        <f>IF(J119=1,"2001","")</f>
        <v/>
      </c>
      <c r="AE119" t="str">
        <f>IF(K119=1,"2002","")</f>
        <v>2002</v>
      </c>
      <c r="AF119" t="str">
        <f>IF(L119=1,"2003","")</f>
        <v/>
      </c>
      <c r="AG119" t="str">
        <f>IF(M119=1,"2004","")</f>
        <v/>
      </c>
      <c r="AH119" t="str">
        <f>IF(N119=1,"2005","")</f>
        <v/>
      </c>
      <c r="AI119" t="str">
        <f>IF(O119=1,"2006","")</f>
        <v>2006</v>
      </c>
      <c r="AJ119" t="str">
        <f>IF(P119=1,"2007","")</f>
        <v>2007</v>
      </c>
      <c r="AK119" t="str">
        <f>IF(Q119=1,"2008","")</f>
        <v>2008</v>
      </c>
      <c r="AL119" t="str">
        <f>IF(R119=1,"2009","")</f>
        <v>2009</v>
      </c>
      <c r="AM119" t="str">
        <f>IF(S119=1,"2010","")</f>
        <v/>
      </c>
      <c r="AN119" t="str">
        <f>IF(T119=1,"2011","")</f>
        <v/>
      </c>
      <c r="AO119" t="str">
        <f>IF(U119=1,"2012","")</f>
        <v>2012</v>
      </c>
      <c r="AP119" t="str">
        <f>IF(V119=1,"2013","")</f>
        <v>2013</v>
      </c>
      <c r="AQ119" t="str">
        <f>IF(W119=1,"2043","")</f>
        <v/>
      </c>
      <c r="AR119" t="str">
        <f>IF(X119=1,"2015","")</f>
        <v/>
      </c>
      <c r="AS119" t="str">
        <f>IF(Y119=1,"2016","")</f>
        <v>2016</v>
      </c>
      <c r="AT119" t="str">
        <f t="shared" si="19"/>
        <v/>
      </c>
    </row>
    <row r="120" spans="1:46">
      <c r="A120" t="s">
        <v>143</v>
      </c>
      <c r="B120" t="s">
        <v>184</v>
      </c>
      <c r="C120" t="s">
        <v>188</v>
      </c>
      <c r="D120" t="e">
        <v>#N/A</v>
      </c>
      <c r="E120">
        <v>4</v>
      </c>
      <c r="F120">
        <v>1190</v>
      </c>
      <c r="G120">
        <v>9791860.468926901</v>
      </c>
      <c r="H120">
        <v>744704.57342713431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1</v>
      </c>
      <c r="P120">
        <v>1</v>
      </c>
      <c r="Q120">
        <v>1</v>
      </c>
      <c r="R120">
        <v>1</v>
      </c>
      <c r="S120">
        <v>0</v>
      </c>
      <c r="T120">
        <v>0</v>
      </c>
      <c r="U120">
        <v>1</v>
      </c>
      <c r="V120">
        <v>1</v>
      </c>
      <c r="W120">
        <v>0</v>
      </c>
      <c r="X120">
        <v>0</v>
      </c>
      <c r="Y120">
        <v>1</v>
      </c>
      <c r="Z120">
        <v>0</v>
      </c>
      <c r="AA120">
        <v>8</v>
      </c>
      <c r="AB120" s="1" t="s">
        <v>195</v>
      </c>
      <c r="AC120" t="str">
        <f>IF(I120=1,"2000","")</f>
        <v/>
      </c>
      <c r="AD120" t="str">
        <f>IF(J120=1,"2001","")</f>
        <v/>
      </c>
      <c r="AE120" t="str">
        <f>IF(K120=1,"2002","")</f>
        <v>2002</v>
      </c>
      <c r="AF120" t="str">
        <f>IF(L120=1,"2003","")</f>
        <v/>
      </c>
      <c r="AG120" t="str">
        <f>IF(M120=1,"2004","")</f>
        <v/>
      </c>
      <c r="AH120" t="str">
        <f>IF(N120=1,"2005","")</f>
        <v/>
      </c>
      <c r="AI120" t="str">
        <f>IF(O120=1,"2006","")</f>
        <v>2006</v>
      </c>
      <c r="AJ120" t="str">
        <f>IF(P120=1,"2007","")</f>
        <v>2007</v>
      </c>
      <c r="AK120" t="str">
        <f>IF(Q120=1,"2008","")</f>
        <v>2008</v>
      </c>
      <c r="AL120" t="str">
        <f>IF(R120=1,"2009","")</f>
        <v>2009</v>
      </c>
      <c r="AM120" t="str">
        <f>IF(S120=1,"2010","")</f>
        <v/>
      </c>
      <c r="AN120" t="str">
        <f>IF(T120=1,"2011","")</f>
        <v/>
      </c>
      <c r="AO120" t="str">
        <f>IF(U120=1,"2012","")</f>
        <v>2012</v>
      </c>
      <c r="AP120" t="str">
        <f>IF(V120=1,"2013","")</f>
        <v>2013</v>
      </c>
      <c r="AQ120" t="str">
        <f>IF(W120=1,"2043","")</f>
        <v/>
      </c>
      <c r="AR120" t="str">
        <f>IF(X120=1,"2015","")</f>
        <v/>
      </c>
      <c r="AS120" t="str">
        <f>IF(Y120=1,"2016","")</f>
        <v>2016</v>
      </c>
      <c r="AT120" t="str">
        <f t="shared" si="19"/>
        <v/>
      </c>
    </row>
    <row r="121" spans="1:46">
      <c r="A121" t="s">
        <v>144</v>
      </c>
      <c r="B121" t="s">
        <v>184</v>
      </c>
      <c r="C121" t="s">
        <v>188</v>
      </c>
      <c r="D121" t="e">
        <v>#N/A</v>
      </c>
      <c r="E121">
        <v>4</v>
      </c>
      <c r="F121">
        <v>1191</v>
      </c>
      <c r="G121">
        <v>9791854.4216213003</v>
      </c>
      <c r="H121">
        <v>744765.11945990019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1</v>
      </c>
      <c r="P121">
        <v>1</v>
      </c>
      <c r="Q121">
        <v>1</v>
      </c>
      <c r="R121">
        <v>1</v>
      </c>
      <c r="S121">
        <v>0</v>
      </c>
      <c r="T121">
        <v>0</v>
      </c>
      <c r="U121">
        <v>1</v>
      </c>
      <c r="V121">
        <v>1</v>
      </c>
      <c r="W121">
        <v>0</v>
      </c>
      <c r="X121">
        <v>0</v>
      </c>
      <c r="Y121">
        <v>1</v>
      </c>
      <c r="Z121">
        <v>0</v>
      </c>
      <c r="AA121">
        <v>8</v>
      </c>
      <c r="AB121" s="1" t="s">
        <v>195</v>
      </c>
      <c r="AC121" t="str">
        <f>IF(I121=1,"2000","")</f>
        <v/>
      </c>
      <c r="AD121" t="str">
        <f>IF(J121=1,"2001","")</f>
        <v/>
      </c>
      <c r="AE121" t="str">
        <f>IF(K121=1,"2002","")</f>
        <v>2002</v>
      </c>
      <c r="AF121" t="str">
        <f>IF(L121=1,"2003","")</f>
        <v/>
      </c>
      <c r="AG121" t="str">
        <f>IF(M121=1,"2004","")</f>
        <v/>
      </c>
      <c r="AH121" t="str">
        <f>IF(N121=1,"2005","")</f>
        <v/>
      </c>
      <c r="AI121" t="str">
        <f>IF(O121=1,"2006","")</f>
        <v>2006</v>
      </c>
      <c r="AJ121" t="str">
        <f>IF(P121=1,"2007","")</f>
        <v>2007</v>
      </c>
      <c r="AK121" t="str">
        <f>IF(Q121=1,"2008","")</f>
        <v>2008</v>
      </c>
      <c r="AL121" t="str">
        <f>IF(R121=1,"2009","")</f>
        <v>2009</v>
      </c>
      <c r="AM121" t="str">
        <f>IF(S121=1,"2010","")</f>
        <v/>
      </c>
      <c r="AN121" t="str">
        <f>IF(T121=1,"2011","")</f>
        <v/>
      </c>
      <c r="AO121" t="str">
        <f>IF(U121=1,"2012","")</f>
        <v>2012</v>
      </c>
      <c r="AP121" t="str">
        <f>IF(V121=1,"2013","")</f>
        <v>2013</v>
      </c>
      <c r="AQ121" t="str">
        <f>IF(W121=1,"2043","")</f>
        <v/>
      </c>
      <c r="AR121" t="str">
        <f>IF(X121=1,"2015","")</f>
        <v/>
      </c>
      <c r="AS121" t="str">
        <f>IF(Y121=1,"2016","")</f>
        <v>2016</v>
      </c>
      <c r="AT121" t="str">
        <f t="shared" si="19"/>
        <v/>
      </c>
    </row>
    <row r="122" spans="1:46">
      <c r="A122" t="s">
        <v>145</v>
      </c>
      <c r="B122" t="s">
        <v>185</v>
      </c>
      <c r="C122" t="s">
        <v>187</v>
      </c>
      <c r="D122" t="e">
        <v>#N/A</v>
      </c>
      <c r="E122">
        <v>1</v>
      </c>
      <c r="F122">
        <v>521</v>
      </c>
      <c r="G122">
        <v>9777111.7515722997</v>
      </c>
      <c r="H122">
        <v>684088.78359839437</v>
      </c>
      <c r="I122">
        <v>0</v>
      </c>
      <c r="J122">
        <v>0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0</v>
      </c>
      <c r="Q122">
        <v>0</v>
      </c>
      <c r="R122">
        <v>0</v>
      </c>
      <c r="S122">
        <v>1</v>
      </c>
      <c r="T122">
        <v>0</v>
      </c>
      <c r="U122">
        <v>1</v>
      </c>
      <c r="V122">
        <v>1</v>
      </c>
      <c r="W122">
        <v>0</v>
      </c>
      <c r="X122">
        <v>0</v>
      </c>
      <c r="Y122">
        <v>0</v>
      </c>
      <c r="Z122">
        <v>0</v>
      </c>
      <c r="AA122">
        <v>8</v>
      </c>
      <c r="AB122" s="1" t="s">
        <v>197</v>
      </c>
      <c r="AC122" t="str">
        <f>IF(I122=1,"2000","")</f>
        <v/>
      </c>
      <c r="AD122" t="str">
        <f>IF(J122=1,"2001","")</f>
        <v/>
      </c>
      <c r="AE122" t="str">
        <f>IF(K122=1,"2002","")</f>
        <v>2002</v>
      </c>
      <c r="AF122" t="str">
        <f>IF(L122=1,"2003","")</f>
        <v>2003</v>
      </c>
      <c r="AG122" t="str">
        <f>IF(M122=1,"2004","")</f>
        <v>2004</v>
      </c>
      <c r="AH122" t="str">
        <f>IF(N122=1,"2005","")</f>
        <v>2005</v>
      </c>
      <c r="AI122" t="str">
        <f>IF(O122=1,"2006","")</f>
        <v>2006</v>
      </c>
      <c r="AJ122" t="str">
        <f>IF(P122=1,"2007","")</f>
        <v/>
      </c>
      <c r="AK122" t="str">
        <f>IF(Q122=1,"2008","")</f>
        <v/>
      </c>
      <c r="AL122" t="str">
        <f>IF(R122=1,"2009","")</f>
        <v/>
      </c>
      <c r="AM122" t="str">
        <f>IF(S122=1,"2010","")</f>
        <v>2010</v>
      </c>
      <c r="AN122" t="str">
        <f>IF(T122=1,"2011","")</f>
        <v/>
      </c>
      <c r="AO122" t="str">
        <f>IF(U122=1,"2012","")</f>
        <v>2012</v>
      </c>
      <c r="AP122" t="str">
        <f>IF(V122=1,"2013","")</f>
        <v>2013</v>
      </c>
      <c r="AQ122" t="str">
        <f>IF(W122=1,"2043","")</f>
        <v/>
      </c>
      <c r="AR122" t="str">
        <f>IF(X122=1,"2015","")</f>
        <v/>
      </c>
      <c r="AS122" t="str">
        <f>IF(Y122=1,"2016","")</f>
        <v/>
      </c>
      <c r="AT122" t="str">
        <f t="shared" si="19"/>
        <v/>
      </c>
    </row>
    <row r="123" spans="1:46">
      <c r="A123" t="s">
        <v>146</v>
      </c>
      <c r="B123" t="s">
        <v>185</v>
      </c>
      <c r="C123" t="s">
        <v>187</v>
      </c>
      <c r="D123" t="e">
        <v>#N/A</v>
      </c>
      <c r="E123">
        <v>1</v>
      </c>
      <c r="F123">
        <v>1185</v>
      </c>
      <c r="G123">
        <v>9777081.6019170526</v>
      </c>
      <c r="H123">
        <v>684151.82776581752</v>
      </c>
      <c r="I123">
        <v>1</v>
      </c>
      <c r="J123">
        <v>0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9</v>
      </c>
      <c r="AB123" s="1" t="s">
        <v>197</v>
      </c>
      <c r="AC123" t="str">
        <f>IF(I123=1,"2000","")</f>
        <v>2000</v>
      </c>
      <c r="AD123" t="str">
        <f>IF(J123=1,"2001","")</f>
        <v/>
      </c>
      <c r="AE123" t="str">
        <f>IF(K123=1,"2002","")</f>
        <v>2002</v>
      </c>
      <c r="AF123" t="str">
        <f>IF(L123=1,"2003","")</f>
        <v>2003</v>
      </c>
      <c r="AG123" t="str">
        <f>IF(M123=1,"2004","")</f>
        <v>2004</v>
      </c>
      <c r="AH123" t="str">
        <f>IF(N123=1,"2005","")</f>
        <v>2005</v>
      </c>
      <c r="AI123" t="str">
        <f>IF(O123=1,"2006","")</f>
        <v>2006</v>
      </c>
      <c r="AJ123" t="str">
        <f>IF(P123=1,"2007","")</f>
        <v>2007</v>
      </c>
      <c r="AK123" t="str">
        <f>IF(Q123=1,"2008","")</f>
        <v/>
      </c>
      <c r="AL123" t="str">
        <f>IF(R123=1,"2009","")</f>
        <v/>
      </c>
      <c r="AM123" t="str">
        <f>IF(S123=1,"2010","")</f>
        <v>2010</v>
      </c>
      <c r="AN123" t="str">
        <f>IF(T123=1,"2011","")</f>
        <v/>
      </c>
      <c r="AO123" t="str">
        <f>IF(U123=1,"2012","")</f>
        <v/>
      </c>
      <c r="AP123" t="str">
        <f>IF(V123=1,"2013","")</f>
        <v>2013</v>
      </c>
      <c r="AQ123" t="str">
        <f>IF(W123=1,"2043","")</f>
        <v/>
      </c>
      <c r="AR123" t="str">
        <f>IF(X123=1,"2015","")</f>
        <v/>
      </c>
      <c r="AS123" t="str">
        <f>IF(Y123=1,"2016","")</f>
        <v/>
      </c>
      <c r="AT123" t="str">
        <f t="shared" si="19"/>
        <v/>
      </c>
    </row>
    <row r="124" spans="1:46">
      <c r="A124" t="s">
        <v>147</v>
      </c>
      <c r="B124" t="s">
        <v>185</v>
      </c>
      <c r="C124" t="s">
        <v>187</v>
      </c>
      <c r="D124" t="e">
        <v>#N/A</v>
      </c>
      <c r="E124">
        <v>1</v>
      </c>
      <c r="F124">
        <v>1186</v>
      </c>
      <c r="G124">
        <v>9777127.0489430521</v>
      </c>
      <c r="H124">
        <v>684157.44109590293</v>
      </c>
      <c r="I124">
        <v>0</v>
      </c>
      <c r="J124">
        <v>0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0</v>
      </c>
      <c r="Q124">
        <v>0</v>
      </c>
      <c r="R124">
        <v>0</v>
      </c>
      <c r="S124">
        <v>1</v>
      </c>
      <c r="T124">
        <v>0</v>
      </c>
      <c r="U124">
        <v>1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8</v>
      </c>
      <c r="AB124" s="1" t="s">
        <v>197</v>
      </c>
      <c r="AC124" t="str">
        <f>IF(I124=1,"2000","")</f>
        <v/>
      </c>
      <c r="AD124" t="str">
        <f>IF(J124=1,"2001","")</f>
        <v/>
      </c>
      <c r="AE124" t="str">
        <f>IF(K124=1,"2002","")</f>
        <v>2002</v>
      </c>
      <c r="AF124" t="str">
        <f>IF(L124=1,"2003","")</f>
        <v>2003</v>
      </c>
      <c r="AG124" t="str">
        <f>IF(M124=1,"2004","")</f>
        <v>2004</v>
      </c>
      <c r="AH124" t="str">
        <f>IF(N124=1,"2005","")</f>
        <v>2005</v>
      </c>
      <c r="AI124" t="str">
        <f>IF(O124=1,"2006","")</f>
        <v>2006</v>
      </c>
      <c r="AJ124" t="str">
        <f>IF(P124=1,"2007","")</f>
        <v/>
      </c>
      <c r="AK124" t="str">
        <f>IF(Q124=1,"2008","")</f>
        <v/>
      </c>
      <c r="AL124" t="str">
        <f>IF(R124=1,"2009","")</f>
        <v/>
      </c>
      <c r="AM124" t="str">
        <f>IF(S124=1,"2010","")</f>
        <v>2010</v>
      </c>
      <c r="AN124" t="str">
        <f>IF(T124=1,"2011","")</f>
        <v/>
      </c>
      <c r="AO124" t="str">
        <f>IF(U124=1,"2012","")</f>
        <v>2012</v>
      </c>
      <c r="AP124" t="str">
        <f>IF(V124=1,"2013","")</f>
        <v>2013</v>
      </c>
      <c r="AQ124" t="str">
        <f>IF(W124=1,"2043","")</f>
        <v/>
      </c>
      <c r="AR124" t="str">
        <f>IF(X124=1,"2015","")</f>
        <v/>
      </c>
      <c r="AS124" t="str">
        <f>IF(Y124=1,"2016","")</f>
        <v/>
      </c>
      <c r="AT124" t="str">
        <f t="shared" si="19"/>
        <v/>
      </c>
    </row>
    <row r="125" spans="1:46">
      <c r="A125" t="s">
        <v>148</v>
      </c>
      <c r="B125" t="s">
        <v>185</v>
      </c>
      <c r="C125" t="s">
        <v>187</v>
      </c>
      <c r="D125" t="e">
        <v>#N/A</v>
      </c>
      <c r="E125">
        <v>1</v>
      </c>
      <c r="F125">
        <v>1187</v>
      </c>
      <c r="G125">
        <v>9777141.9141353611</v>
      </c>
      <c r="H125">
        <v>684113.39448966982</v>
      </c>
      <c r="I125">
        <v>0</v>
      </c>
      <c r="J125">
        <v>0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0</v>
      </c>
      <c r="Q125">
        <v>0</v>
      </c>
      <c r="R125">
        <v>0</v>
      </c>
      <c r="S125">
        <v>1</v>
      </c>
      <c r="T125">
        <v>0</v>
      </c>
      <c r="U125">
        <v>1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8</v>
      </c>
      <c r="AB125" s="1" t="s">
        <v>197</v>
      </c>
      <c r="AC125" t="str">
        <f>IF(I125=1,"2000","")</f>
        <v/>
      </c>
      <c r="AD125" t="str">
        <f>IF(J125=1,"2001","")</f>
        <v/>
      </c>
      <c r="AE125" t="str">
        <f>IF(K125=1,"2002","")</f>
        <v>2002</v>
      </c>
      <c r="AF125" t="str">
        <f>IF(L125=1,"2003","")</f>
        <v>2003</v>
      </c>
      <c r="AG125" t="str">
        <f>IF(M125=1,"2004","")</f>
        <v>2004</v>
      </c>
      <c r="AH125" t="str">
        <f>IF(N125=1,"2005","")</f>
        <v>2005</v>
      </c>
      <c r="AI125" t="str">
        <f>IF(O125=1,"2006","")</f>
        <v>2006</v>
      </c>
      <c r="AJ125" t="str">
        <f>IF(P125=1,"2007","")</f>
        <v/>
      </c>
      <c r="AK125" t="str">
        <f>IF(Q125=1,"2008","")</f>
        <v/>
      </c>
      <c r="AL125" t="str">
        <f>IF(R125=1,"2009","")</f>
        <v/>
      </c>
      <c r="AM125" t="str">
        <f>IF(S125=1,"2010","")</f>
        <v>2010</v>
      </c>
      <c r="AN125" t="str">
        <f>IF(T125=1,"2011","")</f>
        <v/>
      </c>
      <c r="AO125" t="str">
        <f>IF(U125=1,"2012","")</f>
        <v>2012</v>
      </c>
      <c r="AP125" t="str">
        <f>IF(V125=1,"2013","")</f>
        <v>2013</v>
      </c>
      <c r="AQ125" t="str">
        <f>IF(W125=1,"2043","")</f>
        <v/>
      </c>
      <c r="AR125" t="str">
        <f>IF(X125=1,"2015","")</f>
        <v/>
      </c>
      <c r="AS125" t="str">
        <f>IF(Y125=1,"2016","")</f>
        <v/>
      </c>
      <c r="AT125" t="str">
        <f t="shared" si="19"/>
        <v/>
      </c>
    </row>
    <row r="126" spans="1:46">
      <c r="A126" t="s">
        <v>149</v>
      </c>
      <c r="B126" t="s">
        <v>185</v>
      </c>
      <c r="C126" t="s">
        <v>187</v>
      </c>
      <c r="D126" t="e">
        <v>#N/A</v>
      </c>
      <c r="E126">
        <v>2</v>
      </c>
      <c r="F126">
        <v>1164</v>
      </c>
      <c r="G126">
        <v>9776375.5566801187</v>
      </c>
      <c r="H126">
        <v>683731.24741744145</v>
      </c>
      <c r="I126">
        <v>0</v>
      </c>
      <c r="J126">
        <v>0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7</v>
      </c>
      <c r="AB126" s="1" t="s">
        <v>190</v>
      </c>
      <c r="AC126" t="str">
        <f>IF(I126=1,"2000","")</f>
        <v/>
      </c>
      <c r="AD126" t="str">
        <f>IF(J126=1,"2001","")</f>
        <v/>
      </c>
      <c r="AE126" t="str">
        <f>IF(K126=1,"2002","")</f>
        <v>2002</v>
      </c>
      <c r="AF126" t="str">
        <f>IF(L126=1,"2003","")</f>
        <v>2003</v>
      </c>
      <c r="AG126" t="str">
        <f>IF(M126=1,"2004","")</f>
        <v>2004</v>
      </c>
      <c r="AH126" t="str">
        <f>IF(N126=1,"2005","")</f>
        <v>2005</v>
      </c>
      <c r="AI126" t="str">
        <f>IF(O126=1,"2006","")</f>
        <v>2006</v>
      </c>
      <c r="AJ126" t="str">
        <f>IF(P126=1,"2007","")</f>
        <v>2007</v>
      </c>
      <c r="AK126" t="str">
        <f>IF(Q126=1,"2008","")</f>
        <v/>
      </c>
      <c r="AL126" t="str">
        <f>IF(R126=1,"2009","")</f>
        <v/>
      </c>
      <c r="AM126" t="str">
        <f>IF(S126=1,"2010","")</f>
        <v>2010</v>
      </c>
      <c r="AN126" t="str">
        <f>IF(T126=1,"2011","")</f>
        <v/>
      </c>
      <c r="AO126" t="str">
        <f>IF(U126=1,"2012","")</f>
        <v/>
      </c>
      <c r="AP126" t="str">
        <f>IF(V126=1,"2013","")</f>
        <v/>
      </c>
      <c r="AQ126" t="str">
        <f>IF(W126=1,"2043","")</f>
        <v/>
      </c>
      <c r="AR126" t="str">
        <f>IF(X126=1,"2015","")</f>
        <v/>
      </c>
      <c r="AS126" t="str">
        <f>IF(Y126=1,"2016","")</f>
        <v/>
      </c>
      <c r="AT126" t="str">
        <f t="shared" si="19"/>
        <v/>
      </c>
    </row>
    <row r="127" spans="1:46">
      <c r="A127" t="s">
        <v>150</v>
      </c>
      <c r="B127" t="s">
        <v>185</v>
      </c>
      <c r="C127" t="s">
        <v>187</v>
      </c>
      <c r="D127" t="e">
        <v>#N/A</v>
      </c>
      <c r="E127">
        <v>2</v>
      </c>
      <c r="F127">
        <v>1165</v>
      </c>
      <c r="G127">
        <v>9776351.5162094291</v>
      </c>
      <c r="H127">
        <v>683774.71478189167</v>
      </c>
      <c r="I127">
        <v>0</v>
      </c>
      <c r="J127">
        <v>0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7</v>
      </c>
      <c r="AB127" s="1" t="s">
        <v>190</v>
      </c>
      <c r="AC127" t="str">
        <f>IF(I127=1,"2000","")</f>
        <v/>
      </c>
      <c r="AD127" t="str">
        <f>IF(J127=1,"2001","")</f>
        <v/>
      </c>
      <c r="AE127" t="str">
        <f>IF(K127=1,"2002","")</f>
        <v>2002</v>
      </c>
      <c r="AF127" t="str">
        <f>IF(L127=1,"2003","")</f>
        <v>2003</v>
      </c>
      <c r="AG127" t="str">
        <f>IF(M127=1,"2004","")</f>
        <v>2004</v>
      </c>
      <c r="AH127" t="str">
        <f>IF(N127=1,"2005","")</f>
        <v>2005</v>
      </c>
      <c r="AI127" t="str">
        <f>IF(O127=1,"2006","")</f>
        <v>2006</v>
      </c>
      <c r="AJ127" t="str">
        <f>IF(P127=1,"2007","")</f>
        <v>2007</v>
      </c>
      <c r="AK127" t="str">
        <f>IF(Q127=1,"2008","")</f>
        <v/>
      </c>
      <c r="AL127" t="str">
        <f>IF(R127=1,"2009","")</f>
        <v/>
      </c>
      <c r="AM127" t="str">
        <f>IF(S127=1,"2010","")</f>
        <v>2010</v>
      </c>
      <c r="AN127" t="str">
        <f>IF(T127=1,"2011","")</f>
        <v/>
      </c>
      <c r="AO127" t="str">
        <f>IF(U127=1,"2012","")</f>
        <v/>
      </c>
      <c r="AP127" t="str">
        <f>IF(V127=1,"2013","")</f>
        <v/>
      </c>
      <c r="AQ127" t="str">
        <f>IF(W127=1,"2043","")</f>
        <v/>
      </c>
      <c r="AR127" t="str">
        <f>IF(X127=1,"2015","")</f>
        <v/>
      </c>
      <c r="AS127" t="str">
        <f>IF(Y127=1,"2016","")</f>
        <v/>
      </c>
      <c r="AT127" t="str">
        <f t="shared" si="19"/>
        <v/>
      </c>
    </row>
    <row r="128" spans="1:46">
      <c r="A128" t="s">
        <v>151</v>
      </c>
      <c r="B128" t="s">
        <v>185</v>
      </c>
      <c r="C128" t="s">
        <v>187</v>
      </c>
      <c r="D128" t="e">
        <v>#N/A</v>
      </c>
      <c r="E128">
        <v>2</v>
      </c>
      <c r="F128">
        <v>1166</v>
      </c>
      <c r="G128">
        <v>9776396.6079074796</v>
      </c>
      <c r="H128">
        <v>683792.44982583472</v>
      </c>
      <c r="I128">
        <v>0</v>
      </c>
      <c r="J128">
        <v>0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7</v>
      </c>
      <c r="AB128" s="1" t="s">
        <v>190</v>
      </c>
      <c r="AC128" t="str">
        <f>IF(I128=1,"2000","")</f>
        <v/>
      </c>
      <c r="AD128" t="str">
        <f>IF(J128=1,"2001","")</f>
        <v/>
      </c>
      <c r="AE128" t="str">
        <f>IF(K128=1,"2002","")</f>
        <v>2002</v>
      </c>
      <c r="AF128" t="str">
        <f>IF(L128=1,"2003","")</f>
        <v>2003</v>
      </c>
      <c r="AG128" t="str">
        <f>IF(M128=1,"2004","")</f>
        <v>2004</v>
      </c>
      <c r="AH128" t="str">
        <f>IF(N128=1,"2005","")</f>
        <v>2005</v>
      </c>
      <c r="AI128" t="str">
        <f>IF(O128=1,"2006","")</f>
        <v>2006</v>
      </c>
      <c r="AJ128" t="str">
        <f>IF(P128=1,"2007","")</f>
        <v>2007</v>
      </c>
      <c r="AK128" t="str">
        <f>IF(Q128=1,"2008","")</f>
        <v/>
      </c>
      <c r="AL128" t="str">
        <f>IF(R128=1,"2009","")</f>
        <v/>
      </c>
      <c r="AM128" t="str">
        <f>IF(S128=1,"2010","")</f>
        <v>2010</v>
      </c>
      <c r="AN128" t="str">
        <f>IF(T128=1,"2011","")</f>
        <v/>
      </c>
      <c r="AO128" t="str">
        <f>IF(U128=1,"2012","")</f>
        <v/>
      </c>
      <c r="AP128" t="str">
        <f>IF(V128=1,"2013","")</f>
        <v/>
      </c>
      <c r="AQ128" t="str">
        <f>IF(W128=1,"2043","")</f>
        <v/>
      </c>
      <c r="AR128" t="str">
        <f>IF(X128=1,"2015","")</f>
        <v/>
      </c>
      <c r="AS128" t="str">
        <f>IF(Y128=1,"2016","")</f>
        <v/>
      </c>
      <c r="AT128" t="str">
        <f t="shared" si="19"/>
        <v/>
      </c>
    </row>
    <row r="129" spans="1:46">
      <c r="A129" t="s">
        <v>152</v>
      </c>
      <c r="B129" t="s">
        <v>185</v>
      </c>
      <c r="C129" t="s">
        <v>187</v>
      </c>
      <c r="D129" t="e">
        <v>#N/A</v>
      </c>
      <c r="E129">
        <v>2</v>
      </c>
      <c r="F129">
        <v>1167</v>
      </c>
      <c r="G129">
        <v>9776416.1163719539</v>
      </c>
      <c r="H129">
        <v>683748.64184802712</v>
      </c>
      <c r="I129">
        <v>0</v>
      </c>
      <c r="J129">
        <v>0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0</v>
      </c>
      <c r="R129">
        <v>0</v>
      </c>
      <c r="S129">
        <v>1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7</v>
      </c>
      <c r="AB129" s="1" t="s">
        <v>190</v>
      </c>
      <c r="AC129" t="str">
        <f>IF(I129=1,"2000","")</f>
        <v/>
      </c>
      <c r="AD129" t="str">
        <f>IF(J129=1,"2001","")</f>
        <v/>
      </c>
      <c r="AE129" t="str">
        <f>IF(K129=1,"2002","")</f>
        <v>2002</v>
      </c>
      <c r="AF129" t="str">
        <f>IF(L129=1,"2003","")</f>
        <v>2003</v>
      </c>
      <c r="AG129" t="str">
        <f>IF(M129=1,"2004","")</f>
        <v>2004</v>
      </c>
      <c r="AH129" t="str">
        <f>IF(N129=1,"2005","")</f>
        <v>2005</v>
      </c>
      <c r="AI129" t="str">
        <f>IF(O129=1,"2006","")</f>
        <v>2006</v>
      </c>
      <c r="AJ129" t="str">
        <f>IF(P129=1,"2007","")</f>
        <v>2007</v>
      </c>
      <c r="AK129" t="str">
        <f>IF(Q129=1,"2008","")</f>
        <v/>
      </c>
      <c r="AL129" t="str">
        <f>IF(R129=1,"2009","")</f>
        <v/>
      </c>
      <c r="AM129" t="str">
        <f>IF(S129=1,"2010","")</f>
        <v>2010</v>
      </c>
      <c r="AN129" t="str">
        <f>IF(T129=1,"2011","")</f>
        <v/>
      </c>
      <c r="AO129" t="str">
        <f>IF(U129=1,"2012","")</f>
        <v/>
      </c>
      <c r="AP129" t="str">
        <f>IF(V129=1,"2013","")</f>
        <v/>
      </c>
      <c r="AQ129" t="str">
        <f>IF(W129=1,"2043","")</f>
        <v/>
      </c>
      <c r="AR129" t="str">
        <f>IF(X129=1,"2015","")</f>
        <v/>
      </c>
      <c r="AS129" t="str">
        <f>IF(Y129=1,"2016","")</f>
        <v/>
      </c>
      <c r="AT129" t="str">
        <f t="shared" si="19"/>
        <v/>
      </c>
    </row>
    <row r="130" spans="1:46">
      <c r="A130" t="s">
        <v>153</v>
      </c>
      <c r="B130" t="s">
        <v>185</v>
      </c>
      <c r="C130" t="s">
        <v>187</v>
      </c>
      <c r="D130" t="e">
        <v>#N/A</v>
      </c>
      <c r="E130">
        <v>3</v>
      </c>
      <c r="F130">
        <v>1160</v>
      </c>
      <c r="G130">
        <v>9775552.7602306325</v>
      </c>
      <c r="H130">
        <v>683717.05448114732</v>
      </c>
      <c r="I130">
        <v>0</v>
      </c>
      <c r="J130">
        <v>0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1</v>
      </c>
      <c r="AA130">
        <v>7</v>
      </c>
      <c r="AB130" s="1" t="s">
        <v>196</v>
      </c>
      <c r="AC130" t="str">
        <f>IF(I130=1,"2000","")</f>
        <v/>
      </c>
      <c r="AD130" t="str">
        <f>IF(J130=1,"2001","")</f>
        <v/>
      </c>
      <c r="AE130" t="str">
        <f>IF(K130=1,"2002","")</f>
        <v>2002</v>
      </c>
      <c r="AF130" t="str">
        <f>IF(L130=1,"2003","")</f>
        <v>2003</v>
      </c>
      <c r="AG130" t="str">
        <f>IF(M130=1,"2004","")</f>
        <v>2004</v>
      </c>
      <c r="AH130" t="str">
        <f>IF(N130=1,"2005","")</f>
        <v>2005</v>
      </c>
      <c r="AI130" t="str">
        <f>IF(O130=1,"2006","")</f>
        <v>2006</v>
      </c>
      <c r="AJ130" t="str">
        <f>IF(P130=1,"2007","")</f>
        <v>2007</v>
      </c>
      <c r="AK130" t="str">
        <f>IF(Q130=1,"2008","")</f>
        <v/>
      </c>
      <c r="AL130" t="str">
        <f>IF(R130=1,"2009","")</f>
        <v/>
      </c>
      <c r="AM130" t="str">
        <f>IF(S130=1,"2010","")</f>
        <v/>
      </c>
      <c r="AN130" t="str">
        <f>IF(T130=1,"2011","")</f>
        <v/>
      </c>
      <c r="AO130" t="str">
        <f>IF(U130=1,"2012","")</f>
        <v/>
      </c>
      <c r="AP130" t="str">
        <f>IF(V130=1,"2013","")</f>
        <v/>
      </c>
      <c r="AQ130" t="str">
        <f>IF(W130=1,"2043","")</f>
        <v/>
      </c>
      <c r="AR130" t="str">
        <f>IF(X130=1,"2015","")</f>
        <v/>
      </c>
      <c r="AS130" t="str">
        <f>IF(Y130=1,"2016","")</f>
        <v/>
      </c>
      <c r="AT130" t="str">
        <f t="shared" si="19"/>
        <v>2017</v>
      </c>
    </row>
    <row r="131" spans="1:46">
      <c r="A131" t="s">
        <v>154</v>
      </c>
      <c r="B131" t="s">
        <v>185</v>
      </c>
      <c r="C131" t="s">
        <v>187</v>
      </c>
      <c r="D131" t="e">
        <v>#N/A</v>
      </c>
      <c r="E131">
        <v>3</v>
      </c>
      <c r="F131">
        <v>1161</v>
      </c>
      <c r="G131">
        <v>9775516.4170829318</v>
      </c>
      <c r="H131">
        <v>683682.08540986036</v>
      </c>
      <c r="I131">
        <v>0</v>
      </c>
      <c r="J131">
        <v>0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1</v>
      </c>
      <c r="AA131">
        <v>7</v>
      </c>
      <c r="AB131" s="1" t="s">
        <v>196</v>
      </c>
      <c r="AC131" t="str">
        <f t="shared" ref="AC131:AC153" si="37">IF(I131=1,"2000","")</f>
        <v/>
      </c>
      <c r="AD131" t="str">
        <f t="shared" ref="AD131:AD153" si="38">IF(J131=1,"2001","")</f>
        <v/>
      </c>
      <c r="AE131" t="str">
        <f t="shared" ref="AE131:AE153" si="39">IF(K131=1,"2002","")</f>
        <v>2002</v>
      </c>
      <c r="AF131" t="str">
        <f t="shared" ref="AF131:AF153" si="40">IF(L131=1,"2003","")</f>
        <v>2003</v>
      </c>
      <c r="AG131" t="str">
        <f t="shared" ref="AG131:AG153" si="41">IF(M131=1,"2004","")</f>
        <v>2004</v>
      </c>
      <c r="AH131" t="str">
        <f t="shared" ref="AH131:AH153" si="42">IF(N131=1,"2005","")</f>
        <v>2005</v>
      </c>
      <c r="AI131" t="str">
        <f t="shared" ref="AI131:AI153" si="43">IF(O131=1,"2006","")</f>
        <v>2006</v>
      </c>
      <c r="AJ131" t="str">
        <f t="shared" ref="AJ131:AJ153" si="44">IF(P131=1,"2007","")</f>
        <v>2007</v>
      </c>
      <c r="AK131" t="str">
        <f t="shared" ref="AK131:AK153" si="45">IF(Q131=1,"2008","")</f>
        <v/>
      </c>
      <c r="AL131" t="str">
        <f t="shared" ref="AL131:AL153" si="46">IF(R131=1,"2009","")</f>
        <v/>
      </c>
      <c r="AM131" t="str">
        <f t="shared" ref="AM131:AM153" si="47">IF(S131=1,"2010","")</f>
        <v/>
      </c>
      <c r="AN131" t="str">
        <f t="shared" ref="AN131:AN153" si="48">IF(T131=1,"2011","")</f>
        <v/>
      </c>
      <c r="AO131" t="str">
        <f t="shared" ref="AO131:AO153" si="49">IF(U131=1,"2012","")</f>
        <v/>
      </c>
      <c r="AP131" t="str">
        <f t="shared" ref="AP131:AP153" si="50">IF(V131=1,"2013","")</f>
        <v/>
      </c>
      <c r="AQ131" t="str">
        <f t="shared" ref="AQ131:AQ153" si="51">IF(W131=1,"2043","")</f>
        <v/>
      </c>
      <c r="AR131" t="str">
        <f t="shared" ref="AR131:AR153" si="52">IF(X131=1,"2015","")</f>
        <v/>
      </c>
      <c r="AS131" t="str">
        <f t="shared" ref="AS131:AS153" si="53">IF(Y131=1,"2016","")</f>
        <v/>
      </c>
      <c r="AT131" t="str">
        <f t="shared" ref="AT131:AT153" si="54">IF(Z131=1,"2017","")</f>
        <v>2017</v>
      </c>
    </row>
    <row r="132" spans="1:46">
      <c r="A132" t="s">
        <v>155</v>
      </c>
      <c r="B132" t="s">
        <v>185</v>
      </c>
      <c r="C132" t="s">
        <v>187</v>
      </c>
      <c r="D132" t="e">
        <v>#N/A</v>
      </c>
      <c r="E132">
        <v>3</v>
      </c>
      <c r="F132">
        <v>1162</v>
      </c>
      <c r="G132">
        <v>9775548.6358419918</v>
      </c>
      <c r="H132">
        <v>683644.3984375149</v>
      </c>
      <c r="I132">
        <v>0</v>
      </c>
      <c r="J132">
        <v>0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</v>
      </c>
      <c r="AA132">
        <v>7</v>
      </c>
      <c r="AB132" s="1" t="s">
        <v>196</v>
      </c>
      <c r="AC132" t="str">
        <f t="shared" si="37"/>
        <v/>
      </c>
      <c r="AD132" t="str">
        <f t="shared" si="38"/>
        <v/>
      </c>
      <c r="AE132" t="str">
        <f t="shared" si="39"/>
        <v>2002</v>
      </c>
      <c r="AF132" t="str">
        <f t="shared" si="40"/>
        <v>2003</v>
      </c>
      <c r="AG132" t="str">
        <f t="shared" si="41"/>
        <v>2004</v>
      </c>
      <c r="AH132" t="str">
        <f t="shared" si="42"/>
        <v>2005</v>
      </c>
      <c r="AI132" t="str">
        <f t="shared" si="43"/>
        <v>2006</v>
      </c>
      <c r="AJ132" t="str">
        <f t="shared" si="44"/>
        <v>2007</v>
      </c>
      <c r="AK132" t="str">
        <f t="shared" si="45"/>
        <v/>
      </c>
      <c r="AL132" t="str">
        <f t="shared" si="46"/>
        <v/>
      </c>
      <c r="AM132" t="str">
        <f t="shared" si="47"/>
        <v/>
      </c>
      <c r="AN132" t="str">
        <f t="shared" si="48"/>
        <v/>
      </c>
      <c r="AO132" t="str">
        <f t="shared" si="49"/>
        <v/>
      </c>
      <c r="AP132" t="str">
        <f t="shared" si="50"/>
        <v/>
      </c>
      <c r="AQ132" t="str">
        <f t="shared" si="51"/>
        <v/>
      </c>
      <c r="AR132" t="str">
        <f t="shared" si="52"/>
        <v/>
      </c>
      <c r="AS132" t="str">
        <f t="shared" si="53"/>
        <v/>
      </c>
      <c r="AT132" t="str">
        <f t="shared" si="54"/>
        <v>2017</v>
      </c>
    </row>
    <row r="133" spans="1:46">
      <c r="A133" t="s">
        <v>156</v>
      </c>
      <c r="B133" t="s">
        <v>185</v>
      </c>
      <c r="C133" t="s">
        <v>187</v>
      </c>
      <c r="D133" t="e">
        <v>#N/A</v>
      </c>
      <c r="E133">
        <v>3</v>
      </c>
      <c r="F133">
        <v>1163</v>
      </c>
      <c r="G133">
        <v>9775583.4313533641</v>
      </c>
      <c r="H133">
        <v>683679.15119914152</v>
      </c>
      <c r="I133">
        <v>0</v>
      </c>
      <c r="J133">
        <v>0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1</v>
      </c>
      <c r="AA133">
        <v>7</v>
      </c>
      <c r="AB133" s="1" t="s">
        <v>196</v>
      </c>
      <c r="AC133" t="str">
        <f t="shared" si="37"/>
        <v/>
      </c>
      <c r="AD133" t="str">
        <f t="shared" si="38"/>
        <v/>
      </c>
      <c r="AE133" t="str">
        <f t="shared" si="39"/>
        <v>2002</v>
      </c>
      <c r="AF133" t="str">
        <f t="shared" si="40"/>
        <v>2003</v>
      </c>
      <c r="AG133" t="str">
        <f t="shared" si="41"/>
        <v>2004</v>
      </c>
      <c r="AH133" t="str">
        <f t="shared" si="42"/>
        <v>2005</v>
      </c>
      <c r="AI133" t="str">
        <f t="shared" si="43"/>
        <v>2006</v>
      </c>
      <c r="AJ133" t="str">
        <f t="shared" si="44"/>
        <v>2007</v>
      </c>
      <c r="AK133" t="str">
        <f t="shared" si="45"/>
        <v/>
      </c>
      <c r="AL133" t="str">
        <f t="shared" si="46"/>
        <v/>
      </c>
      <c r="AM133" t="str">
        <f t="shared" si="47"/>
        <v/>
      </c>
      <c r="AN133" t="str">
        <f t="shared" si="48"/>
        <v/>
      </c>
      <c r="AO133" t="str">
        <f t="shared" si="49"/>
        <v/>
      </c>
      <c r="AP133" t="str">
        <f t="shared" si="50"/>
        <v/>
      </c>
      <c r="AQ133" t="str">
        <f t="shared" si="51"/>
        <v/>
      </c>
      <c r="AR133" t="str">
        <f t="shared" si="52"/>
        <v/>
      </c>
      <c r="AS133" t="str">
        <f t="shared" si="53"/>
        <v/>
      </c>
      <c r="AT133" t="str">
        <f t="shared" si="54"/>
        <v>2017</v>
      </c>
    </row>
    <row r="134" spans="1:46">
      <c r="A134" t="s">
        <v>157</v>
      </c>
      <c r="B134" t="s">
        <v>185</v>
      </c>
      <c r="C134" t="s">
        <v>187</v>
      </c>
      <c r="D134" t="e">
        <v>#N/A</v>
      </c>
      <c r="E134">
        <v>4</v>
      </c>
      <c r="F134">
        <v>1156</v>
      </c>
      <c r="G134">
        <v>9774874.2171591949</v>
      </c>
      <c r="H134">
        <v>683650.16211866005</v>
      </c>
      <c r="I134">
        <v>0</v>
      </c>
      <c r="J134">
        <v>0</v>
      </c>
      <c r="K134">
        <v>1</v>
      </c>
      <c r="L134">
        <v>0</v>
      </c>
      <c r="M134">
        <v>1</v>
      </c>
      <c r="N134">
        <v>1</v>
      </c>
      <c r="O134">
        <v>0</v>
      </c>
      <c r="P134">
        <v>0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1</v>
      </c>
      <c r="AA134">
        <v>6</v>
      </c>
      <c r="AB134" s="1" t="s">
        <v>196</v>
      </c>
      <c r="AC134" t="str">
        <f t="shared" si="37"/>
        <v/>
      </c>
      <c r="AD134" t="str">
        <f t="shared" si="38"/>
        <v/>
      </c>
      <c r="AE134" t="str">
        <f t="shared" si="39"/>
        <v>2002</v>
      </c>
      <c r="AF134" t="str">
        <f t="shared" si="40"/>
        <v/>
      </c>
      <c r="AG134" t="str">
        <f t="shared" si="41"/>
        <v>2004</v>
      </c>
      <c r="AH134" t="str">
        <f t="shared" si="42"/>
        <v>2005</v>
      </c>
      <c r="AI134" t="str">
        <f t="shared" si="43"/>
        <v/>
      </c>
      <c r="AJ134" t="str">
        <f t="shared" si="44"/>
        <v/>
      </c>
      <c r="AK134" t="str">
        <f t="shared" si="45"/>
        <v/>
      </c>
      <c r="AL134" t="str">
        <f t="shared" si="46"/>
        <v/>
      </c>
      <c r="AM134" t="str">
        <f t="shared" si="47"/>
        <v>2010</v>
      </c>
      <c r="AN134" t="str">
        <f t="shared" si="48"/>
        <v/>
      </c>
      <c r="AO134" t="str">
        <f t="shared" si="49"/>
        <v/>
      </c>
      <c r="AP134" t="str">
        <f t="shared" si="50"/>
        <v>2013</v>
      </c>
      <c r="AQ134" t="str">
        <f t="shared" si="51"/>
        <v/>
      </c>
      <c r="AR134" t="str">
        <f t="shared" si="52"/>
        <v/>
      </c>
      <c r="AS134" t="str">
        <f t="shared" si="53"/>
        <v/>
      </c>
      <c r="AT134" t="str">
        <f t="shared" si="54"/>
        <v>2017</v>
      </c>
    </row>
    <row r="135" spans="1:46">
      <c r="A135" t="s">
        <v>158</v>
      </c>
      <c r="B135" t="s">
        <v>185</v>
      </c>
      <c r="C135" t="s">
        <v>187</v>
      </c>
      <c r="D135" t="e">
        <v>#N/A</v>
      </c>
      <c r="E135">
        <v>4</v>
      </c>
      <c r="F135">
        <v>1157</v>
      </c>
      <c r="G135">
        <v>9774855.8282996248</v>
      </c>
      <c r="H135">
        <v>683677.39984143956</v>
      </c>
      <c r="I135">
        <v>0</v>
      </c>
      <c r="J135">
        <v>0</v>
      </c>
      <c r="K135">
        <v>1</v>
      </c>
      <c r="L135">
        <v>0</v>
      </c>
      <c r="M135">
        <v>1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0</v>
      </c>
      <c r="U135">
        <v>0</v>
      </c>
      <c r="V135">
        <v>1</v>
      </c>
      <c r="W135">
        <v>0</v>
      </c>
      <c r="X135">
        <v>0</v>
      </c>
      <c r="Y135">
        <v>0</v>
      </c>
      <c r="Z135">
        <v>1</v>
      </c>
      <c r="AA135">
        <v>6</v>
      </c>
      <c r="AB135" s="1" t="s">
        <v>196</v>
      </c>
      <c r="AC135" t="str">
        <f t="shared" si="37"/>
        <v/>
      </c>
      <c r="AD135" t="str">
        <f t="shared" si="38"/>
        <v/>
      </c>
      <c r="AE135" t="str">
        <f t="shared" si="39"/>
        <v>2002</v>
      </c>
      <c r="AF135" t="str">
        <f t="shared" si="40"/>
        <v/>
      </c>
      <c r="AG135" t="str">
        <f t="shared" si="41"/>
        <v>2004</v>
      </c>
      <c r="AH135" t="str">
        <f t="shared" si="42"/>
        <v>2005</v>
      </c>
      <c r="AI135" t="str">
        <f t="shared" si="43"/>
        <v/>
      </c>
      <c r="AJ135" t="str">
        <f t="shared" si="44"/>
        <v/>
      </c>
      <c r="AK135" t="str">
        <f t="shared" si="45"/>
        <v/>
      </c>
      <c r="AL135" t="str">
        <f t="shared" si="46"/>
        <v/>
      </c>
      <c r="AM135" t="str">
        <f t="shared" si="47"/>
        <v>2010</v>
      </c>
      <c r="AN135" t="str">
        <f t="shared" si="48"/>
        <v/>
      </c>
      <c r="AO135" t="str">
        <f t="shared" si="49"/>
        <v/>
      </c>
      <c r="AP135" t="str">
        <f t="shared" si="50"/>
        <v>2013</v>
      </c>
      <c r="AQ135" t="str">
        <f t="shared" si="51"/>
        <v/>
      </c>
      <c r="AR135" t="str">
        <f t="shared" si="52"/>
        <v/>
      </c>
      <c r="AS135" t="str">
        <f t="shared" si="53"/>
        <v/>
      </c>
      <c r="AT135" t="str">
        <f t="shared" si="54"/>
        <v>2017</v>
      </c>
    </row>
    <row r="136" spans="1:46">
      <c r="A136" t="s">
        <v>159</v>
      </c>
      <c r="B136" t="s">
        <v>185</v>
      </c>
      <c r="C136" t="s">
        <v>187</v>
      </c>
      <c r="D136" t="e">
        <v>#N/A</v>
      </c>
      <c r="E136">
        <v>4</v>
      </c>
      <c r="F136">
        <v>1158</v>
      </c>
      <c r="G136">
        <v>9774896.7212982699</v>
      </c>
      <c r="H136">
        <v>683704.14874392306</v>
      </c>
      <c r="I136">
        <v>0</v>
      </c>
      <c r="J136">
        <v>0</v>
      </c>
      <c r="K136">
        <v>1</v>
      </c>
      <c r="L136">
        <v>0</v>
      </c>
      <c r="M136">
        <v>1</v>
      </c>
      <c r="N136">
        <v>1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1</v>
      </c>
      <c r="W136">
        <v>0</v>
      </c>
      <c r="X136">
        <v>0</v>
      </c>
      <c r="Y136">
        <v>0</v>
      </c>
      <c r="Z136">
        <v>1</v>
      </c>
      <c r="AA136">
        <v>6</v>
      </c>
      <c r="AB136" s="1" t="s">
        <v>196</v>
      </c>
      <c r="AC136" t="str">
        <f t="shared" si="37"/>
        <v/>
      </c>
      <c r="AD136" t="str">
        <f t="shared" si="38"/>
        <v/>
      </c>
      <c r="AE136" t="str">
        <f t="shared" si="39"/>
        <v>2002</v>
      </c>
      <c r="AF136" t="str">
        <f t="shared" si="40"/>
        <v/>
      </c>
      <c r="AG136" t="str">
        <f t="shared" si="41"/>
        <v>2004</v>
      </c>
      <c r="AH136" t="str">
        <f t="shared" si="42"/>
        <v>2005</v>
      </c>
      <c r="AI136" t="str">
        <f t="shared" si="43"/>
        <v/>
      </c>
      <c r="AJ136" t="str">
        <f t="shared" si="44"/>
        <v/>
      </c>
      <c r="AK136" t="str">
        <f t="shared" si="45"/>
        <v/>
      </c>
      <c r="AL136" t="str">
        <f t="shared" si="46"/>
        <v/>
      </c>
      <c r="AM136" t="str">
        <f t="shared" si="47"/>
        <v>2010</v>
      </c>
      <c r="AN136" t="str">
        <f t="shared" si="48"/>
        <v/>
      </c>
      <c r="AO136" t="str">
        <f t="shared" si="49"/>
        <v/>
      </c>
      <c r="AP136" t="str">
        <f t="shared" si="50"/>
        <v>2013</v>
      </c>
      <c r="AQ136" t="str">
        <f t="shared" si="51"/>
        <v/>
      </c>
      <c r="AR136" t="str">
        <f t="shared" si="52"/>
        <v/>
      </c>
      <c r="AS136" t="str">
        <f t="shared" si="53"/>
        <v/>
      </c>
      <c r="AT136" t="str">
        <f t="shared" si="54"/>
        <v>2017</v>
      </c>
    </row>
    <row r="137" spans="1:46">
      <c r="A137" t="s">
        <v>160</v>
      </c>
      <c r="B137" t="s">
        <v>185</v>
      </c>
      <c r="C137" t="s">
        <v>187</v>
      </c>
      <c r="D137" t="e">
        <v>#N/A</v>
      </c>
      <c r="E137">
        <v>4</v>
      </c>
      <c r="F137">
        <v>1159</v>
      </c>
      <c r="G137">
        <v>9774920.1971728206</v>
      </c>
      <c r="H137">
        <v>683669.24099361117</v>
      </c>
      <c r="I137">
        <v>0</v>
      </c>
      <c r="J137">
        <v>0</v>
      </c>
      <c r="K137">
        <v>1</v>
      </c>
      <c r="L137">
        <v>0</v>
      </c>
      <c r="M137">
        <v>1</v>
      </c>
      <c r="N137">
        <v>1</v>
      </c>
      <c r="O137">
        <v>0</v>
      </c>
      <c r="P137">
        <v>0</v>
      </c>
      <c r="Q137">
        <v>0</v>
      </c>
      <c r="R137">
        <v>0</v>
      </c>
      <c r="S137">
        <v>1</v>
      </c>
      <c r="T137">
        <v>0</v>
      </c>
      <c r="U137">
        <v>0</v>
      </c>
      <c r="V137">
        <v>1</v>
      </c>
      <c r="W137">
        <v>0</v>
      </c>
      <c r="X137">
        <v>0</v>
      </c>
      <c r="Y137">
        <v>0</v>
      </c>
      <c r="Z137">
        <v>1</v>
      </c>
      <c r="AA137">
        <v>6</v>
      </c>
      <c r="AB137" s="1" t="s">
        <v>196</v>
      </c>
      <c r="AC137" t="str">
        <f t="shared" si="37"/>
        <v/>
      </c>
      <c r="AD137" t="str">
        <f t="shared" si="38"/>
        <v/>
      </c>
      <c r="AE137" t="str">
        <f t="shared" si="39"/>
        <v>2002</v>
      </c>
      <c r="AF137" t="str">
        <f t="shared" si="40"/>
        <v/>
      </c>
      <c r="AG137" t="str">
        <f t="shared" si="41"/>
        <v>2004</v>
      </c>
      <c r="AH137" t="str">
        <f t="shared" si="42"/>
        <v>2005</v>
      </c>
      <c r="AI137" t="str">
        <f t="shared" si="43"/>
        <v/>
      </c>
      <c r="AJ137" t="str">
        <f t="shared" si="44"/>
        <v/>
      </c>
      <c r="AK137" t="str">
        <f t="shared" si="45"/>
        <v/>
      </c>
      <c r="AL137" t="str">
        <f t="shared" si="46"/>
        <v/>
      </c>
      <c r="AM137" t="str">
        <f t="shared" si="47"/>
        <v>2010</v>
      </c>
      <c r="AN137" t="str">
        <f t="shared" si="48"/>
        <v/>
      </c>
      <c r="AO137" t="str">
        <f t="shared" si="49"/>
        <v/>
      </c>
      <c r="AP137" t="str">
        <f t="shared" si="50"/>
        <v>2013</v>
      </c>
      <c r="AQ137" t="str">
        <f t="shared" si="51"/>
        <v/>
      </c>
      <c r="AR137" t="str">
        <f t="shared" si="52"/>
        <v/>
      </c>
      <c r="AS137" t="str">
        <f t="shared" si="53"/>
        <v/>
      </c>
      <c r="AT137" t="str">
        <f t="shared" si="54"/>
        <v>2017</v>
      </c>
    </row>
    <row r="138" spans="1:46">
      <c r="A138" t="s">
        <v>161</v>
      </c>
      <c r="B138" t="s">
        <v>186</v>
      </c>
      <c r="C138" t="s">
        <v>188</v>
      </c>
      <c r="D138" t="e">
        <v>#N/A</v>
      </c>
      <c r="E138">
        <v>1</v>
      </c>
      <c r="F138">
        <v>1168</v>
      </c>
      <c r="G138">
        <v>9777770.6376566272</v>
      </c>
      <c r="H138">
        <v>685003.72862166446</v>
      </c>
      <c r="I138">
        <v>1</v>
      </c>
      <c r="J138">
        <v>0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0</v>
      </c>
      <c r="R138">
        <v>0</v>
      </c>
      <c r="S138">
        <v>1</v>
      </c>
      <c r="T138">
        <v>0</v>
      </c>
      <c r="U138">
        <v>0</v>
      </c>
      <c r="V138">
        <v>1</v>
      </c>
      <c r="W138">
        <v>0</v>
      </c>
      <c r="X138">
        <v>0</v>
      </c>
      <c r="Y138">
        <v>0</v>
      </c>
      <c r="Z138">
        <v>0</v>
      </c>
      <c r="AA138">
        <v>9</v>
      </c>
      <c r="AB138" s="1" t="s">
        <v>197</v>
      </c>
      <c r="AC138" t="str">
        <f t="shared" si="37"/>
        <v>2000</v>
      </c>
      <c r="AD138" t="str">
        <f t="shared" si="38"/>
        <v/>
      </c>
      <c r="AE138" t="str">
        <f t="shared" si="39"/>
        <v>2002</v>
      </c>
      <c r="AF138" t="str">
        <f t="shared" si="40"/>
        <v>2003</v>
      </c>
      <c r="AG138" t="str">
        <f t="shared" si="41"/>
        <v>2004</v>
      </c>
      <c r="AH138" t="str">
        <f t="shared" si="42"/>
        <v>2005</v>
      </c>
      <c r="AI138" t="str">
        <f t="shared" si="43"/>
        <v>2006</v>
      </c>
      <c r="AJ138" t="str">
        <f t="shared" si="44"/>
        <v>2007</v>
      </c>
      <c r="AK138" t="str">
        <f t="shared" si="45"/>
        <v/>
      </c>
      <c r="AL138" t="str">
        <f t="shared" si="46"/>
        <v/>
      </c>
      <c r="AM138" t="str">
        <f t="shared" si="47"/>
        <v>2010</v>
      </c>
      <c r="AN138" t="str">
        <f t="shared" si="48"/>
        <v/>
      </c>
      <c r="AO138" t="str">
        <f t="shared" si="49"/>
        <v/>
      </c>
      <c r="AP138" t="str">
        <f t="shared" si="50"/>
        <v>2013</v>
      </c>
      <c r="AQ138" t="str">
        <f t="shared" si="51"/>
        <v/>
      </c>
      <c r="AR138" t="str">
        <f t="shared" si="52"/>
        <v/>
      </c>
      <c r="AS138" t="str">
        <f t="shared" si="53"/>
        <v/>
      </c>
      <c r="AT138" t="str">
        <f t="shared" si="54"/>
        <v/>
      </c>
    </row>
    <row r="139" spans="1:46">
      <c r="A139" t="s">
        <v>162</v>
      </c>
      <c r="B139" t="s">
        <v>186</v>
      </c>
      <c r="C139" t="s">
        <v>188</v>
      </c>
      <c r="D139" t="e">
        <v>#N/A</v>
      </c>
      <c r="E139">
        <v>1</v>
      </c>
      <c r="F139">
        <v>1169</v>
      </c>
      <c r="G139">
        <v>9777725.8331908379</v>
      </c>
      <c r="H139">
        <v>685022.2679022979</v>
      </c>
      <c r="I139">
        <v>1</v>
      </c>
      <c r="J139">
        <v>0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0</v>
      </c>
      <c r="R139">
        <v>0</v>
      </c>
      <c r="S139">
        <v>1</v>
      </c>
      <c r="T139">
        <v>0</v>
      </c>
      <c r="U139">
        <v>0</v>
      </c>
      <c r="V139">
        <v>1</v>
      </c>
      <c r="W139">
        <v>0</v>
      </c>
      <c r="X139">
        <v>0</v>
      </c>
      <c r="Y139">
        <v>0</v>
      </c>
      <c r="Z139">
        <v>0</v>
      </c>
      <c r="AA139">
        <v>9</v>
      </c>
      <c r="AB139" s="1" t="s">
        <v>197</v>
      </c>
      <c r="AC139" t="str">
        <f t="shared" si="37"/>
        <v>2000</v>
      </c>
      <c r="AD139" t="str">
        <f t="shared" si="38"/>
        <v/>
      </c>
      <c r="AE139" t="str">
        <f t="shared" si="39"/>
        <v>2002</v>
      </c>
      <c r="AF139" t="str">
        <f t="shared" si="40"/>
        <v>2003</v>
      </c>
      <c r="AG139" t="str">
        <f t="shared" si="41"/>
        <v>2004</v>
      </c>
      <c r="AH139" t="str">
        <f t="shared" si="42"/>
        <v>2005</v>
      </c>
      <c r="AI139" t="str">
        <f t="shared" si="43"/>
        <v>2006</v>
      </c>
      <c r="AJ139" t="str">
        <f t="shared" si="44"/>
        <v>2007</v>
      </c>
      <c r="AK139" t="str">
        <f t="shared" si="45"/>
        <v/>
      </c>
      <c r="AL139" t="str">
        <f t="shared" si="46"/>
        <v/>
      </c>
      <c r="AM139" t="str">
        <f t="shared" si="47"/>
        <v>2010</v>
      </c>
      <c r="AN139" t="str">
        <f t="shared" si="48"/>
        <v/>
      </c>
      <c r="AO139" t="str">
        <f t="shared" si="49"/>
        <v/>
      </c>
      <c r="AP139" t="str">
        <f t="shared" si="50"/>
        <v>2013</v>
      </c>
      <c r="AQ139" t="str">
        <f t="shared" si="51"/>
        <v/>
      </c>
      <c r="AR139" t="str">
        <f t="shared" si="52"/>
        <v/>
      </c>
      <c r="AS139" t="str">
        <f t="shared" si="53"/>
        <v/>
      </c>
      <c r="AT139" t="str">
        <f t="shared" si="54"/>
        <v/>
      </c>
    </row>
    <row r="140" spans="1:46">
      <c r="A140" t="s">
        <v>163</v>
      </c>
      <c r="B140" t="s">
        <v>186</v>
      </c>
      <c r="C140" t="s">
        <v>188</v>
      </c>
      <c r="D140" t="e">
        <v>#N/A</v>
      </c>
      <c r="E140">
        <v>1</v>
      </c>
      <c r="F140">
        <v>1170</v>
      </c>
      <c r="G140">
        <v>9777754.4300374761</v>
      </c>
      <c r="H140">
        <v>685064.34430053132</v>
      </c>
      <c r="I140">
        <v>1</v>
      </c>
      <c r="J140">
        <v>0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0</v>
      </c>
      <c r="S140">
        <v>1</v>
      </c>
      <c r="T140">
        <v>0</v>
      </c>
      <c r="U140">
        <v>1</v>
      </c>
      <c r="V140">
        <v>1</v>
      </c>
      <c r="W140">
        <v>0</v>
      </c>
      <c r="X140">
        <v>0</v>
      </c>
      <c r="Y140">
        <v>0</v>
      </c>
      <c r="Z140">
        <v>1</v>
      </c>
      <c r="AA140">
        <v>12</v>
      </c>
      <c r="AB140" s="1" t="s">
        <v>196</v>
      </c>
      <c r="AC140" t="str">
        <f t="shared" si="37"/>
        <v>2000</v>
      </c>
      <c r="AD140" t="str">
        <f t="shared" si="38"/>
        <v/>
      </c>
      <c r="AE140" t="str">
        <f t="shared" si="39"/>
        <v>2002</v>
      </c>
      <c r="AF140" t="str">
        <f t="shared" si="40"/>
        <v>2003</v>
      </c>
      <c r="AG140" t="str">
        <f t="shared" si="41"/>
        <v>2004</v>
      </c>
      <c r="AH140" t="str">
        <f t="shared" si="42"/>
        <v>2005</v>
      </c>
      <c r="AI140" t="str">
        <f t="shared" si="43"/>
        <v>2006</v>
      </c>
      <c r="AJ140" t="str">
        <f t="shared" si="44"/>
        <v>2007</v>
      </c>
      <c r="AK140" t="str">
        <f t="shared" si="45"/>
        <v>2008</v>
      </c>
      <c r="AL140" t="str">
        <f t="shared" si="46"/>
        <v/>
      </c>
      <c r="AM140" t="str">
        <f t="shared" si="47"/>
        <v>2010</v>
      </c>
      <c r="AN140" t="str">
        <f t="shared" si="48"/>
        <v/>
      </c>
      <c r="AO140" t="str">
        <f t="shared" si="49"/>
        <v>2012</v>
      </c>
      <c r="AP140" t="str">
        <f t="shared" si="50"/>
        <v>2013</v>
      </c>
      <c r="AQ140" t="str">
        <f t="shared" si="51"/>
        <v/>
      </c>
      <c r="AR140" t="str">
        <f t="shared" si="52"/>
        <v/>
      </c>
      <c r="AS140" t="str">
        <f t="shared" si="53"/>
        <v/>
      </c>
      <c r="AT140" t="str">
        <f t="shared" si="54"/>
        <v>2017</v>
      </c>
    </row>
    <row r="141" spans="1:46">
      <c r="A141" t="s">
        <v>164</v>
      </c>
      <c r="B141" t="s">
        <v>186</v>
      </c>
      <c r="C141" t="s">
        <v>188</v>
      </c>
      <c r="D141" t="e">
        <v>#N/A</v>
      </c>
      <c r="E141">
        <v>1</v>
      </c>
      <c r="F141">
        <v>1171</v>
      </c>
      <c r="G141">
        <v>9777790.6056627166</v>
      </c>
      <c r="H141">
        <v>685045.69387110183</v>
      </c>
      <c r="I141">
        <v>1</v>
      </c>
      <c r="J141">
        <v>0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0</v>
      </c>
      <c r="S141">
        <v>1</v>
      </c>
      <c r="T141">
        <v>0</v>
      </c>
      <c r="U141">
        <v>1</v>
      </c>
      <c r="V141">
        <v>1</v>
      </c>
      <c r="W141">
        <v>0</v>
      </c>
      <c r="X141">
        <v>0</v>
      </c>
      <c r="Y141">
        <v>0</v>
      </c>
      <c r="Z141">
        <v>1</v>
      </c>
      <c r="AA141">
        <v>12</v>
      </c>
      <c r="AB141" s="1" t="s">
        <v>196</v>
      </c>
      <c r="AC141" t="str">
        <f t="shared" si="37"/>
        <v>2000</v>
      </c>
      <c r="AD141" t="str">
        <f t="shared" si="38"/>
        <v/>
      </c>
      <c r="AE141" t="str">
        <f t="shared" si="39"/>
        <v>2002</v>
      </c>
      <c r="AF141" t="str">
        <f t="shared" si="40"/>
        <v>2003</v>
      </c>
      <c r="AG141" t="str">
        <f t="shared" si="41"/>
        <v>2004</v>
      </c>
      <c r="AH141" t="str">
        <f t="shared" si="42"/>
        <v>2005</v>
      </c>
      <c r="AI141" t="str">
        <f t="shared" si="43"/>
        <v>2006</v>
      </c>
      <c r="AJ141" t="str">
        <f t="shared" si="44"/>
        <v>2007</v>
      </c>
      <c r="AK141" t="str">
        <f t="shared" si="45"/>
        <v>2008</v>
      </c>
      <c r="AL141" t="str">
        <f t="shared" si="46"/>
        <v/>
      </c>
      <c r="AM141" t="str">
        <f t="shared" si="47"/>
        <v>2010</v>
      </c>
      <c r="AN141" t="str">
        <f t="shared" si="48"/>
        <v/>
      </c>
      <c r="AO141" t="str">
        <f t="shared" si="49"/>
        <v>2012</v>
      </c>
      <c r="AP141" t="str">
        <f t="shared" si="50"/>
        <v>2013</v>
      </c>
      <c r="AQ141" t="str">
        <f t="shared" si="51"/>
        <v/>
      </c>
      <c r="AR141" t="str">
        <f t="shared" si="52"/>
        <v/>
      </c>
      <c r="AS141" t="str">
        <f t="shared" si="53"/>
        <v/>
      </c>
      <c r="AT141" t="str">
        <f t="shared" si="54"/>
        <v>2017</v>
      </c>
    </row>
    <row r="142" spans="1:46">
      <c r="A142" t="s">
        <v>165</v>
      </c>
      <c r="B142" t="s">
        <v>186</v>
      </c>
      <c r="C142" t="s">
        <v>188</v>
      </c>
      <c r="D142" t="e">
        <v>#N/A</v>
      </c>
      <c r="E142">
        <v>2</v>
      </c>
      <c r="F142">
        <v>1172</v>
      </c>
      <c r="G142">
        <v>9777350.0970829539</v>
      </c>
      <c r="H142">
        <v>684902.50405533565</v>
      </c>
      <c r="I142">
        <v>1</v>
      </c>
      <c r="J142">
        <v>0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0</v>
      </c>
      <c r="R142">
        <v>0</v>
      </c>
      <c r="S142">
        <v>1</v>
      </c>
      <c r="T142">
        <v>0</v>
      </c>
      <c r="U142">
        <v>1</v>
      </c>
      <c r="V142">
        <v>1</v>
      </c>
      <c r="W142">
        <v>0</v>
      </c>
      <c r="X142">
        <v>0</v>
      </c>
      <c r="Y142">
        <v>0</v>
      </c>
      <c r="Z142">
        <v>0</v>
      </c>
      <c r="AA142">
        <v>10</v>
      </c>
      <c r="AB142" s="1" t="s">
        <v>197</v>
      </c>
      <c r="AC142" t="str">
        <f t="shared" si="37"/>
        <v>2000</v>
      </c>
      <c r="AD142" t="str">
        <f t="shared" si="38"/>
        <v/>
      </c>
      <c r="AE142" t="str">
        <f t="shared" si="39"/>
        <v>2002</v>
      </c>
      <c r="AF142" t="str">
        <f t="shared" si="40"/>
        <v>2003</v>
      </c>
      <c r="AG142" t="str">
        <f t="shared" si="41"/>
        <v>2004</v>
      </c>
      <c r="AH142" t="str">
        <f t="shared" si="42"/>
        <v>2005</v>
      </c>
      <c r="AI142" t="str">
        <f t="shared" si="43"/>
        <v>2006</v>
      </c>
      <c r="AJ142" t="str">
        <f t="shared" si="44"/>
        <v>2007</v>
      </c>
      <c r="AK142" t="str">
        <f t="shared" si="45"/>
        <v/>
      </c>
      <c r="AL142" t="str">
        <f t="shared" si="46"/>
        <v/>
      </c>
      <c r="AM142" t="str">
        <f t="shared" si="47"/>
        <v>2010</v>
      </c>
      <c r="AN142" t="str">
        <f t="shared" si="48"/>
        <v/>
      </c>
      <c r="AO142" t="str">
        <f t="shared" si="49"/>
        <v>2012</v>
      </c>
      <c r="AP142" t="str">
        <f t="shared" si="50"/>
        <v>2013</v>
      </c>
      <c r="AQ142" t="str">
        <f t="shared" si="51"/>
        <v/>
      </c>
      <c r="AR142" t="str">
        <f t="shared" si="52"/>
        <v/>
      </c>
      <c r="AS142" t="str">
        <f t="shared" si="53"/>
        <v/>
      </c>
      <c r="AT142" t="str">
        <f t="shared" si="54"/>
        <v/>
      </c>
    </row>
    <row r="143" spans="1:46">
      <c r="A143" t="s">
        <v>166</v>
      </c>
      <c r="B143" t="s">
        <v>186</v>
      </c>
      <c r="C143" t="s">
        <v>188</v>
      </c>
      <c r="D143" t="e">
        <v>#N/A</v>
      </c>
      <c r="E143">
        <v>2</v>
      </c>
      <c r="F143">
        <v>1173</v>
      </c>
      <c r="G143">
        <v>9777275.9921512827</v>
      </c>
      <c r="H143">
        <v>684923.56880750088</v>
      </c>
      <c r="I143">
        <v>1</v>
      </c>
      <c r="J143">
        <v>0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0</v>
      </c>
      <c r="R143">
        <v>0</v>
      </c>
      <c r="S143">
        <v>1</v>
      </c>
      <c r="T143">
        <v>0</v>
      </c>
      <c r="U143">
        <v>1</v>
      </c>
      <c r="V143">
        <v>1</v>
      </c>
      <c r="W143">
        <v>0</v>
      </c>
      <c r="X143">
        <v>0</v>
      </c>
      <c r="Y143">
        <v>0</v>
      </c>
      <c r="Z143">
        <v>0</v>
      </c>
      <c r="AA143">
        <v>10</v>
      </c>
      <c r="AB143" s="1" t="s">
        <v>197</v>
      </c>
      <c r="AC143" t="str">
        <f t="shared" si="37"/>
        <v>2000</v>
      </c>
      <c r="AD143" t="str">
        <f t="shared" si="38"/>
        <v/>
      </c>
      <c r="AE143" t="str">
        <f t="shared" si="39"/>
        <v>2002</v>
      </c>
      <c r="AF143" t="str">
        <f t="shared" si="40"/>
        <v>2003</v>
      </c>
      <c r="AG143" t="str">
        <f t="shared" si="41"/>
        <v>2004</v>
      </c>
      <c r="AH143" t="str">
        <f t="shared" si="42"/>
        <v>2005</v>
      </c>
      <c r="AI143" t="str">
        <f t="shared" si="43"/>
        <v>2006</v>
      </c>
      <c r="AJ143" t="str">
        <f t="shared" si="44"/>
        <v>2007</v>
      </c>
      <c r="AK143" t="str">
        <f t="shared" si="45"/>
        <v/>
      </c>
      <c r="AL143" t="str">
        <f t="shared" si="46"/>
        <v/>
      </c>
      <c r="AM143" t="str">
        <f t="shared" si="47"/>
        <v>2010</v>
      </c>
      <c r="AN143" t="str">
        <f t="shared" si="48"/>
        <v/>
      </c>
      <c r="AO143" t="str">
        <f t="shared" si="49"/>
        <v>2012</v>
      </c>
      <c r="AP143" t="str">
        <f t="shared" si="50"/>
        <v>2013</v>
      </c>
      <c r="AQ143" t="str">
        <f t="shared" si="51"/>
        <v/>
      </c>
      <c r="AR143" t="str">
        <f t="shared" si="52"/>
        <v/>
      </c>
      <c r="AS143" t="str">
        <f t="shared" si="53"/>
        <v/>
      </c>
      <c r="AT143" t="str">
        <f t="shared" si="54"/>
        <v/>
      </c>
    </row>
    <row r="144" spans="1:46">
      <c r="A144" t="s">
        <v>167</v>
      </c>
      <c r="B144" t="s">
        <v>186</v>
      </c>
      <c r="C144" t="s">
        <v>188</v>
      </c>
      <c r="D144" t="e">
        <v>#N/A</v>
      </c>
      <c r="E144">
        <v>2</v>
      </c>
      <c r="F144">
        <v>1174</v>
      </c>
      <c r="G144">
        <v>9777305.4429066684</v>
      </c>
      <c r="H144">
        <v>684882.77330849599</v>
      </c>
      <c r="I144">
        <v>1</v>
      </c>
      <c r="J144">
        <v>0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0</v>
      </c>
      <c r="R144">
        <v>0</v>
      </c>
      <c r="S144">
        <v>1</v>
      </c>
      <c r="T144">
        <v>0</v>
      </c>
      <c r="U144">
        <v>1</v>
      </c>
      <c r="V144">
        <v>1</v>
      </c>
      <c r="W144">
        <v>0</v>
      </c>
      <c r="X144">
        <v>0</v>
      </c>
      <c r="Y144">
        <v>0</v>
      </c>
      <c r="Z144">
        <v>0</v>
      </c>
      <c r="AA144">
        <v>10</v>
      </c>
      <c r="AB144" s="1" t="s">
        <v>197</v>
      </c>
      <c r="AC144" t="str">
        <f t="shared" si="37"/>
        <v>2000</v>
      </c>
      <c r="AD144" t="str">
        <f t="shared" si="38"/>
        <v/>
      </c>
      <c r="AE144" t="str">
        <f t="shared" si="39"/>
        <v>2002</v>
      </c>
      <c r="AF144" t="str">
        <f t="shared" si="40"/>
        <v>2003</v>
      </c>
      <c r="AG144" t="str">
        <f t="shared" si="41"/>
        <v>2004</v>
      </c>
      <c r="AH144" t="str">
        <f t="shared" si="42"/>
        <v>2005</v>
      </c>
      <c r="AI144" t="str">
        <f t="shared" si="43"/>
        <v>2006</v>
      </c>
      <c r="AJ144" t="str">
        <f t="shared" si="44"/>
        <v>2007</v>
      </c>
      <c r="AK144" t="str">
        <f t="shared" si="45"/>
        <v/>
      </c>
      <c r="AL144" t="str">
        <f t="shared" si="46"/>
        <v/>
      </c>
      <c r="AM144" t="str">
        <f t="shared" si="47"/>
        <v>2010</v>
      </c>
      <c r="AN144" t="str">
        <f t="shared" si="48"/>
        <v/>
      </c>
      <c r="AO144" t="str">
        <f t="shared" si="49"/>
        <v>2012</v>
      </c>
      <c r="AP144" t="str">
        <f t="shared" si="50"/>
        <v>2013</v>
      </c>
      <c r="AQ144" t="str">
        <f t="shared" si="51"/>
        <v/>
      </c>
      <c r="AR144" t="str">
        <f t="shared" si="52"/>
        <v/>
      </c>
      <c r="AS144" t="str">
        <f t="shared" si="53"/>
        <v/>
      </c>
      <c r="AT144" t="str">
        <f t="shared" si="54"/>
        <v/>
      </c>
    </row>
    <row r="145" spans="1:46">
      <c r="A145" t="s">
        <v>168</v>
      </c>
      <c r="B145" t="s">
        <v>186</v>
      </c>
      <c r="C145" t="s">
        <v>188</v>
      </c>
      <c r="D145" t="e">
        <v>#N/A</v>
      </c>
      <c r="E145">
        <v>2</v>
      </c>
      <c r="F145">
        <v>1175</v>
      </c>
      <c r="G145">
        <v>9777321.2989214715</v>
      </c>
      <c r="H145">
        <v>684948.75499429647</v>
      </c>
      <c r="I145">
        <v>1</v>
      </c>
      <c r="J145">
        <v>0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0</v>
      </c>
      <c r="R145">
        <v>0</v>
      </c>
      <c r="S145">
        <v>1</v>
      </c>
      <c r="T145">
        <v>0</v>
      </c>
      <c r="U145">
        <v>1</v>
      </c>
      <c r="V145">
        <v>1</v>
      </c>
      <c r="W145">
        <v>0</v>
      </c>
      <c r="X145">
        <v>0</v>
      </c>
      <c r="Y145">
        <v>0</v>
      </c>
      <c r="Z145">
        <v>0</v>
      </c>
      <c r="AA145">
        <v>10</v>
      </c>
      <c r="AB145" s="1" t="s">
        <v>197</v>
      </c>
      <c r="AC145" t="str">
        <f t="shared" si="37"/>
        <v>2000</v>
      </c>
      <c r="AD145" t="str">
        <f t="shared" si="38"/>
        <v/>
      </c>
      <c r="AE145" t="str">
        <f t="shared" si="39"/>
        <v>2002</v>
      </c>
      <c r="AF145" t="str">
        <f t="shared" si="40"/>
        <v>2003</v>
      </c>
      <c r="AG145" t="str">
        <f t="shared" si="41"/>
        <v>2004</v>
      </c>
      <c r="AH145" t="str">
        <f t="shared" si="42"/>
        <v>2005</v>
      </c>
      <c r="AI145" t="str">
        <f t="shared" si="43"/>
        <v>2006</v>
      </c>
      <c r="AJ145" t="str">
        <f t="shared" si="44"/>
        <v>2007</v>
      </c>
      <c r="AK145" t="str">
        <f t="shared" si="45"/>
        <v/>
      </c>
      <c r="AL145" t="str">
        <f t="shared" si="46"/>
        <v/>
      </c>
      <c r="AM145" t="str">
        <f t="shared" si="47"/>
        <v>2010</v>
      </c>
      <c r="AN145" t="str">
        <f t="shared" si="48"/>
        <v/>
      </c>
      <c r="AO145" t="str">
        <f t="shared" si="49"/>
        <v>2012</v>
      </c>
      <c r="AP145" t="str">
        <f t="shared" si="50"/>
        <v>2013</v>
      </c>
      <c r="AQ145" t="str">
        <f t="shared" si="51"/>
        <v/>
      </c>
      <c r="AR145" t="str">
        <f t="shared" si="52"/>
        <v/>
      </c>
      <c r="AS145" t="str">
        <f t="shared" si="53"/>
        <v/>
      </c>
      <c r="AT145" t="str">
        <f t="shared" si="54"/>
        <v/>
      </c>
    </row>
    <row r="146" spans="1:46">
      <c r="A146" t="s">
        <v>169</v>
      </c>
      <c r="B146" t="s">
        <v>186</v>
      </c>
      <c r="C146" t="s">
        <v>188</v>
      </c>
      <c r="D146" t="e">
        <v>#N/A</v>
      </c>
      <c r="E146">
        <v>3</v>
      </c>
      <c r="F146">
        <v>1176</v>
      </c>
      <c r="G146">
        <v>9776958.1714126971</v>
      </c>
      <c r="H146">
        <v>684617.18340064748</v>
      </c>
      <c r="I146">
        <v>1</v>
      </c>
      <c r="J146">
        <v>0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0</v>
      </c>
      <c r="R146">
        <v>0</v>
      </c>
      <c r="S146">
        <v>1</v>
      </c>
      <c r="T146">
        <v>0</v>
      </c>
      <c r="U146">
        <v>1</v>
      </c>
      <c r="V146">
        <v>1</v>
      </c>
      <c r="W146">
        <v>0</v>
      </c>
      <c r="X146">
        <v>0</v>
      </c>
      <c r="Y146">
        <v>0</v>
      </c>
      <c r="Z146">
        <v>0</v>
      </c>
      <c r="AA146">
        <v>10</v>
      </c>
      <c r="AB146" s="1" t="s">
        <v>197</v>
      </c>
      <c r="AC146" t="str">
        <f t="shared" si="37"/>
        <v>2000</v>
      </c>
      <c r="AD146" t="str">
        <f t="shared" si="38"/>
        <v/>
      </c>
      <c r="AE146" t="str">
        <f t="shared" si="39"/>
        <v>2002</v>
      </c>
      <c r="AF146" t="str">
        <f t="shared" si="40"/>
        <v>2003</v>
      </c>
      <c r="AG146" t="str">
        <f t="shared" si="41"/>
        <v>2004</v>
      </c>
      <c r="AH146" t="str">
        <f t="shared" si="42"/>
        <v>2005</v>
      </c>
      <c r="AI146" t="str">
        <f t="shared" si="43"/>
        <v>2006</v>
      </c>
      <c r="AJ146" t="str">
        <f t="shared" si="44"/>
        <v>2007</v>
      </c>
      <c r="AK146" t="str">
        <f t="shared" si="45"/>
        <v/>
      </c>
      <c r="AL146" t="str">
        <f t="shared" si="46"/>
        <v/>
      </c>
      <c r="AM146" t="str">
        <f t="shared" si="47"/>
        <v>2010</v>
      </c>
      <c r="AN146" t="str">
        <f t="shared" si="48"/>
        <v/>
      </c>
      <c r="AO146" t="str">
        <f t="shared" si="49"/>
        <v>2012</v>
      </c>
      <c r="AP146" t="str">
        <f t="shared" si="50"/>
        <v>2013</v>
      </c>
      <c r="AQ146" t="str">
        <f t="shared" si="51"/>
        <v/>
      </c>
      <c r="AR146" t="str">
        <f t="shared" si="52"/>
        <v/>
      </c>
      <c r="AS146" t="str">
        <f t="shared" si="53"/>
        <v/>
      </c>
      <c r="AT146" t="str">
        <f t="shared" si="54"/>
        <v/>
      </c>
    </row>
    <row r="147" spans="1:46">
      <c r="A147" t="s">
        <v>170</v>
      </c>
      <c r="B147" t="s">
        <v>186</v>
      </c>
      <c r="C147" t="s">
        <v>188</v>
      </c>
      <c r="D147" t="e">
        <v>#N/A</v>
      </c>
      <c r="E147">
        <v>3</v>
      </c>
      <c r="F147">
        <v>1177</v>
      </c>
      <c r="G147">
        <v>9776945.9528246485</v>
      </c>
      <c r="H147">
        <v>684665.23337285651</v>
      </c>
      <c r="I147">
        <v>1</v>
      </c>
      <c r="J147">
        <v>0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0</v>
      </c>
      <c r="R147">
        <v>0</v>
      </c>
      <c r="S147">
        <v>1</v>
      </c>
      <c r="T147">
        <v>0</v>
      </c>
      <c r="U147">
        <v>1</v>
      </c>
      <c r="V147">
        <v>1</v>
      </c>
      <c r="W147">
        <v>0</v>
      </c>
      <c r="X147">
        <v>0</v>
      </c>
      <c r="Y147">
        <v>0</v>
      </c>
      <c r="Z147">
        <v>0</v>
      </c>
      <c r="AA147">
        <v>10</v>
      </c>
      <c r="AB147" s="1" t="s">
        <v>197</v>
      </c>
      <c r="AC147" t="str">
        <f t="shared" si="37"/>
        <v>2000</v>
      </c>
      <c r="AD147" t="str">
        <f t="shared" si="38"/>
        <v/>
      </c>
      <c r="AE147" t="str">
        <f t="shared" si="39"/>
        <v>2002</v>
      </c>
      <c r="AF147" t="str">
        <f t="shared" si="40"/>
        <v>2003</v>
      </c>
      <c r="AG147" t="str">
        <f t="shared" si="41"/>
        <v>2004</v>
      </c>
      <c r="AH147" t="str">
        <f t="shared" si="42"/>
        <v>2005</v>
      </c>
      <c r="AI147" t="str">
        <f t="shared" si="43"/>
        <v>2006</v>
      </c>
      <c r="AJ147" t="str">
        <f t="shared" si="44"/>
        <v>2007</v>
      </c>
      <c r="AK147" t="str">
        <f t="shared" si="45"/>
        <v/>
      </c>
      <c r="AL147" t="str">
        <f t="shared" si="46"/>
        <v/>
      </c>
      <c r="AM147" t="str">
        <f t="shared" si="47"/>
        <v>2010</v>
      </c>
      <c r="AN147" t="str">
        <f t="shared" si="48"/>
        <v/>
      </c>
      <c r="AO147" t="str">
        <f t="shared" si="49"/>
        <v>2012</v>
      </c>
      <c r="AP147" t="str">
        <f t="shared" si="50"/>
        <v>2013</v>
      </c>
      <c r="AQ147" t="str">
        <f t="shared" si="51"/>
        <v/>
      </c>
      <c r="AR147" t="str">
        <f t="shared" si="52"/>
        <v/>
      </c>
      <c r="AS147" t="str">
        <f t="shared" si="53"/>
        <v/>
      </c>
      <c r="AT147" t="str">
        <f t="shared" si="54"/>
        <v/>
      </c>
    </row>
    <row r="148" spans="1:46">
      <c r="A148" t="s">
        <v>171</v>
      </c>
      <c r="B148" t="s">
        <v>186</v>
      </c>
      <c r="C148" t="s">
        <v>188</v>
      </c>
      <c r="D148" t="e">
        <v>#N/A</v>
      </c>
      <c r="E148">
        <v>3</v>
      </c>
      <c r="F148">
        <v>1178</v>
      </c>
      <c r="G148">
        <v>9776994.6026053</v>
      </c>
      <c r="H148">
        <v>684675.07441891497</v>
      </c>
      <c r="I148">
        <v>1</v>
      </c>
      <c r="J148">
        <v>0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0</v>
      </c>
      <c r="R148">
        <v>0</v>
      </c>
      <c r="S148">
        <v>1</v>
      </c>
      <c r="T148">
        <v>0</v>
      </c>
      <c r="U148">
        <v>1</v>
      </c>
      <c r="V148">
        <v>1</v>
      </c>
      <c r="W148">
        <v>0</v>
      </c>
      <c r="X148">
        <v>0</v>
      </c>
      <c r="Y148">
        <v>0</v>
      </c>
      <c r="Z148">
        <v>0</v>
      </c>
      <c r="AA148">
        <v>10</v>
      </c>
      <c r="AB148" s="1" t="s">
        <v>197</v>
      </c>
      <c r="AC148" t="str">
        <f t="shared" si="37"/>
        <v>2000</v>
      </c>
      <c r="AD148" t="str">
        <f t="shared" si="38"/>
        <v/>
      </c>
      <c r="AE148" t="str">
        <f t="shared" si="39"/>
        <v>2002</v>
      </c>
      <c r="AF148" t="str">
        <f t="shared" si="40"/>
        <v>2003</v>
      </c>
      <c r="AG148" t="str">
        <f t="shared" si="41"/>
        <v>2004</v>
      </c>
      <c r="AH148" t="str">
        <f t="shared" si="42"/>
        <v>2005</v>
      </c>
      <c r="AI148" t="str">
        <f t="shared" si="43"/>
        <v>2006</v>
      </c>
      <c r="AJ148" t="str">
        <f t="shared" si="44"/>
        <v>2007</v>
      </c>
      <c r="AK148" t="str">
        <f t="shared" si="45"/>
        <v/>
      </c>
      <c r="AL148" t="str">
        <f t="shared" si="46"/>
        <v/>
      </c>
      <c r="AM148" t="str">
        <f t="shared" si="47"/>
        <v>2010</v>
      </c>
      <c r="AN148" t="str">
        <f t="shared" si="48"/>
        <v/>
      </c>
      <c r="AO148" t="str">
        <f t="shared" si="49"/>
        <v>2012</v>
      </c>
      <c r="AP148" t="str">
        <f t="shared" si="50"/>
        <v>2013</v>
      </c>
      <c r="AQ148" t="str">
        <f t="shared" si="51"/>
        <v/>
      </c>
      <c r="AR148" t="str">
        <f t="shared" si="52"/>
        <v/>
      </c>
      <c r="AS148" t="str">
        <f t="shared" si="53"/>
        <v/>
      </c>
      <c r="AT148" t="str">
        <f t="shared" si="54"/>
        <v/>
      </c>
    </row>
    <row r="149" spans="1:46">
      <c r="A149" t="s">
        <v>172</v>
      </c>
      <c r="B149" t="s">
        <v>186</v>
      </c>
      <c r="C149" t="s">
        <v>188</v>
      </c>
      <c r="D149" t="e">
        <v>#N/A</v>
      </c>
      <c r="E149">
        <v>3</v>
      </c>
      <c r="F149">
        <v>1180</v>
      </c>
      <c r="G149">
        <v>9777004.9228030089</v>
      </c>
      <c r="H149">
        <v>684634.4831259686</v>
      </c>
      <c r="I149">
        <v>1</v>
      </c>
      <c r="J149">
        <v>0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0</v>
      </c>
      <c r="R149">
        <v>0</v>
      </c>
      <c r="S149">
        <v>1</v>
      </c>
      <c r="T149">
        <v>0</v>
      </c>
      <c r="U149">
        <v>1</v>
      </c>
      <c r="V149">
        <v>1</v>
      </c>
      <c r="W149">
        <v>0</v>
      </c>
      <c r="X149">
        <v>0</v>
      </c>
      <c r="Y149">
        <v>0</v>
      </c>
      <c r="Z149">
        <v>0</v>
      </c>
      <c r="AA149">
        <v>10</v>
      </c>
      <c r="AB149" s="1" t="s">
        <v>197</v>
      </c>
      <c r="AC149" t="str">
        <f t="shared" si="37"/>
        <v>2000</v>
      </c>
      <c r="AD149" t="str">
        <f t="shared" si="38"/>
        <v/>
      </c>
      <c r="AE149" t="str">
        <f t="shared" si="39"/>
        <v>2002</v>
      </c>
      <c r="AF149" t="str">
        <f t="shared" si="40"/>
        <v>2003</v>
      </c>
      <c r="AG149" t="str">
        <f t="shared" si="41"/>
        <v>2004</v>
      </c>
      <c r="AH149" t="str">
        <f t="shared" si="42"/>
        <v>2005</v>
      </c>
      <c r="AI149" t="str">
        <f t="shared" si="43"/>
        <v>2006</v>
      </c>
      <c r="AJ149" t="str">
        <f t="shared" si="44"/>
        <v>2007</v>
      </c>
      <c r="AK149" t="str">
        <f t="shared" si="45"/>
        <v/>
      </c>
      <c r="AL149" t="str">
        <f t="shared" si="46"/>
        <v/>
      </c>
      <c r="AM149" t="str">
        <f t="shared" si="47"/>
        <v>2010</v>
      </c>
      <c r="AN149" t="str">
        <f t="shared" si="48"/>
        <v/>
      </c>
      <c r="AO149" t="str">
        <f t="shared" si="49"/>
        <v>2012</v>
      </c>
      <c r="AP149" t="str">
        <f t="shared" si="50"/>
        <v>2013</v>
      </c>
      <c r="AQ149" t="str">
        <f t="shared" si="51"/>
        <v/>
      </c>
      <c r="AR149" t="str">
        <f t="shared" si="52"/>
        <v/>
      </c>
      <c r="AS149" t="str">
        <f t="shared" si="53"/>
        <v/>
      </c>
      <c r="AT149" t="str">
        <f t="shared" si="54"/>
        <v/>
      </c>
    </row>
    <row r="150" spans="1:46">
      <c r="A150" t="s">
        <v>173</v>
      </c>
      <c r="B150" t="s">
        <v>186</v>
      </c>
      <c r="C150" t="s">
        <v>188</v>
      </c>
      <c r="D150" t="e">
        <v>#N/A</v>
      </c>
      <c r="E150">
        <v>4</v>
      </c>
      <c r="F150">
        <v>1181</v>
      </c>
      <c r="G150">
        <v>9775964.3389633503</v>
      </c>
      <c r="H150">
        <v>684576.45200624329</v>
      </c>
      <c r="I150">
        <v>0</v>
      </c>
      <c r="J150">
        <v>0</v>
      </c>
      <c r="K150">
        <v>1</v>
      </c>
      <c r="L150">
        <v>0</v>
      </c>
      <c r="M150">
        <v>1</v>
      </c>
      <c r="N150">
        <v>1</v>
      </c>
      <c r="O150">
        <v>1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1</v>
      </c>
      <c r="AA150">
        <v>7</v>
      </c>
      <c r="AB150" s="1" t="s">
        <v>196</v>
      </c>
      <c r="AC150" t="str">
        <f t="shared" si="37"/>
        <v/>
      </c>
      <c r="AD150" t="str">
        <f t="shared" si="38"/>
        <v/>
      </c>
      <c r="AE150" t="str">
        <f t="shared" si="39"/>
        <v>2002</v>
      </c>
      <c r="AF150" t="str">
        <f t="shared" si="40"/>
        <v/>
      </c>
      <c r="AG150" t="str">
        <f t="shared" si="41"/>
        <v>2004</v>
      </c>
      <c r="AH150" t="str">
        <f t="shared" si="42"/>
        <v>2005</v>
      </c>
      <c r="AI150" t="str">
        <f t="shared" si="43"/>
        <v>2006</v>
      </c>
      <c r="AJ150" t="str">
        <f t="shared" si="44"/>
        <v>2007</v>
      </c>
      <c r="AK150" t="str">
        <f t="shared" si="45"/>
        <v/>
      </c>
      <c r="AL150" t="str">
        <f t="shared" si="46"/>
        <v/>
      </c>
      <c r="AM150" t="str">
        <f t="shared" si="47"/>
        <v/>
      </c>
      <c r="AN150" t="str">
        <f t="shared" si="48"/>
        <v/>
      </c>
      <c r="AO150" t="str">
        <f t="shared" si="49"/>
        <v/>
      </c>
      <c r="AP150" t="str">
        <f t="shared" si="50"/>
        <v>2013</v>
      </c>
      <c r="AQ150" t="str">
        <f t="shared" si="51"/>
        <v/>
      </c>
      <c r="AR150" t="str">
        <f t="shared" si="52"/>
        <v/>
      </c>
      <c r="AS150" t="str">
        <f t="shared" si="53"/>
        <v/>
      </c>
      <c r="AT150" t="str">
        <f t="shared" si="54"/>
        <v>2017</v>
      </c>
    </row>
    <row r="151" spans="1:46">
      <c r="A151" t="s">
        <v>174</v>
      </c>
      <c r="B151" t="s">
        <v>186</v>
      </c>
      <c r="C151" t="s">
        <v>188</v>
      </c>
      <c r="D151" t="e">
        <v>#N/A</v>
      </c>
      <c r="E151">
        <v>4</v>
      </c>
      <c r="F151">
        <v>1182</v>
      </c>
      <c r="G151">
        <v>9775915.9105796013</v>
      </c>
      <c r="H151">
        <v>684567.61787863821</v>
      </c>
      <c r="I151">
        <v>0</v>
      </c>
      <c r="J151">
        <v>0</v>
      </c>
      <c r="K151">
        <v>1</v>
      </c>
      <c r="L151">
        <v>0</v>
      </c>
      <c r="M151">
        <v>1</v>
      </c>
      <c r="N151">
        <v>1</v>
      </c>
      <c r="O151">
        <v>1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</v>
      </c>
      <c r="W151">
        <v>0</v>
      </c>
      <c r="X151">
        <v>0</v>
      </c>
      <c r="Y151">
        <v>0</v>
      </c>
      <c r="Z151">
        <v>1</v>
      </c>
      <c r="AA151">
        <v>7</v>
      </c>
      <c r="AB151" s="1" t="s">
        <v>196</v>
      </c>
      <c r="AC151" t="str">
        <f t="shared" si="37"/>
        <v/>
      </c>
      <c r="AD151" t="str">
        <f t="shared" si="38"/>
        <v/>
      </c>
      <c r="AE151" t="str">
        <f t="shared" si="39"/>
        <v>2002</v>
      </c>
      <c r="AF151" t="str">
        <f t="shared" si="40"/>
        <v/>
      </c>
      <c r="AG151" t="str">
        <f t="shared" si="41"/>
        <v>2004</v>
      </c>
      <c r="AH151" t="str">
        <f t="shared" si="42"/>
        <v>2005</v>
      </c>
      <c r="AI151" t="str">
        <f t="shared" si="43"/>
        <v>2006</v>
      </c>
      <c r="AJ151" t="str">
        <f t="shared" si="44"/>
        <v>2007</v>
      </c>
      <c r="AK151" t="str">
        <f t="shared" si="45"/>
        <v/>
      </c>
      <c r="AL151" t="str">
        <f t="shared" si="46"/>
        <v/>
      </c>
      <c r="AM151" t="str">
        <f t="shared" si="47"/>
        <v/>
      </c>
      <c r="AN151" t="str">
        <f t="shared" si="48"/>
        <v/>
      </c>
      <c r="AO151" t="str">
        <f t="shared" si="49"/>
        <v/>
      </c>
      <c r="AP151" t="str">
        <f t="shared" si="50"/>
        <v>2013</v>
      </c>
      <c r="AQ151" t="str">
        <f t="shared" si="51"/>
        <v/>
      </c>
      <c r="AR151" t="str">
        <f t="shared" si="52"/>
        <v/>
      </c>
      <c r="AS151" t="str">
        <f t="shared" si="53"/>
        <v/>
      </c>
      <c r="AT151" t="str">
        <f t="shared" si="54"/>
        <v>2017</v>
      </c>
    </row>
    <row r="152" spans="1:46">
      <c r="A152" t="s">
        <v>175</v>
      </c>
      <c r="B152" t="s">
        <v>186</v>
      </c>
      <c r="C152" t="s">
        <v>188</v>
      </c>
      <c r="D152" t="e">
        <v>#N/A</v>
      </c>
      <c r="E152">
        <v>4</v>
      </c>
      <c r="F152">
        <v>1183</v>
      </c>
      <c r="G152">
        <v>9775912.875212444</v>
      </c>
      <c r="H152">
        <v>684617.34571017546</v>
      </c>
      <c r="I152">
        <v>0</v>
      </c>
      <c r="J152">
        <v>0</v>
      </c>
      <c r="K152">
        <v>1</v>
      </c>
      <c r="L152">
        <v>0</v>
      </c>
      <c r="M152">
        <v>1</v>
      </c>
      <c r="N152">
        <v>1</v>
      </c>
      <c r="O152">
        <v>1</v>
      </c>
      <c r="P152">
        <v>1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0</v>
      </c>
      <c r="X152">
        <v>0</v>
      </c>
      <c r="Y152">
        <v>0</v>
      </c>
      <c r="Z152">
        <v>1</v>
      </c>
      <c r="AA152">
        <v>7</v>
      </c>
      <c r="AB152" s="1" t="s">
        <v>196</v>
      </c>
      <c r="AC152" t="str">
        <f t="shared" si="37"/>
        <v/>
      </c>
      <c r="AD152" t="str">
        <f t="shared" si="38"/>
        <v/>
      </c>
      <c r="AE152" t="str">
        <f t="shared" si="39"/>
        <v>2002</v>
      </c>
      <c r="AF152" t="str">
        <f t="shared" si="40"/>
        <v/>
      </c>
      <c r="AG152" t="str">
        <f t="shared" si="41"/>
        <v>2004</v>
      </c>
      <c r="AH152" t="str">
        <f t="shared" si="42"/>
        <v>2005</v>
      </c>
      <c r="AI152" t="str">
        <f t="shared" si="43"/>
        <v>2006</v>
      </c>
      <c r="AJ152" t="str">
        <f t="shared" si="44"/>
        <v>2007</v>
      </c>
      <c r="AK152" t="str">
        <f t="shared" si="45"/>
        <v/>
      </c>
      <c r="AL152" t="str">
        <f t="shared" si="46"/>
        <v/>
      </c>
      <c r="AM152" t="str">
        <f t="shared" si="47"/>
        <v/>
      </c>
      <c r="AN152" t="str">
        <f t="shared" si="48"/>
        <v/>
      </c>
      <c r="AO152" t="str">
        <f t="shared" si="49"/>
        <v/>
      </c>
      <c r="AP152" t="str">
        <f t="shared" si="50"/>
        <v>2013</v>
      </c>
      <c r="AQ152" t="str">
        <f t="shared" si="51"/>
        <v/>
      </c>
      <c r="AR152" t="str">
        <f t="shared" si="52"/>
        <v/>
      </c>
      <c r="AS152" t="str">
        <f t="shared" si="53"/>
        <v/>
      </c>
      <c r="AT152" t="str">
        <f t="shared" si="54"/>
        <v>2017</v>
      </c>
    </row>
    <row r="153" spans="1:46">
      <c r="A153" t="s">
        <v>176</v>
      </c>
      <c r="B153" t="s">
        <v>186</v>
      </c>
      <c r="C153" t="s">
        <v>188</v>
      </c>
      <c r="D153" t="e">
        <v>#N/A</v>
      </c>
      <c r="E153">
        <v>4</v>
      </c>
      <c r="F153">
        <v>1184</v>
      </c>
      <c r="G153">
        <v>9775962.5290431529</v>
      </c>
      <c r="H153">
        <v>684615.0558637355</v>
      </c>
      <c r="I153">
        <v>0</v>
      </c>
      <c r="J153">
        <v>0</v>
      </c>
      <c r="K153">
        <v>1</v>
      </c>
      <c r="L153">
        <v>0</v>
      </c>
      <c r="M153">
        <v>1</v>
      </c>
      <c r="N153">
        <v>1</v>
      </c>
      <c r="O153">
        <v>1</v>
      </c>
      <c r="P153">
        <v>1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1</v>
      </c>
      <c r="AA153">
        <v>7</v>
      </c>
      <c r="AB153" s="1" t="s">
        <v>196</v>
      </c>
      <c r="AC153" t="str">
        <f t="shared" si="37"/>
        <v/>
      </c>
      <c r="AD153" t="str">
        <f t="shared" si="38"/>
        <v/>
      </c>
      <c r="AE153" t="str">
        <f t="shared" si="39"/>
        <v>2002</v>
      </c>
      <c r="AF153" t="str">
        <f t="shared" si="40"/>
        <v/>
      </c>
      <c r="AG153" t="str">
        <f t="shared" si="41"/>
        <v>2004</v>
      </c>
      <c r="AH153" t="str">
        <f t="shared" si="42"/>
        <v>2005</v>
      </c>
      <c r="AI153" t="str">
        <f t="shared" si="43"/>
        <v>2006</v>
      </c>
      <c r="AJ153" t="str">
        <f t="shared" si="44"/>
        <v>2007</v>
      </c>
      <c r="AK153" t="str">
        <f t="shared" si="45"/>
        <v/>
      </c>
      <c r="AL153" t="str">
        <f t="shared" si="46"/>
        <v/>
      </c>
      <c r="AM153" t="str">
        <f t="shared" si="47"/>
        <v/>
      </c>
      <c r="AN153" t="str">
        <f t="shared" si="48"/>
        <v/>
      </c>
      <c r="AO153" t="str">
        <f t="shared" si="49"/>
        <v/>
      </c>
      <c r="AP153" t="str">
        <f t="shared" si="50"/>
        <v>2013</v>
      </c>
      <c r="AQ153" t="str">
        <f t="shared" si="51"/>
        <v/>
      </c>
      <c r="AR153" t="str">
        <f t="shared" si="52"/>
        <v/>
      </c>
      <c r="AS153" t="str">
        <f t="shared" si="53"/>
        <v/>
      </c>
      <c r="AT153" t="str">
        <f t="shared" si="54"/>
        <v>2017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Stuart Smith</cp:lastModifiedBy>
  <dcterms:created xsi:type="dcterms:W3CDTF">2018-06-28T10:54:34Z</dcterms:created>
  <dcterms:modified xsi:type="dcterms:W3CDTF">2018-06-28T11:07:10Z</dcterms:modified>
</cp:coreProperties>
</file>