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jamesdrosdick_vt_edu/Documents/school/Team_45_FFUAV/"/>
    </mc:Choice>
  </mc:AlternateContent>
  <xr:revisionPtr revIDLastSave="0" documentId="8_{41FF7EBC-D0CA-48EC-B603-600458A9A5E8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C6" i="1"/>
  <c r="F5" i="1" s="1"/>
  <c r="G5" i="1" s="1"/>
  <c r="M5" i="1" s="1"/>
  <c r="M4" i="1" s="1"/>
  <c r="B6" i="1"/>
  <c r="M6" i="1"/>
  <c r="B13" i="1"/>
  <c r="B12" i="1"/>
  <c r="B1" i="1"/>
  <c r="D5" i="1"/>
  <c r="E5" i="1"/>
  <c r="E6" i="1" l="1"/>
</calcChain>
</file>

<file path=xl/sharedStrings.xml><?xml version="1.0" encoding="utf-8"?>
<sst xmlns="http://schemas.openxmlformats.org/spreadsheetml/2006/main" count="26" uniqueCount="25">
  <si>
    <t xml:space="preserve">desity </t>
  </si>
  <si>
    <t>Tubing</t>
  </si>
  <si>
    <t>inch</t>
  </si>
  <si>
    <t>mm</t>
  </si>
  <si>
    <t>hub</t>
  </si>
  <si>
    <t>thickness (mm)</t>
  </si>
  <si>
    <t>volume (mm^3)</t>
  </si>
  <si>
    <t xml:space="preserve">OD </t>
  </si>
  <si>
    <t xml:space="preserve">ID </t>
  </si>
  <si>
    <t xml:space="preserve">L </t>
  </si>
  <si>
    <t xml:space="preserve">thickness </t>
  </si>
  <si>
    <t>Hub</t>
  </si>
  <si>
    <t>S (mm)</t>
  </si>
  <si>
    <t>Volume (mm^3)</t>
  </si>
  <si>
    <t>g/mm^3</t>
  </si>
  <si>
    <t>Mass (Kg)</t>
  </si>
  <si>
    <t>mass (g)</t>
  </si>
  <si>
    <t>Total Mass</t>
  </si>
  <si>
    <t>tubes</t>
  </si>
  <si>
    <t>joint</t>
  </si>
  <si>
    <t>tarot Z30</t>
  </si>
  <si>
    <t>joints</t>
  </si>
  <si>
    <t>motor mount</t>
  </si>
  <si>
    <t>TL30Z2 30mm Aluminium Motor Mount</t>
  </si>
  <si>
    <t>motor 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</si>
</sst>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P18" sqref="P18"/>
    </sheetView>
  </sheetViews>
  <sheetFormatPr defaultRowHeight="15" x14ac:dyDescent="0.25"/>
  <cols>
    <col min="1" max="1" width="22" customWidth="1"/>
    <col min="4" max="4" width="12.28515625" customWidth="1"/>
    <col min="5" max="5" width="18.140625" customWidth="1"/>
    <col min="6" max="6" width="18.5703125" customWidth="1"/>
    <col min="7" max="7" width="14.7109375" customWidth="1"/>
    <col min="12" max="12" width="13.5703125" customWidth="1"/>
  </cols>
  <sheetData>
    <row r="1" spans="1:13" x14ac:dyDescent="0.25">
      <c r="A1" t="s">
        <v>0</v>
      </c>
      <c r="B1">
        <f>2.7/1000</f>
        <v>2.7000000000000001E-3</v>
      </c>
      <c r="C1" t="s">
        <v>14</v>
      </c>
    </row>
    <row r="3" spans="1:13" x14ac:dyDescent="0.25">
      <c r="A3" t="s">
        <v>1</v>
      </c>
    </row>
    <row r="4" spans="1:13" x14ac:dyDescent="0.25">
      <c r="B4" t="s">
        <v>7</v>
      </c>
      <c r="C4" t="s">
        <v>8</v>
      </c>
      <c r="D4" t="s">
        <v>9</v>
      </c>
      <c r="E4" t="s">
        <v>10</v>
      </c>
      <c r="F4" t="s">
        <v>6</v>
      </c>
      <c r="G4" t="s">
        <v>16</v>
      </c>
      <c r="L4" s="1" t="s">
        <v>17</v>
      </c>
      <c r="M4" s="1">
        <f>SUM(M5:M12)</f>
        <v>10078.03721112038</v>
      </c>
    </row>
    <row r="5" spans="1:13" x14ac:dyDescent="0.25">
      <c r="A5" t="s">
        <v>2</v>
      </c>
      <c r="B5">
        <v>1.25</v>
      </c>
      <c r="C5">
        <v>1</v>
      </c>
      <c r="D5">
        <f>D6/25.4</f>
        <v>37.007874015748037</v>
      </c>
      <c r="E5">
        <f>B5-C5</f>
        <v>0.25</v>
      </c>
      <c r="F5">
        <f>PI()*((B6/2)^2 - (C6/2)^2)*D6</f>
        <v>267921.57957280194</v>
      </c>
      <c r="G5">
        <f>F5*B1</f>
        <v>723.38826484656533</v>
      </c>
      <c r="L5" t="s">
        <v>18</v>
      </c>
      <c r="M5">
        <f>G5*8</f>
        <v>5787.1061187725227</v>
      </c>
    </row>
    <row r="6" spans="1:13" x14ac:dyDescent="0.25">
      <c r="A6" t="s">
        <v>3</v>
      </c>
      <c r="B6">
        <f>B5*25.4</f>
        <v>31.75</v>
      </c>
      <c r="C6">
        <f>C5*25.4</f>
        <v>25.4</v>
      </c>
      <c r="D6">
        <v>940</v>
      </c>
      <c r="E6">
        <f>B6-C6</f>
        <v>6.3500000000000014</v>
      </c>
      <c r="L6" t="s">
        <v>4</v>
      </c>
      <c r="M6">
        <f>B13*2</f>
        <v>2863.7310923478558</v>
      </c>
    </row>
    <row r="7" spans="1:13" x14ac:dyDescent="0.25">
      <c r="L7" t="s">
        <v>21</v>
      </c>
      <c r="M7">
        <f>B16*8</f>
        <v>960</v>
      </c>
    </row>
    <row r="8" spans="1:13" x14ac:dyDescent="0.25">
      <c r="L8" t="s">
        <v>24</v>
      </c>
      <c r="M8">
        <f>B19*8</f>
        <v>467.2</v>
      </c>
    </row>
    <row r="9" spans="1:13" x14ac:dyDescent="0.25">
      <c r="A9" t="s">
        <v>11</v>
      </c>
    </row>
    <row r="10" spans="1:13" x14ac:dyDescent="0.25">
      <c r="A10" t="s">
        <v>12</v>
      </c>
      <c r="B10">
        <v>191.34</v>
      </c>
    </row>
    <row r="11" spans="1:13" x14ac:dyDescent="0.25">
      <c r="A11" t="s">
        <v>5</v>
      </c>
      <c r="B11">
        <v>3</v>
      </c>
    </row>
    <row r="12" spans="1:13" x14ac:dyDescent="0.25">
      <c r="A12" t="s">
        <v>13</v>
      </c>
      <c r="B12">
        <f>(B10^2) * (1 + SQRT(2))*2*B11</f>
        <v>530320.57265701029</v>
      </c>
    </row>
    <row r="13" spans="1:13" x14ac:dyDescent="0.25">
      <c r="A13" t="s">
        <v>15</v>
      </c>
      <c r="B13">
        <f>B1*B12</f>
        <v>1431.8655461739279</v>
      </c>
    </row>
    <row r="15" spans="1:13" x14ac:dyDescent="0.25">
      <c r="A15" t="s">
        <v>19</v>
      </c>
      <c r="B15" t="s">
        <v>16</v>
      </c>
    </row>
    <row r="16" spans="1:13" x14ac:dyDescent="0.25">
      <c r="A16" t="s">
        <v>20</v>
      </c>
      <c r="B16">
        <v>120</v>
      </c>
    </row>
    <row r="18" spans="1:2" x14ac:dyDescent="0.25">
      <c r="A18" t="s">
        <v>22</v>
      </c>
    </row>
    <row r="19" spans="1:2" x14ac:dyDescent="0.25">
      <c r="A19" t="s">
        <v>23</v>
      </c>
      <c r="B19">
        <v>58.4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drosdick</dc:creator>
  <cp:lastModifiedBy>James drosdick</cp:lastModifiedBy>
  <dcterms:created xsi:type="dcterms:W3CDTF">2023-01-23T21:56:50Z</dcterms:created>
  <dcterms:modified xsi:type="dcterms:W3CDTF">2023-01-23T23:11:19Z</dcterms:modified>
</cp:coreProperties>
</file>