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xr:revisionPtr revIDLastSave="0" documentId="13_ncr:1_{8C2090BC-4FB7-45BE-8115-9A1DA89215B6}" xr6:coauthVersionLast="47" xr6:coauthVersionMax="47" xr10:uidLastSave="{00000000-0000-0000-0000-000000000000}"/>
  <bookViews>
    <workbookView xWindow="-120" yWindow="-120" windowWidth="29040" windowHeight="15840" xr2:uid="{E4012605-6335-4D2B-BA82-06051D551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5" i="1" l="1"/>
  <c r="AB24" i="1"/>
  <c r="AB23" i="1"/>
  <c r="AB22" i="1"/>
  <c r="AB18" i="1"/>
  <c r="AB19" i="1"/>
  <c r="AB20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Y8" i="1"/>
  <c r="X3" i="1"/>
  <c r="Y3" i="1" s="1"/>
  <c r="Z3" i="1" s="1"/>
  <c r="T5" i="1"/>
  <c r="Y5" i="1" s="1"/>
  <c r="T8" i="1"/>
  <c r="U8" i="1"/>
  <c r="Z8" i="1" s="1"/>
  <c r="V8" i="1"/>
  <c r="S9" i="1"/>
  <c r="X9" i="1" s="1"/>
  <c r="T9" i="1"/>
  <c r="Y9" i="1" s="1"/>
  <c r="T11" i="1"/>
  <c r="U11" i="1"/>
  <c r="V11" i="1"/>
  <c r="S12" i="1"/>
  <c r="T12" i="1"/>
  <c r="U12" i="1"/>
  <c r="V12" i="1"/>
  <c r="S13" i="1"/>
  <c r="T13" i="1"/>
  <c r="U13" i="1"/>
  <c r="S15" i="1"/>
  <c r="T15" i="1"/>
  <c r="U15" i="1"/>
  <c r="V15" i="1"/>
  <c r="S16" i="1"/>
  <c r="T16" i="1"/>
  <c r="U16" i="1"/>
  <c r="V16" i="1"/>
  <c r="S17" i="1"/>
  <c r="T17" i="1"/>
  <c r="T4" i="1"/>
  <c r="S3" i="1"/>
  <c r="T3" i="1" s="1"/>
  <c r="U3" i="1" s="1"/>
  <c r="V3" i="1" s="1"/>
  <c r="Q20" i="1"/>
  <c r="Q19" i="1"/>
  <c r="Z19" i="1" s="1"/>
  <c r="Q18" i="1"/>
  <c r="Q17" i="1"/>
  <c r="Q16" i="1"/>
  <c r="Z16" i="1" s="1"/>
  <c r="Q15" i="1"/>
  <c r="Z15" i="1" s="1"/>
  <c r="Q14" i="1"/>
  <c r="Q13" i="1"/>
  <c r="Z13" i="1" s="1"/>
  <c r="Q12" i="1"/>
  <c r="Z12" i="1" s="1"/>
  <c r="Q11" i="1"/>
  <c r="Z11" i="1" s="1"/>
  <c r="Q10" i="1"/>
  <c r="Q9" i="1"/>
  <c r="Q25" i="1" s="1"/>
  <c r="Q8" i="1"/>
  <c r="Q7" i="1"/>
  <c r="Q6" i="1"/>
  <c r="Q5" i="1"/>
  <c r="Q4" i="1"/>
  <c r="Q23" i="1" s="1"/>
  <c r="P20" i="1"/>
  <c r="P19" i="1"/>
  <c r="P18" i="1"/>
  <c r="P17" i="1"/>
  <c r="Y17" i="1" s="1"/>
  <c r="P16" i="1"/>
  <c r="Y16" i="1" s="1"/>
  <c r="P15" i="1"/>
  <c r="Y15" i="1" s="1"/>
  <c r="P14" i="1"/>
  <c r="P13" i="1"/>
  <c r="Y13" i="1" s="1"/>
  <c r="P12" i="1"/>
  <c r="Y12" i="1" s="1"/>
  <c r="P11" i="1"/>
  <c r="P22" i="1" s="1"/>
  <c r="P10" i="1"/>
  <c r="P9" i="1"/>
  <c r="P8" i="1"/>
  <c r="P7" i="1"/>
  <c r="P6" i="1"/>
  <c r="P5" i="1"/>
  <c r="P4" i="1"/>
  <c r="P23" i="1" s="1"/>
  <c r="O20" i="1"/>
  <c r="O19" i="1"/>
  <c r="O18" i="1"/>
  <c r="O17" i="1"/>
  <c r="X17" i="1" s="1"/>
  <c r="O16" i="1"/>
  <c r="X16" i="1" s="1"/>
  <c r="O15" i="1"/>
  <c r="X15" i="1" s="1"/>
  <c r="O14" i="1"/>
  <c r="O13" i="1"/>
  <c r="X13" i="1" s="1"/>
  <c r="O12" i="1"/>
  <c r="X12" i="1" s="1"/>
  <c r="O11" i="1"/>
  <c r="X11" i="1" s="1"/>
  <c r="O10" i="1"/>
  <c r="O9" i="1"/>
  <c r="O8" i="1"/>
  <c r="O7" i="1"/>
  <c r="O6" i="1"/>
  <c r="O5" i="1"/>
  <c r="O4" i="1"/>
  <c r="O23" i="1" s="1"/>
  <c r="N4" i="1"/>
  <c r="O3" i="1"/>
  <c r="P3" i="1" s="1"/>
  <c r="Q3" i="1" s="1"/>
  <c r="M4" i="1"/>
  <c r="V4" i="1" s="1"/>
  <c r="L4" i="1"/>
  <c r="U4" i="1" s="1"/>
  <c r="M20" i="1"/>
  <c r="V20" i="1" s="1"/>
  <c r="M19" i="1"/>
  <c r="V19" i="1" s="1"/>
  <c r="M18" i="1"/>
  <c r="V18" i="1" s="1"/>
  <c r="M17" i="1"/>
  <c r="V17" i="1" s="1"/>
  <c r="M16" i="1"/>
  <c r="M15" i="1"/>
  <c r="M14" i="1"/>
  <c r="V14" i="1" s="1"/>
  <c r="M13" i="1"/>
  <c r="V13" i="1" s="1"/>
  <c r="M12" i="1"/>
  <c r="M11" i="1"/>
  <c r="M10" i="1"/>
  <c r="V10" i="1" s="1"/>
  <c r="M9" i="1"/>
  <c r="V9" i="1" s="1"/>
  <c r="M8" i="1"/>
  <c r="M7" i="1"/>
  <c r="V7" i="1" s="1"/>
  <c r="M6" i="1"/>
  <c r="V6" i="1" s="1"/>
  <c r="M5" i="1"/>
  <c r="V5" i="1" s="1"/>
  <c r="L20" i="1"/>
  <c r="U20" i="1" s="1"/>
  <c r="Z20" i="1" s="1"/>
  <c r="L19" i="1"/>
  <c r="U19" i="1" s="1"/>
  <c r="L18" i="1"/>
  <c r="U18" i="1" s="1"/>
  <c r="L17" i="1"/>
  <c r="U17" i="1" s="1"/>
  <c r="L16" i="1"/>
  <c r="L15" i="1"/>
  <c r="L14" i="1"/>
  <c r="U14" i="1" s="1"/>
  <c r="L13" i="1"/>
  <c r="L12" i="1"/>
  <c r="L11" i="1"/>
  <c r="L10" i="1"/>
  <c r="U10" i="1" s="1"/>
  <c r="L9" i="1"/>
  <c r="U9" i="1" s="1"/>
  <c r="Z9" i="1" s="1"/>
  <c r="L8" i="1"/>
  <c r="L7" i="1"/>
  <c r="U7" i="1" s="1"/>
  <c r="Z7" i="1" s="1"/>
  <c r="L6" i="1"/>
  <c r="U6" i="1" s="1"/>
  <c r="Z6" i="1" s="1"/>
  <c r="L5" i="1"/>
  <c r="U5" i="1" s="1"/>
  <c r="Z5" i="1" s="1"/>
  <c r="K20" i="1"/>
  <c r="T20" i="1" s="1"/>
  <c r="Y20" i="1" s="1"/>
  <c r="K19" i="1"/>
  <c r="T19" i="1" s="1"/>
  <c r="K18" i="1"/>
  <c r="T18" i="1" s="1"/>
  <c r="K17" i="1"/>
  <c r="K16" i="1"/>
  <c r="K15" i="1"/>
  <c r="K14" i="1"/>
  <c r="T14" i="1" s="1"/>
  <c r="K13" i="1"/>
  <c r="K12" i="1"/>
  <c r="K11" i="1"/>
  <c r="K10" i="1"/>
  <c r="T10" i="1" s="1"/>
  <c r="Y10" i="1" s="1"/>
  <c r="K9" i="1"/>
  <c r="K8" i="1"/>
  <c r="K7" i="1"/>
  <c r="T7" i="1" s="1"/>
  <c r="Y7" i="1" s="1"/>
  <c r="K6" i="1"/>
  <c r="T6" i="1" s="1"/>
  <c r="Y6" i="1" s="1"/>
  <c r="K5" i="1"/>
  <c r="K4" i="1"/>
  <c r="J4" i="1"/>
  <c r="S4" i="1" s="1"/>
  <c r="J20" i="1"/>
  <c r="S20" i="1" s="1"/>
  <c r="X20" i="1" s="1"/>
  <c r="J19" i="1"/>
  <c r="S19" i="1" s="1"/>
  <c r="J18" i="1"/>
  <c r="S18" i="1" s="1"/>
  <c r="J17" i="1"/>
  <c r="J16" i="1"/>
  <c r="J15" i="1"/>
  <c r="J14" i="1"/>
  <c r="S14" i="1" s="1"/>
  <c r="J13" i="1"/>
  <c r="J12" i="1"/>
  <c r="J11" i="1"/>
  <c r="S11" i="1" s="1"/>
  <c r="J10" i="1"/>
  <c r="S10" i="1" s="1"/>
  <c r="X10" i="1" s="1"/>
  <c r="J9" i="1"/>
  <c r="J8" i="1"/>
  <c r="S8" i="1" s="1"/>
  <c r="X8" i="1" s="1"/>
  <c r="J7" i="1"/>
  <c r="S7" i="1" s="1"/>
  <c r="X7" i="1" s="1"/>
  <c r="J6" i="1"/>
  <c r="S6" i="1" s="1"/>
  <c r="X6" i="1" s="1"/>
  <c r="J5" i="1"/>
  <c r="S5" i="1" s="1"/>
  <c r="X5" i="1" s="1"/>
  <c r="J3" i="1"/>
  <c r="K3" i="1" s="1"/>
  <c r="L3" i="1" s="1"/>
  <c r="M3" i="1" s="1"/>
  <c r="I20" i="1"/>
  <c r="R20" i="1" s="1"/>
  <c r="E3" i="1"/>
  <c r="F3" i="1" s="1"/>
  <c r="G3" i="1" s="1"/>
  <c r="H3" i="1" s="1"/>
  <c r="I5" i="1"/>
  <c r="R5" i="1" s="1"/>
  <c r="I6" i="1"/>
  <c r="R6" i="1" s="1"/>
  <c r="I7" i="1"/>
  <c r="R7" i="1" s="1"/>
  <c r="I8" i="1"/>
  <c r="R8" i="1" s="1"/>
  <c r="I9" i="1"/>
  <c r="R9" i="1" s="1"/>
  <c r="I10" i="1"/>
  <c r="R10" i="1" s="1"/>
  <c r="I11" i="1"/>
  <c r="R11" i="1" s="1"/>
  <c r="I12" i="1"/>
  <c r="R12" i="1" s="1"/>
  <c r="I13" i="1"/>
  <c r="R13" i="1" s="1"/>
  <c r="I14" i="1"/>
  <c r="R14" i="1" s="1"/>
  <c r="I15" i="1"/>
  <c r="R15" i="1" s="1"/>
  <c r="I16" i="1"/>
  <c r="R16" i="1" s="1"/>
  <c r="I17" i="1"/>
  <c r="R17" i="1" s="1"/>
  <c r="I18" i="1"/>
  <c r="R18" i="1" s="1"/>
  <c r="I19" i="1"/>
  <c r="R19" i="1" s="1"/>
  <c r="I4" i="1"/>
  <c r="R4" i="1" s="1"/>
  <c r="W4" i="1" s="1"/>
  <c r="D25" i="1"/>
  <c r="D24" i="1"/>
  <c r="D23" i="1"/>
  <c r="D22" i="1"/>
  <c r="C24" i="1"/>
  <c r="C23" i="1"/>
  <c r="C2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N5" i="1"/>
  <c r="T23" i="1" l="1"/>
  <c r="Z10" i="1"/>
  <c r="X14" i="1"/>
  <c r="Y14" i="1"/>
  <c r="S23" i="1"/>
  <c r="X4" i="1"/>
  <c r="S25" i="1"/>
  <c r="S24" i="1"/>
  <c r="S22" i="1"/>
  <c r="U24" i="1"/>
  <c r="U23" i="1"/>
  <c r="U25" i="1"/>
  <c r="Z4" i="1"/>
  <c r="U22" i="1"/>
  <c r="Z14" i="1"/>
  <c r="V25" i="1"/>
  <c r="V23" i="1"/>
  <c r="V24" i="1"/>
  <c r="V22" i="1"/>
  <c r="X18" i="1"/>
  <c r="X19" i="1"/>
  <c r="Y18" i="1"/>
  <c r="Z17" i="1"/>
  <c r="Y19" i="1"/>
  <c r="Z18" i="1"/>
  <c r="Y11" i="1"/>
  <c r="Q22" i="1"/>
  <c r="O22" i="1"/>
  <c r="T22" i="1"/>
  <c r="P25" i="1"/>
  <c r="O25" i="1"/>
  <c r="T24" i="1"/>
  <c r="O24" i="1"/>
  <c r="T25" i="1"/>
  <c r="Q24" i="1"/>
  <c r="P24" i="1"/>
  <c r="Y4" i="1"/>
  <c r="W5" i="1"/>
  <c r="W12" i="1"/>
  <c r="W13" i="1"/>
  <c r="W11" i="1"/>
  <c r="W10" i="1"/>
  <c r="W19" i="1"/>
  <c r="W16" i="1"/>
  <c r="W20" i="1"/>
  <c r="W18" i="1"/>
  <c r="W17" i="1"/>
  <c r="W8" i="1"/>
  <c r="W7" i="1"/>
  <c r="W9" i="1"/>
  <c r="R25" i="1"/>
  <c r="R24" i="1"/>
  <c r="R23" i="1"/>
  <c r="R22" i="1"/>
  <c r="W6" i="1"/>
  <c r="W14" i="1"/>
  <c r="W15" i="1"/>
  <c r="N25" i="1"/>
  <c r="N22" i="1"/>
  <c r="N23" i="1"/>
  <c r="N24" i="1"/>
  <c r="X22" i="1" l="1"/>
  <c r="X23" i="1"/>
  <c r="X24" i="1"/>
  <c r="X25" i="1"/>
  <c r="Z22" i="1"/>
  <c r="Z23" i="1"/>
  <c r="Z24" i="1"/>
  <c r="Z25" i="1"/>
  <c r="Y22" i="1"/>
  <c r="Y23" i="1"/>
  <c r="Y24" i="1"/>
  <c r="Y25" i="1"/>
  <c r="W25" i="1"/>
  <c r="W24" i="1"/>
  <c r="W23" i="1"/>
  <c r="W22" i="1"/>
</calcChain>
</file>

<file path=xl/sharedStrings.xml><?xml version="1.0" encoding="utf-8"?>
<sst xmlns="http://schemas.openxmlformats.org/spreadsheetml/2006/main" count="49" uniqueCount="45">
  <si>
    <t>Employee Payroll</t>
  </si>
  <si>
    <t>Last Name</t>
  </si>
  <si>
    <t>First Name</t>
  </si>
  <si>
    <t>Hourly Wage</t>
  </si>
  <si>
    <t>House Worked</t>
  </si>
  <si>
    <t>Pay</t>
  </si>
  <si>
    <t>Floyd</t>
  </si>
  <si>
    <t>Bob</t>
  </si>
  <si>
    <t>Fisher</t>
  </si>
  <si>
    <t>Jack</t>
  </si>
  <si>
    <t>Armstrong</t>
  </si>
  <si>
    <t>Boi</t>
  </si>
  <si>
    <t>ZeusSon</t>
  </si>
  <si>
    <t>Kratos</t>
  </si>
  <si>
    <t>Odinson</t>
  </si>
  <si>
    <t>Thor</t>
  </si>
  <si>
    <t>Loki</t>
  </si>
  <si>
    <t>Ogre</t>
  </si>
  <si>
    <t>Shrek</t>
  </si>
  <si>
    <t>Wayne</t>
  </si>
  <si>
    <t>Bruce</t>
  </si>
  <si>
    <t>Kent</t>
  </si>
  <si>
    <t>Clark</t>
  </si>
  <si>
    <t>X</t>
  </si>
  <si>
    <t>Hilda</t>
  </si>
  <si>
    <t>Snowtear</t>
  </si>
  <si>
    <t>Marron</t>
  </si>
  <si>
    <t>Starr</t>
  </si>
  <si>
    <t>Karen</t>
  </si>
  <si>
    <t>Skywalker</t>
  </si>
  <si>
    <t>Luke</t>
  </si>
  <si>
    <t>Ben</t>
  </si>
  <si>
    <t>Anakin</t>
  </si>
  <si>
    <t>Mars</t>
  </si>
  <si>
    <t>Marth</t>
  </si>
  <si>
    <t>Caeda</t>
  </si>
  <si>
    <t>Max</t>
  </si>
  <si>
    <t>Min</t>
  </si>
  <si>
    <t>Average</t>
  </si>
  <si>
    <t>Total</t>
  </si>
  <si>
    <t>James Floyd</t>
  </si>
  <si>
    <t>Overtime Hours</t>
  </si>
  <si>
    <t>Overtime Bonus</t>
  </si>
  <si>
    <t>Total 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</si>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</sst>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44" fontId="0" fillId="0" borderId="0" xfId="0" applyNumberFormat="1"/>
    <xf numFmtId="0" fontId="0" fillId="0" borderId="0" xfId="0" applyNumberFormat="1"/>
    <xf numFmtId="174" fontId="0" fillId="0" borderId="0" xfId="0" applyNumberFormat="1"/>
    <xf numFmtId="1" fontId="0" fillId="0" borderId="0" xfId="0" applyNumberFormat="1"/>
    <xf numFmtId="44" fontId="0" fillId="0" borderId="0" xfId="1" applyFont="1"/>
    <xf numFmtId="0" fontId="2" fillId="0" borderId="1" xfId="2"/>
    <xf numFmtId="16" fontId="3" fillId="5" borderId="0" xfId="6" applyNumberFormat="1"/>
    <xf numFmtId="0" fontId="3" fillId="5" borderId="0" xfId="6"/>
    <xf numFmtId="16" fontId="3" fillId="3" borderId="2" xfId="4" applyNumberFormat="1" applyBorder="1"/>
    <xf numFmtId="0" fontId="3" fillId="3" borderId="2" xfId="4" applyBorder="1"/>
    <xf numFmtId="16" fontId="1" fillId="6" borderId="0" xfId="7" applyNumberFormat="1"/>
    <xf numFmtId="44" fontId="1" fillId="6" borderId="0" xfId="7" applyNumberFormat="1"/>
    <xf numFmtId="44" fontId="1" fillId="4" borderId="0" xfId="5" applyNumberFormat="1"/>
    <xf numFmtId="44" fontId="1" fillId="2" borderId="0" xfId="3" applyNumberFormat="1"/>
  </cellXfs>
  <cellStyles count="8">
    <cellStyle name="60% - Accent1" xfId="3" builtinId="32"/>
    <cellStyle name="60% - Accent4" xfId="5" builtinId="44"/>
    <cellStyle name="60% - Accent6" xfId="7" builtinId="52"/>
    <cellStyle name="Accent3" xfId="4" builtinId="37"/>
    <cellStyle name="Accent5" xfId="6" builtinId="45"/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1EAB-C2F8-4728-9A47-5F8650276BD0}">
  <sheetPr>
    <pageSetUpPr fitToPage="1"/>
  </sheetPr>
  <dimension ref="A1:AB25"/>
  <sheetViews>
    <sheetView tabSelected="1" workbookViewId="0">
      <selection activeCell="AA30" sqref="AA30"/>
    </sheetView>
  </sheetViews>
  <sheetFormatPr defaultRowHeight="15" x14ac:dyDescent="0.25"/>
  <cols>
    <col min="1" max="1" width="18" customWidth="1"/>
    <col min="2" max="2" width="17" customWidth="1"/>
    <col min="3" max="3" width="15.5703125" customWidth="1"/>
    <col min="4" max="13" width="17.140625" customWidth="1"/>
    <col min="14" max="17" width="14.140625" customWidth="1"/>
    <col min="18" max="22" width="16.7109375" customWidth="1"/>
    <col min="23" max="23" width="16.140625" customWidth="1"/>
    <col min="24" max="24" width="12.140625" customWidth="1"/>
    <col min="25" max="25" width="13.5703125" customWidth="1"/>
    <col min="26" max="27" width="12.28515625" customWidth="1"/>
    <col min="28" max="28" width="20.7109375" customWidth="1"/>
  </cols>
  <sheetData>
    <row r="1" spans="1:28" x14ac:dyDescent="0.25">
      <c r="A1" t="s">
        <v>0</v>
      </c>
      <c r="C1" t="s">
        <v>40</v>
      </c>
    </row>
    <row r="2" spans="1:28" ht="15.75" thickBot="1" x14ac:dyDescent="0.3">
      <c r="D2" s="7" t="s">
        <v>4</v>
      </c>
      <c r="I2" t="s">
        <v>41</v>
      </c>
      <c r="N2" t="s">
        <v>5</v>
      </c>
      <c r="R2" t="s">
        <v>42</v>
      </c>
      <c r="W2" t="s">
        <v>43</v>
      </c>
      <c r="AB2" t="s">
        <v>44</v>
      </c>
    </row>
    <row r="3" spans="1:28" x14ac:dyDescent="0.25">
      <c r="A3" t="s">
        <v>1</v>
      </c>
      <c r="B3" t="s">
        <v>2</v>
      </c>
      <c r="C3" t="s">
        <v>3</v>
      </c>
      <c r="D3" s="10">
        <v>44197</v>
      </c>
      <c r="E3" s="10">
        <f>D3+7</f>
        <v>44204</v>
      </c>
      <c r="F3" s="10">
        <f t="shared" ref="F3:H3" si="0">E3+7</f>
        <v>44211</v>
      </c>
      <c r="G3" s="10">
        <f t="shared" si="0"/>
        <v>44218</v>
      </c>
      <c r="H3" s="10">
        <f t="shared" si="0"/>
        <v>44225</v>
      </c>
      <c r="I3" s="8">
        <v>44197</v>
      </c>
      <c r="J3" s="8">
        <f>I3+7</f>
        <v>44204</v>
      </c>
      <c r="K3" s="8">
        <f t="shared" ref="K3:M3" si="1">J3+7</f>
        <v>44211</v>
      </c>
      <c r="L3" s="8">
        <f t="shared" si="1"/>
        <v>44218</v>
      </c>
      <c r="M3" s="8">
        <f t="shared" si="1"/>
        <v>44225</v>
      </c>
      <c r="N3" s="12">
        <v>44197</v>
      </c>
      <c r="O3" s="12">
        <f>N3+7</f>
        <v>44204</v>
      </c>
      <c r="P3" s="12">
        <f t="shared" ref="P3:Q3" si="2">O3+7</f>
        <v>44211</v>
      </c>
      <c r="Q3" s="12">
        <f t="shared" si="2"/>
        <v>44218</v>
      </c>
      <c r="R3" s="1">
        <v>44197</v>
      </c>
      <c r="S3" s="1">
        <f>R3+7</f>
        <v>44204</v>
      </c>
      <c r="T3" s="1">
        <f t="shared" ref="T3:V3" si="3">S3+7</f>
        <v>44211</v>
      </c>
      <c r="U3" s="1">
        <f t="shared" si="3"/>
        <v>44218</v>
      </c>
      <c r="V3" s="1">
        <f t="shared" si="3"/>
        <v>44225</v>
      </c>
      <c r="W3" s="1">
        <v>44197</v>
      </c>
      <c r="X3" s="1">
        <f>W3+7</f>
        <v>44204</v>
      </c>
      <c r="Y3" s="1">
        <f t="shared" ref="Y3:Z3" si="4">X3+7</f>
        <v>44211</v>
      </c>
      <c r="Z3" s="1">
        <f t="shared" si="4"/>
        <v>44218</v>
      </c>
      <c r="AA3" s="1"/>
    </row>
    <row r="4" spans="1:28" x14ac:dyDescent="0.25">
      <c r="A4" t="s">
        <v>6</v>
      </c>
      <c r="B4" t="s">
        <v>7</v>
      </c>
      <c r="C4" s="2">
        <v>15.9</v>
      </c>
      <c r="D4" s="11">
        <v>41</v>
      </c>
      <c r="E4" s="11">
        <v>42</v>
      </c>
      <c r="F4" s="11">
        <v>51</v>
      </c>
      <c r="G4" s="11">
        <v>40</v>
      </c>
      <c r="H4" s="11">
        <v>40</v>
      </c>
      <c r="I4" s="9">
        <f>IF(D4&gt;40, D4-40,0)</f>
        <v>1</v>
      </c>
      <c r="J4" s="9">
        <f>IF(E4&gt;40, E4-40,0)</f>
        <v>2</v>
      </c>
      <c r="K4" s="9">
        <f>IF(F4&gt;40, F4-40,0)</f>
        <v>11</v>
      </c>
      <c r="L4" s="9">
        <f>IF(G4&gt;40, G4-40,0)</f>
        <v>0</v>
      </c>
      <c r="M4" s="9">
        <f>IF(H4&gt;40, H4-40,0)</f>
        <v>0</v>
      </c>
      <c r="N4" s="13">
        <f>($C4*D4)</f>
        <v>651.9</v>
      </c>
      <c r="O4" s="13">
        <f>($C4*E4)</f>
        <v>667.80000000000007</v>
      </c>
      <c r="P4" s="13">
        <f>($C4*F4)</f>
        <v>810.9</v>
      </c>
      <c r="Q4" s="13">
        <f>($C4*G4)</f>
        <v>636</v>
      </c>
      <c r="R4" s="15">
        <f>0.5*$C4*I4</f>
        <v>7.95</v>
      </c>
      <c r="S4" s="15">
        <f t="shared" ref="S4:V4" si="5">0.5*$C4*J4</f>
        <v>15.9</v>
      </c>
      <c r="T4" s="15">
        <f t="shared" si="5"/>
        <v>87.45</v>
      </c>
      <c r="U4" s="15">
        <f t="shared" si="5"/>
        <v>0</v>
      </c>
      <c r="V4" s="15">
        <f t="shared" si="5"/>
        <v>0</v>
      </c>
      <c r="W4" s="14">
        <f>($N4+R4)</f>
        <v>659.85</v>
      </c>
      <c r="X4" s="14">
        <f>($O4+S4)</f>
        <v>683.7</v>
      </c>
      <c r="Y4" s="14">
        <f>($P4+T4)</f>
        <v>898.35</v>
      </c>
      <c r="Z4" s="14">
        <f>($Q4+U4)</f>
        <v>636</v>
      </c>
      <c r="AA4" s="14"/>
      <c r="AB4" s="2">
        <f>SUM(W4:Z4)</f>
        <v>2877.9</v>
      </c>
    </row>
    <row r="5" spans="1:28" x14ac:dyDescent="0.25">
      <c r="A5" t="s">
        <v>8</v>
      </c>
      <c r="B5" t="s">
        <v>9</v>
      </c>
      <c r="C5" s="2">
        <v>10</v>
      </c>
      <c r="D5" s="11">
        <v>41</v>
      </c>
      <c r="E5" s="11">
        <v>39</v>
      </c>
      <c r="F5" s="11">
        <v>40</v>
      </c>
      <c r="G5" s="11">
        <v>40</v>
      </c>
      <c r="H5" s="11">
        <v>40</v>
      </c>
      <c r="I5" s="9">
        <f>IF(D5&gt;40, D5-40,0)</f>
        <v>1</v>
      </c>
      <c r="J5" s="9">
        <f>IF(E5&gt;40, E5-40,0)</f>
        <v>0</v>
      </c>
      <c r="K5" s="9">
        <f>IF(F5&gt;40, F5-40,0)</f>
        <v>0</v>
      </c>
      <c r="L5" s="9">
        <f>IF(G5&gt;40, G5-40,0)</f>
        <v>0</v>
      </c>
      <c r="M5" s="9">
        <f>IF(H5&gt;40, H5-40,0)</f>
        <v>0</v>
      </c>
      <c r="N5" s="13">
        <f>(C5*D5)</f>
        <v>410</v>
      </c>
      <c r="O5" s="13">
        <f>(D5*E5)</f>
        <v>1599</v>
      </c>
      <c r="P5" s="13">
        <f>(E5*F5)</f>
        <v>1560</v>
      </c>
      <c r="Q5" s="13">
        <f>(F5*G5)</f>
        <v>1600</v>
      </c>
      <c r="R5" s="15">
        <f>0.5*C5*I5</f>
        <v>5</v>
      </c>
      <c r="S5" s="15">
        <f t="shared" ref="S5:S20" si="6">0.5*$C5*J5</f>
        <v>0</v>
      </c>
      <c r="T5" s="15">
        <f t="shared" ref="T5:T20" si="7">0.5*$C5*K5</f>
        <v>0</v>
      </c>
      <c r="U5" s="15">
        <f t="shared" ref="U5:U20" si="8">0.5*$C5*L5</f>
        <v>0</v>
      </c>
      <c r="V5" s="15">
        <f t="shared" ref="V5:V20" si="9">0.5*$C5*M5</f>
        <v>0</v>
      </c>
      <c r="W5" s="14">
        <f t="shared" ref="W5:W20" si="10">(N5+R5)</f>
        <v>415</v>
      </c>
      <c r="X5" s="14">
        <f t="shared" ref="X5:X20" si="11">($O5+S5)</f>
        <v>1599</v>
      </c>
      <c r="Y5" s="14">
        <f t="shared" ref="Y5:Y20" si="12">($P5+T5)</f>
        <v>1560</v>
      </c>
      <c r="Z5" s="14">
        <f t="shared" ref="Z5:Z20" si="13">($Q5+U5)</f>
        <v>1600</v>
      </c>
      <c r="AA5" s="14"/>
      <c r="AB5" s="2">
        <f t="shared" ref="AB5:AB20" si="14">SUM(W5:Z5)</f>
        <v>5174</v>
      </c>
    </row>
    <row r="6" spans="1:28" x14ac:dyDescent="0.25">
      <c r="A6" t="s">
        <v>10</v>
      </c>
      <c r="B6" t="s">
        <v>11</v>
      </c>
      <c r="C6" s="2">
        <v>10.1</v>
      </c>
      <c r="D6" s="11">
        <v>42</v>
      </c>
      <c r="E6" s="11">
        <v>38</v>
      </c>
      <c r="F6" s="11">
        <v>54</v>
      </c>
      <c r="G6" s="11">
        <v>42</v>
      </c>
      <c r="H6" s="11">
        <v>40</v>
      </c>
      <c r="I6" s="9">
        <f>IF(D6&gt;40, D6-40,0)</f>
        <v>2</v>
      </c>
      <c r="J6" s="9">
        <f>IF(E6&gt;40, E6-40,0)</f>
        <v>0</v>
      </c>
      <c r="K6" s="9">
        <f>IF(F6&gt;40, F6-40,0)</f>
        <v>14</v>
      </c>
      <c r="L6" s="9">
        <f>IF(G6&gt;40, G6-40,0)</f>
        <v>2</v>
      </c>
      <c r="M6" s="9">
        <f>IF(H6&gt;40, H6-40,0)</f>
        <v>0</v>
      </c>
      <c r="N6" s="13">
        <f>(C6*D6)</f>
        <v>424.2</v>
      </c>
      <c r="O6" s="13">
        <f>(D6*E6)</f>
        <v>1596</v>
      </c>
      <c r="P6" s="13">
        <f>(E6*F6)</f>
        <v>2052</v>
      </c>
      <c r="Q6" s="13">
        <f>(F6*G6)</f>
        <v>2268</v>
      </c>
      <c r="R6" s="15">
        <f>0.5*C6*I6</f>
        <v>10.1</v>
      </c>
      <c r="S6" s="15">
        <f t="shared" si="6"/>
        <v>0</v>
      </c>
      <c r="T6" s="15">
        <f t="shared" si="7"/>
        <v>70.7</v>
      </c>
      <c r="U6" s="15">
        <f t="shared" si="8"/>
        <v>10.1</v>
      </c>
      <c r="V6" s="15">
        <f t="shared" si="9"/>
        <v>0</v>
      </c>
      <c r="W6" s="14">
        <f t="shared" si="10"/>
        <v>434.3</v>
      </c>
      <c r="X6" s="14">
        <f t="shared" si="11"/>
        <v>1596</v>
      </c>
      <c r="Y6" s="14">
        <f t="shared" si="12"/>
        <v>2122.6999999999998</v>
      </c>
      <c r="Z6" s="14">
        <f t="shared" si="13"/>
        <v>2278.1</v>
      </c>
      <c r="AA6" s="14"/>
      <c r="AB6" s="2">
        <f t="shared" si="14"/>
        <v>6431.1</v>
      </c>
    </row>
    <row r="7" spans="1:28" x14ac:dyDescent="0.25">
      <c r="A7" t="s">
        <v>12</v>
      </c>
      <c r="B7" t="s">
        <v>13</v>
      </c>
      <c r="C7" s="2">
        <v>22.1</v>
      </c>
      <c r="D7" s="11">
        <v>43</v>
      </c>
      <c r="E7" s="11">
        <v>42</v>
      </c>
      <c r="F7" s="11">
        <v>40</v>
      </c>
      <c r="G7" s="11">
        <v>40</v>
      </c>
      <c r="H7" s="11">
        <v>40</v>
      </c>
      <c r="I7" s="9">
        <f>IF(D7&gt;40, D7-40,0)</f>
        <v>3</v>
      </c>
      <c r="J7" s="9">
        <f>IF(E7&gt;40, E7-40,0)</f>
        <v>2</v>
      </c>
      <c r="K7" s="9">
        <f>IF(F7&gt;40, F7-40,0)</f>
        <v>0</v>
      </c>
      <c r="L7" s="9">
        <f>IF(G7&gt;40, G7-40,0)</f>
        <v>0</v>
      </c>
      <c r="M7" s="9">
        <f>IF(H7&gt;40, H7-40,0)</f>
        <v>0</v>
      </c>
      <c r="N7" s="13">
        <f>(C7*D7)</f>
        <v>950.30000000000007</v>
      </c>
      <c r="O7" s="13">
        <f>(D7*E7)</f>
        <v>1806</v>
      </c>
      <c r="P7" s="13">
        <f>(E7*F7)</f>
        <v>1680</v>
      </c>
      <c r="Q7" s="13">
        <f>(F7*G7)</f>
        <v>1600</v>
      </c>
      <c r="R7" s="15">
        <f>0.5*C7*I7</f>
        <v>33.150000000000006</v>
      </c>
      <c r="S7" s="15">
        <f t="shared" si="6"/>
        <v>22.1</v>
      </c>
      <c r="T7" s="15">
        <f t="shared" si="7"/>
        <v>0</v>
      </c>
      <c r="U7" s="15">
        <f t="shared" si="8"/>
        <v>0</v>
      </c>
      <c r="V7" s="15">
        <f t="shared" si="9"/>
        <v>0</v>
      </c>
      <c r="W7" s="14">
        <f t="shared" si="10"/>
        <v>983.45</v>
      </c>
      <c r="X7" s="14">
        <f t="shared" si="11"/>
        <v>1828.1</v>
      </c>
      <c r="Y7" s="14">
        <f t="shared" si="12"/>
        <v>1680</v>
      </c>
      <c r="Z7" s="14">
        <f t="shared" si="13"/>
        <v>1600</v>
      </c>
      <c r="AA7" s="14"/>
      <c r="AB7" s="2">
        <f t="shared" si="14"/>
        <v>6091.55</v>
      </c>
    </row>
    <row r="8" spans="1:28" x14ac:dyDescent="0.25">
      <c r="A8" t="s">
        <v>14</v>
      </c>
      <c r="B8" t="s">
        <v>15</v>
      </c>
      <c r="C8" s="2">
        <v>9.1999999999999993</v>
      </c>
      <c r="D8" s="11">
        <v>40</v>
      </c>
      <c r="E8" s="11">
        <v>52</v>
      </c>
      <c r="F8" s="11">
        <v>52</v>
      </c>
      <c r="G8" s="11">
        <v>45</v>
      </c>
      <c r="H8" s="11">
        <v>40</v>
      </c>
      <c r="I8" s="9">
        <f>IF(D8&gt;40, D8-40,0)</f>
        <v>0</v>
      </c>
      <c r="J8" s="9">
        <f>IF(E8&gt;40, E8-40,0)</f>
        <v>12</v>
      </c>
      <c r="K8" s="9">
        <f>IF(F8&gt;40, F8-40,0)</f>
        <v>12</v>
      </c>
      <c r="L8" s="9">
        <f>IF(G8&gt;40, G8-40,0)</f>
        <v>5</v>
      </c>
      <c r="M8" s="9">
        <f>IF(H8&gt;40, H8-40,0)</f>
        <v>0</v>
      </c>
      <c r="N8" s="13">
        <f>(C8*D8)</f>
        <v>368</v>
      </c>
      <c r="O8" s="13">
        <f>(D8*E8)</f>
        <v>2080</v>
      </c>
      <c r="P8" s="13">
        <f>(E8*F8)</f>
        <v>2704</v>
      </c>
      <c r="Q8" s="13">
        <f>(F8*G8)</f>
        <v>2340</v>
      </c>
      <c r="R8" s="15">
        <f>0.5*C8*I8</f>
        <v>0</v>
      </c>
      <c r="S8" s="15">
        <f t="shared" si="6"/>
        <v>55.199999999999996</v>
      </c>
      <c r="T8" s="15">
        <f t="shared" si="7"/>
        <v>55.199999999999996</v>
      </c>
      <c r="U8" s="15">
        <f t="shared" si="8"/>
        <v>23</v>
      </c>
      <c r="V8" s="15">
        <f t="shared" si="9"/>
        <v>0</v>
      </c>
      <c r="W8" s="14">
        <f t="shared" si="10"/>
        <v>368</v>
      </c>
      <c r="X8" s="14">
        <f t="shared" si="11"/>
        <v>2135.1999999999998</v>
      </c>
      <c r="Y8" s="14">
        <f t="shared" si="12"/>
        <v>2759.2</v>
      </c>
      <c r="Z8" s="14">
        <f t="shared" si="13"/>
        <v>2363</v>
      </c>
      <c r="AA8" s="14"/>
      <c r="AB8" s="2">
        <f t="shared" si="14"/>
        <v>7625.4</v>
      </c>
    </row>
    <row r="9" spans="1:28" x14ac:dyDescent="0.25">
      <c r="A9" t="s">
        <v>14</v>
      </c>
      <c r="B9" t="s">
        <v>16</v>
      </c>
      <c r="C9" s="2">
        <v>15.01</v>
      </c>
      <c r="D9" s="11">
        <v>39</v>
      </c>
      <c r="E9" s="11">
        <v>40</v>
      </c>
      <c r="F9" s="11">
        <v>46</v>
      </c>
      <c r="G9" s="11">
        <v>52</v>
      </c>
      <c r="H9" s="11">
        <v>40</v>
      </c>
      <c r="I9" s="9">
        <f>IF(D9&gt;40, D9-40,0)</f>
        <v>0</v>
      </c>
      <c r="J9" s="9">
        <f>IF(E9&gt;40, E9-40,0)</f>
        <v>0</v>
      </c>
      <c r="K9" s="9">
        <f>IF(F9&gt;40, F9-40,0)</f>
        <v>6</v>
      </c>
      <c r="L9" s="9">
        <f>IF(G9&gt;40, G9-40,0)</f>
        <v>12</v>
      </c>
      <c r="M9" s="9">
        <f>IF(H9&gt;40, H9-40,0)</f>
        <v>0</v>
      </c>
      <c r="N9" s="13">
        <f>(C9*D9)</f>
        <v>585.39</v>
      </c>
      <c r="O9" s="13">
        <f>(D9*E9)</f>
        <v>1560</v>
      </c>
      <c r="P9" s="13">
        <f>(E9*F9)</f>
        <v>1840</v>
      </c>
      <c r="Q9" s="13">
        <f>(F9*G9)</f>
        <v>2392</v>
      </c>
      <c r="R9" s="15">
        <f>0.5*C9*I9</f>
        <v>0</v>
      </c>
      <c r="S9" s="15">
        <f t="shared" si="6"/>
        <v>0</v>
      </c>
      <c r="T9" s="15">
        <f t="shared" si="7"/>
        <v>45.03</v>
      </c>
      <c r="U9" s="15">
        <f t="shared" si="8"/>
        <v>90.06</v>
      </c>
      <c r="V9" s="15">
        <f t="shared" si="9"/>
        <v>0</v>
      </c>
      <c r="W9" s="14">
        <f t="shared" si="10"/>
        <v>585.39</v>
      </c>
      <c r="X9" s="14">
        <f t="shared" si="11"/>
        <v>1560</v>
      </c>
      <c r="Y9" s="14">
        <f t="shared" si="12"/>
        <v>1885.03</v>
      </c>
      <c r="Z9" s="14">
        <f t="shared" si="13"/>
        <v>2482.06</v>
      </c>
      <c r="AA9" s="14"/>
      <c r="AB9" s="2">
        <f t="shared" si="14"/>
        <v>6512.48</v>
      </c>
    </row>
    <row r="10" spans="1:28" x14ac:dyDescent="0.25">
      <c r="A10" t="s">
        <v>17</v>
      </c>
      <c r="B10" t="s">
        <v>18</v>
      </c>
      <c r="C10" s="2">
        <v>17.5</v>
      </c>
      <c r="D10" s="11">
        <v>43</v>
      </c>
      <c r="E10" s="11">
        <v>40</v>
      </c>
      <c r="F10" s="11">
        <v>47</v>
      </c>
      <c r="G10" s="11">
        <v>38</v>
      </c>
      <c r="H10" s="11">
        <v>40</v>
      </c>
      <c r="I10" s="9">
        <f>IF(D10&gt;40, D10-40,0)</f>
        <v>3</v>
      </c>
      <c r="J10" s="9">
        <f>IF(E10&gt;40, E10-40,0)</f>
        <v>0</v>
      </c>
      <c r="K10" s="9">
        <f>IF(F10&gt;40, F10-40,0)</f>
        <v>7</v>
      </c>
      <c r="L10" s="9">
        <f>IF(G10&gt;40, G10-40,0)</f>
        <v>0</v>
      </c>
      <c r="M10" s="9">
        <f>IF(H10&gt;40, H10-40,0)</f>
        <v>0</v>
      </c>
      <c r="N10" s="13">
        <f>(C10*D10)</f>
        <v>752.5</v>
      </c>
      <c r="O10" s="13">
        <f>(D10*E10)</f>
        <v>1720</v>
      </c>
      <c r="P10" s="13">
        <f>(E10*F10)</f>
        <v>1880</v>
      </c>
      <c r="Q10" s="13">
        <f>(F10*G10)</f>
        <v>1786</v>
      </c>
      <c r="R10" s="15">
        <f>0.5*C10*I10</f>
        <v>26.25</v>
      </c>
      <c r="S10" s="15">
        <f t="shared" si="6"/>
        <v>0</v>
      </c>
      <c r="T10" s="15">
        <f t="shared" si="7"/>
        <v>61.25</v>
      </c>
      <c r="U10" s="15">
        <f t="shared" si="8"/>
        <v>0</v>
      </c>
      <c r="V10" s="15">
        <f t="shared" si="9"/>
        <v>0</v>
      </c>
      <c r="W10" s="14">
        <f t="shared" si="10"/>
        <v>778.75</v>
      </c>
      <c r="X10" s="14">
        <f t="shared" si="11"/>
        <v>1720</v>
      </c>
      <c r="Y10" s="14">
        <f t="shared" si="12"/>
        <v>1941.25</v>
      </c>
      <c r="Z10" s="14">
        <f t="shared" si="13"/>
        <v>1786</v>
      </c>
      <c r="AA10" s="14"/>
      <c r="AB10" s="2">
        <f t="shared" si="14"/>
        <v>6226</v>
      </c>
    </row>
    <row r="11" spans="1:28" x14ac:dyDescent="0.25">
      <c r="A11" t="s">
        <v>19</v>
      </c>
      <c r="B11" t="s">
        <v>20</v>
      </c>
      <c r="C11" s="2">
        <v>20.239999999999998</v>
      </c>
      <c r="D11" s="11">
        <v>48</v>
      </c>
      <c r="E11" s="11">
        <v>45</v>
      </c>
      <c r="F11" s="11">
        <v>40</v>
      </c>
      <c r="G11" s="11">
        <v>40</v>
      </c>
      <c r="H11" s="11">
        <v>42</v>
      </c>
      <c r="I11" s="9">
        <f>IF(D11&gt;40, D11-40,0)</f>
        <v>8</v>
      </c>
      <c r="J11" s="9">
        <f>IF(E11&gt;40, E11-40,0)</f>
        <v>5</v>
      </c>
      <c r="K11" s="9">
        <f>IF(F11&gt;40, F11-40,0)</f>
        <v>0</v>
      </c>
      <c r="L11" s="9">
        <f>IF(G11&gt;40, G11-40,0)</f>
        <v>0</v>
      </c>
      <c r="M11" s="9">
        <f>IF(H11&gt;40, H11-40,0)</f>
        <v>2</v>
      </c>
      <c r="N11" s="13">
        <f>(C11*D11)</f>
        <v>971.52</v>
      </c>
      <c r="O11" s="13">
        <f>(D11*E11)</f>
        <v>2160</v>
      </c>
      <c r="P11" s="13">
        <f>(E11*F11)</f>
        <v>1800</v>
      </c>
      <c r="Q11" s="13">
        <f>(F11*G11)</f>
        <v>1600</v>
      </c>
      <c r="R11" s="15">
        <f>0.5*C11*I11</f>
        <v>80.959999999999994</v>
      </c>
      <c r="S11" s="15">
        <f t="shared" si="6"/>
        <v>50.599999999999994</v>
      </c>
      <c r="T11" s="15">
        <f t="shared" si="7"/>
        <v>0</v>
      </c>
      <c r="U11" s="15">
        <f t="shared" si="8"/>
        <v>0</v>
      </c>
      <c r="V11" s="15">
        <f t="shared" si="9"/>
        <v>20.239999999999998</v>
      </c>
      <c r="W11" s="14">
        <f t="shared" si="10"/>
        <v>1052.48</v>
      </c>
      <c r="X11" s="14">
        <f t="shared" si="11"/>
        <v>2210.6</v>
      </c>
      <c r="Y11" s="14">
        <f t="shared" si="12"/>
        <v>1800</v>
      </c>
      <c r="Z11" s="14">
        <f t="shared" si="13"/>
        <v>1600</v>
      </c>
      <c r="AA11" s="14"/>
      <c r="AB11" s="2">
        <f t="shared" si="14"/>
        <v>6663.08</v>
      </c>
    </row>
    <row r="12" spans="1:28" x14ac:dyDescent="0.25">
      <c r="A12" t="s">
        <v>21</v>
      </c>
      <c r="B12" t="s">
        <v>22</v>
      </c>
      <c r="C12" s="2">
        <v>8.75</v>
      </c>
      <c r="D12" s="11">
        <v>50</v>
      </c>
      <c r="E12" s="11">
        <v>40</v>
      </c>
      <c r="F12" s="11">
        <v>40</v>
      </c>
      <c r="G12" s="11">
        <v>42</v>
      </c>
      <c r="H12" s="11">
        <v>40</v>
      </c>
      <c r="I12" s="9">
        <f>IF(D12&gt;40, D12-40,0)</f>
        <v>10</v>
      </c>
      <c r="J12" s="9">
        <f>IF(E12&gt;40, E12-40,0)</f>
        <v>0</v>
      </c>
      <c r="K12" s="9">
        <f>IF(F12&gt;40, F12-40,0)</f>
        <v>0</v>
      </c>
      <c r="L12" s="9">
        <f>IF(G12&gt;40, G12-40,0)</f>
        <v>2</v>
      </c>
      <c r="M12" s="9">
        <f>IF(H12&gt;40, H12-40,0)</f>
        <v>0</v>
      </c>
      <c r="N12" s="13">
        <f>(C12*D12)</f>
        <v>437.5</v>
      </c>
      <c r="O12" s="13">
        <f>(D12*E12)</f>
        <v>2000</v>
      </c>
      <c r="P12" s="13">
        <f>(E12*F12)</f>
        <v>1600</v>
      </c>
      <c r="Q12" s="13">
        <f>(F12*G12)</f>
        <v>1680</v>
      </c>
      <c r="R12" s="15">
        <f>0.5*C12*I12</f>
        <v>43.75</v>
      </c>
      <c r="S12" s="15">
        <f t="shared" si="6"/>
        <v>0</v>
      </c>
      <c r="T12" s="15">
        <f t="shared" si="7"/>
        <v>0</v>
      </c>
      <c r="U12" s="15">
        <f t="shared" si="8"/>
        <v>8.75</v>
      </c>
      <c r="V12" s="15">
        <f t="shared" si="9"/>
        <v>0</v>
      </c>
      <c r="W12" s="14">
        <f t="shared" si="10"/>
        <v>481.25</v>
      </c>
      <c r="X12" s="14">
        <f t="shared" si="11"/>
        <v>2000</v>
      </c>
      <c r="Y12" s="14">
        <f t="shared" si="12"/>
        <v>1600</v>
      </c>
      <c r="Z12" s="14">
        <f t="shared" si="13"/>
        <v>1688.75</v>
      </c>
      <c r="AA12" s="14"/>
      <c r="AB12" s="2">
        <f t="shared" si="14"/>
        <v>5770</v>
      </c>
    </row>
    <row r="13" spans="1:28" x14ac:dyDescent="0.25">
      <c r="A13" t="s">
        <v>23</v>
      </c>
      <c r="B13" t="s">
        <v>24</v>
      </c>
      <c r="C13" s="2">
        <v>30</v>
      </c>
      <c r="D13" s="11">
        <v>47</v>
      </c>
      <c r="E13" s="11">
        <v>41</v>
      </c>
      <c r="F13" s="11">
        <v>21</v>
      </c>
      <c r="G13" s="11">
        <v>51</v>
      </c>
      <c r="H13" s="11">
        <v>37</v>
      </c>
      <c r="I13" s="9">
        <f>IF(D13&gt;40, D13-40,0)</f>
        <v>7</v>
      </c>
      <c r="J13" s="9">
        <f>IF(E13&gt;40, E13-40,0)</f>
        <v>1</v>
      </c>
      <c r="K13" s="9">
        <f>IF(F13&gt;40, F13-40,0)</f>
        <v>0</v>
      </c>
      <c r="L13" s="9">
        <f>IF(G13&gt;40, G13-40,0)</f>
        <v>11</v>
      </c>
      <c r="M13" s="9">
        <f>IF(H13&gt;40, H13-40,0)</f>
        <v>0</v>
      </c>
      <c r="N13" s="13">
        <f>(C13*D13)</f>
        <v>1410</v>
      </c>
      <c r="O13" s="13">
        <f>(D13*E13)</f>
        <v>1927</v>
      </c>
      <c r="P13" s="13">
        <f>(E13*F13)</f>
        <v>861</v>
      </c>
      <c r="Q13" s="13">
        <f>(F13*G13)</f>
        <v>1071</v>
      </c>
      <c r="R13" s="15">
        <f>0.5*C13*I13</f>
        <v>105</v>
      </c>
      <c r="S13" s="15">
        <f t="shared" si="6"/>
        <v>15</v>
      </c>
      <c r="T13" s="15">
        <f t="shared" si="7"/>
        <v>0</v>
      </c>
      <c r="U13" s="15">
        <f t="shared" si="8"/>
        <v>165</v>
      </c>
      <c r="V13" s="15">
        <f t="shared" si="9"/>
        <v>0</v>
      </c>
      <c r="W13" s="14">
        <f t="shared" si="10"/>
        <v>1515</v>
      </c>
      <c r="X13" s="14">
        <f t="shared" si="11"/>
        <v>1942</v>
      </c>
      <c r="Y13" s="14">
        <f t="shared" si="12"/>
        <v>861</v>
      </c>
      <c r="Z13" s="14">
        <f t="shared" si="13"/>
        <v>1236</v>
      </c>
      <c r="AA13" s="14"/>
      <c r="AB13" s="2">
        <f t="shared" si="14"/>
        <v>5554</v>
      </c>
    </row>
    <row r="14" spans="1:28" x14ac:dyDescent="0.25">
      <c r="A14" t="s">
        <v>25</v>
      </c>
      <c r="B14" t="s">
        <v>26</v>
      </c>
      <c r="C14" s="2">
        <v>6.9</v>
      </c>
      <c r="D14" s="11">
        <v>40</v>
      </c>
      <c r="E14" s="11">
        <v>41</v>
      </c>
      <c r="F14" s="11">
        <v>40</v>
      </c>
      <c r="G14" s="11">
        <v>42</v>
      </c>
      <c r="H14" s="11">
        <v>51</v>
      </c>
      <c r="I14" s="9">
        <f>IF(D14&gt;40, D14-40,0)</f>
        <v>0</v>
      </c>
      <c r="J14" s="9">
        <f>IF(E14&gt;40, E14-40,0)</f>
        <v>1</v>
      </c>
      <c r="K14" s="9">
        <f>IF(F14&gt;40, F14-40,0)</f>
        <v>0</v>
      </c>
      <c r="L14" s="9">
        <f>IF(G14&gt;40, G14-40,0)</f>
        <v>2</v>
      </c>
      <c r="M14" s="9">
        <f>IF(H14&gt;40, H14-40,0)</f>
        <v>11</v>
      </c>
      <c r="N14" s="13">
        <f>(C14*D14)</f>
        <v>276</v>
      </c>
      <c r="O14" s="13">
        <f>(D14*E14)</f>
        <v>1640</v>
      </c>
      <c r="P14" s="13">
        <f>(E14*F14)</f>
        <v>1640</v>
      </c>
      <c r="Q14" s="13">
        <f>(F14*G14)</f>
        <v>1680</v>
      </c>
      <c r="R14" s="15">
        <f>0.5*C14*I14</f>
        <v>0</v>
      </c>
      <c r="S14" s="15">
        <f t="shared" si="6"/>
        <v>3.45</v>
      </c>
      <c r="T14" s="15">
        <f t="shared" si="7"/>
        <v>0</v>
      </c>
      <c r="U14" s="15">
        <f t="shared" si="8"/>
        <v>6.9</v>
      </c>
      <c r="V14" s="15">
        <f t="shared" si="9"/>
        <v>37.950000000000003</v>
      </c>
      <c r="W14" s="14">
        <f t="shared" si="10"/>
        <v>276</v>
      </c>
      <c r="X14" s="14">
        <f t="shared" si="11"/>
        <v>1643.45</v>
      </c>
      <c r="Y14" s="14">
        <f t="shared" si="12"/>
        <v>1640</v>
      </c>
      <c r="Z14" s="14">
        <f t="shared" si="13"/>
        <v>1686.9</v>
      </c>
      <c r="AA14" s="14"/>
      <c r="AB14" s="2">
        <f t="shared" si="14"/>
        <v>5246.35</v>
      </c>
    </row>
    <row r="15" spans="1:28" x14ac:dyDescent="0.25">
      <c r="A15" t="s">
        <v>27</v>
      </c>
      <c r="B15" t="s">
        <v>28</v>
      </c>
      <c r="C15" s="2">
        <v>15.1</v>
      </c>
      <c r="D15" s="11">
        <v>40</v>
      </c>
      <c r="E15" s="11">
        <v>42</v>
      </c>
      <c r="F15" s="11">
        <v>40</v>
      </c>
      <c r="G15" s="11">
        <v>51</v>
      </c>
      <c r="H15" s="11">
        <v>43</v>
      </c>
      <c r="I15" s="9">
        <f>IF(D15&gt;40, D15-40,0)</f>
        <v>0</v>
      </c>
      <c r="J15" s="9">
        <f>IF(E15&gt;40, E15-40,0)</f>
        <v>2</v>
      </c>
      <c r="K15" s="9">
        <f>IF(F15&gt;40, F15-40,0)</f>
        <v>0</v>
      </c>
      <c r="L15" s="9">
        <f>IF(G15&gt;40, G15-40,0)</f>
        <v>11</v>
      </c>
      <c r="M15" s="9">
        <f>IF(H15&gt;40, H15-40,0)</f>
        <v>3</v>
      </c>
      <c r="N15" s="13">
        <f>(C15*D15)</f>
        <v>604</v>
      </c>
      <c r="O15" s="13">
        <f>(D15*E15)</f>
        <v>1680</v>
      </c>
      <c r="P15" s="13">
        <f>(E15*F15)</f>
        <v>1680</v>
      </c>
      <c r="Q15" s="13">
        <f>(F15*G15)</f>
        <v>2040</v>
      </c>
      <c r="R15" s="15">
        <f>0.5*C15*I15</f>
        <v>0</v>
      </c>
      <c r="S15" s="15">
        <f t="shared" si="6"/>
        <v>15.1</v>
      </c>
      <c r="T15" s="15">
        <f t="shared" si="7"/>
        <v>0</v>
      </c>
      <c r="U15" s="15">
        <f t="shared" si="8"/>
        <v>83.05</v>
      </c>
      <c r="V15" s="15">
        <f t="shared" si="9"/>
        <v>22.65</v>
      </c>
      <c r="W15" s="14">
        <f t="shared" si="10"/>
        <v>604</v>
      </c>
      <c r="X15" s="14">
        <f t="shared" si="11"/>
        <v>1695.1</v>
      </c>
      <c r="Y15" s="14">
        <f t="shared" si="12"/>
        <v>1680</v>
      </c>
      <c r="Z15" s="14">
        <f t="shared" si="13"/>
        <v>2123.0500000000002</v>
      </c>
      <c r="AA15" s="14"/>
      <c r="AB15" s="2">
        <f t="shared" si="14"/>
        <v>6102.15</v>
      </c>
    </row>
    <row r="16" spans="1:28" x14ac:dyDescent="0.25">
      <c r="A16" t="s">
        <v>29</v>
      </c>
      <c r="B16" t="s">
        <v>30</v>
      </c>
      <c r="C16" s="2">
        <v>9</v>
      </c>
      <c r="D16" s="11">
        <v>40</v>
      </c>
      <c r="E16" s="11">
        <v>38</v>
      </c>
      <c r="F16" s="11">
        <v>40</v>
      </c>
      <c r="G16" s="11">
        <v>40</v>
      </c>
      <c r="H16" s="11">
        <v>44</v>
      </c>
      <c r="I16" s="9">
        <f>IF(D16&gt;40, D16-40,0)</f>
        <v>0</v>
      </c>
      <c r="J16" s="9">
        <f>IF(E16&gt;40, E16-40,0)</f>
        <v>0</v>
      </c>
      <c r="K16" s="9">
        <f>IF(F16&gt;40, F16-40,0)</f>
        <v>0</v>
      </c>
      <c r="L16" s="9">
        <f>IF(G16&gt;40, G16-40,0)</f>
        <v>0</v>
      </c>
      <c r="M16" s="9">
        <f>IF(H16&gt;40, H16-40,0)</f>
        <v>4</v>
      </c>
      <c r="N16" s="13">
        <f>(C16*D16)</f>
        <v>360</v>
      </c>
      <c r="O16" s="13">
        <f>(D16*E16)</f>
        <v>1520</v>
      </c>
      <c r="P16" s="13">
        <f>(E16*F16)</f>
        <v>1520</v>
      </c>
      <c r="Q16" s="13">
        <f>(F16*G16)</f>
        <v>1600</v>
      </c>
      <c r="R16" s="15">
        <f>0.5*C16*I16</f>
        <v>0</v>
      </c>
      <c r="S16" s="15">
        <f t="shared" si="6"/>
        <v>0</v>
      </c>
      <c r="T16" s="15">
        <f t="shared" si="7"/>
        <v>0</v>
      </c>
      <c r="U16" s="15">
        <f t="shared" si="8"/>
        <v>0</v>
      </c>
      <c r="V16" s="15">
        <f t="shared" si="9"/>
        <v>18</v>
      </c>
      <c r="W16" s="14">
        <f t="shared" si="10"/>
        <v>360</v>
      </c>
      <c r="X16" s="14">
        <f t="shared" si="11"/>
        <v>1520</v>
      </c>
      <c r="Y16" s="14">
        <f t="shared" si="12"/>
        <v>1520</v>
      </c>
      <c r="Z16" s="14">
        <f t="shared" si="13"/>
        <v>1600</v>
      </c>
      <c r="AA16" s="14"/>
      <c r="AB16" s="2">
        <f t="shared" si="14"/>
        <v>5000</v>
      </c>
    </row>
    <row r="17" spans="1:28" x14ac:dyDescent="0.25">
      <c r="A17" t="s">
        <v>29</v>
      </c>
      <c r="B17" t="s">
        <v>31</v>
      </c>
      <c r="C17" s="2">
        <v>8.2100000000000009</v>
      </c>
      <c r="D17" s="11">
        <v>38</v>
      </c>
      <c r="E17" s="11">
        <v>20</v>
      </c>
      <c r="F17" s="11">
        <v>32</v>
      </c>
      <c r="G17" s="11">
        <v>40</v>
      </c>
      <c r="H17" s="11">
        <v>40</v>
      </c>
      <c r="I17" s="9">
        <f>IF(D17&gt;40, D17-40,0)</f>
        <v>0</v>
      </c>
      <c r="J17" s="9">
        <f>IF(E17&gt;40, E17-40,0)</f>
        <v>0</v>
      </c>
      <c r="K17" s="9">
        <f>IF(F17&gt;40, F17-40,0)</f>
        <v>0</v>
      </c>
      <c r="L17" s="9">
        <f>IF(G17&gt;40, G17-40,0)</f>
        <v>0</v>
      </c>
      <c r="M17" s="9">
        <f>IF(H17&gt;40, H17-40,0)</f>
        <v>0</v>
      </c>
      <c r="N17" s="13">
        <f>(C17*D17)</f>
        <v>311.98</v>
      </c>
      <c r="O17" s="13">
        <f>(D17*E17)</f>
        <v>760</v>
      </c>
      <c r="P17" s="13">
        <f>(E17*F17)</f>
        <v>640</v>
      </c>
      <c r="Q17" s="13">
        <f>(F17*G17)</f>
        <v>1280</v>
      </c>
      <c r="R17" s="15">
        <f>0.5*C17*I17</f>
        <v>0</v>
      </c>
      <c r="S17" s="15">
        <f t="shared" si="6"/>
        <v>0</v>
      </c>
      <c r="T17" s="15">
        <f t="shared" si="7"/>
        <v>0</v>
      </c>
      <c r="U17" s="15">
        <f t="shared" si="8"/>
        <v>0</v>
      </c>
      <c r="V17" s="15">
        <f t="shared" si="9"/>
        <v>0</v>
      </c>
      <c r="W17" s="14">
        <f t="shared" si="10"/>
        <v>311.98</v>
      </c>
      <c r="X17" s="14">
        <f t="shared" si="11"/>
        <v>760</v>
      </c>
      <c r="Y17" s="14">
        <f t="shared" si="12"/>
        <v>640</v>
      </c>
      <c r="Z17" s="14">
        <f t="shared" si="13"/>
        <v>1280</v>
      </c>
      <c r="AA17" s="14"/>
      <c r="AB17" s="2">
        <f t="shared" si="14"/>
        <v>2991.98</v>
      </c>
    </row>
    <row r="18" spans="1:28" x14ac:dyDescent="0.25">
      <c r="A18" t="s">
        <v>29</v>
      </c>
      <c r="B18" t="s">
        <v>32</v>
      </c>
      <c r="C18" s="2">
        <v>15.26</v>
      </c>
      <c r="D18" s="11">
        <v>42</v>
      </c>
      <c r="E18" s="11">
        <v>49</v>
      </c>
      <c r="F18" s="11">
        <v>42</v>
      </c>
      <c r="G18" s="11">
        <v>60</v>
      </c>
      <c r="H18" s="11">
        <v>40</v>
      </c>
      <c r="I18" s="9">
        <f>IF(D18&gt;40, D18-40,0)</f>
        <v>2</v>
      </c>
      <c r="J18" s="9">
        <f>IF(E18&gt;40, E18-40,0)</f>
        <v>9</v>
      </c>
      <c r="K18" s="9">
        <f>IF(F18&gt;40, F18-40,0)</f>
        <v>2</v>
      </c>
      <c r="L18" s="9">
        <f>IF(G18&gt;40, G18-40,0)</f>
        <v>20</v>
      </c>
      <c r="M18" s="9">
        <f>IF(H18&gt;40, H18-40,0)</f>
        <v>0</v>
      </c>
      <c r="N18" s="13">
        <f>(C18*D18)</f>
        <v>640.91999999999996</v>
      </c>
      <c r="O18" s="13">
        <f>(D18*E18)</f>
        <v>2058</v>
      </c>
      <c r="P18" s="13">
        <f>(E18*F18)</f>
        <v>2058</v>
      </c>
      <c r="Q18" s="13">
        <f>(F18*G18)</f>
        <v>2520</v>
      </c>
      <c r="R18" s="15">
        <f>0.5*C18*I18</f>
        <v>15.26</v>
      </c>
      <c r="S18" s="15">
        <f t="shared" si="6"/>
        <v>68.67</v>
      </c>
      <c r="T18" s="15">
        <f t="shared" si="7"/>
        <v>15.26</v>
      </c>
      <c r="U18" s="15">
        <f t="shared" si="8"/>
        <v>152.6</v>
      </c>
      <c r="V18" s="15">
        <f t="shared" si="9"/>
        <v>0</v>
      </c>
      <c r="W18" s="14">
        <f t="shared" si="10"/>
        <v>656.18</v>
      </c>
      <c r="X18" s="14">
        <f t="shared" si="11"/>
        <v>2126.67</v>
      </c>
      <c r="Y18" s="14">
        <f t="shared" si="12"/>
        <v>2073.2600000000002</v>
      </c>
      <c r="Z18" s="14">
        <f t="shared" si="13"/>
        <v>2672.6</v>
      </c>
      <c r="AA18" s="14"/>
      <c r="AB18" s="2">
        <f>SUM(W18:Z18)</f>
        <v>7528.7100000000009</v>
      </c>
    </row>
    <row r="19" spans="1:28" x14ac:dyDescent="0.25">
      <c r="A19" t="s">
        <v>33</v>
      </c>
      <c r="B19" t="s">
        <v>34</v>
      </c>
      <c r="C19" s="2">
        <v>13.2</v>
      </c>
      <c r="D19" s="11">
        <v>45</v>
      </c>
      <c r="E19" s="11">
        <v>43</v>
      </c>
      <c r="F19" s="11">
        <v>50</v>
      </c>
      <c r="G19" s="11">
        <v>40</v>
      </c>
      <c r="H19" s="11">
        <v>40</v>
      </c>
      <c r="I19" s="9">
        <f>IF(D19&gt;40, D19-40,0)</f>
        <v>5</v>
      </c>
      <c r="J19" s="9">
        <f>IF(E19&gt;40, E19-40,0)</f>
        <v>3</v>
      </c>
      <c r="K19" s="9">
        <f>IF(F19&gt;40, F19-40,0)</f>
        <v>10</v>
      </c>
      <c r="L19" s="9">
        <f>IF(G19&gt;40, G19-40,0)</f>
        <v>0</v>
      </c>
      <c r="M19" s="9">
        <f>IF(H19&gt;40, H19-40,0)</f>
        <v>0</v>
      </c>
      <c r="N19" s="13">
        <f>(C19*D19)</f>
        <v>594</v>
      </c>
      <c r="O19" s="13">
        <f>(D19*E19)</f>
        <v>1935</v>
      </c>
      <c r="P19" s="13">
        <f>(E19*F19)</f>
        <v>2150</v>
      </c>
      <c r="Q19" s="13">
        <f>(F19*G19)</f>
        <v>2000</v>
      </c>
      <c r="R19" s="15">
        <f>0.5*C19*I19</f>
        <v>33</v>
      </c>
      <c r="S19" s="15">
        <f t="shared" si="6"/>
        <v>19.799999999999997</v>
      </c>
      <c r="T19" s="15">
        <f t="shared" si="7"/>
        <v>66</v>
      </c>
      <c r="U19" s="15">
        <f t="shared" si="8"/>
        <v>0</v>
      </c>
      <c r="V19" s="15">
        <f t="shared" si="9"/>
        <v>0</v>
      </c>
      <c r="W19" s="14">
        <f t="shared" si="10"/>
        <v>627</v>
      </c>
      <c r="X19" s="14">
        <f t="shared" si="11"/>
        <v>1954.8</v>
      </c>
      <c r="Y19" s="14">
        <f t="shared" si="12"/>
        <v>2216</v>
      </c>
      <c r="Z19" s="14">
        <f t="shared" si="13"/>
        <v>2000</v>
      </c>
      <c r="AA19" s="14"/>
      <c r="AB19" s="2">
        <f t="shared" si="14"/>
        <v>6797.8</v>
      </c>
    </row>
    <row r="20" spans="1:28" x14ac:dyDescent="0.25">
      <c r="A20" t="s">
        <v>33</v>
      </c>
      <c r="B20" t="s">
        <v>35</v>
      </c>
      <c r="C20" s="2">
        <v>17.510000000000002</v>
      </c>
      <c r="D20" s="11">
        <v>43</v>
      </c>
      <c r="E20" s="11">
        <v>40</v>
      </c>
      <c r="F20" s="11">
        <v>40</v>
      </c>
      <c r="G20" s="11">
        <v>40</v>
      </c>
      <c r="H20" s="11">
        <v>45</v>
      </c>
      <c r="I20" s="9">
        <f>IF(D20&gt;40, D20-40,0)</f>
        <v>3</v>
      </c>
      <c r="J20" s="9">
        <f>IF(E20&gt;40, E20-40,0)</f>
        <v>0</v>
      </c>
      <c r="K20" s="9">
        <f>IF(F20&gt;40, F20-40,0)</f>
        <v>0</v>
      </c>
      <c r="L20" s="9">
        <f>IF(G20&gt;40, G20-40,0)</f>
        <v>0</v>
      </c>
      <c r="M20" s="9">
        <f>IF(H20&gt;40, H20-40,0)</f>
        <v>5</v>
      </c>
      <c r="N20" s="13">
        <f>(C20*D20)</f>
        <v>752.93000000000006</v>
      </c>
      <c r="O20" s="13">
        <f>(D20*E20)</f>
        <v>1720</v>
      </c>
      <c r="P20" s="13">
        <f>(E20*F20)</f>
        <v>1600</v>
      </c>
      <c r="Q20" s="13">
        <f>(F20*G20)</f>
        <v>1600</v>
      </c>
      <c r="R20" s="15">
        <f>0.5*C20*I20</f>
        <v>26.265000000000001</v>
      </c>
      <c r="S20" s="15">
        <f t="shared" si="6"/>
        <v>0</v>
      </c>
      <c r="T20" s="15">
        <f t="shared" si="7"/>
        <v>0</v>
      </c>
      <c r="U20" s="15">
        <f t="shared" si="8"/>
        <v>0</v>
      </c>
      <c r="V20" s="15">
        <f t="shared" si="9"/>
        <v>43.775000000000006</v>
      </c>
      <c r="W20" s="14">
        <f t="shared" si="10"/>
        <v>779.19500000000005</v>
      </c>
      <c r="X20" s="14">
        <f t="shared" si="11"/>
        <v>1720</v>
      </c>
      <c r="Y20" s="14">
        <f t="shared" si="12"/>
        <v>1600</v>
      </c>
      <c r="Z20" s="14">
        <f t="shared" si="13"/>
        <v>1600</v>
      </c>
      <c r="AA20" s="14"/>
      <c r="AB20" s="2">
        <f t="shared" si="14"/>
        <v>5699.1949999999997</v>
      </c>
    </row>
    <row r="22" spans="1:28" x14ac:dyDescent="0.25">
      <c r="A22" t="s">
        <v>36</v>
      </c>
      <c r="C22" s="2">
        <f>MAX(C4:C20)</f>
        <v>30</v>
      </c>
      <c r="D22" s="3">
        <f>MAX(D4:D20)</f>
        <v>50</v>
      </c>
      <c r="E22" s="3"/>
      <c r="F22" s="3"/>
      <c r="G22" s="3"/>
      <c r="H22" s="3"/>
      <c r="I22" s="3"/>
      <c r="J22" s="3"/>
      <c r="K22" s="3"/>
      <c r="L22" s="3"/>
      <c r="M22" s="3"/>
      <c r="N22" s="6">
        <f>MAX(N4:N20)</f>
        <v>1410</v>
      </c>
      <c r="O22" s="6">
        <f t="shared" ref="O22:Q22" si="15">MAX(O4:O20)</f>
        <v>2160</v>
      </c>
      <c r="P22" s="6">
        <f t="shared" si="15"/>
        <v>2704</v>
      </c>
      <c r="Q22" s="6">
        <f t="shared" si="15"/>
        <v>2520</v>
      </c>
      <c r="R22" s="6">
        <f>MAX(R4:R20)</f>
        <v>105</v>
      </c>
      <c r="S22" s="6">
        <f t="shared" ref="S22:V22" si="16">MAX(S4:S20)</f>
        <v>68.67</v>
      </c>
      <c r="T22" s="6">
        <f t="shared" si="16"/>
        <v>87.45</v>
      </c>
      <c r="U22" s="6">
        <f t="shared" si="16"/>
        <v>165</v>
      </c>
      <c r="V22" s="6">
        <f t="shared" si="16"/>
        <v>43.775000000000006</v>
      </c>
      <c r="W22" s="6">
        <f>MAX(W4:W20)</f>
        <v>1515</v>
      </c>
      <c r="X22" s="6">
        <f t="shared" ref="X22:Z22" si="17">MAX(X4:X20)</f>
        <v>2210.6</v>
      </c>
      <c r="Y22" s="6">
        <f t="shared" si="17"/>
        <v>2759.2</v>
      </c>
      <c r="Z22" s="6">
        <f t="shared" si="17"/>
        <v>2672.6</v>
      </c>
      <c r="AA22" s="6"/>
      <c r="AB22" s="6">
        <f t="shared" ref="AB22" si="18">MAX(AB4:AB20)</f>
        <v>7625.4</v>
      </c>
    </row>
    <row r="23" spans="1:28" x14ac:dyDescent="0.25">
      <c r="A23" t="s">
        <v>37</v>
      </c>
      <c r="C23" s="2">
        <f>MIN(C4:C20)</f>
        <v>6.9</v>
      </c>
      <c r="D23" s="5">
        <f>MIN(D4:D20)</f>
        <v>38</v>
      </c>
      <c r="E23" s="5"/>
      <c r="F23" s="5"/>
      <c r="G23" s="5"/>
      <c r="H23" s="5"/>
      <c r="I23" s="5"/>
      <c r="J23" s="5"/>
      <c r="K23" s="5"/>
      <c r="L23" s="5"/>
      <c r="M23" s="5"/>
      <c r="N23" s="6">
        <f>MIN(N4:N20)</f>
        <v>276</v>
      </c>
      <c r="O23" s="6">
        <f t="shared" ref="O23:Q23" si="19">MIN(O4:O20)</f>
        <v>667.80000000000007</v>
      </c>
      <c r="P23" s="6">
        <f t="shared" si="19"/>
        <v>640</v>
      </c>
      <c r="Q23" s="6">
        <f t="shared" si="19"/>
        <v>636</v>
      </c>
      <c r="R23" s="6">
        <f>MIN(R4:R20)</f>
        <v>0</v>
      </c>
      <c r="S23" s="6">
        <f t="shared" ref="S23:V23" si="20">MIN(S4:S20)</f>
        <v>0</v>
      </c>
      <c r="T23" s="6">
        <f t="shared" si="20"/>
        <v>0</v>
      </c>
      <c r="U23" s="6">
        <f t="shared" si="20"/>
        <v>0</v>
      </c>
      <c r="V23" s="6">
        <f t="shared" si="20"/>
        <v>0</v>
      </c>
      <c r="W23" s="6">
        <f>MIN(W4:W20)</f>
        <v>276</v>
      </c>
      <c r="X23" s="6">
        <f t="shared" ref="X23:Z23" si="21">MIN(X4:X20)</f>
        <v>683.7</v>
      </c>
      <c r="Y23" s="6">
        <f t="shared" si="21"/>
        <v>640</v>
      </c>
      <c r="Z23" s="6">
        <f t="shared" si="21"/>
        <v>636</v>
      </c>
      <c r="AA23" s="6"/>
      <c r="AB23" s="6">
        <f t="shared" ref="AB23" si="22">MIN(AB4:AB20)</f>
        <v>2877.9</v>
      </c>
    </row>
    <row r="24" spans="1:28" x14ac:dyDescent="0.25">
      <c r="A24" t="s">
        <v>38</v>
      </c>
      <c r="C24" s="2">
        <f>AVERAGE(C4:C20)</f>
        <v>14.351764705882353</v>
      </c>
      <c r="D24" s="4">
        <f>AVERAGE(D4:D20)</f>
        <v>42.470588235294116</v>
      </c>
      <c r="E24" s="4"/>
      <c r="F24" s="4"/>
      <c r="G24" s="4"/>
      <c r="H24" s="4"/>
      <c r="I24" s="4"/>
      <c r="J24" s="4"/>
      <c r="K24" s="4"/>
      <c r="L24" s="4"/>
      <c r="M24" s="4"/>
      <c r="N24" s="6">
        <f>AVERAGE(N4:N20)</f>
        <v>617.71411764705874</v>
      </c>
      <c r="O24" s="6">
        <f>AVERAGE(O4:O20)</f>
        <v>1672.2823529411764</v>
      </c>
      <c r="P24" s="6">
        <f t="shared" ref="P24:Q24" si="23">AVERAGE(P4:P20)</f>
        <v>1651.5235294117647</v>
      </c>
      <c r="Q24" s="6">
        <f t="shared" si="23"/>
        <v>1746.6470588235295</v>
      </c>
      <c r="R24" s="6">
        <f>AVERAGE(R4:R20)</f>
        <v>22.746176470588232</v>
      </c>
      <c r="S24" s="6">
        <f t="shared" ref="S24:V24" si="24">AVERAGE(S4:S20)</f>
        <v>15.636470588235294</v>
      </c>
      <c r="T24" s="6">
        <f t="shared" si="24"/>
        <v>23.581764705882353</v>
      </c>
      <c r="U24" s="6">
        <f t="shared" si="24"/>
        <v>31.732941176470582</v>
      </c>
      <c r="V24" s="6">
        <f t="shared" si="24"/>
        <v>8.3891176470588249</v>
      </c>
      <c r="W24" s="6">
        <f>AVERAGE(W4:W20)</f>
        <v>640.46029411764698</v>
      </c>
      <c r="X24" s="6">
        <f t="shared" ref="X24:Z24" si="25">AVERAGE(X4:X20)</f>
        <v>1687.9188235294116</v>
      </c>
      <c r="Y24" s="6">
        <f t="shared" si="25"/>
        <v>1675.1052941176472</v>
      </c>
      <c r="Z24" s="6">
        <f t="shared" si="25"/>
        <v>1778.3799999999999</v>
      </c>
      <c r="AA24" s="6"/>
      <c r="AB24" s="6">
        <f t="shared" ref="AB24" si="26">AVERAGE(AB4:AB20)</f>
        <v>5781.8644117647063</v>
      </c>
    </row>
    <row r="25" spans="1:28" x14ac:dyDescent="0.25">
      <c r="A25" t="s">
        <v>39</v>
      </c>
      <c r="D25">
        <f>SUM(D4:D20)</f>
        <v>722</v>
      </c>
      <c r="N25" s="6">
        <f>SUM(N4:N20)</f>
        <v>10501.14</v>
      </c>
      <c r="O25" s="6">
        <f t="shared" ref="O25:Q25" si="27">SUM(O4:O20)</f>
        <v>28428.799999999999</v>
      </c>
      <c r="P25" s="6">
        <f t="shared" si="27"/>
        <v>28075.9</v>
      </c>
      <c r="Q25" s="6">
        <f t="shared" si="27"/>
        <v>29693</v>
      </c>
      <c r="R25" s="6">
        <f>SUM(R4:R20)</f>
        <v>386.68499999999995</v>
      </c>
      <c r="S25" s="6">
        <f t="shared" ref="S25:V25" si="28">SUM(S4:S20)</f>
        <v>265.82</v>
      </c>
      <c r="T25" s="6">
        <f t="shared" si="28"/>
        <v>400.89</v>
      </c>
      <c r="U25" s="6">
        <f t="shared" si="28"/>
        <v>539.45999999999992</v>
      </c>
      <c r="V25" s="6">
        <f t="shared" si="28"/>
        <v>142.61500000000001</v>
      </c>
      <c r="W25" s="6">
        <f>SUM(W4:W20)</f>
        <v>10887.824999999999</v>
      </c>
      <c r="X25" s="6">
        <f t="shared" ref="X25:Z25" si="29">SUM(X4:X20)</f>
        <v>28694.62</v>
      </c>
      <c r="Y25" s="6">
        <f t="shared" si="29"/>
        <v>28476.79</v>
      </c>
      <c r="Z25" s="6">
        <f t="shared" si="29"/>
        <v>30232.46</v>
      </c>
      <c r="AA25" s="6"/>
      <c r="AB25" s="6">
        <f t="shared" ref="AB25" si="30">SUM(AB4:AB20)</f>
        <v>98291.695000000007</v>
      </c>
    </row>
  </sheetData>
  <pageMargins left="0.7" right="0.7" top="0.75" bottom="0.75" header="0.3" footer="0.3"/>
  <pageSetup scale="27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Floyd</dc:creator>
  <cp:lastModifiedBy>James Floyd</cp:lastModifiedBy>
  <cp:lastPrinted>2021-07-19T21:54:55Z</cp:lastPrinted>
  <dcterms:created xsi:type="dcterms:W3CDTF">2021-07-19T18:23:37Z</dcterms:created>
  <dcterms:modified xsi:type="dcterms:W3CDTF">2021-07-19T22:20:01Z</dcterms:modified>
</cp:coreProperties>
</file>