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Masters School Documents\Data Vizualization\data_visualization_project\"/>
    </mc:Choice>
  </mc:AlternateContent>
  <xr:revisionPtr revIDLastSave="0" documentId="13_ncr:1_{62A5AD4D-6256-4001-B51F-BFE2299C187D}" xr6:coauthVersionLast="36" xr6:coauthVersionMax="36" xr10:uidLastSave="{00000000-0000-0000-0000-000000000000}"/>
  <bookViews>
    <workbookView xWindow="0" yWindow="0" windowWidth="21570" windowHeight="7080" xr2:uid="{00000000-000D-0000-FFFF-FFFF00000000}"/>
  </bookViews>
  <sheets>
    <sheet name="car_data_cleaned" sheetId="1" r:id="rId1"/>
    <sheet name="For Tablea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2" i="1"/>
  <c r="L3" i="1"/>
  <c r="L4" i="1"/>
  <c r="L5" i="1"/>
  <c r="L2" i="1"/>
  <c r="F3" i="1"/>
  <c r="F4" i="1"/>
  <c r="F5" i="1"/>
  <c r="F2" i="1"/>
  <c r="D3" i="1"/>
  <c r="D4" i="1"/>
  <c r="D5" i="1"/>
  <c r="D2" i="1"/>
  <c r="M3" i="1" l="1"/>
  <c r="M5" i="1"/>
  <c r="M2" i="1"/>
  <c r="M4" i="1"/>
  <c r="I17" i="1"/>
  <c r="I18" i="1"/>
  <c r="I19" i="1"/>
  <c r="I16" i="1"/>
  <c r="X3" i="1"/>
  <c r="X4" i="1"/>
  <c r="X5" i="1"/>
  <c r="X2" i="1"/>
  <c r="T3" i="1"/>
  <c r="T4" i="1"/>
  <c r="T5" i="1"/>
  <c r="T2" i="1"/>
</calcChain>
</file>

<file path=xl/sharedStrings.xml><?xml version="1.0" encoding="utf-8"?>
<sst xmlns="http://schemas.openxmlformats.org/spreadsheetml/2006/main" count="133" uniqueCount="42">
  <si>
    <t>Make</t>
  </si>
  <si>
    <t>Model</t>
  </si>
  <si>
    <t xml:space="preserve">MSRP </t>
  </si>
  <si>
    <t>Weight out of 7</t>
  </si>
  <si>
    <t>Resale Value</t>
  </si>
  <si>
    <t>Weighted out of 5</t>
  </si>
  <si>
    <t>Insurance (After 1 Year)</t>
  </si>
  <si>
    <t>Insurance (After 2 Year)</t>
  </si>
  <si>
    <t>Insurance (After 3 Year)</t>
  </si>
  <si>
    <t>Insurance (After 4 Year)</t>
  </si>
  <si>
    <t>Insurance (After 5 Year)</t>
  </si>
  <si>
    <t>Average</t>
  </si>
  <si>
    <t>Weight</t>
  </si>
  <si>
    <t>City Fuel Economy</t>
  </si>
  <si>
    <t>Hwy Fuel Economy</t>
  </si>
  <si>
    <t>Safety Rating</t>
  </si>
  <si>
    <t>Ford</t>
  </si>
  <si>
    <t>Escape</t>
  </si>
  <si>
    <t>Honda</t>
  </si>
  <si>
    <t>CR-V</t>
  </si>
  <si>
    <t>Hyundai</t>
  </si>
  <si>
    <t>Santa Fe</t>
  </si>
  <si>
    <t>no rating</t>
  </si>
  <si>
    <t>Toyota</t>
  </si>
  <si>
    <t>Rav 4</t>
  </si>
  <si>
    <t>MSRP Weigth (out of 7)</t>
  </si>
  <si>
    <t>Resale Weight (out of 5)</t>
  </si>
  <si>
    <t>Insurance (out of 7)</t>
  </si>
  <si>
    <t>Fuel Economy (out of 7)</t>
  </si>
  <si>
    <t>Safety Rating (out of 10)</t>
  </si>
  <si>
    <t>Sum</t>
  </si>
  <si>
    <t>Maintenance (After 1 Year)</t>
  </si>
  <si>
    <t>Maintenance (After 2 Year)</t>
  </si>
  <si>
    <t>Maintenance (After 3 Year)</t>
  </si>
  <si>
    <t>Maintenance (After 4 Year)</t>
  </si>
  <si>
    <t>Maintenance (After 5 Year)</t>
  </si>
  <si>
    <t>Maintenance (out of 7)</t>
  </si>
  <si>
    <t>Year</t>
  </si>
  <si>
    <t>Insurance Costs</t>
  </si>
  <si>
    <t>Maintenance Costs</t>
  </si>
  <si>
    <t>City Fuel Eco</t>
  </si>
  <si>
    <t>Hwy Fuel 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</si>
</sst>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6" fontId="0" fillId="0" borderId="13" xfId="0" applyNumberFormat="1" applyBorder="1"/>
    <xf numFmtId="6" fontId="0" fillId="0" borderId="15" xfId="0" applyNumberFormat="1" applyBorder="1"/>
    <xf numFmtId="0" fontId="0" fillId="0" borderId="17" xfId="0" applyBorder="1"/>
    <xf numFmtId="6" fontId="0" fillId="0" borderId="0" xfId="0" applyNumberFormat="1" applyBorder="1"/>
    <xf numFmtId="6" fontId="0" fillId="0" borderId="18" xfId="0" applyNumberFormat="1" applyBorder="1"/>
    <xf numFmtId="0" fontId="0" fillId="0" borderId="14" xfId="0" applyNumberFormat="1" applyBorder="1"/>
    <xf numFmtId="0" fontId="0" fillId="0" borderId="16" xfId="0" applyNumberFormat="1" applyBorder="1"/>
    <xf numFmtId="0" fontId="0" fillId="0" borderId="0" xfId="0" applyBorder="1"/>
    <xf numFmtId="0" fontId="0" fillId="0" borderId="18" xfId="0" applyBorder="1"/>
    <xf numFmtId="0" fontId="0" fillId="0" borderId="0" xfId="0" applyFill="1" applyBorder="1"/>
    <xf numFmtId="0" fontId="0" fillId="33" borderId="13" xfId="0" applyFill="1" applyBorder="1"/>
    <xf numFmtId="0" fontId="0" fillId="33" borderId="0" xfId="0" applyFill="1" applyBorder="1"/>
    <xf numFmtId="164" fontId="0" fillId="33" borderId="13" xfId="0" applyNumberFormat="1" applyFill="1" applyBorder="1"/>
    <xf numFmtId="164" fontId="0" fillId="33" borderId="0" xfId="0" applyNumberFormat="1" applyFill="1" applyBorder="1"/>
    <xf numFmtId="164" fontId="0" fillId="33" borderId="14" xfId="0" applyNumberFormat="1" applyFill="1" applyBorder="1"/>
    <xf numFmtId="164" fontId="0" fillId="33" borderId="19" xfId="0" applyNumberFormat="1" applyFill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164" fontId="0" fillId="0" borderId="19" xfId="0" applyNumberFormat="1" applyBorder="1"/>
    <xf numFmtId="164" fontId="0" fillId="0" borderId="15" xfId="0" applyNumberFormat="1" applyBorder="1"/>
    <xf numFmtId="164" fontId="0" fillId="0" borderId="18" xfId="0" applyNumberFormat="1" applyBorder="1"/>
    <xf numFmtId="164" fontId="0" fillId="0" borderId="16" xfId="0" applyNumberFormat="1" applyBorder="1"/>
    <xf numFmtId="164" fontId="0" fillId="0" borderId="20" xfId="0" applyNumberFormat="1" applyBorder="1"/>
    <xf numFmtId="0" fontId="18" fillId="0" borderId="21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6" fontId="0" fillId="0" borderId="0" xfId="0" applyNumberFormat="1" applyFill="1" applyBorder="1"/>
    <xf numFmtId="2" fontId="0" fillId="0" borderId="14" xfId="0" applyNumberFormat="1" applyBorder="1"/>
    <xf numFmtId="2" fontId="0" fillId="0" borderId="16" xfId="0" applyNumberFormat="1" applyBorder="1"/>
    <xf numFmtId="6" fontId="0" fillId="0" borderId="11" xfId="0" applyNumberFormat="1" applyBorder="1"/>
    <xf numFmtId="6" fontId="0" fillId="0" borderId="17" xfId="0" applyNumberFormat="1" applyBorder="1"/>
    <xf numFmtId="0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"/>
  <sheetViews>
    <sheetView tabSelected="1" topLeftCell="C1" workbookViewId="0">
      <selection activeCell="I20" sqref="I20"/>
    </sheetView>
  </sheetViews>
  <sheetFormatPr defaultRowHeight="15" x14ac:dyDescent="0.25"/>
  <cols>
    <col min="3" max="3" width="15.28515625" customWidth="1"/>
    <col min="4" max="4" width="15.140625" customWidth="1"/>
    <col min="5" max="5" width="14.7109375" bestFit="1" customWidth="1"/>
    <col min="6" max="8" width="15.140625" customWidth="1"/>
    <col min="9" max="9" width="15.7109375" bestFit="1" customWidth="1"/>
  </cols>
  <sheetData>
    <row r="1" spans="1:26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2" t="s">
        <v>12</v>
      </c>
      <c r="N1" s="1" t="s">
        <v>31</v>
      </c>
      <c r="O1" s="9" t="s">
        <v>32</v>
      </c>
      <c r="P1" s="9" t="s">
        <v>33</v>
      </c>
      <c r="Q1" s="9" t="s">
        <v>34</v>
      </c>
      <c r="R1" s="9" t="s">
        <v>35</v>
      </c>
      <c r="S1" s="9" t="s">
        <v>11</v>
      </c>
      <c r="T1" s="2" t="s">
        <v>12</v>
      </c>
      <c r="U1" s="1" t="s">
        <v>13</v>
      </c>
      <c r="V1" s="9" t="s">
        <v>14</v>
      </c>
      <c r="W1" s="9"/>
      <c r="X1" s="2"/>
      <c r="Y1" s="1" t="s">
        <v>15</v>
      </c>
      <c r="Z1" s="2" t="s">
        <v>12</v>
      </c>
    </row>
    <row r="2" spans="1:26" x14ac:dyDescent="0.25">
      <c r="A2" s="3" t="s">
        <v>16</v>
      </c>
      <c r="B2" s="4" t="s">
        <v>17</v>
      </c>
      <c r="C2" s="7">
        <v>24998</v>
      </c>
      <c r="D2" s="38">
        <f>7-(7/(MAX(C$2:C$5)-MIN(C$2:C$5))*(C2-MIN(C$2:C$5)))</f>
        <v>7</v>
      </c>
      <c r="E2" s="7">
        <v>11998</v>
      </c>
      <c r="F2" s="38">
        <f>(5/(MAX(E$2:E$5)-MIN(E$2:E$5))*(E2-MIN(E$2:E$5)))</f>
        <v>0</v>
      </c>
      <c r="G2" s="40">
        <v>626</v>
      </c>
      <c r="H2" s="41">
        <v>645</v>
      </c>
      <c r="I2" s="41">
        <v>664</v>
      </c>
      <c r="J2" s="41">
        <v>684</v>
      </c>
      <c r="K2" s="41">
        <v>705</v>
      </c>
      <c r="L2" s="41">
        <f>AVERAGE($H2:$K2)</f>
        <v>674.5</v>
      </c>
      <c r="M2" s="42">
        <f>7-(7/(MAX(L$2:L$5)-MIN(L$2:L$5))*(L2-MIN(L$2:L$5)))</f>
        <v>2.771149674620391</v>
      </c>
      <c r="N2" s="40">
        <v>627</v>
      </c>
      <c r="O2" s="41">
        <v>348</v>
      </c>
      <c r="P2" s="41">
        <v>1810</v>
      </c>
      <c r="Q2" s="41">
        <v>727</v>
      </c>
      <c r="R2" s="41">
        <v>1071</v>
      </c>
      <c r="S2" s="41">
        <f>AVERAGE($N2:$R2)</f>
        <v>916.6</v>
      </c>
      <c r="T2" s="42">
        <f>7-(7/(MAX(S$2:S$5)-MIN(S$2:S$5))*(S2-MIN(S$2:S$5)))</f>
        <v>6.5323275862068932</v>
      </c>
      <c r="U2" s="3">
        <v>22</v>
      </c>
      <c r="V2" s="14">
        <v>28</v>
      </c>
      <c r="W2" s="14">
        <v>24.7</v>
      </c>
      <c r="X2" s="4">
        <f>7/(MAX(W$2:W$5)-MIN(W$2:W$5))*(W2-MIN(W$2:W$5))</f>
        <v>0</v>
      </c>
      <c r="Y2" s="3">
        <v>5</v>
      </c>
      <c r="Z2" s="4">
        <v>10</v>
      </c>
    </row>
    <row r="3" spans="1:26" x14ac:dyDescent="0.25">
      <c r="A3" s="3" t="s">
        <v>18</v>
      </c>
      <c r="B3" s="4" t="s">
        <v>19</v>
      </c>
      <c r="C3" s="7">
        <v>30998</v>
      </c>
      <c r="D3" s="38">
        <f t="shared" ref="D3:D5" si="0">7-(7/(MAX(C$2:C$5)-MIN(C$2:C$5))*(C3-MIN(C$2:C$5)))</f>
        <v>0.68705846986321983</v>
      </c>
      <c r="E3" s="7">
        <v>18791</v>
      </c>
      <c r="F3" s="38">
        <f t="shared" ref="F3:F5" si="1">(5/(MAX(E$2:E$5)-MIN(E$2:E$5))*(E3-MIN(E$2:E$5)))</f>
        <v>5</v>
      </c>
      <c r="G3" s="7">
        <v>615</v>
      </c>
      <c r="H3" s="10">
        <v>633</v>
      </c>
      <c r="I3" s="10">
        <v>652</v>
      </c>
      <c r="J3" s="10">
        <v>672</v>
      </c>
      <c r="K3" s="10">
        <v>692</v>
      </c>
      <c r="L3" s="10">
        <f t="shared" ref="L3:L5" si="2">AVERAGE($H3:$K3)</f>
        <v>662.25</v>
      </c>
      <c r="M3" s="12">
        <f t="shared" ref="M3:M5" si="3">7-(7/(MAX(L$2:L$5)-MIN(L$2:L$5))*(L3-MIN(L$2:L$5)))</f>
        <v>3.1431670281995663</v>
      </c>
      <c r="N3" s="7">
        <v>621</v>
      </c>
      <c r="O3" s="10">
        <v>325</v>
      </c>
      <c r="P3" s="10">
        <v>1751</v>
      </c>
      <c r="Q3" s="10">
        <v>768</v>
      </c>
      <c r="R3" s="10">
        <v>1087</v>
      </c>
      <c r="S3" s="10">
        <f t="shared" ref="S3:S5" si="4">AVERAGE($N3:$R3)</f>
        <v>910.4</v>
      </c>
      <c r="T3" s="12">
        <f t="shared" ref="T3:T5" si="5">7-(7/(MAX(S$2:S$5)-MIN(S$2:S$5))*(S3-MIN(S$2:S$5)))</f>
        <v>7</v>
      </c>
      <c r="U3" s="3">
        <v>25</v>
      </c>
      <c r="V3" s="14">
        <v>31</v>
      </c>
      <c r="W3" s="14">
        <v>27.7</v>
      </c>
      <c r="X3" s="4">
        <f t="shared" ref="X3:X5" si="6">7/(MAX(W$2:W$5)-MIN(W$2:W$5))*(W3-MIN(W$2:W$5))</f>
        <v>7</v>
      </c>
      <c r="Y3" s="3">
        <v>5</v>
      </c>
      <c r="Z3" s="4">
        <v>10</v>
      </c>
    </row>
    <row r="4" spans="1:26" x14ac:dyDescent="0.25">
      <c r="A4" s="3" t="s">
        <v>20</v>
      </c>
      <c r="B4" s="4" t="s">
        <v>21</v>
      </c>
      <c r="C4" s="7">
        <v>31651</v>
      </c>
      <c r="D4" s="38">
        <f t="shared" si="0"/>
        <v>0</v>
      </c>
      <c r="E4" s="7">
        <v>13791</v>
      </c>
      <c r="F4" s="38">
        <f t="shared" si="1"/>
        <v>1.3197409097600472</v>
      </c>
      <c r="G4" s="7">
        <v>711</v>
      </c>
      <c r="H4" s="10">
        <v>732</v>
      </c>
      <c r="I4" s="10">
        <v>754</v>
      </c>
      <c r="J4" s="10">
        <v>777</v>
      </c>
      <c r="K4" s="10">
        <v>800</v>
      </c>
      <c r="L4" s="10">
        <f t="shared" si="2"/>
        <v>765.75</v>
      </c>
      <c r="M4" s="12">
        <f t="shared" si="3"/>
        <v>0</v>
      </c>
      <c r="N4" s="7">
        <v>488</v>
      </c>
      <c r="O4" s="10">
        <v>331</v>
      </c>
      <c r="P4" s="10">
        <v>1629</v>
      </c>
      <c r="Q4" s="10">
        <v>825</v>
      </c>
      <c r="R4" s="10">
        <v>1457</v>
      </c>
      <c r="S4" s="10">
        <f t="shared" si="4"/>
        <v>946</v>
      </c>
      <c r="T4" s="12">
        <f t="shared" si="5"/>
        <v>4.3146551724137936</v>
      </c>
      <c r="U4" s="3">
        <v>22</v>
      </c>
      <c r="V4" s="14">
        <v>29</v>
      </c>
      <c r="W4" s="14">
        <v>25.15</v>
      </c>
      <c r="X4" s="4">
        <f t="shared" si="6"/>
        <v>1.0499999999999985</v>
      </c>
      <c r="Y4" s="3" t="s">
        <v>22</v>
      </c>
      <c r="Z4" s="4">
        <v>0</v>
      </c>
    </row>
    <row r="5" spans="1:26" x14ac:dyDescent="0.25">
      <c r="A5" s="5" t="s">
        <v>23</v>
      </c>
      <c r="B5" s="6" t="s">
        <v>24</v>
      </c>
      <c r="C5" s="8">
        <v>26435</v>
      </c>
      <c r="D5" s="39">
        <f t="shared" si="0"/>
        <v>5.4880505035322411</v>
      </c>
      <c r="E5" s="8">
        <v>15099</v>
      </c>
      <c r="F5" s="39">
        <f t="shared" si="1"/>
        <v>2.2824966877668187</v>
      </c>
      <c r="G5" s="8">
        <v>633</v>
      </c>
      <c r="H5" s="11">
        <v>65</v>
      </c>
      <c r="I5" s="11">
        <v>672</v>
      </c>
      <c r="J5" s="11">
        <v>692</v>
      </c>
      <c r="K5" s="11">
        <v>712</v>
      </c>
      <c r="L5" s="11">
        <f t="shared" si="2"/>
        <v>535.25</v>
      </c>
      <c r="M5" s="13">
        <f t="shared" si="3"/>
        <v>7</v>
      </c>
      <c r="N5" s="8">
        <v>566</v>
      </c>
      <c r="O5" s="11">
        <v>375</v>
      </c>
      <c r="P5" s="11">
        <v>1745</v>
      </c>
      <c r="Q5" s="11">
        <v>1361</v>
      </c>
      <c r="R5" s="11">
        <v>969</v>
      </c>
      <c r="S5" s="11">
        <f t="shared" si="4"/>
        <v>1003.2</v>
      </c>
      <c r="T5" s="13">
        <f t="shared" si="5"/>
        <v>0</v>
      </c>
      <c r="U5" s="5">
        <v>22</v>
      </c>
      <c r="V5" s="15">
        <v>28</v>
      </c>
      <c r="W5" s="15">
        <v>24.7</v>
      </c>
      <c r="X5" s="6">
        <f t="shared" si="6"/>
        <v>0</v>
      </c>
      <c r="Y5" s="5">
        <v>5</v>
      </c>
      <c r="Z5" s="6">
        <v>10</v>
      </c>
    </row>
    <row r="15" spans="1:26" ht="31.5" x14ac:dyDescent="0.25">
      <c r="A15" s="35" t="s">
        <v>0</v>
      </c>
      <c r="B15" s="36" t="s">
        <v>1</v>
      </c>
      <c r="C15" s="31" t="s">
        <v>25</v>
      </c>
      <c r="D15" s="32" t="s">
        <v>26</v>
      </c>
      <c r="E15" s="32" t="s">
        <v>27</v>
      </c>
      <c r="F15" s="32" t="s">
        <v>36</v>
      </c>
      <c r="G15" s="32" t="s">
        <v>28</v>
      </c>
      <c r="H15" s="33" t="s">
        <v>29</v>
      </c>
      <c r="I15" s="34" t="s">
        <v>30</v>
      </c>
    </row>
    <row r="16" spans="1:26" x14ac:dyDescent="0.25">
      <c r="A16" s="17" t="s">
        <v>16</v>
      </c>
      <c r="B16" s="18" t="s">
        <v>17</v>
      </c>
      <c r="C16" s="19">
        <v>7</v>
      </c>
      <c r="D16" s="20">
        <v>0</v>
      </c>
      <c r="E16" s="20">
        <v>2.8</v>
      </c>
      <c r="F16" s="20">
        <v>6.5</v>
      </c>
      <c r="G16" s="20">
        <v>0</v>
      </c>
      <c r="H16" s="21">
        <v>10</v>
      </c>
      <c r="I16" s="22">
        <f>SUM(C16:H16)</f>
        <v>26.3</v>
      </c>
    </row>
    <row r="17" spans="1:9" x14ac:dyDescent="0.25">
      <c r="A17" s="3" t="s">
        <v>18</v>
      </c>
      <c r="B17" s="14" t="s">
        <v>19</v>
      </c>
      <c r="C17" s="23">
        <v>0.69</v>
      </c>
      <c r="D17" s="24">
        <v>5</v>
      </c>
      <c r="E17" s="24">
        <v>3.1</v>
      </c>
      <c r="F17" s="24">
        <v>7</v>
      </c>
      <c r="G17" s="24">
        <v>7</v>
      </c>
      <c r="H17" s="25">
        <v>10</v>
      </c>
      <c r="I17" s="26">
        <f t="shared" ref="I17:I19" si="7">SUM(C17:H17)</f>
        <v>32.79</v>
      </c>
    </row>
    <row r="18" spans="1:9" x14ac:dyDescent="0.25">
      <c r="A18" s="17" t="s">
        <v>20</v>
      </c>
      <c r="B18" s="18" t="s">
        <v>21</v>
      </c>
      <c r="C18" s="19">
        <v>0</v>
      </c>
      <c r="D18" s="20">
        <v>1.32</v>
      </c>
      <c r="E18" s="20">
        <v>0</v>
      </c>
      <c r="F18" s="20">
        <v>4.3</v>
      </c>
      <c r="G18" s="20">
        <v>1.0499999999999985</v>
      </c>
      <c r="H18" s="21">
        <v>0</v>
      </c>
      <c r="I18" s="22">
        <f t="shared" si="7"/>
        <v>6.6699999999999982</v>
      </c>
    </row>
    <row r="19" spans="1:9" x14ac:dyDescent="0.25">
      <c r="A19" s="5" t="s">
        <v>23</v>
      </c>
      <c r="B19" s="15" t="s">
        <v>24</v>
      </c>
      <c r="C19" s="27">
        <v>5.49</v>
      </c>
      <c r="D19" s="28">
        <v>2.2799999999999998</v>
      </c>
      <c r="E19" s="28">
        <v>7</v>
      </c>
      <c r="F19" s="28">
        <v>0</v>
      </c>
      <c r="G19" s="28">
        <v>0</v>
      </c>
      <c r="H19" s="29">
        <v>10</v>
      </c>
      <c r="I19" s="30">
        <f t="shared" si="7"/>
        <v>24.77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48576"/>
  <sheetViews>
    <sheetView workbookViewId="0"/>
  </sheetViews>
  <sheetFormatPr defaultRowHeight="15" x14ac:dyDescent="0.25"/>
  <sheetData>
    <row r="1" spans="1:10" x14ac:dyDescent="0.25">
      <c r="A1" s="16" t="s">
        <v>0</v>
      </c>
      <c r="B1" s="16" t="s">
        <v>1</v>
      </c>
      <c r="C1" s="16" t="s">
        <v>2</v>
      </c>
      <c r="D1" s="16" t="s">
        <v>4</v>
      </c>
      <c r="E1" s="16" t="s">
        <v>37</v>
      </c>
      <c r="F1" s="16" t="s">
        <v>38</v>
      </c>
      <c r="G1" s="16" t="s">
        <v>39</v>
      </c>
      <c r="H1" s="16" t="s">
        <v>40</v>
      </c>
      <c r="I1" s="16" t="s">
        <v>41</v>
      </c>
      <c r="J1" s="16" t="s">
        <v>15</v>
      </c>
    </row>
    <row r="2" spans="1:10" x14ac:dyDescent="0.25">
      <c r="A2" s="16" t="s">
        <v>16</v>
      </c>
      <c r="B2" s="16" t="s">
        <v>17</v>
      </c>
      <c r="C2" s="37">
        <v>24998</v>
      </c>
      <c r="D2" s="16"/>
      <c r="E2" s="16"/>
      <c r="F2" s="16"/>
      <c r="G2" s="16"/>
      <c r="H2" s="16"/>
      <c r="I2" s="16"/>
      <c r="J2" s="16"/>
    </row>
    <row r="3" spans="1:10" x14ac:dyDescent="0.25">
      <c r="A3" s="16" t="s">
        <v>18</v>
      </c>
      <c r="B3" s="16" t="s">
        <v>19</v>
      </c>
      <c r="C3" s="37">
        <v>30998</v>
      </c>
      <c r="D3" s="16"/>
      <c r="E3" s="16"/>
      <c r="F3" s="16"/>
      <c r="G3" s="16"/>
      <c r="H3" s="16"/>
      <c r="I3" s="16"/>
      <c r="J3" s="16"/>
    </row>
    <row r="4" spans="1:10" x14ac:dyDescent="0.25">
      <c r="A4" s="16" t="s">
        <v>20</v>
      </c>
      <c r="B4" s="16" t="s">
        <v>21</v>
      </c>
      <c r="C4" s="37">
        <v>31651</v>
      </c>
      <c r="D4" s="16"/>
      <c r="E4" s="16"/>
      <c r="F4" s="16"/>
      <c r="G4" s="16"/>
      <c r="H4" s="16"/>
      <c r="I4" s="16"/>
      <c r="J4" s="16"/>
    </row>
    <row r="5" spans="1:10" x14ac:dyDescent="0.25">
      <c r="A5" s="16" t="s">
        <v>23</v>
      </c>
      <c r="B5" s="16" t="s">
        <v>24</v>
      </c>
      <c r="C5" s="37">
        <v>26435</v>
      </c>
      <c r="D5" s="16"/>
      <c r="E5" s="16"/>
      <c r="F5" s="16"/>
      <c r="G5" s="16"/>
      <c r="H5" s="16"/>
      <c r="I5" s="16"/>
      <c r="J5" s="16"/>
    </row>
    <row r="6" spans="1:10" x14ac:dyDescent="0.25">
      <c r="A6" s="16" t="s">
        <v>16</v>
      </c>
      <c r="B6" s="16" t="s">
        <v>17</v>
      </c>
      <c r="C6" s="16"/>
      <c r="D6" s="37">
        <v>11998</v>
      </c>
      <c r="E6" s="16"/>
      <c r="F6" s="16"/>
      <c r="G6" s="16"/>
      <c r="H6" s="16"/>
      <c r="I6" s="16"/>
      <c r="J6" s="16"/>
    </row>
    <row r="7" spans="1:10" x14ac:dyDescent="0.25">
      <c r="A7" s="16" t="s">
        <v>18</v>
      </c>
      <c r="B7" s="16" t="s">
        <v>19</v>
      </c>
      <c r="C7" s="37"/>
      <c r="D7" s="37">
        <v>18791</v>
      </c>
      <c r="E7" s="16"/>
      <c r="F7" s="16"/>
      <c r="G7" s="16"/>
      <c r="H7" s="16"/>
      <c r="I7" s="16"/>
      <c r="J7" s="16"/>
    </row>
    <row r="8" spans="1:10" x14ac:dyDescent="0.25">
      <c r="A8" s="16" t="s">
        <v>20</v>
      </c>
      <c r="B8" s="16" t="s">
        <v>21</v>
      </c>
      <c r="C8" s="16"/>
      <c r="D8" s="37">
        <v>13791</v>
      </c>
      <c r="E8" s="16"/>
      <c r="F8" s="16"/>
      <c r="G8" s="16"/>
      <c r="H8" s="16"/>
      <c r="I8" s="16"/>
      <c r="J8" s="16"/>
    </row>
    <row r="9" spans="1:10" x14ac:dyDescent="0.25">
      <c r="A9" s="16" t="s">
        <v>23</v>
      </c>
      <c r="B9" s="16" t="s">
        <v>24</v>
      </c>
      <c r="C9" s="16"/>
      <c r="D9" s="37">
        <v>15099</v>
      </c>
      <c r="E9" s="16"/>
      <c r="F9" s="16"/>
      <c r="G9" s="16"/>
      <c r="H9" s="16"/>
      <c r="I9" s="16"/>
      <c r="J9" s="16"/>
    </row>
    <row r="10" spans="1:10" x14ac:dyDescent="0.25">
      <c r="A10" s="16" t="s">
        <v>16</v>
      </c>
      <c r="B10" s="16" t="s">
        <v>17</v>
      </c>
      <c r="C10" s="16"/>
      <c r="D10" s="16"/>
      <c r="E10" s="16">
        <v>1</v>
      </c>
      <c r="F10" s="37">
        <v>626</v>
      </c>
      <c r="G10" s="37">
        <v>627</v>
      </c>
      <c r="H10" s="16"/>
      <c r="I10" s="16"/>
      <c r="J10" s="16"/>
    </row>
    <row r="11" spans="1:10" x14ac:dyDescent="0.25">
      <c r="A11" s="16" t="s">
        <v>16</v>
      </c>
      <c r="B11" s="16" t="s">
        <v>17</v>
      </c>
      <c r="C11" s="16"/>
      <c r="D11" s="16"/>
      <c r="E11" s="16">
        <v>2</v>
      </c>
      <c r="F11" s="37">
        <v>645</v>
      </c>
      <c r="G11" s="37">
        <v>348</v>
      </c>
      <c r="H11" s="16"/>
      <c r="I11" s="16"/>
      <c r="J11" s="16"/>
    </row>
    <row r="12" spans="1:10" x14ac:dyDescent="0.25">
      <c r="A12" s="16" t="s">
        <v>16</v>
      </c>
      <c r="B12" s="16" t="s">
        <v>17</v>
      </c>
      <c r="C12" s="16"/>
      <c r="D12" s="16"/>
      <c r="E12" s="16">
        <v>3</v>
      </c>
      <c r="F12" s="37">
        <v>664</v>
      </c>
      <c r="G12" s="37">
        <v>1810</v>
      </c>
      <c r="H12" s="16"/>
      <c r="I12" s="16"/>
      <c r="J12" s="16"/>
    </row>
    <row r="13" spans="1:10" x14ac:dyDescent="0.25">
      <c r="A13" s="16" t="s">
        <v>16</v>
      </c>
      <c r="B13" s="16" t="s">
        <v>17</v>
      </c>
      <c r="C13" s="16"/>
      <c r="D13" s="16"/>
      <c r="E13" s="16">
        <v>4</v>
      </c>
      <c r="F13" s="37">
        <v>684</v>
      </c>
      <c r="G13" s="37">
        <v>727</v>
      </c>
      <c r="H13" s="16"/>
      <c r="I13" s="16"/>
      <c r="J13" s="16"/>
    </row>
    <row r="14" spans="1:10" x14ac:dyDescent="0.25">
      <c r="A14" s="16" t="s">
        <v>16</v>
      </c>
      <c r="B14" s="16" t="s">
        <v>17</v>
      </c>
      <c r="C14" s="16"/>
      <c r="D14" s="16"/>
      <c r="E14" s="16">
        <v>5</v>
      </c>
      <c r="F14" s="37">
        <v>705</v>
      </c>
      <c r="G14" s="37">
        <v>1071</v>
      </c>
      <c r="H14" s="16"/>
      <c r="I14" s="16"/>
      <c r="J14" s="16"/>
    </row>
    <row r="15" spans="1:10" x14ac:dyDescent="0.25">
      <c r="A15" s="16" t="s">
        <v>18</v>
      </c>
      <c r="B15" s="16" t="s">
        <v>19</v>
      </c>
      <c r="C15" s="16"/>
      <c r="D15" s="16"/>
      <c r="E15" s="16">
        <v>1</v>
      </c>
      <c r="F15" s="37">
        <v>615</v>
      </c>
      <c r="G15" s="37">
        <v>621</v>
      </c>
      <c r="H15" s="16"/>
      <c r="I15" s="16"/>
      <c r="J15" s="16"/>
    </row>
    <row r="16" spans="1:10" x14ac:dyDescent="0.25">
      <c r="A16" s="16" t="s">
        <v>18</v>
      </c>
      <c r="B16" s="16" t="s">
        <v>19</v>
      </c>
      <c r="C16" s="16"/>
      <c r="D16" s="16"/>
      <c r="E16" s="16">
        <v>2</v>
      </c>
      <c r="F16" s="37">
        <v>633</v>
      </c>
      <c r="G16" s="37">
        <v>325</v>
      </c>
      <c r="H16" s="16"/>
      <c r="I16" s="16"/>
      <c r="J16" s="16"/>
    </row>
    <row r="17" spans="1:10" x14ac:dyDescent="0.25">
      <c r="A17" s="16" t="s">
        <v>18</v>
      </c>
      <c r="B17" s="16" t="s">
        <v>19</v>
      </c>
      <c r="C17" s="16"/>
      <c r="D17" s="16"/>
      <c r="E17" s="16">
        <v>3</v>
      </c>
      <c r="F17" s="37">
        <v>652</v>
      </c>
      <c r="G17" s="37">
        <v>1751</v>
      </c>
      <c r="H17" s="16"/>
      <c r="I17" s="16"/>
      <c r="J17" s="16"/>
    </row>
    <row r="18" spans="1:10" x14ac:dyDescent="0.25">
      <c r="A18" s="16" t="s">
        <v>18</v>
      </c>
      <c r="B18" s="16" t="s">
        <v>19</v>
      </c>
      <c r="C18" s="16"/>
      <c r="D18" s="16"/>
      <c r="E18" s="16">
        <v>4</v>
      </c>
      <c r="F18" s="37">
        <v>672</v>
      </c>
      <c r="G18" s="37">
        <v>768</v>
      </c>
      <c r="H18" s="16"/>
      <c r="I18" s="16"/>
      <c r="J18" s="16"/>
    </row>
    <row r="19" spans="1:10" x14ac:dyDescent="0.25">
      <c r="A19" s="16" t="s">
        <v>18</v>
      </c>
      <c r="B19" s="16" t="s">
        <v>19</v>
      </c>
      <c r="C19" s="16"/>
      <c r="D19" s="16"/>
      <c r="E19" s="16">
        <v>5</v>
      </c>
      <c r="F19" s="37">
        <v>692</v>
      </c>
      <c r="G19" s="37">
        <v>1087</v>
      </c>
      <c r="H19" s="16"/>
      <c r="I19" s="16"/>
      <c r="J19" s="16"/>
    </row>
    <row r="20" spans="1:10" x14ac:dyDescent="0.25">
      <c r="A20" s="16" t="s">
        <v>20</v>
      </c>
      <c r="B20" s="16" t="s">
        <v>21</v>
      </c>
      <c r="C20" s="16"/>
      <c r="D20" s="16"/>
      <c r="E20" s="16">
        <v>1</v>
      </c>
      <c r="F20" s="37">
        <v>711</v>
      </c>
      <c r="G20" s="37">
        <v>488</v>
      </c>
      <c r="H20" s="16"/>
      <c r="I20" s="16"/>
      <c r="J20" s="16"/>
    </row>
    <row r="21" spans="1:10" x14ac:dyDescent="0.25">
      <c r="A21" s="16" t="s">
        <v>20</v>
      </c>
      <c r="B21" s="16" t="s">
        <v>21</v>
      </c>
      <c r="C21" s="16"/>
      <c r="D21" s="16"/>
      <c r="E21" s="16">
        <v>2</v>
      </c>
      <c r="F21" s="37">
        <v>732</v>
      </c>
      <c r="G21" s="37">
        <v>331</v>
      </c>
      <c r="H21" s="16"/>
      <c r="I21" s="16"/>
      <c r="J21" s="16"/>
    </row>
    <row r="22" spans="1:10" x14ac:dyDescent="0.25">
      <c r="A22" s="16" t="s">
        <v>20</v>
      </c>
      <c r="B22" s="16" t="s">
        <v>21</v>
      </c>
      <c r="C22" s="16"/>
      <c r="D22" s="16"/>
      <c r="E22" s="16">
        <v>3</v>
      </c>
      <c r="F22" s="37">
        <v>754</v>
      </c>
      <c r="G22" s="37">
        <v>1629</v>
      </c>
      <c r="H22" s="16"/>
      <c r="I22" s="16"/>
      <c r="J22" s="16"/>
    </row>
    <row r="23" spans="1:10" x14ac:dyDescent="0.25">
      <c r="A23" s="16" t="s">
        <v>20</v>
      </c>
      <c r="B23" s="16" t="s">
        <v>21</v>
      </c>
      <c r="C23" s="16"/>
      <c r="D23" s="16"/>
      <c r="E23" s="16">
        <v>4</v>
      </c>
      <c r="F23" s="37">
        <v>777</v>
      </c>
      <c r="G23" s="37">
        <v>825</v>
      </c>
      <c r="H23" s="16"/>
      <c r="I23" s="16"/>
      <c r="J23" s="16"/>
    </row>
    <row r="24" spans="1:10" x14ac:dyDescent="0.25">
      <c r="A24" s="16" t="s">
        <v>20</v>
      </c>
      <c r="B24" s="16" t="s">
        <v>21</v>
      </c>
      <c r="C24" s="16"/>
      <c r="D24" s="16"/>
      <c r="E24" s="16">
        <v>5</v>
      </c>
      <c r="F24" s="37">
        <v>800</v>
      </c>
      <c r="G24" s="37">
        <v>1457</v>
      </c>
      <c r="H24" s="16"/>
      <c r="I24" s="16"/>
      <c r="J24" s="16"/>
    </row>
    <row r="25" spans="1:10" x14ac:dyDescent="0.25">
      <c r="A25" s="16" t="s">
        <v>23</v>
      </c>
      <c r="B25" s="16" t="s">
        <v>24</v>
      </c>
      <c r="C25" s="16"/>
      <c r="D25" s="16"/>
      <c r="E25" s="16">
        <v>1</v>
      </c>
      <c r="F25" s="37">
        <v>633</v>
      </c>
      <c r="G25" s="37">
        <v>566</v>
      </c>
      <c r="H25" s="16"/>
      <c r="I25" s="16"/>
      <c r="J25" s="16"/>
    </row>
    <row r="26" spans="1:10" x14ac:dyDescent="0.25">
      <c r="A26" s="16" t="s">
        <v>23</v>
      </c>
      <c r="B26" s="16" t="s">
        <v>24</v>
      </c>
      <c r="C26" s="16"/>
      <c r="D26" s="16"/>
      <c r="E26" s="16">
        <v>2</v>
      </c>
      <c r="F26" s="37">
        <v>652</v>
      </c>
      <c r="G26" s="37">
        <v>375</v>
      </c>
      <c r="H26" s="16"/>
      <c r="I26" s="16"/>
      <c r="J26" s="16"/>
    </row>
    <row r="27" spans="1:10" x14ac:dyDescent="0.25">
      <c r="A27" s="16" t="s">
        <v>23</v>
      </c>
      <c r="B27" s="16" t="s">
        <v>24</v>
      </c>
      <c r="C27" s="16"/>
      <c r="D27" s="16"/>
      <c r="E27" s="16">
        <v>3</v>
      </c>
      <c r="F27" s="37">
        <v>672</v>
      </c>
      <c r="G27" s="37">
        <v>1745</v>
      </c>
      <c r="H27" s="16"/>
      <c r="I27" s="16"/>
      <c r="J27" s="16"/>
    </row>
    <row r="28" spans="1:10" x14ac:dyDescent="0.25">
      <c r="A28" s="16" t="s">
        <v>23</v>
      </c>
      <c r="B28" s="16" t="s">
        <v>24</v>
      </c>
      <c r="C28" s="16"/>
      <c r="D28" s="16"/>
      <c r="E28" s="16">
        <v>4</v>
      </c>
      <c r="F28" s="37">
        <v>692</v>
      </c>
      <c r="G28" s="37">
        <v>1361</v>
      </c>
      <c r="H28" s="16"/>
      <c r="I28" s="16"/>
      <c r="J28" s="16"/>
    </row>
    <row r="29" spans="1:10" x14ac:dyDescent="0.25">
      <c r="A29" s="16" t="s">
        <v>23</v>
      </c>
      <c r="B29" s="16" t="s">
        <v>24</v>
      </c>
      <c r="C29" s="16"/>
      <c r="D29" s="16"/>
      <c r="E29" s="16">
        <v>5</v>
      </c>
      <c r="F29" s="37">
        <v>712</v>
      </c>
      <c r="G29" s="37">
        <v>969</v>
      </c>
      <c r="H29" s="16"/>
      <c r="I29" s="16"/>
      <c r="J29" s="16"/>
    </row>
    <row r="30" spans="1:10" x14ac:dyDescent="0.25">
      <c r="A30" s="16" t="s">
        <v>16</v>
      </c>
      <c r="B30" s="16" t="s">
        <v>17</v>
      </c>
      <c r="C30" s="16"/>
      <c r="D30" s="16"/>
      <c r="E30" s="16"/>
      <c r="F30" s="16"/>
      <c r="G30" s="16"/>
      <c r="H30" s="16">
        <v>22</v>
      </c>
      <c r="I30" s="16">
        <v>28</v>
      </c>
      <c r="J30" s="16"/>
    </row>
    <row r="31" spans="1:10" x14ac:dyDescent="0.25">
      <c r="A31" s="16" t="s">
        <v>18</v>
      </c>
      <c r="B31" s="16" t="s">
        <v>19</v>
      </c>
      <c r="C31" s="16"/>
      <c r="D31" s="16"/>
      <c r="E31" s="16"/>
      <c r="F31" s="16"/>
      <c r="G31" s="16"/>
      <c r="H31" s="16">
        <v>25</v>
      </c>
      <c r="I31" s="16">
        <v>31</v>
      </c>
      <c r="J31" s="16"/>
    </row>
    <row r="32" spans="1:10" x14ac:dyDescent="0.25">
      <c r="A32" s="16" t="s">
        <v>20</v>
      </c>
      <c r="B32" s="16" t="s">
        <v>21</v>
      </c>
      <c r="C32" s="16"/>
      <c r="D32" s="16"/>
      <c r="E32" s="16"/>
      <c r="F32" s="16"/>
      <c r="G32" s="16"/>
      <c r="H32" s="16">
        <v>22</v>
      </c>
      <c r="I32" s="16">
        <v>29</v>
      </c>
      <c r="J32" s="16"/>
    </row>
    <row r="33" spans="1:10" x14ac:dyDescent="0.25">
      <c r="A33" s="16" t="s">
        <v>23</v>
      </c>
      <c r="B33" s="16" t="s">
        <v>24</v>
      </c>
      <c r="C33" s="16"/>
      <c r="D33" s="16"/>
      <c r="E33" s="16"/>
      <c r="F33" s="16"/>
      <c r="G33" s="16"/>
      <c r="H33" s="16">
        <v>22</v>
      </c>
      <c r="I33" s="16">
        <v>28</v>
      </c>
      <c r="J33" s="16"/>
    </row>
    <row r="34" spans="1:10" x14ac:dyDescent="0.25">
      <c r="A34" s="16" t="s">
        <v>16</v>
      </c>
      <c r="B34" s="16" t="s">
        <v>17</v>
      </c>
      <c r="C34" s="16"/>
      <c r="D34" s="16"/>
      <c r="E34" s="16"/>
      <c r="F34" s="16"/>
      <c r="G34" s="16"/>
      <c r="H34" s="16"/>
      <c r="I34" s="16"/>
      <c r="J34" s="16">
        <v>5</v>
      </c>
    </row>
    <row r="35" spans="1:10" x14ac:dyDescent="0.25">
      <c r="A35" s="16" t="s">
        <v>18</v>
      </c>
      <c r="B35" s="16" t="s">
        <v>19</v>
      </c>
      <c r="C35" s="16"/>
      <c r="D35" s="16"/>
      <c r="E35" s="16"/>
      <c r="F35" s="16"/>
      <c r="G35" s="16"/>
      <c r="H35" s="16"/>
      <c r="I35" s="16"/>
      <c r="J35" s="16">
        <v>5</v>
      </c>
    </row>
    <row r="36" spans="1:10" x14ac:dyDescent="0.25">
      <c r="A36" s="16" t="s">
        <v>20</v>
      </c>
      <c r="B36" s="16" t="s">
        <v>21</v>
      </c>
      <c r="C36" s="16"/>
      <c r="D36" s="16"/>
      <c r="E36" s="16"/>
      <c r="F36" s="16"/>
      <c r="G36" s="16"/>
      <c r="H36" s="16"/>
      <c r="I36" s="16"/>
      <c r="J36" s="16" t="s">
        <v>22</v>
      </c>
    </row>
    <row r="37" spans="1:10" x14ac:dyDescent="0.25">
      <c r="A37" s="16" t="s">
        <v>23</v>
      </c>
      <c r="B37" s="16" t="s">
        <v>24</v>
      </c>
      <c r="C37" s="16"/>
      <c r="D37" s="16"/>
      <c r="E37" s="16"/>
      <c r="F37" s="16"/>
      <c r="G37" s="16"/>
      <c r="H37" s="16"/>
      <c r="I37" s="16"/>
      <c r="J37" s="16">
        <v>5</v>
      </c>
    </row>
    <row r="1048576" spans="1:2" x14ac:dyDescent="0.25">
      <c r="A1048576" s="3"/>
      <c r="B104857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car_data_cleaned</vt:lpstr>
      <vt:lpstr>For Tableau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Glenister</cp:lastModifiedBy>
  <dcterms:created xsi:type="dcterms:W3CDTF">2019-02-06T02:05:20Z</dcterms:created>
  <dcterms:modified xsi:type="dcterms:W3CDTF">2019-02-24T19:43:09Z</dcterms:modified>
</cp:coreProperties>
</file>