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atrom/Development/particle/parti-badge/hardware/PartiBadge-v2/BOM/"/>
    </mc:Choice>
  </mc:AlternateContent>
  <xr:revisionPtr revIDLastSave="0" documentId="13_ncr:1_{ECE3432D-5669-DC49-A599-31733268A9F3}" xr6:coauthVersionLast="34" xr6:coauthVersionMax="34" xr10:uidLastSave="{00000000-0000-0000-0000-000000000000}"/>
  <bookViews>
    <workbookView xWindow="0" yWindow="460" windowWidth="68800" windowHeight="28340" xr2:uid="{00000000-000D-0000-FFFF-FFFF00000000}"/>
  </bookViews>
  <sheets>
    <sheet name="BOM" sheetId="3" r:id="rId1"/>
    <sheet name="Sheet2" sheetId="4" r:id="rId2"/>
  </sheets>
  <calcPr calcId="179017"/>
</workbook>
</file>

<file path=xl/calcChain.xml><?xml version="1.0" encoding="utf-8"?>
<calcChain xmlns="http://schemas.openxmlformats.org/spreadsheetml/2006/main">
  <c r="C23" i="3" l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</calcChain>
</file>

<file path=xl/sharedStrings.xml><?xml version="1.0" encoding="utf-8"?>
<sst xmlns="http://schemas.openxmlformats.org/spreadsheetml/2006/main" count="80" uniqueCount="59">
  <si>
    <t>Part Desc</t>
  </si>
  <si>
    <t>Footprint names</t>
  </si>
  <si>
    <t>Reference Part #</t>
  </si>
  <si>
    <t>Ordered From</t>
  </si>
  <si>
    <t>Per Badge Cost</t>
  </si>
  <si>
    <t># Ordered</t>
  </si>
  <si>
    <t>Delivery By</t>
  </si>
  <si>
    <t># On hand</t>
  </si>
  <si>
    <t># Needed for Badge</t>
  </si>
  <si>
    <t>SMD 4.7K OHM 1% 1/10W 1206 Resistor</t>
  </si>
  <si>
    <t>R10</t>
  </si>
  <si>
    <t>Digi-Key</t>
  </si>
  <si>
    <t>Silicon Labs SI7021-A20-IM HU/Temp Sensor 3.6V I2C 3% 6DFN</t>
  </si>
  <si>
    <t>SMD 2.2k OHM 1% 1/16W 1206 Resistor</t>
  </si>
  <si>
    <t>R5, R6</t>
  </si>
  <si>
    <t>Murata Electronics AUDIO PIEZO TRANSDUCER 12.5V SMD (PKMCS0909E4000-R1)</t>
  </si>
  <si>
    <t>SMD 200 OHM 5% 1/4W 0805 Resistor</t>
  </si>
  <si>
    <t>R7</t>
  </si>
  <si>
    <t>SMD 100 OHM 0.1% 1/4W 1206</t>
  </si>
  <si>
    <t>R9</t>
  </si>
  <si>
    <t>E-Switch SWITCH SLIDE SPDT 200MA 30V</t>
  </si>
  <si>
    <t>SMD 200 OHM 0.1% 1/4W 1206</t>
  </si>
  <si>
    <t>R1, R3, R4</t>
  </si>
  <si>
    <t>SMD 33 OHM 0.5% 1W 1206</t>
  </si>
  <si>
    <t>R2</t>
  </si>
  <si>
    <t>LED Tactile Button - Green</t>
  </si>
  <si>
    <t>Sparkfun</t>
  </si>
  <si>
    <t>0.1uF 25V 0603 Ceramic Capacitor</t>
  </si>
  <si>
    <t>C1</t>
  </si>
  <si>
    <t>LED Tactile Button - Orange</t>
  </si>
  <si>
    <t>4.7UF 10V X7S 0603 Ceramic Capacitor</t>
  </si>
  <si>
    <t>C2</t>
  </si>
  <si>
    <t>LED Tactile Button - Red</t>
  </si>
  <si>
    <t>SI7021</t>
  </si>
  <si>
    <t>LED Tactile Button - Blue</t>
  </si>
  <si>
    <t>PIEZO</t>
  </si>
  <si>
    <t>5-way Tactile Switch</t>
  </si>
  <si>
    <t>S5</t>
  </si>
  <si>
    <t>GREEN</t>
  </si>
  <si>
    <t>YELLOW</t>
  </si>
  <si>
    <t>RED</t>
  </si>
  <si>
    <t>BLUE</t>
  </si>
  <si>
    <t>JOYSTICK</t>
  </si>
  <si>
    <t>1 (+10 OTW)</t>
  </si>
  <si>
    <t>Vishay Semiconductor TSMP IR Detector</t>
  </si>
  <si>
    <t>IC2</t>
  </si>
  <si>
    <t>WorldChips 0.96" OLED Display</t>
  </si>
  <si>
    <t>U$5</t>
  </si>
  <si>
    <t>AliExpress</t>
  </si>
  <si>
    <t>OTW</t>
  </si>
  <si>
    <t>LiiToKala Li-On 3.7v 3400mAh Battery</t>
  </si>
  <si>
    <t>Keystone Electronics 1042 Battery Clip</t>
  </si>
  <si>
    <t>U1</t>
  </si>
  <si>
    <t>Pololu 5V Step-Up Voltage Regulator U3V12F5</t>
  </si>
  <si>
    <t>IC1</t>
  </si>
  <si>
    <t>Pololu</t>
  </si>
  <si>
    <t>12 Position Female Header</t>
  </si>
  <si>
    <t>Photon Headers</t>
  </si>
  <si>
    <t>Badge BOM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</si>
</sst>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m/dd/yy"/>
    <numFmt numFmtId="166" formatCode="&quot;$&quot;#,##0.00"/>
  </numFmts>
  <fonts count="7" x14ac:knownFonts="1">
    <font>
      <sz val="10"/>
      <color rgb="FF000000"/>
      <name val="Arial"/>
    </font>
    <font>
      <b/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FF00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/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166" fontId="3" fillId="0" borderId="0" xfId="0" applyNumberFormat="1" applyFont="1" applyAlignment="1"/>
    <xf numFmtId="164" fontId="4" fillId="0" borderId="0" xfId="0" applyNumberFormat="1" applyFont="1" applyAlignment="1"/>
    <xf numFmtId="0" fontId="5" fillId="0" borderId="0" xfId="0" applyFont="1" applyAlignment="1"/>
    <xf numFmtId="0" fontId="3" fillId="0" borderId="0" xfId="0" applyFont="1"/>
    <xf numFmtId="165" fontId="4" fillId="0" borderId="0" xfId="0" applyNumberFormat="1" applyFont="1" applyAlignment="1"/>
    <xf numFmtId="0" fontId="6" fillId="0" borderId="0" xfId="0" applyFont="1" applyAlignment="1"/>
    <xf numFmtId="14" fontId="4" fillId="0" borderId="0" xfId="0" applyNumberFormat="1" applyFont="1" applyAlignment="1"/>
    <xf numFmtId="166" fontId="3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997"/>
  <sheetViews>
    <sheetView tabSelected="1" workbookViewId="0">
      <selection activeCell="A14" sqref="A14"/>
    </sheetView>
  </sheetViews>
  <sheetFormatPr baseColWidth="10" defaultColWidth="14.5" defaultRowHeight="15.75" customHeight="1" x14ac:dyDescent="0.2"/>
  <cols>
    <col min="1" max="1" width="62.5" style="4" customWidth="1"/>
    <col min="2" max="3" width="26.83203125" style="4" customWidth="1"/>
    <col min="4" max="4" width="15.6640625" style="4" customWidth="1"/>
    <col min="5" max="5" width="17.5" style="4" customWidth="1"/>
    <col min="6" max="7" width="13.1640625" style="4" hidden="1" customWidth="1"/>
    <col min="8" max="8" width="11.83203125" style="4" hidden="1" customWidth="1"/>
    <col min="9" max="9" width="22" style="4" customWidth="1"/>
    <col min="10" max="16384" width="14.5" style="4"/>
  </cols>
  <sheetData>
    <row r="1" spans="1:30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9" x14ac:dyDescent="0.25">
      <c r="A2" s="5" t="s">
        <v>9</v>
      </c>
      <c r="B2" s="6" t="s">
        <v>10</v>
      </c>
      <c r="C2" s="6"/>
      <c r="D2" s="6" t="s">
        <v>11</v>
      </c>
      <c r="E2" s="7"/>
      <c r="F2" s="6"/>
      <c r="G2" s="8"/>
      <c r="H2" s="9">
        <v>90</v>
      </c>
      <c r="I2" s="6">
        <v>100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" x14ac:dyDescent="0.25">
      <c r="A3" s="5" t="s">
        <v>13</v>
      </c>
      <c r="B3" s="6" t="s">
        <v>14</v>
      </c>
      <c r="C3" s="6"/>
      <c r="D3" s="6" t="s">
        <v>11</v>
      </c>
      <c r="E3" s="7"/>
      <c r="F3" s="6"/>
      <c r="G3" s="8"/>
      <c r="H3" s="9">
        <v>100</v>
      </c>
      <c r="I3" s="6">
        <v>200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 ht="19" x14ac:dyDescent="0.25">
      <c r="A4" s="5" t="s">
        <v>16</v>
      </c>
      <c r="B4" s="6" t="s">
        <v>17</v>
      </c>
      <c r="C4" s="6"/>
      <c r="D4" s="6" t="s">
        <v>11</v>
      </c>
      <c r="E4" s="7"/>
      <c r="F4" s="6"/>
      <c r="G4" s="8"/>
      <c r="H4" s="9">
        <v>98</v>
      </c>
      <c r="I4" s="6">
        <v>100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 ht="19" x14ac:dyDescent="0.25">
      <c r="A5" s="5" t="s">
        <v>18</v>
      </c>
      <c r="B5" s="6" t="s">
        <v>19</v>
      </c>
      <c r="C5" s="6"/>
      <c r="D5" s="6" t="s">
        <v>11</v>
      </c>
      <c r="E5" s="7"/>
      <c r="F5" s="6"/>
      <c r="G5" s="11"/>
      <c r="H5" s="9">
        <v>100</v>
      </c>
      <c r="I5" s="6">
        <v>100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ht="19" x14ac:dyDescent="0.25">
      <c r="A6" s="5" t="s">
        <v>21</v>
      </c>
      <c r="B6" s="6" t="s">
        <v>22</v>
      </c>
      <c r="C6" s="6"/>
      <c r="D6" s="6" t="s">
        <v>11</v>
      </c>
      <c r="E6" s="7"/>
      <c r="F6" s="6"/>
      <c r="G6" s="11"/>
      <c r="H6" s="9">
        <v>95</v>
      </c>
      <c r="I6" s="6">
        <v>300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19" x14ac:dyDescent="0.25">
      <c r="A7" s="5" t="s">
        <v>23</v>
      </c>
      <c r="B7" s="6" t="s">
        <v>24</v>
      </c>
      <c r="C7" s="6"/>
      <c r="D7" s="6" t="s">
        <v>11</v>
      </c>
      <c r="E7" s="7"/>
      <c r="F7" s="6"/>
      <c r="G7" s="11"/>
      <c r="H7" s="9">
        <v>10</v>
      </c>
      <c r="I7" s="6">
        <v>100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19" x14ac:dyDescent="0.25">
      <c r="A8" s="5" t="s">
        <v>27</v>
      </c>
      <c r="B8" s="6" t="s">
        <v>28</v>
      </c>
      <c r="C8" s="6"/>
      <c r="D8" s="6" t="s">
        <v>11</v>
      </c>
      <c r="E8" s="7"/>
      <c r="F8" s="6"/>
      <c r="G8" s="11"/>
      <c r="H8" s="9">
        <v>70</v>
      </c>
      <c r="I8" s="6">
        <v>100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ht="19" x14ac:dyDescent="0.25">
      <c r="A9" s="5" t="s">
        <v>30</v>
      </c>
      <c r="B9" s="6" t="s">
        <v>31</v>
      </c>
      <c r="C9" s="6"/>
      <c r="D9" s="6" t="s">
        <v>11</v>
      </c>
      <c r="E9" s="7"/>
      <c r="F9" s="6"/>
      <c r="G9" s="11"/>
      <c r="H9" s="9">
        <v>100</v>
      </c>
      <c r="I9" s="6">
        <v>100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19" x14ac:dyDescent="0.25">
      <c r="A10" s="5" t="s">
        <v>12</v>
      </c>
      <c r="B10" s="6" t="s">
        <v>33</v>
      </c>
      <c r="C10" s="12" t="str">
        <f>HYPERLINK("https://www.digikey.com/product-detail/en/silicon-labs/SI7021-A20-IM/336-3142-5-ND/5048937","336-3142-5-ND")</f>
        <v>336-3142-5-ND</v>
      </c>
      <c r="D10" s="6" t="s">
        <v>11</v>
      </c>
      <c r="E10" s="7"/>
      <c r="F10" s="6"/>
      <c r="G10" s="8"/>
      <c r="H10" s="9">
        <v>10</v>
      </c>
      <c r="I10" s="6">
        <v>100</v>
      </c>
      <c r="J10" s="6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ht="38" x14ac:dyDescent="0.25">
      <c r="A11" s="5" t="s">
        <v>15</v>
      </c>
      <c r="B11" s="6" t="s">
        <v>35</v>
      </c>
      <c r="C11" s="12" t="str">
        <f>HYPERLINK("https://www.digikey.com/product-detail/en/murata-electronics-north-america/PKMCS0909E4000-R1/490-9647-1-ND/4878401","490-9647-1-ND")</f>
        <v>490-9647-1-ND</v>
      </c>
      <c r="D11" s="6" t="s">
        <v>11</v>
      </c>
      <c r="E11" s="7"/>
      <c r="F11" s="6"/>
      <c r="G11" s="8"/>
      <c r="H11" s="9">
        <v>15</v>
      </c>
      <c r="I11" s="6">
        <v>100</v>
      </c>
      <c r="J11" s="6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19" x14ac:dyDescent="0.25">
      <c r="A12" s="5" t="s">
        <v>20</v>
      </c>
      <c r="B12" s="6" t="s">
        <v>37</v>
      </c>
      <c r="C12" s="12" t="str">
        <f>HYPERLINK("https://www.digikey.com/product-detail/en/e-switch/EG1218/EG1903-ND/101726","EG1903-ND")</f>
        <v>EG1903-ND</v>
      </c>
      <c r="D12" s="6" t="s">
        <v>11</v>
      </c>
      <c r="E12" s="7"/>
      <c r="F12" s="6"/>
      <c r="G12" s="8"/>
      <c r="H12" s="9">
        <v>5</v>
      </c>
      <c r="I12" s="6">
        <v>100</v>
      </c>
      <c r="J12" s="6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ht="19" x14ac:dyDescent="0.25">
      <c r="A13" s="5" t="s">
        <v>25</v>
      </c>
      <c r="B13" s="6" t="s">
        <v>38</v>
      </c>
      <c r="C13" s="12" t="str">
        <f>HYPERLINK("https://www.sparkfun.com/products/10440","COM-10440")</f>
        <v>COM-10440</v>
      </c>
      <c r="D13" s="6" t="s">
        <v>26</v>
      </c>
      <c r="E13" s="7"/>
      <c r="F13" s="6"/>
      <c r="G13" s="8"/>
      <c r="H13" s="9">
        <v>4</v>
      </c>
      <c r="I13" s="6">
        <v>100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ht="19" x14ac:dyDescent="0.25">
      <c r="A14" s="5" t="s">
        <v>29</v>
      </c>
      <c r="B14" s="6" t="s">
        <v>39</v>
      </c>
      <c r="C14" s="12" t="str">
        <f>HYPERLINK("https://www.sparkfun.com/products/10441","COM-10441")</f>
        <v>COM-10441</v>
      </c>
      <c r="D14" s="6" t="s">
        <v>26</v>
      </c>
      <c r="E14" s="7"/>
      <c r="F14" s="6"/>
      <c r="G14" s="8"/>
      <c r="H14" s="9">
        <v>4</v>
      </c>
      <c r="I14" s="6">
        <v>100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ht="19" x14ac:dyDescent="0.25">
      <c r="A15" s="5" t="s">
        <v>32</v>
      </c>
      <c r="B15" s="6" t="s">
        <v>40</v>
      </c>
      <c r="C15" s="12" t="str">
        <f>HYPERLINK("https://www.sparkfun.com/products/10442","COM-10442")</f>
        <v>COM-10442</v>
      </c>
      <c r="D15" s="6" t="s">
        <v>26</v>
      </c>
      <c r="E15" s="7"/>
      <c r="F15" s="6"/>
      <c r="G15" s="8"/>
      <c r="H15" s="9">
        <v>4</v>
      </c>
      <c r="I15" s="6">
        <v>100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ht="19" x14ac:dyDescent="0.25">
      <c r="A16" s="5" t="s">
        <v>34</v>
      </c>
      <c r="B16" s="6" t="s">
        <v>41</v>
      </c>
      <c r="C16" s="12" t="str">
        <f>HYPERLINK("https://www.sparkfun.com/products/10443","COM-10443")</f>
        <v>COM-10443</v>
      </c>
      <c r="D16" s="6" t="s">
        <v>26</v>
      </c>
      <c r="E16" s="7"/>
      <c r="F16" s="6"/>
      <c r="G16" s="8"/>
      <c r="H16" s="9">
        <v>4</v>
      </c>
      <c r="I16" s="6">
        <v>100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9" x14ac:dyDescent="0.25">
      <c r="A17" s="5" t="s">
        <v>36</v>
      </c>
      <c r="B17" s="6" t="s">
        <v>42</v>
      </c>
      <c r="C17" s="12" t="str">
        <f>HYPERLINK("https://www.sparkfun.com/products/10063","COM-10063")</f>
        <v>COM-10063</v>
      </c>
      <c r="D17" s="6" t="s">
        <v>26</v>
      </c>
      <c r="E17" s="7"/>
      <c r="F17" s="6"/>
      <c r="G17" s="8"/>
      <c r="H17" s="9" t="s">
        <v>43</v>
      </c>
      <c r="I17" s="6">
        <v>100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9" x14ac:dyDescent="0.25">
      <c r="A18" s="5" t="s">
        <v>44</v>
      </c>
      <c r="B18" s="6" t="s">
        <v>45</v>
      </c>
      <c r="C18" s="12" t="str">
        <f>HYPERLINK("https://www.digikey.com/product-detail/en/vishay-semiconductor-opto-division/TSMP58000/TSMP58000-ND/4073588","TSMP58000-ND")</f>
        <v>TSMP58000-ND</v>
      </c>
      <c r="D18" s="6" t="s">
        <v>11</v>
      </c>
      <c r="E18" s="7"/>
      <c r="F18" s="6"/>
      <c r="G18" s="13"/>
      <c r="H18" s="9">
        <v>10</v>
      </c>
      <c r="I18" s="6">
        <v>100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19" x14ac:dyDescent="0.25">
      <c r="A19" s="5" t="s">
        <v>46</v>
      </c>
      <c r="B19" s="6" t="s">
        <v>47</v>
      </c>
      <c r="C19" s="12" t="str">
        <f>HYPERLINK("https://www.aliexpress.com/item/0-96-inch-IIC-Serial-Yellow-Blue-OLED-Display-Module-128X64-I2C-SSD1306-12864-LCD-Screen/32828449458.html?spm=a2g0s.9042311.0.0.4ef24c4dM9MkMn","SSD1306")</f>
        <v>SSD1306</v>
      </c>
      <c r="D19" s="6" t="s">
        <v>48</v>
      </c>
      <c r="E19" s="7"/>
      <c r="F19" s="6"/>
      <c r="G19" s="13"/>
      <c r="H19" s="9" t="s">
        <v>49</v>
      </c>
      <c r="I19" s="6">
        <v>100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19" x14ac:dyDescent="0.25">
      <c r="A20" s="5" t="s">
        <v>50</v>
      </c>
      <c r="B20" s="6"/>
      <c r="C20" s="12" t="str">
        <f>HYPERLINK("https://www.aliexpress.com/item/6PCS-2017-Original-LiitoKala-18650-3400mAh-NCR18650B-3400-battery-3-7V-Li-ion-Rechargebale-battery-PCB/32824482157.html?spm=a2g0s.9042311.0.0.4ef24c4dM9MkMn","18650")</f>
        <v>18650</v>
      </c>
      <c r="D20" s="6" t="s">
        <v>48</v>
      </c>
      <c r="E20" s="7"/>
      <c r="F20" s="6"/>
      <c r="G20" s="13"/>
      <c r="H20" s="9" t="s">
        <v>49</v>
      </c>
      <c r="I20" s="6">
        <v>100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19" x14ac:dyDescent="0.25">
      <c r="A21" s="5" t="s">
        <v>51</v>
      </c>
      <c r="B21" s="6" t="s">
        <v>52</v>
      </c>
      <c r="C21" s="12" t="str">
        <f>HYPERLINK("https://www.digikey.com/product-detail/en/keystone-electronics/1042/36-1042-ND/2745668","36-1042-ND")</f>
        <v>36-1042-ND</v>
      </c>
      <c r="D21" s="6" t="s">
        <v>11</v>
      </c>
      <c r="E21" s="7"/>
      <c r="F21" s="6"/>
      <c r="G21" s="8"/>
      <c r="H21" s="9">
        <v>10</v>
      </c>
      <c r="I21" s="6">
        <v>100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19" x14ac:dyDescent="0.25">
      <c r="A22" s="5" t="s">
        <v>53</v>
      </c>
      <c r="B22" s="6" t="s">
        <v>54</v>
      </c>
      <c r="C22" s="12" t="str">
        <f>HYPERLINK("https://www.pololu.com/product/2115","2115")</f>
        <v>2115</v>
      </c>
      <c r="D22" s="6" t="s">
        <v>55</v>
      </c>
      <c r="E22" s="7"/>
      <c r="F22" s="6"/>
      <c r="G22" s="8"/>
      <c r="H22" s="9" t="s">
        <v>49</v>
      </c>
      <c r="I22" s="6">
        <v>100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9" x14ac:dyDescent="0.25">
      <c r="A23" s="5" t="s">
        <v>56</v>
      </c>
      <c r="B23" s="6" t="s">
        <v>57</v>
      </c>
      <c r="C23" s="12" t="str">
        <f>HYPERLINK("https://www.digikey.com/product-detail/en/sullins-connector-solutions/PPTC121LFBN-RC/S6100-ND/807231","S6100-ND")</f>
        <v>S6100-ND</v>
      </c>
      <c r="D23" s="6" t="s">
        <v>11</v>
      </c>
      <c r="E23" s="7"/>
      <c r="F23" s="6"/>
      <c r="G23" s="8"/>
      <c r="H23" s="9" t="s">
        <v>49</v>
      </c>
      <c r="I23" s="6">
        <v>200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9" x14ac:dyDescent="0.25">
      <c r="A24" s="5"/>
      <c r="B24" s="10"/>
      <c r="C24" s="10"/>
      <c r="D24" s="10"/>
      <c r="E24" s="14"/>
      <c r="F24" s="10"/>
      <c r="G24" s="10"/>
      <c r="H24" s="15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9" x14ac:dyDescent="0.25">
      <c r="A25" s="5"/>
      <c r="B25" s="10"/>
      <c r="C25" s="10"/>
      <c r="D25" s="10"/>
      <c r="E25" s="14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9" x14ac:dyDescent="0.25">
      <c r="A26" s="5" t="s">
        <v>58</v>
      </c>
      <c r="B26" s="10"/>
      <c r="C26" s="10"/>
      <c r="D26" s="10"/>
      <c r="E26" s="14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9" x14ac:dyDescent="0.25">
      <c r="A27" s="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9" x14ac:dyDescent="0.25">
      <c r="A28" s="5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9" x14ac:dyDescent="0.25">
      <c r="A29" s="5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19" x14ac:dyDescent="0.25">
      <c r="A30" s="5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19" x14ac:dyDescent="0.25">
      <c r="A31" s="5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9" x14ac:dyDescent="0.25">
      <c r="A32" s="5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9" x14ac:dyDescent="0.25">
      <c r="A33" s="5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9" x14ac:dyDescent="0.25">
      <c r="A34" s="5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t="19" x14ac:dyDescent="0.25">
      <c r="A35" s="5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9" x14ac:dyDescent="0.25">
      <c r="A36" s="5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t="19" x14ac:dyDescent="0.25">
      <c r="A37" s="5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19" x14ac:dyDescent="0.25">
      <c r="A38" s="5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19" x14ac:dyDescent="0.25">
      <c r="A39" s="5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19" x14ac:dyDescent="0.25">
      <c r="A40" s="5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19" x14ac:dyDescent="0.25">
      <c r="A41" s="5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t="19" x14ac:dyDescent="0.25">
      <c r="A42" s="5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19" x14ac:dyDescent="0.25">
      <c r="A43" s="5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9" x14ac:dyDescent="0.25">
      <c r="A44" s="5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9" x14ac:dyDescent="0.25">
      <c r="A45" s="5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19" x14ac:dyDescent="0.25">
      <c r="A46" s="5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19" x14ac:dyDescent="0.25">
      <c r="A47" s="5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19" x14ac:dyDescent="0.25">
      <c r="A48" s="5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9" x14ac:dyDescent="0.25">
      <c r="A49" s="5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9" x14ac:dyDescent="0.25">
      <c r="A50" s="5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9" x14ac:dyDescent="0.25">
      <c r="A51" s="5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9" x14ac:dyDescent="0.25">
      <c r="A52" s="5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9" x14ac:dyDescent="0.25">
      <c r="A53" s="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19" x14ac:dyDescent="0.25">
      <c r="A54" s="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19" x14ac:dyDescent="0.25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19" x14ac:dyDescent="0.25">
      <c r="A56" s="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t="19" x14ac:dyDescent="0.25">
      <c r="A57" s="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19" x14ac:dyDescent="0.25">
      <c r="A58" s="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t="19" x14ac:dyDescent="0.25">
      <c r="A59" s="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ht="19" x14ac:dyDescent="0.25">
      <c r="A60" s="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9" x14ac:dyDescent="0.25">
      <c r="A61" s="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19" x14ac:dyDescent="0.25">
      <c r="A62" s="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9" x14ac:dyDescent="0.25">
      <c r="A63" s="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 ht="19" x14ac:dyDescent="0.25">
      <c r="A64" s="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 ht="19" x14ac:dyDescent="0.25">
      <c r="A65" s="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 ht="19" x14ac:dyDescent="0.25">
      <c r="A66" s="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 ht="19" x14ac:dyDescent="0.25">
      <c r="A67" s="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 ht="19" x14ac:dyDescent="0.25">
      <c r="A68" s="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ht="19" x14ac:dyDescent="0.25">
      <c r="A69" s="5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ht="19" x14ac:dyDescent="0.25">
      <c r="A70" s="5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ht="19" x14ac:dyDescent="0.25">
      <c r="A71" s="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ht="19" x14ac:dyDescent="0.25">
      <c r="A72" s="5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ht="19" x14ac:dyDescent="0.25">
      <c r="A73" s="5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ht="19" x14ac:dyDescent="0.25">
      <c r="A74" s="5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ht="19" x14ac:dyDescent="0.25">
      <c r="A75" s="5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 ht="19" x14ac:dyDescent="0.25">
      <c r="A76" s="5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 ht="19" x14ac:dyDescent="0.25">
      <c r="A77" s="5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ht="19" x14ac:dyDescent="0.25">
      <c r="A78" s="5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ht="19" x14ac:dyDescent="0.25">
      <c r="A79" s="5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 ht="19" x14ac:dyDescent="0.25">
      <c r="A80" s="5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 ht="19" x14ac:dyDescent="0.25">
      <c r="A81" s="5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 ht="19" x14ac:dyDescent="0.25">
      <c r="A82" s="5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 ht="19" x14ac:dyDescent="0.25">
      <c r="A83" s="5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 ht="19" x14ac:dyDescent="0.25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 ht="19" x14ac:dyDescent="0.25">
      <c r="A85" s="5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 ht="19" x14ac:dyDescent="0.25">
      <c r="A86" s="5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ht="19" x14ac:dyDescent="0.25">
      <c r="A87" s="5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 ht="19" x14ac:dyDescent="0.25">
      <c r="A88" s="5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 ht="19" x14ac:dyDescent="0.25">
      <c r="A89" s="5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 ht="19" x14ac:dyDescent="0.25">
      <c r="A90" s="5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 ht="19" x14ac:dyDescent="0.25">
      <c r="A91" s="5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ht="19" x14ac:dyDescent="0.25">
      <c r="A92" s="5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ht="19" x14ac:dyDescent="0.25">
      <c r="A93" s="5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 ht="19" x14ac:dyDescent="0.25">
      <c r="A94" s="5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 ht="19" x14ac:dyDescent="0.25">
      <c r="A95" s="5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 ht="19" x14ac:dyDescent="0.25">
      <c r="A96" s="5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 ht="19" x14ac:dyDescent="0.25">
      <c r="A97" s="5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spans="1:30" ht="19" x14ac:dyDescent="0.25">
      <c r="A98" s="5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:30" ht="19" x14ac:dyDescent="0.25">
      <c r="A99" s="5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:30" ht="19" x14ac:dyDescent="0.25">
      <c r="A100" s="5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0" ht="19" x14ac:dyDescent="0.25">
      <c r="A101" s="5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 ht="19" x14ac:dyDescent="0.25">
      <c r="A102" s="5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0" ht="19" x14ac:dyDescent="0.25">
      <c r="A103" s="5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0" ht="19" x14ac:dyDescent="0.25">
      <c r="A104" s="5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0" ht="19" x14ac:dyDescent="0.25">
      <c r="A105" s="5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ht="19" x14ac:dyDescent="0.25">
      <c r="A106" s="5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ht="19" x14ac:dyDescent="0.25">
      <c r="A107" s="5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0" ht="19" x14ac:dyDescent="0.25">
      <c r="A108" s="5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 ht="19" x14ac:dyDescent="0.25">
      <c r="A109" s="5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0" ht="19" x14ac:dyDescent="0.25">
      <c r="A110" s="5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 ht="19" x14ac:dyDescent="0.25">
      <c r="A111" s="5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 ht="19" x14ac:dyDescent="0.25">
      <c r="A112" s="5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 ht="19" x14ac:dyDescent="0.25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 ht="19" x14ac:dyDescent="0.25">
      <c r="A114" s="5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 ht="19" x14ac:dyDescent="0.25">
      <c r="A115" s="5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 ht="19" x14ac:dyDescent="0.25">
      <c r="A116" s="5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 ht="19" x14ac:dyDescent="0.25">
      <c r="A117" s="5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 ht="19" x14ac:dyDescent="0.25">
      <c r="A118" s="5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ht="19" x14ac:dyDescent="0.25">
      <c r="A119" s="5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ht="19" x14ac:dyDescent="0.25">
      <c r="A120" s="5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ht="19" x14ac:dyDescent="0.25">
      <c r="A121" s="5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 ht="19" x14ac:dyDescent="0.25">
      <c r="A122" s="5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 ht="19" x14ac:dyDescent="0.25">
      <c r="A123" s="5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 ht="19" x14ac:dyDescent="0.25">
      <c r="A124" s="5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 ht="19" x14ac:dyDescent="0.25">
      <c r="A125" s="5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 ht="19" x14ac:dyDescent="0.25">
      <c r="A126" s="5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 ht="19" x14ac:dyDescent="0.25">
      <c r="A127" s="5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 ht="19" x14ac:dyDescent="0.25">
      <c r="A128" s="5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 ht="19" x14ac:dyDescent="0.25">
      <c r="A129" s="5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 ht="19" x14ac:dyDescent="0.25">
      <c r="A130" s="5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 ht="19" x14ac:dyDescent="0.25">
      <c r="A131" s="5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ht="19" x14ac:dyDescent="0.25">
      <c r="A132" s="5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ht="19" x14ac:dyDescent="0.25">
      <c r="A133" s="5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 ht="19" x14ac:dyDescent="0.25">
      <c r="A134" s="5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:30" ht="19" x14ac:dyDescent="0.25">
      <c r="A135" s="5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:30" ht="19" x14ac:dyDescent="0.25">
      <c r="A136" s="5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:30" ht="19" x14ac:dyDescent="0.25">
      <c r="A137" s="5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:30" ht="19" x14ac:dyDescent="0.25">
      <c r="A138" s="5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1:30" ht="19" x14ac:dyDescent="0.25">
      <c r="A139" s="5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1:30" ht="19" x14ac:dyDescent="0.25">
      <c r="A140" s="5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1:30" ht="19" x14ac:dyDescent="0.25">
      <c r="A141" s="5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1:30" ht="19" x14ac:dyDescent="0.25">
      <c r="A142" s="5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1:30" ht="19" x14ac:dyDescent="0.25">
      <c r="A143" s="5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1:30" ht="19" x14ac:dyDescent="0.25">
      <c r="A144" s="5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1:30" ht="19" x14ac:dyDescent="0.25">
      <c r="A145" s="5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1:30" ht="19" x14ac:dyDescent="0.25">
      <c r="A146" s="5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ht="19" x14ac:dyDescent="0.25">
      <c r="A147" s="5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ht="19" x14ac:dyDescent="0.25">
      <c r="A148" s="5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1:30" ht="19" x14ac:dyDescent="0.25">
      <c r="A149" s="5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1:30" ht="19" x14ac:dyDescent="0.25">
      <c r="A150" s="5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1:30" ht="19" x14ac:dyDescent="0.25">
      <c r="A151" s="5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1:30" ht="19" x14ac:dyDescent="0.25">
      <c r="A152" s="5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1:30" ht="19" x14ac:dyDescent="0.25">
      <c r="A153" s="5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1:30" ht="19" x14ac:dyDescent="0.25">
      <c r="A154" s="5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1:30" ht="19" x14ac:dyDescent="0.25">
      <c r="A155" s="5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1:30" ht="19" x14ac:dyDescent="0.25">
      <c r="A156" s="5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ht="19" x14ac:dyDescent="0.25">
      <c r="A157" s="5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ht="19" x14ac:dyDescent="0.25">
      <c r="A158" s="5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ht="19" x14ac:dyDescent="0.25">
      <c r="A159" s="5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1:30" ht="19" x14ac:dyDescent="0.25">
      <c r="A160" s="5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1:30" ht="19" x14ac:dyDescent="0.25">
      <c r="A161" s="5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ht="19" x14ac:dyDescent="0.25">
      <c r="A162" s="5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ht="19" x14ac:dyDescent="0.25">
      <c r="A163" s="5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ht="19" x14ac:dyDescent="0.25">
      <c r="A164" s="5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ht="19" x14ac:dyDescent="0.25">
      <c r="A165" s="5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ht="19" x14ac:dyDescent="0.25">
      <c r="A166" s="5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ht="19" x14ac:dyDescent="0.25">
      <c r="A167" s="5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1:30" ht="19" x14ac:dyDescent="0.25">
      <c r="A168" s="5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1:30" ht="19" x14ac:dyDescent="0.25">
      <c r="A169" s="5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1:30" ht="19" x14ac:dyDescent="0.25">
      <c r="A170" s="5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:30" ht="19" x14ac:dyDescent="0.25">
      <c r="A171" s="5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1:30" ht="19" x14ac:dyDescent="0.25">
      <c r="A172" s="5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1:30" ht="19" x14ac:dyDescent="0.25">
      <c r="A173" s="5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1:30" ht="19" x14ac:dyDescent="0.25">
      <c r="A174" s="5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1:30" ht="19" x14ac:dyDescent="0.25">
      <c r="A175" s="5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1:30" ht="19" x14ac:dyDescent="0.25">
      <c r="A176" s="5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1:30" ht="19" x14ac:dyDescent="0.25">
      <c r="A177" s="5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1:30" ht="19" x14ac:dyDescent="0.25">
      <c r="A178" s="5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ht="19" x14ac:dyDescent="0.25">
      <c r="A179" s="5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ht="19" x14ac:dyDescent="0.25">
      <c r="A180" s="5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1:30" ht="19" x14ac:dyDescent="0.25">
      <c r="A181" s="5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:30" ht="19" x14ac:dyDescent="0.25">
      <c r="A182" s="5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1:30" ht="19" x14ac:dyDescent="0.25">
      <c r="A183" s="5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:30" ht="19" x14ac:dyDescent="0.25">
      <c r="A184" s="5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:30" ht="19" x14ac:dyDescent="0.25">
      <c r="A185" s="5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0" ht="19" x14ac:dyDescent="0.25">
      <c r="A186" s="5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0" ht="19" x14ac:dyDescent="0.25">
      <c r="A187" s="5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:30" ht="19" x14ac:dyDescent="0.25">
      <c r="A188" s="5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 ht="19" x14ac:dyDescent="0.25">
      <c r="A189" s="5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 ht="19" x14ac:dyDescent="0.25">
      <c r="A190" s="5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 ht="19" x14ac:dyDescent="0.25">
      <c r="A191" s="5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 ht="19" x14ac:dyDescent="0.25">
      <c r="A192" s="5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 ht="19" x14ac:dyDescent="0.25">
      <c r="A193" s="5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 ht="19" x14ac:dyDescent="0.25">
      <c r="A194" s="5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 ht="19" x14ac:dyDescent="0.25">
      <c r="A195" s="5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 ht="19" x14ac:dyDescent="0.25">
      <c r="A196" s="5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 ht="19" x14ac:dyDescent="0.25">
      <c r="A197" s="5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 ht="19" x14ac:dyDescent="0.25">
      <c r="A198" s="5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 ht="19" x14ac:dyDescent="0.25">
      <c r="A199" s="5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 ht="19" x14ac:dyDescent="0.25">
      <c r="A200" s="5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 ht="19" x14ac:dyDescent="0.25">
      <c r="A201" s="5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 ht="19" x14ac:dyDescent="0.25">
      <c r="A202" s="5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 ht="19" x14ac:dyDescent="0.25">
      <c r="A203" s="5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 ht="19" x14ac:dyDescent="0.25">
      <c r="A204" s="5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 ht="19" x14ac:dyDescent="0.25">
      <c r="A205" s="5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 ht="19" x14ac:dyDescent="0.25">
      <c r="A206" s="5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:30" ht="19" x14ac:dyDescent="0.25">
      <c r="A207" s="5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0" ht="19" x14ac:dyDescent="0.25">
      <c r="A208" s="5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:30" ht="19" x14ac:dyDescent="0.25">
      <c r="A209" s="5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:30" ht="19" x14ac:dyDescent="0.25">
      <c r="A210" s="5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1:30" ht="19" x14ac:dyDescent="0.25">
      <c r="A211" s="5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1:30" ht="19" x14ac:dyDescent="0.25">
      <c r="A212" s="5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1:30" ht="19" x14ac:dyDescent="0.25">
      <c r="A213" s="5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1:30" ht="19" x14ac:dyDescent="0.25">
      <c r="A214" s="5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:30" ht="19" x14ac:dyDescent="0.25">
      <c r="A215" s="5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1:30" ht="19" x14ac:dyDescent="0.25">
      <c r="A216" s="5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1:30" ht="19" x14ac:dyDescent="0.25">
      <c r="A217" s="5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1:30" ht="19" x14ac:dyDescent="0.25">
      <c r="A218" s="5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 ht="19" x14ac:dyDescent="0.25">
      <c r="A219" s="5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 ht="19" x14ac:dyDescent="0.25">
      <c r="A220" s="5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 ht="19" x14ac:dyDescent="0.25">
      <c r="A221" s="5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 ht="19" x14ac:dyDescent="0.25">
      <c r="A222" s="5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 ht="19" x14ac:dyDescent="0.25">
      <c r="A223" s="5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 ht="19" x14ac:dyDescent="0.25">
      <c r="A224" s="5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 ht="19" x14ac:dyDescent="0.25">
      <c r="A225" s="5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 ht="19" x14ac:dyDescent="0.25">
      <c r="A226" s="5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 ht="19" x14ac:dyDescent="0.25">
      <c r="A227" s="5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 ht="19" x14ac:dyDescent="0.25">
      <c r="A228" s="5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:30" ht="19" x14ac:dyDescent="0.25">
      <c r="A229" s="5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:30" ht="19" x14ac:dyDescent="0.25">
      <c r="A230" s="5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:30" ht="19" x14ac:dyDescent="0.25">
      <c r="A231" s="5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:30" ht="19" x14ac:dyDescent="0.25">
      <c r="A232" s="5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:30" ht="19" x14ac:dyDescent="0.25">
      <c r="A233" s="5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:30" ht="19" x14ac:dyDescent="0.25">
      <c r="A234" s="5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:30" ht="19" x14ac:dyDescent="0.25">
      <c r="A235" s="5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:30" ht="19" x14ac:dyDescent="0.25">
      <c r="A236" s="5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:30" ht="19" x14ac:dyDescent="0.25">
      <c r="A237" s="5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:30" ht="19" x14ac:dyDescent="0.25">
      <c r="A238" s="5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:30" ht="19" x14ac:dyDescent="0.25">
      <c r="A239" s="5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spans="1:30" ht="19" x14ac:dyDescent="0.25">
      <c r="A240" s="5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spans="1:30" ht="19" x14ac:dyDescent="0.25">
      <c r="A241" s="5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1:30" ht="19" x14ac:dyDescent="0.25">
      <c r="A242" s="5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1:30" ht="19" x14ac:dyDescent="0.25">
      <c r="A243" s="5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1:30" ht="19" x14ac:dyDescent="0.25">
      <c r="A244" s="5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1:30" ht="19" x14ac:dyDescent="0.25">
      <c r="A245" s="5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1:30" ht="19" x14ac:dyDescent="0.25">
      <c r="A246" s="5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:30" ht="19" x14ac:dyDescent="0.25">
      <c r="A247" s="5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:30" ht="19" x14ac:dyDescent="0.25">
      <c r="A248" s="5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1:30" ht="19" x14ac:dyDescent="0.25">
      <c r="A249" s="5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1:30" ht="19" x14ac:dyDescent="0.25">
      <c r="A250" s="5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:30" ht="19" x14ac:dyDescent="0.25">
      <c r="A251" s="5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:30" ht="19" x14ac:dyDescent="0.25">
      <c r="A252" s="5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:30" ht="19" x14ac:dyDescent="0.25">
      <c r="A253" s="5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:30" ht="19" x14ac:dyDescent="0.25">
      <c r="A254" s="5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:30" ht="19" x14ac:dyDescent="0.25">
      <c r="A255" s="5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:30" ht="19" x14ac:dyDescent="0.25">
      <c r="A256" s="5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:30" ht="19" x14ac:dyDescent="0.25">
      <c r="A257" s="5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:30" ht="19" x14ac:dyDescent="0.25">
      <c r="A258" s="5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:30" ht="19" x14ac:dyDescent="0.25">
      <c r="A259" s="5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:30" ht="19" x14ac:dyDescent="0.25">
      <c r="A260" s="5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:30" ht="19" x14ac:dyDescent="0.25">
      <c r="A261" s="5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:30" ht="19" x14ac:dyDescent="0.25">
      <c r="A262" s="5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:30" ht="19" x14ac:dyDescent="0.25">
      <c r="A263" s="5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:30" ht="19" x14ac:dyDescent="0.25">
      <c r="A264" s="5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:30" ht="19" x14ac:dyDescent="0.25">
      <c r="A265" s="5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:30" ht="19" x14ac:dyDescent="0.25">
      <c r="A266" s="5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:30" ht="19" x14ac:dyDescent="0.25">
      <c r="A267" s="5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:30" ht="19" x14ac:dyDescent="0.25">
      <c r="A268" s="5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:30" ht="19" x14ac:dyDescent="0.25">
      <c r="A269" s="5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:30" ht="19" x14ac:dyDescent="0.25">
      <c r="A270" s="5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:30" ht="19" x14ac:dyDescent="0.25">
      <c r="A271" s="5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:30" ht="19" x14ac:dyDescent="0.25">
      <c r="A272" s="5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 ht="19" x14ac:dyDescent="0.25">
      <c r="A273" s="5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 ht="19" x14ac:dyDescent="0.25">
      <c r="A274" s="5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 ht="19" x14ac:dyDescent="0.25">
      <c r="A275" s="5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 ht="19" x14ac:dyDescent="0.25">
      <c r="A276" s="5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 ht="19" x14ac:dyDescent="0.25">
      <c r="A277" s="5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 ht="19" x14ac:dyDescent="0.25">
      <c r="A278" s="5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 ht="19" x14ac:dyDescent="0.25">
      <c r="A279" s="5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 ht="19" x14ac:dyDescent="0.25">
      <c r="A280" s="5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 ht="19" x14ac:dyDescent="0.25">
      <c r="A281" s="5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 ht="19" x14ac:dyDescent="0.25">
      <c r="A282" s="5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:30" ht="19" x14ac:dyDescent="0.25">
      <c r="A283" s="5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:30" ht="19" x14ac:dyDescent="0.25">
      <c r="A284" s="5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:30" ht="19" x14ac:dyDescent="0.25">
      <c r="A285" s="5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:30" ht="19" x14ac:dyDescent="0.25">
      <c r="A286" s="5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:30" ht="19" x14ac:dyDescent="0.25">
      <c r="A287" s="5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:30" ht="19" x14ac:dyDescent="0.25">
      <c r="A288" s="5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:30" ht="19" x14ac:dyDescent="0.25">
      <c r="A289" s="5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:30" ht="19" x14ac:dyDescent="0.25">
      <c r="A290" s="5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:30" ht="19" x14ac:dyDescent="0.25">
      <c r="A291" s="5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:30" ht="19" x14ac:dyDescent="0.25">
      <c r="A292" s="5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:30" ht="19" x14ac:dyDescent="0.25">
      <c r="A293" s="5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 ht="19" x14ac:dyDescent="0.25">
      <c r="A294" s="5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 ht="19" x14ac:dyDescent="0.25">
      <c r="A295" s="5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:30" ht="19" x14ac:dyDescent="0.25">
      <c r="A296" s="5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:30" ht="19" x14ac:dyDescent="0.25">
      <c r="A297" s="5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:30" ht="19" x14ac:dyDescent="0.25">
      <c r="A298" s="5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:30" ht="19" x14ac:dyDescent="0.25">
      <c r="A299" s="5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:30" ht="19" x14ac:dyDescent="0.25">
      <c r="A300" s="5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:30" ht="19" x14ac:dyDescent="0.25">
      <c r="A301" s="5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:30" ht="19" x14ac:dyDescent="0.25">
      <c r="A302" s="5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1:30" ht="19" x14ac:dyDescent="0.25">
      <c r="A303" s="5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1:30" ht="19" x14ac:dyDescent="0.25">
      <c r="A304" s="5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1:30" ht="19" x14ac:dyDescent="0.25">
      <c r="A305" s="5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1:30" ht="19" x14ac:dyDescent="0.25">
      <c r="A306" s="5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1:30" ht="19" x14ac:dyDescent="0.25">
      <c r="A307" s="5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:30" ht="19" x14ac:dyDescent="0.25">
      <c r="A308" s="5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1:30" ht="19" x14ac:dyDescent="0.25">
      <c r="A309" s="5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1:30" ht="19" x14ac:dyDescent="0.25">
      <c r="A310" s="5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:30" ht="19" x14ac:dyDescent="0.25">
      <c r="A311" s="5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:30" ht="19" x14ac:dyDescent="0.25">
      <c r="A312" s="5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1:30" ht="19" x14ac:dyDescent="0.25">
      <c r="A313" s="5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1:30" ht="19" x14ac:dyDescent="0.25">
      <c r="A314" s="5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1:30" ht="19" x14ac:dyDescent="0.25">
      <c r="A315" s="5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1:30" ht="19" x14ac:dyDescent="0.25">
      <c r="A316" s="5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1:30" ht="19" x14ac:dyDescent="0.25">
      <c r="A317" s="5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1:30" ht="19" x14ac:dyDescent="0.25">
      <c r="A318" s="5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1:30" ht="19" x14ac:dyDescent="0.25">
      <c r="A319" s="5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spans="1:30" ht="19" x14ac:dyDescent="0.25">
      <c r="A320" s="5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spans="1:30" ht="19" x14ac:dyDescent="0.25">
      <c r="A321" s="5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spans="1:30" ht="19" x14ac:dyDescent="0.25">
      <c r="A322" s="5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spans="1:30" ht="19" x14ac:dyDescent="0.25">
      <c r="A323" s="5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spans="1:30" ht="19" x14ac:dyDescent="0.25">
      <c r="A324" s="5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spans="1:30" ht="19" x14ac:dyDescent="0.25">
      <c r="A325" s="5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0" ht="19" x14ac:dyDescent="0.25">
      <c r="A326" s="5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spans="1:30" ht="19" x14ac:dyDescent="0.25">
      <c r="A327" s="5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spans="1:30" ht="19" x14ac:dyDescent="0.25">
      <c r="A328" s="5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spans="1:30" ht="19" x14ac:dyDescent="0.25">
      <c r="A329" s="5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spans="1:30" ht="19" x14ac:dyDescent="0.25">
      <c r="A330" s="5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spans="1:30" ht="19" x14ac:dyDescent="0.25">
      <c r="A331" s="5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spans="1:30" ht="19" x14ac:dyDescent="0.25">
      <c r="A332" s="5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spans="1:30" ht="19" x14ac:dyDescent="0.25">
      <c r="A333" s="5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1:30" ht="19" x14ac:dyDescent="0.25">
      <c r="A334" s="5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spans="1:30" ht="19" x14ac:dyDescent="0.25">
      <c r="A335" s="5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spans="1:30" ht="19" x14ac:dyDescent="0.25">
      <c r="A336" s="5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spans="1:30" ht="19" x14ac:dyDescent="0.25">
      <c r="A337" s="5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1:30" ht="19" x14ac:dyDescent="0.25">
      <c r="A338" s="5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spans="1:30" ht="19" x14ac:dyDescent="0.25">
      <c r="A339" s="5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spans="1:30" ht="19" x14ac:dyDescent="0.25">
      <c r="A340" s="5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spans="1:30" ht="19" x14ac:dyDescent="0.25">
      <c r="A341" s="5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spans="1:30" ht="19" x14ac:dyDescent="0.25">
      <c r="A342" s="5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spans="1:30" ht="19" x14ac:dyDescent="0.25">
      <c r="A343" s="5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spans="1:30" ht="19" x14ac:dyDescent="0.25">
      <c r="A344" s="5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spans="1:30" ht="19" x14ac:dyDescent="0.25">
      <c r="A345" s="5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spans="1:30" ht="19" x14ac:dyDescent="0.25">
      <c r="A346" s="5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spans="1:30" ht="19" x14ac:dyDescent="0.25">
      <c r="A347" s="5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spans="1:30" ht="19" x14ac:dyDescent="0.25">
      <c r="A348" s="5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spans="1:30" ht="19" x14ac:dyDescent="0.25">
      <c r="A349" s="5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spans="1:30" ht="19" x14ac:dyDescent="0.25">
      <c r="A350" s="5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spans="1:30" ht="19" x14ac:dyDescent="0.25">
      <c r="A351" s="5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spans="1:30" ht="19" x14ac:dyDescent="0.25">
      <c r="A352" s="5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spans="1:30" ht="19" x14ac:dyDescent="0.25">
      <c r="A353" s="5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spans="1:30" ht="19" x14ac:dyDescent="0.25">
      <c r="A354" s="5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spans="1:30" ht="19" x14ac:dyDescent="0.25">
      <c r="A355" s="5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1:30" ht="19" x14ac:dyDescent="0.25">
      <c r="A356" s="5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1:30" ht="19" x14ac:dyDescent="0.25">
      <c r="A357" s="5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spans="1:30" ht="19" x14ac:dyDescent="0.25">
      <c r="A358" s="5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1:30" ht="19" x14ac:dyDescent="0.25">
      <c r="A359" s="5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spans="1:30" ht="19" x14ac:dyDescent="0.25">
      <c r="A360" s="5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1:30" ht="19" x14ac:dyDescent="0.25">
      <c r="A361" s="5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spans="1:30" ht="19" x14ac:dyDescent="0.25">
      <c r="A362" s="5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spans="1:30" ht="19" x14ac:dyDescent="0.25">
      <c r="A363" s="5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spans="1:30" ht="19" x14ac:dyDescent="0.25">
      <c r="A364" s="5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spans="1:30" ht="19" x14ac:dyDescent="0.25">
      <c r="A365" s="5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spans="1:30" ht="19" x14ac:dyDescent="0.25">
      <c r="A366" s="5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spans="1:30" ht="19" x14ac:dyDescent="0.25">
      <c r="A367" s="5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spans="1:30" ht="19" x14ac:dyDescent="0.25">
      <c r="A368" s="5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spans="1:30" ht="19" x14ac:dyDescent="0.25">
      <c r="A369" s="5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spans="1:30" ht="19" x14ac:dyDescent="0.25">
      <c r="A370" s="5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spans="1:30" ht="19" x14ac:dyDescent="0.25">
      <c r="A371" s="5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spans="1:30" ht="19" x14ac:dyDescent="0.25">
      <c r="A372" s="5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spans="1:30" ht="19" x14ac:dyDescent="0.25">
      <c r="A373" s="5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spans="1:30" ht="19" x14ac:dyDescent="0.25">
      <c r="A374" s="5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spans="1:30" ht="19" x14ac:dyDescent="0.25">
      <c r="A375" s="5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spans="1:30" ht="19" x14ac:dyDescent="0.25">
      <c r="A376" s="5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spans="1:30" ht="19" x14ac:dyDescent="0.25">
      <c r="A377" s="5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spans="1:30" ht="19" x14ac:dyDescent="0.25">
      <c r="A378" s="5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spans="1:30" ht="19" x14ac:dyDescent="0.25">
      <c r="A379" s="5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1:30" ht="19" x14ac:dyDescent="0.25">
      <c r="A380" s="5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spans="1:30" ht="19" x14ac:dyDescent="0.25">
      <c r="A381" s="5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spans="1:30" ht="19" x14ac:dyDescent="0.25">
      <c r="A382" s="5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spans="1:30" ht="19" x14ac:dyDescent="0.25">
      <c r="A383" s="5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spans="1:30" ht="19" x14ac:dyDescent="0.25">
      <c r="A384" s="5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spans="1:30" ht="19" x14ac:dyDescent="0.25">
      <c r="A385" s="5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spans="1:30" ht="19" x14ac:dyDescent="0.25">
      <c r="A386" s="5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spans="1:30" ht="19" x14ac:dyDescent="0.25">
      <c r="A387" s="5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spans="1:30" ht="19" x14ac:dyDescent="0.25">
      <c r="A388" s="5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spans="1:30" ht="19" x14ac:dyDescent="0.25">
      <c r="A389" s="5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spans="1:30" ht="19" x14ac:dyDescent="0.25">
      <c r="A390" s="5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spans="1:30" ht="19" x14ac:dyDescent="0.25">
      <c r="A391" s="5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spans="1:30" ht="19" x14ac:dyDescent="0.25">
      <c r="A392" s="5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0" ht="19" x14ac:dyDescent="0.25">
      <c r="A393" s="5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0" ht="19" x14ac:dyDescent="0.25">
      <c r="A394" s="5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spans="1:30" ht="19" x14ac:dyDescent="0.25">
      <c r="A395" s="5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0" ht="19" x14ac:dyDescent="0.25">
      <c r="A396" s="5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0" ht="19" x14ac:dyDescent="0.25">
      <c r="A397" s="5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0" ht="19" x14ac:dyDescent="0.25">
      <c r="A398" s="5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0" ht="19" x14ac:dyDescent="0.25">
      <c r="A399" s="5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spans="1:30" ht="19" x14ac:dyDescent="0.25">
      <c r="A400" s="5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0" ht="19" x14ac:dyDescent="0.25">
      <c r="A401" s="5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0" ht="19" x14ac:dyDescent="0.25">
      <c r="A402" s="5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0" ht="19" x14ac:dyDescent="0.25">
      <c r="A403" s="5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spans="1:30" ht="19" x14ac:dyDescent="0.25">
      <c r="A404" s="5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0" ht="19" x14ac:dyDescent="0.25">
      <c r="A405" s="5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0" ht="19" x14ac:dyDescent="0.25">
      <c r="A406" s="5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0" ht="19" x14ac:dyDescent="0.25">
      <c r="A407" s="5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1:30" ht="19" x14ac:dyDescent="0.25">
      <c r="A408" s="5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1:30" ht="19" x14ac:dyDescent="0.25">
      <c r="A409" s="5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0" ht="19" x14ac:dyDescent="0.25">
      <c r="A410" s="5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0" ht="19" x14ac:dyDescent="0.25">
      <c r="A411" s="5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1:30" ht="19" x14ac:dyDescent="0.25">
      <c r="A412" s="5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0" ht="19" x14ac:dyDescent="0.25">
      <c r="A413" s="5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0" ht="19" x14ac:dyDescent="0.25">
      <c r="A414" s="5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0" ht="19" x14ac:dyDescent="0.25">
      <c r="A415" s="5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1:30" ht="19" x14ac:dyDescent="0.25">
      <c r="A416" s="5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1:30" ht="19" x14ac:dyDescent="0.25">
      <c r="A417" s="5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0" ht="19" x14ac:dyDescent="0.25">
      <c r="A418" s="5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0" ht="19" x14ac:dyDescent="0.25">
      <c r="A419" s="5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0" ht="19" x14ac:dyDescent="0.25">
      <c r="A420" s="5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0" ht="19" x14ac:dyDescent="0.25">
      <c r="A421" s="5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0" ht="19" x14ac:dyDescent="0.25">
      <c r="A422" s="5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0" ht="19" x14ac:dyDescent="0.25">
      <c r="A423" s="5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0" ht="19" x14ac:dyDescent="0.25">
      <c r="A424" s="5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1:30" ht="19" x14ac:dyDescent="0.25">
      <c r="A425" s="5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0" ht="19" x14ac:dyDescent="0.25">
      <c r="A426" s="5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1:30" ht="19" x14ac:dyDescent="0.25">
      <c r="A427" s="5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1:30" ht="19" x14ac:dyDescent="0.25">
      <c r="A428" s="5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1:30" ht="19" x14ac:dyDescent="0.25">
      <c r="A429" s="5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1:30" ht="19" x14ac:dyDescent="0.25">
      <c r="A430" s="5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1:30" ht="19" x14ac:dyDescent="0.25">
      <c r="A431" s="5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1:30" ht="19" x14ac:dyDescent="0.25">
      <c r="A432" s="5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1:30" ht="19" x14ac:dyDescent="0.25">
      <c r="A433" s="5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1:30" ht="19" x14ac:dyDescent="0.25">
      <c r="A434" s="5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1:30" ht="19" x14ac:dyDescent="0.25">
      <c r="A435" s="5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1:30" ht="19" x14ac:dyDescent="0.25">
      <c r="A436" s="5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spans="1:30" ht="19" x14ac:dyDescent="0.25">
      <c r="A437" s="5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spans="1:30" ht="19" x14ac:dyDescent="0.25">
      <c r="A438" s="5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spans="1:30" ht="19" x14ac:dyDescent="0.25">
      <c r="A439" s="5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spans="1:30" ht="19" x14ac:dyDescent="0.25">
      <c r="A440" s="5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spans="1:30" ht="19" x14ac:dyDescent="0.25">
      <c r="A441" s="5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spans="1:30" ht="19" x14ac:dyDescent="0.25">
      <c r="A442" s="5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1:30" ht="19" x14ac:dyDescent="0.25">
      <c r="A443" s="5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spans="1:30" ht="19" x14ac:dyDescent="0.25">
      <c r="A444" s="5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spans="1:30" ht="19" x14ac:dyDescent="0.25">
      <c r="A445" s="5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spans="1:30" ht="19" x14ac:dyDescent="0.25">
      <c r="A446" s="5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spans="1:30" ht="19" x14ac:dyDescent="0.25">
      <c r="A447" s="5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spans="1:30" ht="19" x14ac:dyDescent="0.25">
      <c r="A448" s="5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spans="1:30" ht="19" x14ac:dyDescent="0.25">
      <c r="A449" s="5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spans="1:30" ht="19" x14ac:dyDescent="0.25">
      <c r="A450" s="5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spans="1:30" ht="19" x14ac:dyDescent="0.25">
      <c r="A451" s="5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spans="1:30" ht="19" x14ac:dyDescent="0.25">
      <c r="A452" s="5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spans="1:30" ht="19" x14ac:dyDescent="0.25">
      <c r="A453" s="5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spans="1:30" ht="19" x14ac:dyDescent="0.25">
      <c r="A454" s="5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spans="1:30" ht="19" x14ac:dyDescent="0.25">
      <c r="A455" s="5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spans="1:30" ht="19" x14ac:dyDescent="0.25">
      <c r="A456" s="5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spans="1:30" ht="19" x14ac:dyDescent="0.25">
      <c r="A457" s="5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spans="1:30" ht="19" x14ac:dyDescent="0.25">
      <c r="A458" s="5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spans="1:30" ht="19" x14ac:dyDescent="0.25">
      <c r="A459" s="5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spans="1:30" ht="19" x14ac:dyDescent="0.25">
      <c r="A460" s="5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spans="1:30" ht="19" x14ac:dyDescent="0.25">
      <c r="A461" s="5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spans="1:30" ht="19" x14ac:dyDescent="0.25">
      <c r="A462" s="5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spans="1:30" ht="19" x14ac:dyDescent="0.25">
      <c r="A463" s="5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spans="1:30" ht="19" x14ac:dyDescent="0.25">
      <c r="A464" s="5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spans="1:30" ht="19" x14ac:dyDescent="0.25">
      <c r="A465" s="5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spans="1:30" ht="19" x14ac:dyDescent="0.25">
      <c r="A466" s="5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spans="1:30" ht="19" x14ac:dyDescent="0.25">
      <c r="A467" s="5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spans="1:30" ht="19" x14ac:dyDescent="0.25">
      <c r="A468" s="5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spans="1:30" ht="19" x14ac:dyDescent="0.25">
      <c r="A469" s="5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spans="1:30" ht="19" x14ac:dyDescent="0.25">
      <c r="A470" s="5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spans="1:30" ht="19" x14ac:dyDescent="0.25">
      <c r="A471" s="5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spans="1:30" ht="19" x14ac:dyDescent="0.25">
      <c r="A472" s="5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spans="1:30" ht="19" x14ac:dyDescent="0.25">
      <c r="A473" s="5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spans="1:30" ht="19" x14ac:dyDescent="0.25">
      <c r="A474" s="5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spans="1:30" ht="19" x14ac:dyDescent="0.25">
      <c r="A475" s="5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spans="1:30" ht="19" x14ac:dyDescent="0.25">
      <c r="A476" s="5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spans="1:30" ht="19" x14ac:dyDescent="0.25">
      <c r="A477" s="5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spans="1:30" ht="19" x14ac:dyDescent="0.25">
      <c r="A478" s="5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spans="1:30" ht="19" x14ac:dyDescent="0.25">
      <c r="A479" s="5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spans="1:30" ht="19" x14ac:dyDescent="0.25">
      <c r="A480" s="5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spans="1:30" ht="19" x14ac:dyDescent="0.25">
      <c r="A481" s="5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spans="1:30" ht="19" x14ac:dyDescent="0.25">
      <c r="A482" s="5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spans="1:30" ht="19" x14ac:dyDescent="0.25">
      <c r="A483" s="5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spans="1:30" ht="19" x14ac:dyDescent="0.25">
      <c r="A484" s="5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spans="1:30" ht="19" x14ac:dyDescent="0.25">
      <c r="A485" s="5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spans="1:30" ht="19" x14ac:dyDescent="0.25">
      <c r="A486" s="5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spans="1:30" ht="19" x14ac:dyDescent="0.25">
      <c r="A487" s="5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spans="1:30" ht="19" x14ac:dyDescent="0.25">
      <c r="A488" s="5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spans="1:30" ht="19" x14ac:dyDescent="0.25">
      <c r="A489" s="5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spans="1:30" ht="19" x14ac:dyDescent="0.25">
      <c r="A490" s="5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spans="1:30" ht="19" x14ac:dyDescent="0.25">
      <c r="A491" s="5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spans="1:30" ht="19" x14ac:dyDescent="0.25">
      <c r="A492" s="5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spans="1:30" ht="19" x14ac:dyDescent="0.25">
      <c r="A493" s="5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spans="1:30" ht="19" x14ac:dyDescent="0.25">
      <c r="A494" s="5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spans="1:30" ht="19" x14ac:dyDescent="0.25">
      <c r="A495" s="5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spans="1:30" ht="19" x14ac:dyDescent="0.25">
      <c r="A496" s="5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spans="1:30" ht="19" x14ac:dyDescent="0.25">
      <c r="A497" s="5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spans="1:30" ht="19" x14ac:dyDescent="0.25">
      <c r="A498" s="5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spans="1:30" ht="19" x14ac:dyDescent="0.25">
      <c r="A499" s="5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spans="1:30" ht="19" x14ac:dyDescent="0.25">
      <c r="A500" s="5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spans="1:30" ht="19" x14ac:dyDescent="0.25">
      <c r="A501" s="5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spans="1:30" ht="19" x14ac:dyDescent="0.25">
      <c r="A502" s="5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spans="1:30" ht="19" x14ac:dyDescent="0.25">
      <c r="A503" s="5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spans="1:30" ht="19" x14ac:dyDescent="0.25">
      <c r="A504" s="5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spans="1:30" ht="19" x14ac:dyDescent="0.25">
      <c r="A505" s="5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spans="1:30" ht="19" x14ac:dyDescent="0.25">
      <c r="A506" s="5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spans="1:30" ht="19" x14ac:dyDescent="0.25">
      <c r="A507" s="5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spans="1:30" ht="19" x14ac:dyDescent="0.25">
      <c r="A508" s="5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spans="1:30" ht="19" x14ac:dyDescent="0.25">
      <c r="A509" s="5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spans="1:30" ht="19" x14ac:dyDescent="0.25">
      <c r="A510" s="5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spans="1:30" ht="19" x14ac:dyDescent="0.25">
      <c r="A511" s="5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spans="1:30" ht="19" x14ac:dyDescent="0.25">
      <c r="A512" s="5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spans="1:30" ht="19" x14ac:dyDescent="0.25">
      <c r="A513" s="5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spans="1:30" ht="19" x14ac:dyDescent="0.25">
      <c r="A514" s="5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spans="1:30" ht="19" x14ac:dyDescent="0.25">
      <c r="A515" s="5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spans="1:30" ht="19" x14ac:dyDescent="0.25">
      <c r="A516" s="5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spans="1:30" ht="19" x14ac:dyDescent="0.25">
      <c r="A517" s="5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spans="1:30" ht="19" x14ac:dyDescent="0.25">
      <c r="A518" s="5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spans="1:30" ht="19" x14ac:dyDescent="0.25">
      <c r="A519" s="5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spans="1:30" ht="19" x14ac:dyDescent="0.25">
      <c r="A520" s="5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spans="1:30" ht="19" x14ac:dyDescent="0.25">
      <c r="A521" s="5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spans="1:30" ht="19" x14ac:dyDescent="0.25">
      <c r="A522" s="5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spans="1:30" ht="19" x14ac:dyDescent="0.25">
      <c r="A523" s="5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spans="1:30" ht="19" x14ac:dyDescent="0.25">
      <c r="A524" s="5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spans="1:30" ht="19" x14ac:dyDescent="0.25">
      <c r="A525" s="5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spans="1:30" ht="19" x14ac:dyDescent="0.25">
      <c r="A526" s="5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spans="1:30" ht="19" x14ac:dyDescent="0.25">
      <c r="A527" s="5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spans="1:30" ht="19" x14ac:dyDescent="0.25">
      <c r="A528" s="5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spans="1:30" ht="19" x14ac:dyDescent="0.25">
      <c r="A529" s="5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spans="1:30" ht="19" x14ac:dyDescent="0.25">
      <c r="A530" s="5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spans="1:30" ht="19" x14ac:dyDescent="0.25">
      <c r="A531" s="5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spans="1:30" ht="19" x14ac:dyDescent="0.25">
      <c r="A532" s="5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spans="1:30" ht="19" x14ac:dyDescent="0.25">
      <c r="A533" s="5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spans="1:30" ht="19" x14ac:dyDescent="0.25">
      <c r="A534" s="5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spans="1:30" ht="19" x14ac:dyDescent="0.25">
      <c r="A535" s="5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spans="1:30" ht="19" x14ac:dyDescent="0.25">
      <c r="A536" s="5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spans="1:30" ht="19" x14ac:dyDescent="0.25">
      <c r="A537" s="5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spans="1:30" ht="19" x14ac:dyDescent="0.25">
      <c r="A538" s="5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spans="1:30" ht="19" x14ac:dyDescent="0.25">
      <c r="A539" s="5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spans="1:30" ht="19" x14ac:dyDescent="0.25">
      <c r="A540" s="5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spans="1:30" ht="19" x14ac:dyDescent="0.25">
      <c r="A541" s="5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spans="1:30" ht="19" x14ac:dyDescent="0.25">
      <c r="A542" s="5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spans="1:30" ht="19" x14ac:dyDescent="0.25">
      <c r="A543" s="5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spans="1:30" ht="19" x14ac:dyDescent="0.25">
      <c r="A544" s="5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spans="1:30" ht="19" x14ac:dyDescent="0.25">
      <c r="A545" s="5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spans="1:30" ht="19" x14ac:dyDescent="0.25">
      <c r="A546" s="5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spans="1:30" ht="19" x14ac:dyDescent="0.25">
      <c r="A547" s="5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spans="1:30" ht="19" x14ac:dyDescent="0.25">
      <c r="A548" s="5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spans="1:30" ht="19" x14ac:dyDescent="0.25">
      <c r="A549" s="5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spans="1:30" ht="19" x14ac:dyDescent="0.25">
      <c r="A550" s="5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spans="1:30" ht="19" x14ac:dyDescent="0.25">
      <c r="A551" s="5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spans="1:30" ht="19" x14ac:dyDescent="0.25">
      <c r="A552" s="5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spans="1:30" ht="19" x14ac:dyDescent="0.25">
      <c r="A553" s="5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spans="1:30" ht="19" x14ac:dyDescent="0.25">
      <c r="A554" s="5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spans="1:30" ht="19" x14ac:dyDescent="0.25">
      <c r="A555" s="5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spans="1:30" ht="19" x14ac:dyDescent="0.25">
      <c r="A556" s="5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spans="1:30" ht="19" x14ac:dyDescent="0.25">
      <c r="A557" s="5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spans="1:30" ht="19" x14ac:dyDescent="0.25">
      <c r="A558" s="5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spans="1:30" ht="19" x14ac:dyDescent="0.25">
      <c r="A559" s="5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spans="1:30" ht="19" x14ac:dyDescent="0.25">
      <c r="A560" s="5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spans="1:30" ht="19" x14ac:dyDescent="0.25">
      <c r="A561" s="5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spans="1:30" ht="19" x14ac:dyDescent="0.25">
      <c r="A562" s="5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spans="1:30" ht="19" x14ac:dyDescent="0.25">
      <c r="A563" s="5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spans="1:30" ht="19" x14ac:dyDescent="0.25">
      <c r="A564" s="5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spans="1:30" ht="19" x14ac:dyDescent="0.25">
      <c r="A565" s="5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spans="1:30" ht="19" x14ac:dyDescent="0.25">
      <c r="A566" s="5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spans="1:30" ht="19" x14ac:dyDescent="0.25">
      <c r="A567" s="5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spans="1:30" ht="19" x14ac:dyDescent="0.25">
      <c r="A568" s="5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spans="1:30" ht="19" x14ac:dyDescent="0.25">
      <c r="A569" s="5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spans="1:30" ht="19" x14ac:dyDescent="0.25">
      <c r="A570" s="5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spans="1:30" ht="19" x14ac:dyDescent="0.25">
      <c r="A571" s="5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spans="1:30" ht="19" x14ac:dyDescent="0.25">
      <c r="A572" s="5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spans="1:30" ht="19" x14ac:dyDescent="0.25">
      <c r="A573" s="5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spans="1:30" ht="19" x14ac:dyDescent="0.25">
      <c r="A574" s="5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spans="1:30" ht="19" x14ac:dyDescent="0.25">
      <c r="A575" s="5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spans="1:30" ht="19" x14ac:dyDescent="0.25">
      <c r="A576" s="5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spans="1:30" ht="19" x14ac:dyDescent="0.25">
      <c r="A577" s="5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spans="1:30" ht="19" x14ac:dyDescent="0.25">
      <c r="A578" s="5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spans="1:30" ht="19" x14ac:dyDescent="0.25">
      <c r="A579" s="5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spans="1:30" ht="19" x14ac:dyDescent="0.25">
      <c r="A580" s="5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spans="1:30" ht="19" x14ac:dyDescent="0.25">
      <c r="A581" s="5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spans="1:30" ht="19" x14ac:dyDescent="0.25">
      <c r="A582" s="5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spans="1:30" ht="19" x14ac:dyDescent="0.25">
      <c r="A583" s="5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spans="1:30" ht="19" x14ac:dyDescent="0.25">
      <c r="A584" s="5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spans="1:30" ht="19" x14ac:dyDescent="0.25">
      <c r="A585" s="5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spans="1:30" ht="19" x14ac:dyDescent="0.25">
      <c r="A586" s="5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spans="1:30" ht="19" x14ac:dyDescent="0.25">
      <c r="A587" s="5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spans="1:30" ht="19" x14ac:dyDescent="0.25">
      <c r="A588" s="5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spans="1:30" ht="19" x14ac:dyDescent="0.25">
      <c r="A589" s="5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spans="1:30" ht="19" x14ac:dyDescent="0.25">
      <c r="A590" s="5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spans="1:30" ht="19" x14ac:dyDescent="0.25">
      <c r="A591" s="5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spans="1:30" ht="19" x14ac:dyDescent="0.25">
      <c r="A592" s="5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spans="1:30" ht="19" x14ac:dyDescent="0.25">
      <c r="A593" s="5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spans="1:30" ht="19" x14ac:dyDescent="0.25">
      <c r="A594" s="5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spans="1:30" ht="19" x14ac:dyDescent="0.25">
      <c r="A595" s="5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spans="1:30" ht="19" x14ac:dyDescent="0.25">
      <c r="A596" s="5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spans="1:30" ht="19" x14ac:dyDescent="0.25">
      <c r="A597" s="5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spans="1:30" ht="19" x14ac:dyDescent="0.25">
      <c r="A598" s="5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spans="1:30" ht="19" x14ac:dyDescent="0.25">
      <c r="A599" s="5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spans="1:30" ht="19" x14ac:dyDescent="0.25">
      <c r="A600" s="5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spans="1:30" ht="19" x14ac:dyDescent="0.25">
      <c r="A601" s="5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spans="1:30" ht="19" x14ac:dyDescent="0.25">
      <c r="A602" s="5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spans="1:30" ht="19" x14ac:dyDescent="0.25">
      <c r="A603" s="5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spans="1:30" ht="19" x14ac:dyDescent="0.25">
      <c r="A604" s="5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spans="1:30" ht="19" x14ac:dyDescent="0.25">
      <c r="A605" s="5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spans="1:30" ht="19" x14ac:dyDescent="0.25">
      <c r="A606" s="5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spans="1:30" ht="19" x14ac:dyDescent="0.25">
      <c r="A607" s="5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spans="1:30" ht="19" x14ac:dyDescent="0.25">
      <c r="A608" s="5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spans="1:30" ht="19" x14ac:dyDescent="0.25">
      <c r="A609" s="5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spans="1:30" ht="19" x14ac:dyDescent="0.25">
      <c r="A610" s="5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spans="1:30" ht="19" x14ac:dyDescent="0.25">
      <c r="A611" s="5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spans="1:30" ht="19" x14ac:dyDescent="0.25">
      <c r="A612" s="5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spans="1:30" ht="19" x14ac:dyDescent="0.25">
      <c r="A613" s="5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spans="1:30" ht="19" x14ac:dyDescent="0.25">
      <c r="A614" s="5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spans="1:30" ht="19" x14ac:dyDescent="0.25">
      <c r="A615" s="5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spans="1:30" ht="19" x14ac:dyDescent="0.25">
      <c r="A616" s="5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spans="1:30" ht="19" x14ac:dyDescent="0.25">
      <c r="A617" s="5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spans="1:30" ht="19" x14ac:dyDescent="0.25">
      <c r="A618" s="5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spans="1:30" ht="19" x14ac:dyDescent="0.25">
      <c r="A619" s="5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spans="1:30" ht="19" x14ac:dyDescent="0.25">
      <c r="A620" s="5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spans="1:30" ht="19" x14ac:dyDescent="0.25">
      <c r="A621" s="5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spans="1:30" ht="19" x14ac:dyDescent="0.25">
      <c r="A622" s="5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spans="1:30" ht="19" x14ac:dyDescent="0.25">
      <c r="A623" s="5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spans="1:30" ht="19" x14ac:dyDescent="0.25">
      <c r="A624" s="5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spans="1:30" ht="19" x14ac:dyDescent="0.25">
      <c r="A625" s="5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spans="1:30" ht="19" x14ac:dyDescent="0.25">
      <c r="A626" s="5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spans="1:30" ht="19" x14ac:dyDescent="0.25">
      <c r="A627" s="5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spans="1:30" ht="19" x14ac:dyDescent="0.25">
      <c r="A628" s="5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spans="1:30" ht="19" x14ac:dyDescent="0.25">
      <c r="A629" s="5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spans="1:30" ht="19" x14ac:dyDescent="0.25">
      <c r="A630" s="5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spans="1:30" ht="19" x14ac:dyDescent="0.25">
      <c r="A631" s="5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spans="1:30" ht="19" x14ac:dyDescent="0.25">
      <c r="A632" s="5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spans="1:30" ht="19" x14ac:dyDescent="0.25">
      <c r="A633" s="5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spans="1:30" ht="19" x14ac:dyDescent="0.25">
      <c r="A634" s="5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spans="1:30" ht="19" x14ac:dyDescent="0.25">
      <c r="A635" s="5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spans="1:30" ht="19" x14ac:dyDescent="0.25">
      <c r="A636" s="5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spans="1:30" ht="19" x14ac:dyDescent="0.25">
      <c r="A637" s="5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spans="1:30" ht="19" x14ac:dyDescent="0.25">
      <c r="A638" s="5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spans="1:30" ht="19" x14ac:dyDescent="0.25">
      <c r="A639" s="5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spans="1:30" ht="19" x14ac:dyDescent="0.25">
      <c r="A640" s="5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spans="1:30" ht="19" x14ac:dyDescent="0.25">
      <c r="A641" s="5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spans="1:30" ht="19" x14ac:dyDescent="0.25">
      <c r="A642" s="5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spans="1:30" ht="19" x14ac:dyDescent="0.25">
      <c r="A643" s="5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spans="1:30" ht="19" x14ac:dyDescent="0.25">
      <c r="A644" s="5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spans="1:30" ht="19" x14ac:dyDescent="0.25">
      <c r="A645" s="5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spans="1:30" ht="19" x14ac:dyDescent="0.25">
      <c r="A646" s="5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spans="1:30" ht="19" x14ac:dyDescent="0.25">
      <c r="A647" s="5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spans="1:30" ht="19" x14ac:dyDescent="0.25">
      <c r="A648" s="5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spans="1:30" ht="19" x14ac:dyDescent="0.25">
      <c r="A649" s="5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spans="1:30" ht="19" x14ac:dyDescent="0.25">
      <c r="A650" s="5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spans="1:30" ht="19" x14ac:dyDescent="0.25">
      <c r="A651" s="5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spans="1:30" ht="19" x14ac:dyDescent="0.25">
      <c r="A652" s="5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spans="1:30" ht="19" x14ac:dyDescent="0.25">
      <c r="A653" s="5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spans="1:30" ht="19" x14ac:dyDescent="0.25">
      <c r="A654" s="5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spans="1:30" ht="19" x14ac:dyDescent="0.25">
      <c r="A655" s="5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spans="1:30" ht="19" x14ac:dyDescent="0.25">
      <c r="A656" s="5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spans="1:30" ht="19" x14ac:dyDescent="0.25">
      <c r="A657" s="5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spans="1:30" ht="19" x14ac:dyDescent="0.25">
      <c r="A658" s="5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spans="1:30" ht="19" x14ac:dyDescent="0.25">
      <c r="A659" s="5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spans="1:30" ht="19" x14ac:dyDescent="0.25">
      <c r="A660" s="5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spans="1:30" ht="19" x14ac:dyDescent="0.25">
      <c r="A661" s="5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spans="1:30" ht="19" x14ac:dyDescent="0.25">
      <c r="A662" s="5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spans="1:30" ht="19" x14ac:dyDescent="0.25">
      <c r="A663" s="5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spans="1:30" ht="19" x14ac:dyDescent="0.25">
      <c r="A664" s="5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spans="1:30" ht="19" x14ac:dyDescent="0.25">
      <c r="A665" s="5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spans="1:30" ht="19" x14ac:dyDescent="0.25">
      <c r="A666" s="5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spans="1:30" ht="19" x14ac:dyDescent="0.25">
      <c r="A667" s="5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spans="1:30" ht="19" x14ac:dyDescent="0.25">
      <c r="A668" s="5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spans="1:30" ht="19" x14ac:dyDescent="0.25">
      <c r="A669" s="5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spans="1:30" ht="19" x14ac:dyDescent="0.25">
      <c r="A670" s="5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spans="1:30" ht="19" x14ac:dyDescent="0.25">
      <c r="A671" s="5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spans="1:30" ht="19" x14ac:dyDescent="0.25">
      <c r="A672" s="5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spans="1:30" ht="19" x14ac:dyDescent="0.25">
      <c r="A673" s="5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spans="1:30" ht="19" x14ac:dyDescent="0.25">
      <c r="A674" s="5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spans="1:30" ht="19" x14ac:dyDescent="0.25">
      <c r="A675" s="5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spans="1:30" ht="19" x14ac:dyDescent="0.25">
      <c r="A676" s="5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spans="1:30" ht="19" x14ac:dyDescent="0.25">
      <c r="A677" s="5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spans="1:30" ht="19" x14ac:dyDescent="0.25">
      <c r="A678" s="5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spans="1:30" ht="19" x14ac:dyDescent="0.25">
      <c r="A679" s="5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spans="1:30" ht="19" x14ac:dyDescent="0.25">
      <c r="A680" s="5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spans="1:30" ht="19" x14ac:dyDescent="0.25">
      <c r="A681" s="5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spans="1:30" ht="19" x14ac:dyDescent="0.25">
      <c r="A682" s="5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spans="1:30" ht="19" x14ac:dyDescent="0.25">
      <c r="A683" s="5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spans="1:30" ht="19" x14ac:dyDescent="0.25">
      <c r="A684" s="5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spans="1:30" ht="19" x14ac:dyDescent="0.25">
      <c r="A685" s="5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spans="1:30" ht="19" x14ac:dyDescent="0.25">
      <c r="A686" s="5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spans="1:30" ht="19" x14ac:dyDescent="0.25">
      <c r="A687" s="5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spans="1:30" ht="19" x14ac:dyDescent="0.25">
      <c r="A688" s="5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spans="1:30" ht="19" x14ac:dyDescent="0.25">
      <c r="A689" s="5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spans="1:30" ht="19" x14ac:dyDescent="0.25">
      <c r="A690" s="5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spans="1:30" ht="19" x14ac:dyDescent="0.25">
      <c r="A691" s="5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spans="1:30" ht="19" x14ac:dyDescent="0.25">
      <c r="A692" s="5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spans="1:30" ht="19" x14ac:dyDescent="0.25">
      <c r="A693" s="5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spans="1:30" ht="19" x14ac:dyDescent="0.25">
      <c r="A694" s="5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spans="1:30" ht="19" x14ac:dyDescent="0.25">
      <c r="A695" s="5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spans="1:30" ht="19" x14ac:dyDescent="0.25">
      <c r="A696" s="5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spans="1:30" ht="19" x14ac:dyDescent="0.25">
      <c r="A697" s="5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spans="1:30" ht="19" x14ac:dyDescent="0.25">
      <c r="A698" s="5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spans="1:30" ht="19" x14ac:dyDescent="0.25">
      <c r="A699" s="5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spans="1:30" ht="19" x14ac:dyDescent="0.25">
      <c r="A700" s="5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spans="1:30" ht="19" x14ac:dyDescent="0.25">
      <c r="A701" s="5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spans="1:30" ht="19" x14ac:dyDescent="0.25">
      <c r="A702" s="5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spans="1:30" ht="19" x14ac:dyDescent="0.25">
      <c r="A703" s="5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spans="1:30" ht="19" x14ac:dyDescent="0.25">
      <c r="A704" s="5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spans="1:30" ht="19" x14ac:dyDescent="0.25">
      <c r="A705" s="5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spans="1:30" ht="19" x14ac:dyDescent="0.25">
      <c r="A706" s="5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spans="1:30" ht="19" x14ac:dyDescent="0.25">
      <c r="A707" s="5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spans="1:30" ht="19" x14ac:dyDescent="0.25">
      <c r="A708" s="5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spans="1:30" ht="19" x14ac:dyDescent="0.25">
      <c r="A709" s="5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spans="1:30" ht="19" x14ac:dyDescent="0.25">
      <c r="A710" s="5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spans="1:30" ht="19" x14ac:dyDescent="0.25">
      <c r="A711" s="5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spans="1:30" ht="19" x14ac:dyDescent="0.25">
      <c r="A712" s="5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spans="1:30" ht="19" x14ac:dyDescent="0.25">
      <c r="A713" s="5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spans="1:30" ht="19" x14ac:dyDescent="0.25">
      <c r="A714" s="5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spans="1:30" ht="19" x14ac:dyDescent="0.25">
      <c r="A715" s="5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spans="1:30" ht="19" x14ac:dyDescent="0.25">
      <c r="A716" s="5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spans="1:30" ht="19" x14ac:dyDescent="0.25">
      <c r="A717" s="5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spans="1:30" ht="19" x14ac:dyDescent="0.25">
      <c r="A718" s="5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spans="1:30" ht="19" x14ac:dyDescent="0.25">
      <c r="A719" s="5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spans="1:30" ht="19" x14ac:dyDescent="0.25">
      <c r="A720" s="5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spans="1:30" ht="19" x14ac:dyDescent="0.25">
      <c r="A721" s="5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spans="1:30" ht="19" x14ac:dyDescent="0.25">
      <c r="A722" s="5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spans="1:30" ht="19" x14ac:dyDescent="0.25">
      <c r="A723" s="5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spans="1:30" ht="19" x14ac:dyDescent="0.25">
      <c r="A724" s="5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spans="1:30" ht="19" x14ac:dyDescent="0.25">
      <c r="A725" s="5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spans="1:30" ht="19" x14ac:dyDescent="0.25">
      <c r="A726" s="5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spans="1:30" ht="19" x14ac:dyDescent="0.25">
      <c r="A727" s="5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spans="1:30" ht="19" x14ac:dyDescent="0.25">
      <c r="A728" s="5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spans="1:30" ht="19" x14ac:dyDescent="0.25">
      <c r="A729" s="5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spans="1:30" ht="19" x14ac:dyDescent="0.25">
      <c r="A730" s="5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spans="1:30" ht="19" x14ac:dyDescent="0.25">
      <c r="A731" s="5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spans="1:30" ht="19" x14ac:dyDescent="0.25">
      <c r="A732" s="5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spans="1:30" ht="19" x14ac:dyDescent="0.25">
      <c r="A733" s="5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spans="1:30" ht="19" x14ac:dyDescent="0.25">
      <c r="A734" s="5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spans="1:30" ht="19" x14ac:dyDescent="0.25">
      <c r="A735" s="5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spans="1:30" ht="19" x14ac:dyDescent="0.25">
      <c r="A736" s="5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spans="1:30" ht="19" x14ac:dyDescent="0.25">
      <c r="A737" s="5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spans="1:30" ht="19" x14ac:dyDescent="0.25">
      <c r="A738" s="5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spans="1:30" ht="19" x14ac:dyDescent="0.25">
      <c r="A739" s="5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spans="1:30" ht="19" x14ac:dyDescent="0.25">
      <c r="A740" s="5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spans="1:30" ht="19" x14ac:dyDescent="0.25">
      <c r="A741" s="5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spans="1:30" ht="19" x14ac:dyDescent="0.25">
      <c r="A742" s="5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spans="1:30" ht="19" x14ac:dyDescent="0.25">
      <c r="A743" s="5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spans="1:30" ht="19" x14ac:dyDescent="0.25">
      <c r="A744" s="5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spans="1:30" ht="19" x14ac:dyDescent="0.25">
      <c r="A745" s="5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spans="1:30" ht="19" x14ac:dyDescent="0.25">
      <c r="A746" s="5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spans="1:30" ht="19" x14ac:dyDescent="0.25">
      <c r="A747" s="5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spans="1:30" ht="19" x14ac:dyDescent="0.25">
      <c r="A748" s="5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spans="1:30" ht="19" x14ac:dyDescent="0.25">
      <c r="A749" s="5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spans="1:30" ht="19" x14ac:dyDescent="0.25">
      <c r="A750" s="5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spans="1:30" ht="19" x14ac:dyDescent="0.25">
      <c r="A751" s="5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spans="1:30" ht="19" x14ac:dyDescent="0.25">
      <c r="A752" s="5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spans="1:30" ht="19" x14ac:dyDescent="0.25">
      <c r="A753" s="5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spans="1:30" ht="19" x14ac:dyDescent="0.25">
      <c r="A754" s="5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spans="1:30" ht="19" x14ac:dyDescent="0.25">
      <c r="A755" s="5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spans="1:30" ht="19" x14ac:dyDescent="0.25">
      <c r="A756" s="5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spans="1:30" ht="19" x14ac:dyDescent="0.25">
      <c r="A757" s="5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spans="1:30" ht="19" x14ac:dyDescent="0.25">
      <c r="A758" s="5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spans="1:30" ht="19" x14ac:dyDescent="0.25">
      <c r="A759" s="5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spans="1:30" ht="19" x14ac:dyDescent="0.25">
      <c r="A760" s="5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spans="1:30" ht="19" x14ac:dyDescent="0.25">
      <c r="A761" s="5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spans="1:30" ht="19" x14ac:dyDescent="0.25">
      <c r="A762" s="5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spans="1:30" ht="19" x14ac:dyDescent="0.25">
      <c r="A763" s="5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spans="1:30" ht="19" x14ac:dyDescent="0.25">
      <c r="A764" s="5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spans="1:30" ht="19" x14ac:dyDescent="0.25">
      <c r="A765" s="5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spans="1:30" ht="19" x14ac:dyDescent="0.25">
      <c r="A766" s="5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spans="1:30" ht="19" x14ac:dyDescent="0.25">
      <c r="A767" s="5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spans="1:30" ht="19" x14ac:dyDescent="0.25">
      <c r="A768" s="5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spans="1:30" ht="19" x14ac:dyDescent="0.25">
      <c r="A769" s="5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spans="1:30" ht="19" x14ac:dyDescent="0.25">
      <c r="A770" s="5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spans="1:30" ht="19" x14ac:dyDescent="0.25">
      <c r="A771" s="5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spans="1:30" ht="19" x14ac:dyDescent="0.25">
      <c r="A772" s="5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spans="1:30" ht="19" x14ac:dyDescent="0.25">
      <c r="A773" s="5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spans="1:30" ht="19" x14ac:dyDescent="0.25">
      <c r="A774" s="5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spans="1:30" ht="19" x14ac:dyDescent="0.25">
      <c r="A775" s="5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spans="1:30" ht="19" x14ac:dyDescent="0.25">
      <c r="A776" s="5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spans="1:30" ht="19" x14ac:dyDescent="0.25">
      <c r="A777" s="5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spans="1:30" ht="19" x14ac:dyDescent="0.25">
      <c r="A778" s="5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spans="1:30" ht="19" x14ac:dyDescent="0.25">
      <c r="A779" s="5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spans="1:30" ht="19" x14ac:dyDescent="0.25">
      <c r="A780" s="5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spans="1:30" ht="19" x14ac:dyDescent="0.25">
      <c r="A781" s="5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spans="1:30" ht="19" x14ac:dyDescent="0.25">
      <c r="A782" s="5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spans="1:30" ht="19" x14ac:dyDescent="0.25">
      <c r="A783" s="5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spans="1:30" ht="19" x14ac:dyDescent="0.25">
      <c r="A784" s="5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spans="1:30" ht="19" x14ac:dyDescent="0.25">
      <c r="A785" s="5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spans="1:30" ht="19" x14ac:dyDescent="0.25">
      <c r="A786" s="5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spans="1:30" ht="19" x14ac:dyDescent="0.25">
      <c r="A787" s="5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spans="1:30" ht="19" x14ac:dyDescent="0.25">
      <c r="A788" s="5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spans="1:30" ht="19" x14ac:dyDescent="0.25">
      <c r="A789" s="5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spans="1:30" ht="19" x14ac:dyDescent="0.25">
      <c r="A790" s="5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spans="1:30" ht="19" x14ac:dyDescent="0.25">
      <c r="A791" s="5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spans="1:30" ht="19" x14ac:dyDescent="0.25">
      <c r="A792" s="5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spans="1:30" ht="19" x14ac:dyDescent="0.25">
      <c r="A793" s="5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spans="1:30" ht="19" x14ac:dyDescent="0.25">
      <c r="A794" s="5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spans="1:30" ht="19" x14ac:dyDescent="0.25">
      <c r="A795" s="5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spans="1:30" ht="19" x14ac:dyDescent="0.25">
      <c r="A796" s="5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spans="1:30" ht="19" x14ac:dyDescent="0.25">
      <c r="A797" s="5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spans="1:30" ht="19" x14ac:dyDescent="0.25">
      <c r="A798" s="5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spans="1:30" ht="19" x14ac:dyDescent="0.25">
      <c r="A799" s="5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spans="1:30" ht="19" x14ac:dyDescent="0.25">
      <c r="A800" s="5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spans="1:30" ht="19" x14ac:dyDescent="0.25">
      <c r="A801" s="5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spans="1:30" ht="19" x14ac:dyDescent="0.25">
      <c r="A802" s="5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spans="1:30" ht="19" x14ac:dyDescent="0.25">
      <c r="A803" s="5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spans="1:30" ht="19" x14ac:dyDescent="0.25">
      <c r="A804" s="5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spans="1:30" ht="19" x14ac:dyDescent="0.25">
      <c r="A805" s="5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spans="1:30" ht="19" x14ac:dyDescent="0.25">
      <c r="A806" s="5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spans="1:30" ht="19" x14ac:dyDescent="0.25">
      <c r="A807" s="5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spans="1:30" ht="19" x14ac:dyDescent="0.25">
      <c r="A808" s="5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spans="1:30" ht="19" x14ac:dyDescent="0.25">
      <c r="A809" s="5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spans="1:30" ht="19" x14ac:dyDescent="0.25">
      <c r="A810" s="5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spans="1:30" ht="19" x14ac:dyDescent="0.25">
      <c r="A811" s="5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spans="1:30" ht="19" x14ac:dyDescent="0.25">
      <c r="A812" s="5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spans="1:30" ht="19" x14ac:dyDescent="0.25">
      <c r="A813" s="5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spans="1:30" ht="19" x14ac:dyDescent="0.25">
      <c r="A814" s="5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spans="1:30" ht="19" x14ac:dyDescent="0.25">
      <c r="A815" s="5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spans="1:30" ht="19" x14ac:dyDescent="0.25">
      <c r="A816" s="5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spans="1:30" ht="19" x14ac:dyDescent="0.25">
      <c r="A817" s="5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spans="1:30" ht="19" x14ac:dyDescent="0.25">
      <c r="A818" s="5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spans="1:30" ht="19" x14ac:dyDescent="0.25">
      <c r="A819" s="5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spans="1:30" ht="19" x14ac:dyDescent="0.25">
      <c r="A820" s="5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spans="1:30" ht="19" x14ac:dyDescent="0.25">
      <c r="A821" s="5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spans="1:30" ht="19" x14ac:dyDescent="0.25">
      <c r="A822" s="5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spans="1:30" ht="19" x14ac:dyDescent="0.25">
      <c r="A823" s="5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spans="1:30" ht="19" x14ac:dyDescent="0.25">
      <c r="A824" s="5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spans="1:30" ht="19" x14ac:dyDescent="0.25">
      <c r="A825" s="5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spans="1:30" ht="19" x14ac:dyDescent="0.25">
      <c r="A826" s="5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spans="1:30" ht="19" x14ac:dyDescent="0.25">
      <c r="A827" s="5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spans="1:30" ht="19" x14ac:dyDescent="0.25">
      <c r="A828" s="5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spans="1:30" ht="19" x14ac:dyDescent="0.25">
      <c r="A829" s="5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spans="1:30" ht="19" x14ac:dyDescent="0.25">
      <c r="A830" s="5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spans="1:30" ht="19" x14ac:dyDescent="0.25">
      <c r="A831" s="5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spans="1:30" ht="19" x14ac:dyDescent="0.25">
      <c r="A832" s="5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spans="1:30" ht="19" x14ac:dyDescent="0.25">
      <c r="A833" s="5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spans="1:30" ht="19" x14ac:dyDescent="0.25">
      <c r="A834" s="5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spans="1:30" ht="19" x14ac:dyDescent="0.25">
      <c r="A835" s="5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spans="1:30" ht="19" x14ac:dyDescent="0.25">
      <c r="A836" s="5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spans="1:30" ht="19" x14ac:dyDescent="0.25">
      <c r="A837" s="5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spans="1:30" ht="19" x14ac:dyDescent="0.25">
      <c r="A838" s="5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spans="1:30" ht="19" x14ac:dyDescent="0.25">
      <c r="A839" s="5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spans="1:30" ht="19" x14ac:dyDescent="0.25">
      <c r="A840" s="5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spans="1:30" ht="19" x14ac:dyDescent="0.25">
      <c r="A841" s="5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spans="1:30" ht="19" x14ac:dyDescent="0.25">
      <c r="A842" s="5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spans="1:30" ht="19" x14ac:dyDescent="0.25">
      <c r="A843" s="5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spans="1:30" ht="19" x14ac:dyDescent="0.25">
      <c r="A844" s="5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spans="1:30" ht="19" x14ac:dyDescent="0.25">
      <c r="A845" s="5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spans="1:30" ht="19" x14ac:dyDescent="0.25">
      <c r="A846" s="5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spans="1:30" ht="19" x14ac:dyDescent="0.25">
      <c r="A847" s="5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spans="1:30" ht="19" x14ac:dyDescent="0.25">
      <c r="A848" s="5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spans="1:30" ht="19" x14ac:dyDescent="0.25">
      <c r="A849" s="5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spans="1:30" ht="19" x14ac:dyDescent="0.25">
      <c r="A850" s="5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spans="1:30" ht="19" x14ac:dyDescent="0.25">
      <c r="A851" s="5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spans="1:30" ht="19" x14ac:dyDescent="0.25">
      <c r="A852" s="5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spans="1:30" ht="19" x14ac:dyDescent="0.25">
      <c r="A853" s="5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spans="1:30" ht="19" x14ac:dyDescent="0.25">
      <c r="A854" s="5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spans="1:30" ht="19" x14ac:dyDescent="0.25">
      <c r="A855" s="5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spans="1:30" ht="19" x14ac:dyDescent="0.25">
      <c r="A856" s="5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spans="1:30" ht="19" x14ac:dyDescent="0.25">
      <c r="A857" s="5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spans="1:30" ht="19" x14ac:dyDescent="0.25">
      <c r="A858" s="5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spans="1:30" ht="19" x14ac:dyDescent="0.25">
      <c r="A859" s="5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spans="1:30" ht="19" x14ac:dyDescent="0.25">
      <c r="A860" s="5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spans="1:30" ht="19" x14ac:dyDescent="0.25">
      <c r="A861" s="5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spans="1:30" ht="19" x14ac:dyDescent="0.25">
      <c r="A862" s="5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spans="1:30" ht="19" x14ac:dyDescent="0.25">
      <c r="A863" s="5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spans="1:30" ht="19" x14ac:dyDescent="0.25">
      <c r="A864" s="5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spans="1:30" ht="19" x14ac:dyDescent="0.25">
      <c r="A865" s="5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spans="1:30" ht="19" x14ac:dyDescent="0.25">
      <c r="A866" s="5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spans="1:30" ht="19" x14ac:dyDescent="0.25">
      <c r="A867" s="5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spans="1:30" ht="19" x14ac:dyDescent="0.25">
      <c r="A868" s="5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spans="1:30" ht="19" x14ac:dyDescent="0.25">
      <c r="A869" s="5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spans="1:30" ht="19" x14ac:dyDescent="0.25">
      <c r="A870" s="5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spans="1:30" ht="19" x14ac:dyDescent="0.25">
      <c r="A871" s="5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spans="1:30" ht="19" x14ac:dyDescent="0.25">
      <c r="A872" s="5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spans="1:30" ht="19" x14ac:dyDescent="0.25">
      <c r="A873" s="5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spans="1:30" ht="19" x14ac:dyDescent="0.25">
      <c r="A874" s="5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spans="1:30" ht="19" x14ac:dyDescent="0.25">
      <c r="A875" s="5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spans="1:30" ht="19" x14ac:dyDescent="0.25">
      <c r="A876" s="5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spans="1:30" ht="19" x14ac:dyDescent="0.25">
      <c r="A877" s="5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spans="1:30" ht="19" x14ac:dyDescent="0.25">
      <c r="A878" s="5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spans="1:30" ht="19" x14ac:dyDescent="0.25">
      <c r="A879" s="5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spans="1:30" ht="19" x14ac:dyDescent="0.25">
      <c r="A880" s="5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spans="1:30" ht="19" x14ac:dyDescent="0.25">
      <c r="A881" s="5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spans="1:30" ht="19" x14ac:dyDescent="0.25">
      <c r="A882" s="5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spans="1:30" ht="19" x14ac:dyDescent="0.25">
      <c r="A883" s="5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spans="1:30" ht="19" x14ac:dyDescent="0.25">
      <c r="A884" s="5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spans="1:30" ht="19" x14ac:dyDescent="0.25">
      <c r="A885" s="5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spans="1:30" ht="19" x14ac:dyDescent="0.25">
      <c r="A886" s="5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spans="1:30" ht="19" x14ac:dyDescent="0.25">
      <c r="A887" s="5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spans="1:30" ht="19" x14ac:dyDescent="0.25">
      <c r="A888" s="5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spans="1:30" ht="19" x14ac:dyDescent="0.25">
      <c r="A889" s="5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spans="1:30" ht="19" x14ac:dyDescent="0.25">
      <c r="A890" s="5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spans="1:30" ht="19" x14ac:dyDescent="0.25">
      <c r="A891" s="5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spans="1:30" ht="19" x14ac:dyDescent="0.25">
      <c r="A892" s="5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spans="1:30" ht="19" x14ac:dyDescent="0.25">
      <c r="A893" s="5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spans="1:30" ht="19" x14ac:dyDescent="0.25">
      <c r="A894" s="5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spans="1:30" ht="19" x14ac:dyDescent="0.25">
      <c r="A895" s="5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spans="1:30" ht="19" x14ac:dyDescent="0.25">
      <c r="A896" s="5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spans="1:30" ht="19" x14ac:dyDescent="0.25">
      <c r="A897" s="5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spans="1:30" ht="19" x14ac:dyDescent="0.25">
      <c r="A898" s="5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spans="1:30" ht="19" x14ac:dyDescent="0.25">
      <c r="A899" s="5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spans="1:30" ht="19" x14ac:dyDescent="0.25">
      <c r="A900" s="5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spans="1:30" ht="19" x14ac:dyDescent="0.25">
      <c r="A901" s="5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spans="1:30" ht="19" x14ac:dyDescent="0.25">
      <c r="A902" s="5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spans="1:30" ht="19" x14ac:dyDescent="0.25">
      <c r="A903" s="5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spans="1:30" ht="19" x14ac:dyDescent="0.25">
      <c r="A904" s="5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spans="1:30" ht="19" x14ac:dyDescent="0.25">
      <c r="A905" s="5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spans="1:30" ht="19" x14ac:dyDescent="0.25">
      <c r="A906" s="5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spans="1:30" ht="19" x14ac:dyDescent="0.25">
      <c r="A907" s="5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spans="1:30" ht="19" x14ac:dyDescent="0.25">
      <c r="A908" s="5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spans="1:30" ht="19" x14ac:dyDescent="0.25">
      <c r="A909" s="5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spans="1:30" ht="19" x14ac:dyDescent="0.25">
      <c r="A910" s="5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spans="1:30" ht="19" x14ac:dyDescent="0.25">
      <c r="A911" s="5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spans="1:30" ht="19" x14ac:dyDescent="0.25">
      <c r="A912" s="5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spans="1:30" ht="19" x14ac:dyDescent="0.25">
      <c r="A913" s="5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spans="1:30" ht="19" x14ac:dyDescent="0.25">
      <c r="A914" s="5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spans="1:30" ht="19" x14ac:dyDescent="0.25">
      <c r="A915" s="5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spans="1:30" ht="19" x14ac:dyDescent="0.25">
      <c r="A916" s="5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spans="1:30" ht="19" x14ac:dyDescent="0.25">
      <c r="A917" s="5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spans="1:30" ht="19" x14ac:dyDescent="0.25">
      <c r="A918" s="5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spans="1:30" ht="19" x14ac:dyDescent="0.25">
      <c r="A919" s="5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spans="1:30" ht="19" x14ac:dyDescent="0.25">
      <c r="A920" s="5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spans="1:30" ht="19" x14ac:dyDescent="0.25">
      <c r="A921" s="5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spans="1:30" ht="19" x14ac:dyDescent="0.25">
      <c r="A922" s="5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spans="1:30" ht="19" x14ac:dyDescent="0.25">
      <c r="A923" s="5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spans="1:30" ht="19" x14ac:dyDescent="0.25">
      <c r="A924" s="5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spans="1:30" ht="19" x14ac:dyDescent="0.25">
      <c r="A925" s="5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spans="1:30" ht="19" x14ac:dyDescent="0.25">
      <c r="A926" s="5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spans="1:30" ht="19" x14ac:dyDescent="0.25">
      <c r="A927" s="5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spans="1:30" ht="19" x14ac:dyDescent="0.25">
      <c r="A928" s="5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spans="1:30" ht="19" x14ac:dyDescent="0.25">
      <c r="A929" s="5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spans="1:30" ht="19" x14ac:dyDescent="0.25">
      <c r="A930" s="5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spans="1:30" ht="19" x14ac:dyDescent="0.25">
      <c r="A931" s="5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spans="1:30" ht="19" x14ac:dyDescent="0.25">
      <c r="A932" s="5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spans="1:30" ht="19" x14ac:dyDescent="0.25">
      <c r="A933" s="5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spans="1:30" ht="19" x14ac:dyDescent="0.25">
      <c r="A934" s="5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spans="1:30" ht="19" x14ac:dyDescent="0.25">
      <c r="A935" s="5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spans="1:30" ht="19" x14ac:dyDescent="0.25">
      <c r="A936" s="5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spans="1:30" ht="19" x14ac:dyDescent="0.25">
      <c r="A937" s="5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spans="1:30" ht="19" x14ac:dyDescent="0.25">
      <c r="A938" s="5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spans="1:30" ht="19" x14ac:dyDescent="0.25">
      <c r="A939" s="5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spans="1:30" ht="19" x14ac:dyDescent="0.25">
      <c r="A940" s="5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spans="1:30" ht="19" x14ac:dyDescent="0.25">
      <c r="A941" s="5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spans="1:30" ht="19" x14ac:dyDescent="0.25">
      <c r="A942" s="5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spans="1:30" ht="19" x14ac:dyDescent="0.25">
      <c r="A943" s="5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spans="1:30" ht="19" x14ac:dyDescent="0.25">
      <c r="A944" s="5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spans="1:30" ht="19" x14ac:dyDescent="0.25">
      <c r="A945" s="5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spans="1:30" ht="19" x14ac:dyDescent="0.25">
      <c r="A946" s="5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spans="1:30" ht="19" x14ac:dyDescent="0.25">
      <c r="A947" s="5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spans="1:30" ht="19" x14ac:dyDescent="0.25">
      <c r="A948" s="5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spans="1:30" ht="19" x14ac:dyDescent="0.25">
      <c r="A949" s="5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spans="1:30" ht="19" x14ac:dyDescent="0.25">
      <c r="A950" s="5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spans="1:30" ht="19" x14ac:dyDescent="0.25">
      <c r="A951" s="5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spans="1:30" ht="19" x14ac:dyDescent="0.25">
      <c r="A952" s="5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spans="1:30" ht="19" x14ac:dyDescent="0.25">
      <c r="A953" s="5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spans="1:30" ht="19" x14ac:dyDescent="0.25">
      <c r="A954" s="5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spans="1:30" ht="19" x14ac:dyDescent="0.25">
      <c r="A955" s="5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spans="1:30" ht="19" x14ac:dyDescent="0.25">
      <c r="A956" s="5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spans="1:30" ht="19" x14ac:dyDescent="0.25">
      <c r="A957" s="5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spans="1:30" ht="19" x14ac:dyDescent="0.25">
      <c r="A958" s="5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spans="1:30" ht="19" x14ac:dyDescent="0.25">
      <c r="A959" s="5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spans="1:30" ht="19" x14ac:dyDescent="0.25">
      <c r="A960" s="5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spans="1:30" ht="19" x14ac:dyDescent="0.25">
      <c r="A961" s="5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spans="1:30" ht="19" x14ac:dyDescent="0.25">
      <c r="A962" s="5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spans="1:30" ht="19" x14ac:dyDescent="0.25">
      <c r="A963" s="5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spans="1:30" ht="19" x14ac:dyDescent="0.25">
      <c r="A964" s="5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spans="1:30" ht="19" x14ac:dyDescent="0.25">
      <c r="A965" s="5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spans="1:30" ht="19" x14ac:dyDescent="0.25">
      <c r="A966" s="5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spans="1:30" ht="19" x14ac:dyDescent="0.25">
      <c r="A967" s="5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spans="1:30" ht="19" x14ac:dyDescent="0.25">
      <c r="A968" s="5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spans="1:30" ht="19" x14ac:dyDescent="0.25">
      <c r="A969" s="5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spans="1:30" ht="19" x14ac:dyDescent="0.25">
      <c r="A970" s="5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spans="1:30" ht="19" x14ac:dyDescent="0.25">
      <c r="A971" s="5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spans="1:30" ht="19" x14ac:dyDescent="0.25">
      <c r="A972" s="5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spans="1:30" ht="19" x14ac:dyDescent="0.25">
      <c r="A973" s="5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spans="1:30" ht="19" x14ac:dyDescent="0.25">
      <c r="A974" s="5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spans="1:30" ht="19" x14ac:dyDescent="0.25">
      <c r="A975" s="5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spans="1:30" ht="19" x14ac:dyDescent="0.25">
      <c r="A976" s="5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spans="1:30" ht="19" x14ac:dyDescent="0.25">
      <c r="A977" s="5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spans="1:30" ht="19" x14ac:dyDescent="0.25">
      <c r="A978" s="5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spans="1:30" ht="19" x14ac:dyDescent="0.25">
      <c r="A979" s="5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spans="1:30" ht="19" x14ac:dyDescent="0.25">
      <c r="A980" s="5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spans="1:30" ht="19" x14ac:dyDescent="0.25">
      <c r="A981" s="5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spans="1:30" ht="19" x14ac:dyDescent="0.25">
      <c r="A982" s="5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spans="1:30" ht="19" x14ac:dyDescent="0.25">
      <c r="A983" s="5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spans="1:30" ht="19" x14ac:dyDescent="0.25">
      <c r="A984" s="5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spans="1:30" ht="19" x14ac:dyDescent="0.25">
      <c r="A985" s="5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spans="1:30" ht="19" x14ac:dyDescent="0.25">
      <c r="A986" s="5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spans="1:30" ht="19" x14ac:dyDescent="0.25">
      <c r="A987" s="5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spans="1:30" ht="19" x14ac:dyDescent="0.25">
      <c r="A988" s="5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spans="1:30" ht="19" x14ac:dyDescent="0.25">
      <c r="A989" s="5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spans="1:30" ht="19" x14ac:dyDescent="0.25">
      <c r="A990" s="5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spans="1:30" ht="19" x14ac:dyDescent="0.25">
      <c r="A991" s="5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spans="1:30" ht="19" x14ac:dyDescent="0.25">
      <c r="A992" s="5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spans="1:30" ht="19" x14ac:dyDescent="0.25">
      <c r="A993" s="5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spans="1:30" ht="19" x14ac:dyDescent="0.25">
      <c r="A994" s="5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spans="1:30" ht="19" x14ac:dyDescent="0.25">
      <c r="A995" s="5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spans="1:30" ht="19" x14ac:dyDescent="0.25">
      <c r="A996" s="5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spans="1:30" ht="19" x14ac:dyDescent="0.25">
      <c r="A997" s="5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Satrom</cp:lastModifiedBy>
  <dcterms:modified xsi:type="dcterms:W3CDTF">2018-07-02T21:59:06Z</dcterms:modified>
</cp:coreProperties>
</file>