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147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8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6" i="1"/>
  <c r="I19" i="1"/>
  <c r="I17" i="1"/>
  <c r="I15" i="1"/>
  <c r="I13" i="1"/>
  <c r="I11" i="1"/>
  <c r="I9" i="1"/>
  <c r="I7" i="1"/>
</calcChain>
</file>

<file path=xl/sharedStrings.xml><?xml version="1.0" encoding="utf-8"?>
<sst xmlns="http://schemas.openxmlformats.org/spreadsheetml/2006/main" count="72" uniqueCount="54">
  <si>
    <t>Unmarried age difference</t>
  </si>
  <si>
    <t>http://www.jstor.org/stable/2991588?seq=1#page_scan_tab_contents</t>
  </si>
  <si>
    <t>Age Differences Between Sexual Partners in the United States</t>
  </si>
  <si>
    <t>Total</t>
  </si>
  <si>
    <t>Age</t>
  </si>
  <si>
    <t>N</t>
  </si>
  <si>
    <t>Female age</t>
  </si>
  <si>
    <t>&lt;-3</t>
  </si>
  <si>
    <t>&gt;+6</t>
  </si>
  <si>
    <t>Linear decrease to 15</t>
  </si>
  <si>
    <t>Linear decrease to +20</t>
  </si>
  <si>
    <t>Create a sexual partner selector</t>
  </si>
  <si>
    <t>Chooses at random an age for these individuals</t>
  </si>
  <si>
    <t>Calculate what age difference is if partner is 14</t>
  </si>
  <si>
    <t>Perform the male distribution equivalen</t>
  </si>
  <si>
    <t>For all ages above 45, use 40-44 rate</t>
  </si>
  <si>
    <t>Create a male table</t>
  </si>
  <si>
    <t>-3 to +3</t>
  </si>
  <si>
    <t>+3 to +6</t>
  </si>
  <si>
    <t>Male weighting</t>
  </si>
  <si>
    <t>Using this to weight the sex section</t>
  </si>
  <si>
    <t>http://www.decisionsonevidence.com/2012/05/predicting-sex-frequency-not-at-all/</t>
  </si>
  <si>
    <t>One of the questions asked in the GSS survey was, “About how often did you have sex during the last 12 months?” Possible responses are:</t>
  </si>
  <si>
    <t>Not at all</t>
  </si>
  <si>
    <t>Rate of sex</t>
  </si>
  <si>
    <t>Years under inspection</t>
  </si>
  <si>
    <t>ABS Data</t>
  </si>
  <si>
    <t>0-4</t>
  </si>
  <si>
    <t>5–9</t>
  </si>
  <si>
    <t>10–14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</si>
  <si>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</si>
  <si>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</si>
  <si>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</si>
  <si>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</si>
  <si>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</si>
  <si>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</si>
  <si>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</si>
  <si>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</si>
  <si>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</si>
  <si>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</si>
  <si>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</si>
  <si>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70–74</t>
  </si>
  <si>
    <t>75–79</t>
  </si>
  <si>
    <t>80–84</t>
  </si>
  <si>
    <t>85 and over</t>
  </si>
  <si>
    <t>Total Males</t>
  </si>
  <si>
    <t>no.</t>
  </si>
  <si>
    <t>Females in NSW, ABS 2013</t>
  </si>
  <si>
    <t>Weighting</t>
  </si>
  <si>
    <t>Normalised</t>
  </si>
  <si>
    <t>In program</t>
  </si>
  <si>
    <t xml:space="preserve">Start </t>
  </si>
  <si>
    <t>End</t>
  </si>
  <si>
    <t>http://www3.norc.org/GSS+Website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</si>
</sst>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L20" sqref="L20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A2" t="s">
        <v>6</v>
      </c>
      <c r="N2" t="s">
        <v>1</v>
      </c>
    </row>
    <row r="3" spans="1:14" x14ac:dyDescent="0.25">
      <c r="A3" t="s">
        <v>4</v>
      </c>
      <c r="C3" t="s">
        <v>5</v>
      </c>
      <c r="D3" t="s">
        <v>7</v>
      </c>
      <c r="E3" s="2" t="s">
        <v>17</v>
      </c>
      <c r="F3" s="2" t="s">
        <v>18</v>
      </c>
      <c r="G3" t="s">
        <v>8</v>
      </c>
      <c r="I3" t="s">
        <v>19</v>
      </c>
      <c r="N3" t="s">
        <v>2</v>
      </c>
    </row>
    <row r="4" spans="1:14" x14ac:dyDescent="0.25">
      <c r="C4" s="1">
        <v>3274</v>
      </c>
      <c r="D4">
        <v>0.7</v>
      </c>
      <c r="E4">
        <v>64.099999999999994</v>
      </c>
      <c r="F4">
        <v>26.9</v>
      </c>
      <c r="G4">
        <v>8.3000000000000007</v>
      </c>
    </row>
    <row r="5" spans="1:14" x14ac:dyDescent="0.25">
      <c r="A5" t="s">
        <v>51</v>
      </c>
      <c r="B5" t="s">
        <v>52</v>
      </c>
      <c r="I5" t="s">
        <v>24</v>
      </c>
      <c r="J5" t="s">
        <v>25</v>
      </c>
      <c r="K5" t="s">
        <v>47</v>
      </c>
      <c r="L5" t="s">
        <v>48</v>
      </c>
      <c r="M5" t="s">
        <v>49</v>
      </c>
    </row>
    <row r="6" spans="1:14" x14ac:dyDescent="0.25">
      <c r="A6">
        <v>15</v>
      </c>
      <c r="B6">
        <v>18</v>
      </c>
      <c r="C6" s="1">
        <v>1460</v>
      </c>
      <c r="D6">
        <v>0</v>
      </c>
      <c r="E6">
        <v>65.5</v>
      </c>
      <c r="F6">
        <v>29</v>
      </c>
      <c r="G6">
        <v>5.5</v>
      </c>
      <c r="I6">
        <v>0.8</v>
      </c>
      <c r="J6">
        <v>3</v>
      </c>
      <c r="K6">
        <v>225745</v>
      </c>
      <c r="L6">
        <f>I6*J6*K6</f>
        <v>541788.00000000012</v>
      </c>
      <c r="M6" t="s">
        <v>50</v>
      </c>
    </row>
    <row r="7" spans="1:14" x14ac:dyDescent="0.25">
      <c r="A7">
        <v>18</v>
      </c>
      <c r="B7">
        <v>20</v>
      </c>
      <c r="C7" s="1">
        <v>1814</v>
      </c>
      <c r="D7">
        <v>1.3</v>
      </c>
      <c r="E7">
        <v>63</v>
      </c>
      <c r="F7">
        <v>25.2</v>
      </c>
      <c r="G7">
        <v>10.5</v>
      </c>
      <c r="I7">
        <f>(I6+I8)/2</f>
        <v>0.82499999999999996</v>
      </c>
      <c r="J7">
        <v>2</v>
      </c>
      <c r="K7">
        <v>225745</v>
      </c>
      <c r="L7">
        <f t="shared" ref="L7:L20" si="0">I7*J7*K7</f>
        <v>372479.25</v>
      </c>
    </row>
    <row r="8" spans="1:14" x14ac:dyDescent="0.25">
      <c r="A8">
        <v>20</v>
      </c>
      <c r="B8">
        <f>B7+5</f>
        <v>25</v>
      </c>
      <c r="C8" s="1">
        <v>4467</v>
      </c>
      <c r="D8">
        <v>4.4000000000000004</v>
      </c>
      <c r="E8">
        <v>60.8</v>
      </c>
      <c r="F8">
        <v>19</v>
      </c>
      <c r="G8">
        <v>15.8</v>
      </c>
      <c r="I8">
        <v>0.85</v>
      </c>
      <c r="J8">
        <v>5</v>
      </c>
      <c r="K8">
        <v>248106</v>
      </c>
      <c r="L8">
        <f t="shared" si="0"/>
        <v>1054450.5</v>
      </c>
    </row>
    <row r="9" spans="1:14" x14ac:dyDescent="0.25">
      <c r="A9">
        <v>25</v>
      </c>
      <c r="B9">
        <f t="shared" ref="B9:B20" si="1">B8+5</f>
        <v>30</v>
      </c>
      <c r="C9" s="1">
        <v>3293</v>
      </c>
      <c r="D9">
        <v>19.5</v>
      </c>
      <c r="E9">
        <v>44.4</v>
      </c>
      <c r="F9">
        <v>18.100000000000001</v>
      </c>
      <c r="G9">
        <v>18.100000000000001</v>
      </c>
      <c r="I9">
        <f>(I8+I10)/2</f>
        <v>0.86</v>
      </c>
      <c r="J9">
        <v>5</v>
      </c>
      <c r="K9">
        <v>265411</v>
      </c>
      <c r="L9">
        <f t="shared" si="0"/>
        <v>1141267.3</v>
      </c>
      <c r="N9" t="s">
        <v>20</v>
      </c>
    </row>
    <row r="10" spans="1:14" x14ac:dyDescent="0.25">
      <c r="A10">
        <v>30</v>
      </c>
      <c r="B10">
        <f t="shared" si="1"/>
        <v>35</v>
      </c>
      <c r="C10" s="1">
        <v>2729</v>
      </c>
      <c r="D10">
        <v>16.8</v>
      </c>
      <c r="E10">
        <v>39.200000000000003</v>
      </c>
      <c r="F10">
        <v>16</v>
      </c>
      <c r="G10">
        <v>28</v>
      </c>
      <c r="I10">
        <v>0.87</v>
      </c>
      <c r="J10">
        <v>5</v>
      </c>
      <c r="K10">
        <v>264237</v>
      </c>
      <c r="L10">
        <f t="shared" si="0"/>
        <v>1149430.95</v>
      </c>
      <c r="N10" t="s">
        <v>21</v>
      </c>
    </row>
    <row r="11" spans="1:14" x14ac:dyDescent="0.25">
      <c r="A11">
        <v>35</v>
      </c>
      <c r="B11">
        <f t="shared" si="1"/>
        <v>40</v>
      </c>
      <c r="C11" s="1">
        <v>2336</v>
      </c>
      <c r="D11">
        <v>19.7</v>
      </c>
      <c r="E11">
        <v>34.799999999999997</v>
      </c>
      <c r="F11">
        <v>16.100000000000001</v>
      </c>
      <c r="G11">
        <v>29.5</v>
      </c>
      <c r="I11">
        <f>(I10+I12)/2</f>
        <v>0.86</v>
      </c>
      <c r="J11">
        <v>5</v>
      </c>
      <c r="K11">
        <v>249790</v>
      </c>
      <c r="L11">
        <f t="shared" si="0"/>
        <v>1074097</v>
      </c>
      <c r="N11" t="s">
        <v>53</v>
      </c>
    </row>
    <row r="12" spans="1:14" x14ac:dyDescent="0.25">
      <c r="A12">
        <v>40</v>
      </c>
      <c r="B12">
        <f t="shared" si="1"/>
        <v>45</v>
      </c>
      <c r="C12" s="1">
        <v>1680</v>
      </c>
      <c r="D12">
        <v>31.4</v>
      </c>
      <c r="E12">
        <v>33.4</v>
      </c>
      <c r="F12">
        <v>15.9</v>
      </c>
      <c r="G12">
        <v>19.3</v>
      </c>
      <c r="I12">
        <v>0.85</v>
      </c>
      <c r="J12">
        <v>5</v>
      </c>
      <c r="K12">
        <v>265395</v>
      </c>
      <c r="L12">
        <f t="shared" si="0"/>
        <v>1127928.75</v>
      </c>
      <c r="N12" t="s">
        <v>22</v>
      </c>
    </row>
    <row r="13" spans="1:14" x14ac:dyDescent="0.25">
      <c r="A13">
        <v>45</v>
      </c>
      <c r="B13">
        <f t="shared" si="1"/>
        <v>50</v>
      </c>
      <c r="I13">
        <f>(I12+I14)/2</f>
        <v>0.81499999999999995</v>
      </c>
      <c r="J13">
        <v>5</v>
      </c>
      <c r="K13">
        <v>243609</v>
      </c>
      <c r="L13">
        <f t="shared" si="0"/>
        <v>992706.67499999981</v>
      </c>
      <c r="N13" t="s">
        <v>23</v>
      </c>
    </row>
    <row r="14" spans="1:14" x14ac:dyDescent="0.25">
      <c r="A14">
        <v>50</v>
      </c>
      <c r="B14">
        <f t="shared" si="1"/>
        <v>55</v>
      </c>
      <c r="I14">
        <v>0.78</v>
      </c>
      <c r="J14">
        <v>5</v>
      </c>
      <c r="K14">
        <v>252484</v>
      </c>
      <c r="L14">
        <f t="shared" si="0"/>
        <v>984687.60000000009</v>
      </c>
    </row>
    <row r="15" spans="1:14" x14ac:dyDescent="0.25">
      <c r="A15">
        <v>55</v>
      </c>
      <c r="B15">
        <f t="shared" si="1"/>
        <v>60</v>
      </c>
      <c r="I15">
        <f>(I14+I16)/2</f>
        <v>0.69</v>
      </c>
      <c r="J15">
        <v>5</v>
      </c>
      <c r="K15">
        <v>229238</v>
      </c>
      <c r="L15">
        <f t="shared" si="0"/>
        <v>790871.1</v>
      </c>
    </row>
    <row r="16" spans="1:14" x14ac:dyDescent="0.25">
      <c r="A16">
        <v>60</v>
      </c>
      <c r="B16">
        <f t="shared" si="1"/>
        <v>65</v>
      </c>
      <c r="I16">
        <v>0.6</v>
      </c>
      <c r="J16">
        <v>5</v>
      </c>
      <c r="K16">
        <v>203067</v>
      </c>
      <c r="L16">
        <f t="shared" si="0"/>
        <v>609201</v>
      </c>
    </row>
    <row r="17" spans="1:12" x14ac:dyDescent="0.25">
      <c r="A17">
        <v>65</v>
      </c>
      <c r="B17">
        <f t="shared" si="1"/>
        <v>70</v>
      </c>
      <c r="I17">
        <f>(I16+I18)/2</f>
        <v>0.49</v>
      </c>
      <c r="J17">
        <v>5</v>
      </c>
      <c r="K17">
        <v>179316</v>
      </c>
      <c r="L17">
        <f t="shared" si="0"/>
        <v>439324.2</v>
      </c>
    </row>
    <row r="18" spans="1:12" x14ac:dyDescent="0.25">
      <c r="A18">
        <v>70</v>
      </c>
      <c r="B18">
        <f t="shared" si="1"/>
        <v>75</v>
      </c>
      <c r="I18">
        <v>0.38</v>
      </c>
      <c r="J18">
        <v>5</v>
      </c>
      <c r="K18">
        <v>132915</v>
      </c>
      <c r="L18">
        <f t="shared" si="0"/>
        <v>252538.5</v>
      </c>
    </row>
    <row r="19" spans="1:12" x14ac:dyDescent="0.25">
      <c r="A19">
        <v>75</v>
      </c>
      <c r="B19">
        <f t="shared" si="1"/>
        <v>80</v>
      </c>
      <c r="I19">
        <f>(I18+I20)/2</f>
        <v>0.28000000000000003</v>
      </c>
      <c r="J19">
        <v>5</v>
      </c>
      <c r="K19">
        <v>106436</v>
      </c>
      <c r="L19">
        <f t="shared" si="0"/>
        <v>149010.40000000002</v>
      </c>
    </row>
    <row r="20" spans="1:12" x14ac:dyDescent="0.25">
      <c r="A20">
        <v>80</v>
      </c>
      <c r="B20">
        <v>100</v>
      </c>
      <c r="I20">
        <v>0.18</v>
      </c>
      <c r="J20">
        <v>5</v>
      </c>
      <c r="K20">
        <v>86797</v>
      </c>
      <c r="L20">
        <f t="shared" si="0"/>
        <v>78117.299999999988</v>
      </c>
    </row>
    <row r="21" spans="1:12" x14ac:dyDescent="0.25">
      <c r="K21">
        <v>98993</v>
      </c>
    </row>
    <row r="23" spans="1:12" x14ac:dyDescent="0.25">
      <c r="A23" t="s">
        <v>3</v>
      </c>
      <c r="C23" s="1">
        <v>17779</v>
      </c>
      <c r="D23">
        <v>13</v>
      </c>
      <c r="E23">
        <v>49.1</v>
      </c>
      <c r="F23">
        <v>19.100000000000001</v>
      </c>
      <c r="G23">
        <v>18.8</v>
      </c>
    </row>
    <row r="25" spans="1:12" x14ac:dyDescent="0.25">
      <c r="D25" t="s">
        <v>9</v>
      </c>
      <c r="G25" t="s">
        <v>10</v>
      </c>
    </row>
    <row r="28" spans="1:12" x14ac:dyDescent="0.25">
      <c r="D28" t="s">
        <v>11</v>
      </c>
    </row>
    <row r="29" spans="1:12" x14ac:dyDescent="0.25">
      <c r="D29" t="s">
        <v>12</v>
      </c>
    </row>
    <row r="31" spans="1:12" x14ac:dyDescent="0.25">
      <c r="D31" t="s">
        <v>13</v>
      </c>
    </row>
    <row r="33" spans="4:4" x14ac:dyDescent="0.25">
      <c r="D33" t="s">
        <v>14</v>
      </c>
    </row>
    <row r="34" spans="4:4" x14ac:dyDescent="0.25">
      <c r="D34" t="s">
        <v>15</v>
      </c>
    </row>
    <row r="35" spans="4:4" x14ac:dyDescent="0.25">
      <c r="D3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E4" sqref="E4:S4"/>
    </sheetView>
  </sheetViews>
  <sheetFormatPr defaultRowHeight="15" x14ac:dyDescent="0.25"/>
  <sheetData>
    <row r="1" spans="1:20" x14ac:dyDescent="0.25">
      <c r="A1" t="s">
        <v>26</v>
      </c>
    </row>
    <row r="2" spans="1:20" x14ac:dyDescent="0.25">
      <c r="B2" s="3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4" t="s">
        <v>35</v>
      </c>
      <c r="K2" s="4" t="s">
        <v>36</v>
      </c>
      <c r="L2" s="4" t="s">
        <v>37</v>
      </c>
      <c r="M2" s="4" t="s">
        <v>38</v>
      </c>
      <c r="N2" s="4" t="s">
        <v>39</v>
      </c>
      <c r="O2" s="4" t="s">
        <v>40</v>
      </c>
      <c r="P2" s="4" t="s">
        <v>41</v>
      </c>
      <c r="Q2" s="4" t="s">
        <v>42</v>
      </c>
      <c r="R2" s="4" t="s">
        <v>43</v>
      </c>
      <c r="S2" s="4" t="s">
        <v>44</v>
      </c>
      <c r="T2" s="4" t="s">
        <v>45</v>
      </c>
    </row>
    <row r="3" spans="1:20" x14ac:dyDescent="0.25">
      <c r="B3" s="4" t="s">
        <v>46</v>
      </c>
      <c r="C3" s="3" t="s">
        <v>46</v>
      </c>
      <c r="D3" s="3" t="s">
        <v>46</v>
      </c>
      <c r="E3" s="3" t="s">
        <v>46</v>
      </c>
      <c r="F3" s="3" t="s">
        <v>46</v>
      </c>
      <c r="G3" s="3" t="s">
        <v>46</v>
      </c>
      <c r="H3" s="3" t="s">
        <v>46</v>
      </c>
      <c r="I3" s="3" t="s">
        <v>46</v>
      </c>
      <c r="J3" s="3" t="s">
        <v>46</v>
      </c>
      <c r="K3" s="3" t="s">
        <v>46</v>
      </c>
      <c r="L3" s="3" t="s">
        <v>46</v>
      </c>
      <c r="M3" s="3" t="s">
        <v>46</v>
      </c>
      <c r="N3" s="3" t="s">
        <v>46</v>
      </c>
      <c r="O3" s="3" t="s">
        <v>46</v>
      </c>
      <c r="P3" s="3" t="s">
        <v>46</v>
      </c>
      <c r="Q3" s="3" t="s">
        <v>46</v>
      </c>
      <c r="R3" s="3" t="s">
        <v>46</v>
      </c>
      <c r="S3" s="3" t="s">
        <v>46</v>
      </c>
      <c r="T3" s="3" t="s">
        <v>46</v>
      </c>
    </row>
    <row r="4" spans="1:20" x14ac:dyDescent="0.25">
      <c r="B4" s="5">
        <v>236988</v>
      </c>
      <c r="C4" s="5">
        <v>225499</v>
      </c>
      <c r="D4" s="5">
        <v>217086</v>
      </c>
      <c r="E4" s="5">
        <v>225745</v>
      </c>
      <c r="F4" s="5">
        <v>248106</v>
      </c>
      <c r="G4" s="5">
        <v>265411</v>
      </c>
      <c r="H4" s="5">
        <v>264237</v>
      </c>
      <c r="I4" s="5">
        <v>249790</v>
      </c>
      <c r="J4" s="5">
        <v>265395</v>
      </c>
      <c r="K4" s="5">
        <v>243609</v>
      </c>
      <c r="L4" s="5">
        <v>252484</v>
      </c>
      <c r="M4" s="5">
        <v>229238</v>
      </c>
      <c r="N4" s="5">
        <v>203067</v>
      </c>
      <c r="O4" s="5">
        <v>179316</v>
      </c>
      <c r="P4" s="5">
        <v>132915</v>
      </c>
      <c r="Q4" s="5">
        <v>106436</v>
      </c>
      <c r="R4" s="5">
        <v>86797</v>
      </c>
      <c r="S4" s="5">
        <v>98993</v>
      </c>
      <c r="T4" s="5">
        <v>3731112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Jansson</dc:creator>
  <cp:lastModifiedBy>James Jansson</cp:lastModifiedBy>
  <dcterms:created xsi:type="dcterms:W3CDTF">2015-03-31T04:46:46Z</dcterms:created>
  <dcterms:modified xsi:type="dcterms:W3CDTF">2015-03-31T07:35:59Z</dcterms:modified>
</cp:coreProperties>
</file>