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G16" i="1" s="1"/>
  <c r="G17" i="1" s="1"/>
  <c r="G18" i="1" s="1"/>
  <c r="G14" i="1"/>
  <c r="F15" i="1"/>
  <c r="F16" i="1" s="1"/>
  <c r="F17" i="1" s="1"/>
  <c r="F18" i="1" s="1"/>
  <c r="F14" i="1"/>
  <c r="E16" i="1"/>
  <c r="E17" i="1" s="1"/>
  <c r="E18" i="1" s="1"/>
  <c r="E15" i="1"/>
  <c r="E14" i="1"/>
  <c r="D20" i="1"/>
  <c r="C20" i="1"/>
  <c r="B20" i="1"/>
  <c r="K15" i="1" l="1"/>
  <c r="K16" i="1" s="1"/>
  <c r="K17" i="1" s="1"/>
  <c r="J16" i="1"/>
  <c r="J17" i="1"/>
  <c r="J18" i="1"/>
  <c r="J19" i="1"/>
  <c r="J15" i="1"/>
  <c r="C14" i="1"/>
  <c r="D14" i="1"/>
  <c r="C15" i="1"/>
  <c r="D15" i="1"/>
  <c r="C16" i="1"/>
  <c r="D16" i="1"/>
  <c r="C17" i="1"/>
  <c r="D17" i="1"/>
  <c r="C18" i="1"/>
  <c r="D18" i="1"/>
  <c r="B15" i="1"/>
  <c r="B16" i="1"/>
  <c r="B17" i="1"/>
  <c r="B18" i="1"/>
  <c r="B14" i="1"/>
  <c r="A15" i="1"/>
  <c r="A16" i="1"/>
  <c r="A17" i="1"/>
  <c r="A18" i="1"/>
  <c r="A14" i="1"/>
  <c r="D11" i="1"/>
  <c r="C11" i="1"/>
  <c r="B11" i="1"/>
  <c r="L17" i="1" l="1"/>
  <c r="K18" i="1"/>
  <c r="K19" i="1" s="1"/>
  <c r="L16" i="1" l="1"/>
  <c r="L15" i="1" s="1"/>
  <c r="L18" i="1"/>
</calcChain>
</file>

<file path=xl/sharedStrings.xml><?xml version="1.0" encoding="utf-8"?>
<sst xmlns="http://schemas.openxmlformats.org/spreadsheetml/2006/main" count="25" uniqueCount="18">
  <si>
    <t>http://www.ncbi.nlm.nih.gov/pmc/articles/PMC3874445/</t>
  </si>
  <si>
    <t>Gender Differences in Circumstances Surrounding First Injection Experience of Rural Injection Drug Users in the United States</t>
  </si>
  <si>
    <t>Less than one week</t>
  </si>
  <si>
    <t>Never became a regular injector</t>
  </si>
  <si>
    <t>Less than six months</t>
  </si>
  <si>
    <t>Less than one year</t>
  </si>
  <si>
    <t>Less than 5 years</t>
  </si>
  <si>
    <t>More than 5 years</t>
  </si>
  <si>
    <t>Total</t>
  </si>
  <si>
    <t>Male</t>
  </si>
  <si>
    <t>Female</t>
  </si>
  <si>
    <t>Time until injection</t>
  </si>
  <si>
    <t>Prop</t>
  </si>
  <si>
    <t>Survives</t>
  </si>
  <si>
    <t>P estimate</t>
  </si>
  <si>
    <t>Use a probability to determine time until regular injection</t>
  </si>
  <si>
    <t>Survival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</si>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</sst>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13" sqref="B13"/>
    </sheetView>
  </sheetViews>
  <sheetFormatPr defaultRowHeight="15" x14ac:dyDescent="0.25"/>
  <cols>
    <col min="1" max="1" width="29.28515625" customWidth="1"/>
    <col min="8" max="8" width="11" bestFit="1" customWidth="1"/>
  </cols>
  <sheetData>
    <row r="1" spans="1:12" x14ac:dyDescent="0.25">
      <c r="A1" t="s">
        <v>1</v>
      </c>
    </row>
    <row r="2" spans="1:12" x14ac:dyDescent="0.25">
      <c r="A2" t="s">
        <v>0</v>
      </c>
    </row>
    <row r="3" spans="1:12" x14ac:dyDescent="0.25">
      <c r="B3" t="s">
        <v>8</v>
      </c>
      <c r="C3" t="s">
        <v>9</v>
      </c>
      <c r="D3" t="s">
        <v>10</v>
      </c>
    </row>
    <row r="4" spans="1:12" x14ac:dyDescent="0.25">
      <c r="A4" t="s">
        <v>3</v>
      </c>
      <c r="B4">
        <v>142</v>
      </c>
      <c r="C4">
        <v>82</v>
      </c>
      <c r="D4">
        <v>60</v>
      </c>
    </row>
    <row r="5" spans="1:12" x14ac:dyDescent="0.25">
      <c r="A5" t="s">
        <v>2</v>
      </c>
      <c r="B5">
        <v>114</v>
      </c>
      <c r="C5">
        <v>61</v>
      </c>
      <c r="D5">
        <v>53</v>
      </c>
    </row>
    <row r="6" spans="1:12" x14ac:dyDescent="0.25">
      <c r="A6" t="s">
        <v>4</v>
      </c>
      <c r="B6">
        <v>85</v>
      </c>
      <c r="C6">
        <v>52</v>
      </c>
      <c r="D6">
        <v>33</v>
      </c>
    </row>
    <row r="7" spans="1:12" x14ac:dyDescent="0.25">
      <c r="A7" t="s">
        <v>5</v>
      </c>
      <c r="B7">
        <v>17</v>
      </c>
      <c r="C7">
        <v>13</v>
      </c>
      <c r="D7">
        <v>4</v>
      </c>
    </row>
    <row r="8" spans="1:12" x14ac:dyDescent="0.25">
      <c r="A8" t="s">
        <v>6</v>
      </c>
      <c r="B8">
        <v>29</v>
      </c>
      <c r="C8">
        <v>18</v>
      </c>
      <c r="D8">
        <v>11</v>
      </c>
    </row>
    <row r="9" spans="1:12" x14ac:dyDescent="0.25">
      <c r="A9" t="s">
        <v>7</v>
      </c>
      <c r="B9">
        <v>7</v>
      </c>
      <c r="C9">
        <v>5</v>
      </c>
      <c r="D9">
        <v>2</v>
      </c>
    </row>
    <row r="11" spans="1:12" x14ac:dyDescent="0.25">
      <c r="A11" t="s">
        <v>3</v>
      </c>
      <c r="B11">
        <f>B4/SUM(B4:B9)</f>
        <v>0.3604060913705584</v>
      </c>
      <c r="C11">
        <f>C4/SUM(C4:C9)</f>
        <v>0.354978354978355</v>
      </c>
      <c r="D11">
        <f>D4/SUM(D4:D9)</f>
        <v>0.36809815950920244</v>
      </c>
    </row>
    <row r="12" spans="1:12" x14ac:dyDescent="0.25">
      <c r="B12" t="s">
        <v>17</v>
      </c>
      <c r="E12" t="s">
        <v>16</v>
      </c>
    </row>
    <row r="13" spans="1:12" x14ac:dyDescent="0.25">
      <c r="A13" t="s">
        <v>11</v>
      </c>
      <c r="B13" t="s">
        <v>8</v>
      </c>
      <c r="C13" t="s">
        <v>9</v>
      </c>
      <c r="D13" t="s">
        <v>10</v>
      </c>
      <c r="E13" t="s">
        <v>8</v>
      </c>
      <c r="F13" t="s">
        <v>9</v>
      </c>
      <c r="G13" t="s">
        <v>10</v>
      </c>
      <c r="J13" t="s">
        <v>15</v>
      </c>
    </row>
    <row r="14" spans="1:12" x14ac:dyDescent="0.25">
      <c r="A14" t="str">
        <f>A5</f>
        <v>Less than one week</v>
      </c>
      <c r="B14">
        <f>B5/SUM(B$5:B$9)</f>
        <v>0.45238095238095238</v>
      </c>
      <c r="C14">
        <f t="shared" ref="C14:D14" si="0">C5/SUM(C$5:C$9)</f>
        <v>0.40939597315436244</v>
      </c>
      <c r="D14">
        <f t="shared" si="0"/>
        <v>0.5145631067961165</v>
      </c>
      <c r="E14">
        <f>1-B14</f>
        <v>0.54761904761904767</v>
      </c>
      <c r="F14">
        <f>1-C14</f>
        <v>0.59060402684563762</v>
      </c>
      <c r="G14">
        <f>1-D14</f>
        <v>0.4854368932038835</v>
      </c>
      <c r="J14" t="s">
        <v>12</v>
      </c>
      <c r="K14" t="s">
        <v>13</v>
      </c>
      <c r="L14" t="s">
        <v>14</v>
      </c>
    </row>
    <row r="15" spans="1:12" x14ac:dyDescent="0.25">
      <c r="A15" t="str">
        <f t="shared" ref="A15:A18" si="1">A6</f>
        <v>Less than six months</v>
      </c>
      <c r="B15">
        <f t="shared" ref="B15:D18" si="2">B6/SUM(B$5:B$9)</f>
        <v>0.33730158730158732</v>
      </c>
      <c r="C15">
        <f t="shared" si="2"/>
        <v>0.34899328859060402</v>
      </c>
      <c r="D15">
        <f t="shared" si="2"/>
        <v>0.32038834951456313</v>
      </c>
      <c r="E15">
        <f>E14-B15</f>
        <v>0.21031746031746035</v>
      </c>
      <c r="F15">
        <f>F14-C15</f>
        <v>0.2416107382550336</v>
      </c>
      <c r="G15">
        <f>G14-D15</f>
        <v>0.16504854368932037</v>
      </c>
      <c r="J15">
        <f>B14</f>
        <v>0.45238095238095238</v>
      </c>
      <c r="K15">
        <f>1-J15</f>
        <v>0.54761904761904767</v>
      </c>
      <c r="L15">
        <f>1-L16^52</f>
        <v>1</v>
      </c>
    </row>
    <row r="16" spans="1:12" x14ac:dyDescent="0.25">
      <c r="A16" t="str">
        <f t="shared" si="1"/>
        <v>Less than one year</v>
      </c>
      <c r="B16">
        <f t="shared" si="2"/>
        <v>6.7460317460317457E-2</v>
      </c>
      <c r="C16">
        <f t="shared" si="2"/>
        <v>8.7248322147651006E-2</v>
      </c>
      <c r="D16">
        <f t="shared" si="2"/>
        <v>3.8834951456310676E-2</v>
      </c>
      <c r="E16">
        <f t="shared" ref="E16:G18" si="3">E15-B16</f>
        <v>0.1428571428571429</v>
      </c>
      <c r="F16">
        <f t="shared" si="3"/>
        <v>0.15436241610738261</v>
      </c>
      <c r="G16">
        <f t="shared" si="3"/>
        <v>0.12621359223300971</v>
      </c>
      <c r="J16">
        <f>B15</f>
        <v>0.33730158730158732</v>
      </c>
      <c r="K16">
        <f>K15-J16</f>
        <v>0.21031746031746035</v>
      </c>
      <c r="L16">
        <f>1-L17^2</f>
        <v>0.26530612244897966</v>
      </c>
    </row>
    <row r="17" spans="1:12" x14ac:dyDescent="0.25">
      <c r="A17" t="str">
        <f t="shared" si="1"/>
        <v>Less than 5 years</v>
      </c>
      <c r="B17">
        <f t="shared" si="2"/>
        <v>0.11507936507936507</v>
      </c>
      <c r="C17">
        <f t="shared" si="2"/>
        <v>0.12080536912751678</v>
      </c>
      <c r="D17">
        <f t="shared" si="2"/>
        <v>0.10679611650485436</v>
      </c>
      <c r="E17">
        <f t="shared" si="3"/>
        <v>2.7777777777777832E-2</v>
      </c>
      <c r="F17">
        <f t="shared" si="3"/>
        <v>3.3557046979865821E-2</v>
      </c>
      <c r="G17">
        <f t="shared" si="3"/>
        <v>1.9417475728155345E-2</v>
      </c>
      <c r="J17">
        <f>B16</f>
        <v>6.7460317460317457E-2</v>
      </c>
      <c r="K17">
        <f t="shared" ref="K17:K19" si="4">K16-J17</f>
        <v>0.1428571428571429</v>
      </c>
      <c r="L17">
        <f>1-K17</f>
        <v>0.8571428571428571</v>
      </c>
    </row>
    <row r="18" spans="1:12" x14ac:dyDescent="0.25">
      <c r="A18" t="str">
        <f t="shared" si="1"/>
        <v>More than 5 years</v>
      </c>
      <c r="B18">
        <f t="shared" si="2"/>
        <v>2.7777777777777776E-2</v>
      </c>
      <c r="C18">
        <f t="shared" si="2"/>
        <v>3.3557046979865772E-2</v>
      </c>
      <c r="D18">
        <f t="shared" si="2"/>
        <v>1.9417475728155338E-2</v>
      </c>
      <c r="E18">
        <f t="shared" si="3"/>
        <v>5.5511151231257827E-17</v>
      </c>
      <c r="F18">
        <f t="shared" si="3"/>
        <v>0</v>
      </c>
      <c r="G18">
        <f t="shared" si="3"/>
        <v>0</v>
      </c>
      <c r="J18">
        <f>B17</f>
        <v>0.11507936507936507</v>
      </c>
      <c r="K18">
        <f t="shared" si="4"/>
        <v>2.7777777777777832E-2</v>
      </c>
      <c r="L18">
        <f>(1-L17)^5</f>
        <v>5.9499018266198701E-5</v>
      </c>
    </row>
    <row r="19" spans="1:12" x14ac:dyDescent="0.25">
      <c r="J19">
        <f>B18</f>
        <v>2.7777777777777776E-2</v>
      </c>
      <c r="K19">
        <f t="shared" si="4"/>
        <v>5.5511151231257827E-17</v>
      </c>
    </row>
    <row r="20" spans="1:12" x14ac:dyDescent="0.25">
      <c r="B20">
        <f>SUM(B14:B18)</f>
        <v>1</v>
      </c>
      <c r="C20">
        <f>SUM(C14:C18)</f>
        <v>1</v>
      </c>
      <c r="D20">
        <f>SUM(D14:D18)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2015-03-31T02:41:58Z</dcterms:created>
  <dcterms:modified xsi:type="dcterms:W3CDTF">2015-04-07T00:53:43Z</dcterms:modified>
</cp:coreProperties>
</file>