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0515" windowHeight="8250"/>
  </bookViews>
  <sheets>
    <sheet name="Sheet1" sheetId="1" r:id="rId1"/>
    <sheet name="Graph data" sheetId="2" r:id="rId2"/>
  </sheets>
  <calcPr calcId="145621"/>
</workbook>
</file>

<file path=xl/calcChain.xml><?xml version="1.0" encoding="utf-8"?>
<calcChain xmlns="http://schemas.openxmlformats.org/spreadsheetml/2006/main">
  <c r="I3" i="2" l="1"/>
  <c r="B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B5" i="2"/>
  <c r="B17" i="2"/>
  <c r="H33" i="1"/>
  <c r="K22" i="2" s="1"/>
  <c r="H32" i="1"/>
  <c r="K21" i="2" s="1"/>
  <c r="H31" i="1"/>
  <c r="K20" i="2" s="1"/>
  <c r="H30" i="1"/>
  <c r="K19" i="2" s="1"/>
  <c r="H29" i="1"/>
  <c r="K18" i="2" s="1"/>
  <c r="H28" i="1"/>
  <c r="K17" i="2" s="1"/>
  <c r="H27" i="1"/>
  <c r="K16" i="2" s="1"/>
  <c r="H26" i="1"/>
  <c r="K15" i="2" s="1"/>
  <c r="H25" i="1"/>
  <c r="K14" i="2" s="1"/>
  <c r="H24" i="1"/>
  <c r="K13" i="2" s="1"/>
  <c r="H23" i="1"/>
  <c r="K12" i="2" s="1"/>
  <c r="H22" i="1"/>
  <c r="K11" i="2" s="1"/>
  <c r="H21" i="1"/>
  <c r="K10" i="2" s="1"/>
  <c r="H20" i="1"/>
  <c r="K9" i="2" s="1"/>
  <c r="H19" i="1"/>
  <c r="K8" i="2" s="1"/>
  <c r="H18" i="1"/>
  <c r="K7" i="2" s="1"/>
  <c r="H17" i="1"/>
  <c r="K6" i="2" s="1"/>
  <c r="H16" i="1"/>
  <c r="K5" i="2" s="1"/>
  <c r="H15" i="1"/>
  <c r="K4" i="2" s="1"/>
  <c r="H14" i="1"/>
  <c r="K3" i="2" s="1"/>
  <c r="E15" i="1"/>
  <c r="J4" i="2" s="1"/>
  <c r="E16" i="1"/>
  <c r="J5" i="2" s="1"/>
  <c r="E17" i="1"/>
  <c r="J6" i="2" s="1"/>
  <c r="E18" i="1"/>
  <c r="J7" i="2" s="1"/>
  <c r="E19" i="1"/>
  <c r="J8" i="2" s="1"/>
  <c r="E20" i="1"/>
  <c r="J9" i="2" s="1"/>
  <c r="E21" i="1"/>
  <c r="J10" i="2" s="1"/>
  <c r="E22" i="1"/>
  <c r="J11" i="2" s="1"/>
  <c r="E23" i="1"/>
  <c r="J12" i="2" s="1"/>
  <c r="E24" i="1"/>
  <c r="J13" i="2" s="1"/>
  <c r="E25" i="1"/>
  <c r="J14" i="2" s="1"/>
  <c r="E26" i="1"/>
  <c r="J15" i="2" s="1"/>
  <c r="E27" i="1"/>
  <c r="J16" i="2" s="1"/>
  <c r="E28" i="1"/>
  <c r="J17" i="2" s="1"/>
  <c r="E29" i="1"/>
  <c r="J18" i="2" s="1"/>
  <c r="E30" i="1"/>
  <c r="J19" i="2" s="1"/>
  <c r="E31" i="1"/>
  <c r="J20" i="2" s="1"/>
  <c r="E32" i="1"/>
  <c r="J21" i="2" s="1"/>
  <c r="E33" i="1"/>
  <c r="J22" i="2" s="1"/>
  <c r="E14" i="1"/>
  <c r="J3" i="2" s="1"/>
  <c r="B15" i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22" i="2" s="1"/>
  <c r="I14" i="2" l="1"/>
  <c r="B16" i="2"/>
  <c r="B4" i="2"/>
  <c r="I13" i="2"/>
  <c r="B13" i="2"/>
  <c r="I10" i="2"/>
  <c r="B12" i="2"/>
  <c r="I9" i="2"/>
  <c r="B21" i="2"/>
  <c r="B11" i="2"/>
  <c r="I22" i="2"/>
  <c r="I6" i="2"/>
  <c r="B20" i="2"/>
  <c r="B10" i="2"/>
  <c r="I21" i="2"/>
  <c r="I5" i="2"/>
  <c r="B9" i="2"/>
  <c r="I18" i="2"/>
  <c r="B19" i="2"/>
  <c r="B18" i="2"/>
  <c r="B8" i="2"/>
  <c r="I17" i="2"/>
  <c r="B14" i="2"/>
  <c r="B6" i="2"/>
  <c r="I19" i="2"/>
  <c r="I11" i="2"/>
  <c r="I16" i="2"/>
  <c r="I8" i="2"/>
  <c r="I15" i="2"/>
  <c r="I7" i="2"/>
  <c r="B15" i="2"/>
  <c r="B7" i="2"/>
  <c r="I20" i="2"/>
  <c r="I12" i="2"/>
  <c r="I4" i="2"/>
</calcChain>
</file>

<file path=xl/sharedStrings.xml><?xml version="1.0" encoding="utf-8"?>
<sst xmlns="http://schemas.openxmlformats.org/spreadsheetml/2006/main" count="24" uniqueCount="19">
  <si>
    <t>Age Band</t>
  </si>
  <si>
    <t>By year</t>
  </si>
  <si>
    <t>By 5 year</t>
  </si>
  <si>
    <t>Difference</t>
  </si>
  <si>
    <t>By 1 year, 2009</t>
  </si>
  <si>
    <t>By 5 year, 2009</t>
  </si>
  <si>
    <t>By 1 year, 2019</t>
  </si>
  <si>
    <t>By 5 year, 2019</t>
  </si>
  <si>
    <t>2009 difference</t>
  </si>
  <si>
    <t>Uses notification data (2000-2009), smoothed over ages</t>
  </si>
  <si>
    <t>It calculates aging (no mortality) only for the years 2000 to 2019.</t>
  </si>
  <si>
    <t>Incidence from 2010 to 2019 was estimated to be at the 2009 rate (as in Homie's model)</t>
  </si>
  <si>
    <t>A greater effect will be seen over longer periods</t>
  </si>
  <si>
    <t>It uses the probability method (5 year) and the straight transfer method (1 year)</t>
  </si>
  <si>
    <t>2019 difference</t>
  </si>
  <si>
    <t>* 50% more 20-25 year olds than we would expect by 2019</t>
  </si>
  <si>
    <t>As you can see, over just 20 years of data, using the probability method there are:</t>
  </si>
  <si>
    <t>* 150% more 70-75 year olds than we would expect (a HCV disease at risk group)</t>
  </si>
  <si>
    <t>* 20% less 30-35 year olds than we expect (the largest age group)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</si>
</sst>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7">
    <xf numFmtId="0" fontId="0" fillId="0" borderId="0" xfId="0"/>
    <xf numFmtId="9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1" fontId="0" fillId="0" borderId="0" xfId="0" applyNumberFormat="1" applyBorder="1"/>
    <xf numFmtId="0" fontId="0" fillId="0" borderId="6" xfId="0" applyBorder="1"/>
    <xf numFmtId="1" fontId="0" fillId="0" borderId="7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" fontId="0" fillId="0" borderId="5" xfId="0" applyNumberFormat="1" applyBorder="1"/>
    <xf numFmtId="1" fontId="0" fillId="0" borderId="6" xfId="0" applyNumberFormat="1" applyBorder="1"/>
    <xf numFmtId="9" fontId="1" fillId="2" borderId="1" xfId="1" applyNumberFormat="1"/>
    <xf numFmtId="0" fontId="0" fillId="0" borderId="0" xfId="0" quotePrefix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 data'!$C$2</c:f>
              <c:strCache>
                <c:ptCount val="1"/>
                <c:pt idx="0">
                  <c:v>By 1 year, 2009</c:v>
                </c:pt>
              </c:strCache>
            </c:strRef>
          </c:tx>
          <c:marker>
            <c:symbol val="none"/>
          </c:marker>
          <c:cat>
            <c:numRef>
              <c:f>'Graph data'!$B$3:$B$22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cat>
          <c:val>
            <c:numRef>
              <c:f>'Graph data'!$C$3:$C$22</c:f>
              <c:numCache>
                <c:formatCode>General</c:formatCode>
                <c:ptCount val="20"/>
                <c:pt idx="0">
                  <c:v>13.7251268457624</c:v>
                </c:pt>
                <c:pt idx="1">
                  <c:v>16.436649171041999</c:v>
                </c:pt>
                <c:pt idx="2">
                  <c:v>4.5713585627143196</c:v>
                </c:pt>
                <c:pt idx="3">
                  <c:v>100.652050090261</c:v>
                </c:pt>
                <c:pt idx="4">
                  <c:v>535.62056126056996</c:v>
                </c:pt>
                <c:pt idx="5">
                  <c:v>1020.83125563191</c:v>
                </c:pt>
                <c:pt idx="6">
                  <c:v>1053.7114392187</c:v>
                </c:pt>
                <c:pt idx="7">
                  <c:v>751.63037654176196</c:v>
                </c:pt>
                <c:pt idx="8">
                  <c:v>436.88814847472298</c:v>
                </c:pt>
                <c:pt idx="9">
                  <c:v>258.64639706119902</c:v>
                </c:pt>
                <c:pt idx="10">
                  <c:v>148.073170937849</c:v>
                </c:pt>
                <c:pt idx="11">
                  <c:v>67.2595846037553</c:v>
                </c:pt>
                <c:pt idx="12">
                  <c:v>24.020835096650501</c:v>
                </c:pt>
                <c:pt idx="13">
                  <c:v>9.7749301928749492</c:v>
                </c:pt>
                <c:pt idx="14">
                  <c:v>5.6210760647753402</c:v>
                </c:pt>
                <c:pt idx="15">
                  <c:v>3.8800543702710502</c:v>
                </c:pt>
                <c:pt idx="16">
                  <c:v>3.0361571437833001</c:v>
                </c:pt>
                <c:pt idx="17">
                  <c:v>2.63787874014178</c:v>
                </c:pt>
                <c:pt idx="18">
                  <c:v>2.4668559022729202</c:v>
                </c:pt>
                <c:pt idx="19">
                  <c:v>4.5160940889768497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 data'!$D$2</c:f>
              <c:strCache>
                <c:ptCount val="1"/>
                <c:pt idx="0">
                  <c:v>By 5 year, 2009</c:v>
                </c:pt>
              </c:strCache>
            </c:strRef>
          </c:tx>
          <c:marker>
            <c:symbol val="none"/>
          </c:marker>
          <c:cat>
            <c:numRef>
              <c:f>'Graph data'!$B$3:$B$22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cat>
          <c:val>
            <c:numRef>
              <c:f>'Graph data'!$D$3:$D$22</c:f>
              <c:numCache>
                <c:formatCode>General</c:formatCode>
                <c:ptCount val="20"/>
                <c:pt idx="0">
                  <c:v>16.164430847999999</c:v>
                </c:pt>
                <c:pt idx="1">
                  <c:v>10.183799210762601</c:v>
                </c:pt>
                <c:pt idx="2">
                  <c:v>10.193100218349899</c:v>
                </c:pt>
                <c:pt idx="3">
                  <c:v>213.11509874342099</c:v>
                </c:pt>
                <c:pt idx="4">
                  <c:v>621.79078318930203</c:v>
                </c:pt>
                <c:pt idx="5">
                  <c:v>913.52223946360505</c:v>
                </c:pt>
                <c:pt idx="6">
                  <c:v>892.20754760575301</c:v>
                </c:pt>
                <c:pt idx="7">
                  <c:v>695.87823390880703</c:v>
                </c:pt>
                <c:pt idx="8">
                  <c:v>472.444439655731</c:v>
                </c:pt>
                <c:pt idx="9">
                  <c:v>292.06078437565702</c:v>
                </c:pt>
                <c:pt idx="10">
                  <c:v>163.751046275145</c:v>
                </c:pt>
                <c:pt idx="11">
                  <c:v>82.414468097570406</c:v>
                </c:pt>
                <c:pt idx="12">
                  <c:v>37.595161232073202</c:v>
                </c:pt>
                <c:pt idx="13">
                  <c:v>16.712477305154</c:v>
                </c:pt>
                <c:pt idx="14">
                  <c:v>8.0488545041757593</c:v>
                </c:pt>
                <c:pt idx="15">
                  <c:v>4.6783400171751097</c:v>
                </c:pt>
                <c:pt idx="16">
                  <c:v>3.3467864119351698</c:v>
                </c:pt>
                <c:pt idx="17">
                  <c:v>2.7845137729480198</c:v>
                </c:pt>
                <c:pt idx="18">
                  <c:v>2.5389988117004401</c:v>
                </c:pt>
                <c:pt idx="19">
                  <c:v>4.5688963527339599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 data'!$E$2</c:f>
              <c:strCache>
                <c:ptCount val="1"/>
                <c:pt idx="0">
                  <c:v>By 1 year, 2019</c:v>
                </c:pt>
              </c:strCache>
            </c:strRef>
          </c:tx>
          <c:marker>
            <c:symbol val="none"/>
          </c:marker>
          <c:cat>
            <c:numRef>
              <c:f>'Graph data'!$B$3:$B$22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cat>
          <c:val>
            <c:numRef>
              <c:f>'Graph data'!$E$3:$E$22</c:f>
              <c:numCache>
                <c:formatCode>General</c:formatCode>
                <c:ptCount val="20"/>
                <c:pt idx="0">
                  <c:v>21.2444843763211</c:v>
                </c:pt>
                <c:pt idx="1">
                  <c:v>31.686615123092999</c:v>
                </c:pt>
                <c:pt idx="2">
                  <c:v>27.107958355259399</c:v>
                </c:pt>
                <c:pt idx="3">
                  <c:v>94.550081013134204</c:v>
                </c:pt>
                <c:pt idx="4">
                  <c:v>419.99448496776103</c:v>
                </c:pt>
                <c:pt idx="5">
                  <c:v>998.38227898102605</c:v>
                </c:pt>
                <c:pt idx="6">
                  <c:v>1542.7818855821099</c:v>
                </c:pt>
                <c:pt idx="7">
                  <c:v>1723.9643426118</c:v>
                </c:pt>
                <c:pt idx="8">
                  <c:v>1446.98324949362</c:v>
                </c:pt>
                <c:pt idx="9">
                  <c:v>969.36152799264005</c:v>
                </c:pt>
                <c:pt idx="10">
                  <c:v>558.50330529338999</c:v>
                </c:pt>
                <c:pt idx="11">
                  <c:v>325.10115873658901</c:v>
                </c:pt>
                <c:pt idx="12">
                  <c:v>178.92715791361101</c:v>
                </c:pt>
                <c:pt idx="13">
                  <c:v>77.024794769689294</c:v>
                </c:pt>
                <c:pt idx="14">
                  <c:v>25.995305851667901</c:v>
                </c:pt>
                <c:pt idx="15">
                  <c:v>10.1464046555551</c:v>
                </c:pt>
                <c:pt idx="16">
                  <c:v>5.6909114436089698</c:v>
                </c:pt>
                <c:pt idx="17">
                  <c:v>3.89327956056042</c:v>
                </c:pt>
                <c:pt idx="18">
                  <c:v>3.0388356102449801</c:v>
                </c:pt>
                <c:pt idx="19">
                  <c:v>9.6219376683185995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'Graph data'!$F$2</c:f>
              <c:strCache>
                <c:ptCount val="1"/>
                <c:pt idx="0">
                  <c:v>By 5 year, 2019</c:v>
                </c:pt>
              </c:strCache>
            </c:strRef>
          </c:tx>
          <c:marker>
            <c:symbol val="none"/>
          </c:marker>
          <c:cat>
            <c:numRef>
              <c:f>'Graph data'!$B$3:$B$22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cat>
          <c:val>
            <c:numRef>
              <c:f>'Graph data'!$F$3:$F$22</c:f>
              <c:numCache>
                <c:formatCode>General</c:formatCode>
                <c:ptCount val="20"/>
                <c:pt idx="0">
                  <c:v>28.5144170742653</c:v>
                </c:pt>
                <c:pt idx="1">
                  <c:v>25.9360972026467</c:v>
                </c:pt>
                <c:pt idx="2">
                  <c:v>26.767304753449999</c:v>
                </c:pt>
                <c:pt idx="3">
                  <c:v>175.10951611234799</c:v>
                </c:pt>
                <c:pt idx="4">
                  <c:v>648.22495096322598</c:v>
                </c:pt>
                <c:pt idx="5">
                  <c:v>1179.7712825881199</c:v>
                </c:pt>
                <c:pt idx="6">
                  <c:v>1415.13877916703</c:v>
                </c:pt>
                <c:pt idx="7">
                  <c:v>1377.2558489491601</c:v>
                </c:pt>
                <c:pt idx="8">
                  <c:v>1171.45442892439</c:v>
                </c:pt>
                <c:pt idx="9">
                  <c:v>896.813012514143</c:v>
                </c:pt>
                <c:pt idx="10">
                  <c:v>628.15809234839503</c:v>
                </c:pt>
                <c:pt idx="11">
                  <c:v>404.10440010187699</c:v>
                </c:pt>
                <c:pt idx="12">
                  <c:v>237.201566112705</c:v>
                </c:pt>
                <c:pt idx="13">
                  <c:v>127.924250535469</c:v>
                </c:pt>
                <c:pt idx="14">
                  <c:v>64.114093308513404</c:v>
                </c:pt>
                <c:pt idx="15">
                  <c:v>30.552671237719</c:v>
                </c:pt>
                <c:pt idx="16">
                  <c:v>14.4981558196384</c:v>
                </c:pt>
                <c:pt idx="17">
                  <c:v>7.3999574292405796</c:v>
                </c:pt>
                <c:pt idx="18">
                  <c:v>4.4286478969064396</c:v>
                </c:pt>
                <c:pt idx="19">
                  <c:v>10.632526960757801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235136"/>
        <c:axId val="191487296"/>
      </c:lineChart>
      <c:catAx>
        <c:axId val="198235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 band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1487296"/>
        <c:crosses val="autoZero"/>
        <c:auto val="1"/>
        <c:lblAlgn val="ctr"/>
        <c:lblOffset val="100"/>
        <c:noMultiLvlLbl val="0"/>
      </c:catAx>
      <c:valAx>
        <c:axId val="191487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people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8235136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 data'!$J$2</c:f>
              <c:strCache>
                <c:ptCount val="1"/>
                <c:pt idx="0">
                  <c:v>2009 difference</c:v>
                </c:pt>
              </c:strCache>
            </c:strRef>
          </c:tx>
          <c:marker>
            <c:symbol val="none"/>
          </c:marker>
          <c:cat>
            <c:numRef>
              <c:f>'Graph data'!$I$3:$I$22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cat>
          <c:val>
            <c:numRef>
              <c:f>'Graph data'!$J$3:$J$22</c:f>
              <c:numCache>
                <c:formatCode>0%</c:formatCode>
                <c:ptCount val="20"/>
                <c:pt idx="0">
                  <c:v>0.17772542502882072</c:v>
                </c:pt>
                <c:pt idx="1">
                  <c:v>-0.38042120965236859</c:v>
                </c:pt>
                <c:pt idx="2">
                  <c:v>1.2297748204414702</c:v>
                </c:pt>
                <c:pt idx="3">
                  <c:v>1.1173448385036107</c:v>
                </c:pt>
                <c:pt idx="4">
                  <c:v>0.16087922712662972</c:v>
                </c:pt>
                <c:pt idx="5">
                  <c:v>-0.10511925019564483</c:v>
                </c:pt>
                <c:pt idx="6">
                  <c:v>-0.15327146085905452</c:v>
                </c:pt>
                <c:pt idx="7">
                  <c:v>-7.417494605456143E-2</c:v>
                </c:pt>
                <c:pt idx="8">
                  <c:v>8.1385341545984202E-2</c:v>
                </c:pt>
                <c:pt idx="9">
                  <c:v>0.1291894559294855</c:v>
                </c:pt>
                <c:pt idx="10">
                  <c:v>0.10587924360636869</c:v>
                </c:pt>
                <c:pt idx="11">
                  <c:v>0.22531931446048459</c:v>
                </c:pt>
                <c:pt idx="12">
                  <c:v>0.56510633709464675</c:v>
                </c:pt>
                <c:pt idx="13">
                  <c:v>0.70972855819839031</c:v>
                </c:pt>
                <c:pt idx="14">
                  <c:v>0.43190634878865519</c:v>
                </c:pt>
                <c:pt idx="15">
                  <c:v>0.20574084039144358</c:v>
                </c:pt>
                <c:pt idx="16">
                  <c:v>0.10231001013498275</c:v>
                </c:pt>
                <c:pt idx="17">
                  <c:v>5.5588238600519757E-2</c:v>
                </c:pt>
                <c:pt idx="18">
                  <c:v>2.9244881859961325E-2</c:v>
                </c:pt>
                <c:pt idx="19">
                  <c:v>1.1692020298246897E-2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 data'!$K$2</c:f>
              <c:strCache>
                <c:ptCount val="1"/>
                <c:pt idx="0">
                  <c:v>2019 difference</c:v>
                </c:pt>
              </c:strCache>
            </c:strRef>
          </c:tx>
          <c:marker>
            <c:symbol val="none"/>
          </c:marker>
          <c:cat>
            <c:numRef>
              <c:f>'Graph data'!$I$3:$I$22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cat>
          <c:val>
            <c:numRef>
              <c:f>'Graph data'!$K$3:$K$22</c:f>
              <c:numCache>
                <c:formatCode>0%</c:formatCode>
                <c:ptCount val="20"/>
                <c:pt idx="0">
                  <c:v>0.34220330176839675</c:v>
                </c:pt>
                <c:pt idx="1">
                  <c:v>-0.18148097858061707</c:v>
                </c:pt>
                <c:pt idx="2">
                  <c:v>-1.2566553236692091E-2</c:v>
                </c:pt>
                <c:pt idx="3">
                  <c:v>0.85202925514175987</c:v>
                </c:pt>
                <c:pt idx="4">
                  <c:v>0.54341300698980377</c:v>
                </c:pt>
                <c:pt idx="5">
                  <c:v>0.18168291587889973</c:v>
                </c:pt>
                <c:pt idx="6">
                  <c:v>-8.2735678716449712E-2</c:v>
                </c:pt>
                <c:pt idx="7">
                  <c:v>-0.2011111744558346</c:v>
                </c:pt>
                <c:pt idx="8">
                  <c:v>-0.19041604017576075</c:v>
                </c:pt>
                <c:pt idx="9">
                  <c:v>-7.484154609346938E-2</c:v>
                </c:pt>
                <c:pt idx="10">
                  <c:v>0.12471687525361075</c:v>
                </c:pt>
                <c:pt idx="11">
                  <c:v>0.2430112573954244</c:v>
                </c:pt>
                <c:pt idx="12">
                  <c:v>0.32568788818089778</c:v>
                </c:pt>
                <c:pt idx="13">
                  <c:v>0.66081910270547839</c:v>
                </c:pt>
                <c:pt idx="14">
                  <c:v>1.4663719547812031</c:v>
                </c:pt>
                <c:pt idx="15">
                  <c:v>2.0111820171681782</c:v>
                </c:pt>
                <c:pt idx="16">
                  <c:v>1.5475982122196221</c:v>
                </c:pt>
                <c:pt idx="17">
                  <c:v>0.90070024875773091</c:v>
                </c:pt>
                <c:pt idx="18">
                  <c:v>0.45735026994415717</c:v>
                </c:pt>
                <c:pt idx="19">
                  <c:v>0.10502970682991331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234112"/>
        <c:axId val="144143424"/>
      </c:lineChart>
      <c:catAx>
        <c:axId val="19823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4143424"/>
        <c:crosses val="autoZero"/>
        <c:auto val="1"/>
        <c:lblAlgn val="ctr"/>
        <c:lblOffset val="100"/>
        <c:noMultiLvlLbl val="0"/>
      </c:catAx>
      <c:valAx>
        <c:axId val="1441434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8234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452436</xdr:colOff>
      <xdr:row>0</xdr:row>
      <xdr:rowOff>190499</xdr:rowOff>
    </xdr:from>
    <xdr:to>
      <xdr:col>20</xdr:col>
      <xdr:colOff>190499</xdr:colOff>
      <xdr:row>22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585787</xdr:colOff>
      <xdr:row>23</xdr:row>
      <xdr:rowOff>114299</xdr:rowOff>
    </xdr:from>
    <xdr:to>
      <xdr:col>20</xdr:col>
      <xdr:colOff>161925</xdr:colOff>
      <xdr:row>42</xdr:row>
      <xdr:rowOff>190499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3"/>
  <sheetViews>
    <sheetView tabSelected="1" workbookViewId="0">
      <selection activeCell="D11" sqref="D11"/>
    </sheetView>
  </sheetViews>
  <sheetFormatPr defaultRowHeight="15" x14ac:dyDescent="0.25"/>
  <cols>
    <col min="2" max="2" width="9.28515625" bestFit="1" customWidth="1"/>
    <col min="5" max="5" width="10.42578125" bestFit="1" customWidth="1"/>
    <col min="8" max="8" width="10.42578125" bestFit="1" customWidth="1"/>
  </cols>
  <sheetData>
    <row r="1" spans="2:8" x14ac:dyDescent="0.25">
      <c r="B1" t="s">
        <v>9</v>
      </c>
    </row>
    <row r="2" spans="2:8" x14ac:dyDescent="0.25">
      <c r="B2" t="s">
        <v>10</v>
      </c>
    </row>
    <row r="3" spans="2:8" x14ac:dyDescent="0.25">
      <c r="B3" t="s">
        <v>13</v>
      </c>
    </row>
    <row r="4" spans="2:8" x14ac:dyDescent="0.25">
      <c r="B4" t="s">
        <v>12</v>
      </c>
    </row>
    <row r="5" spans="2:8" x14ac:dyDescent="0.25">
      <c r="B5" t="s">
        <v>11</v>
      </c>
    </row>
    <row r="6" spans="2:8" x14ac:dyDescent="0.25">
      <c r="B6" t="s">
        <v>16</v>
      </c>
    </row>
    <row r="7" spans="2:8" x14ac:dyDescent="0.25">
      <c r="B7" t="s">
        <v>15</v>
      </c>
    </row>
    <row r="8" spans="2:8" x14ac:dyDescent="0.25">
      <c r="B8" t="s">
        <v>17</v>
      </c>
    </row>
    <row r="9" spans="2:8" x14ac:dyDescent="0.25">
      <c r="B9" t="s">
        <v>18</v>
      </c>
    </row>
    <row r="11" spans="2:8" ht="15.75" thickBot="1" x14ac:dyDescent="0.3"/>
    <row r="12" spans="2:8" x14ac:dyDescent="0.25">
      <c r="B12" s="10" t="s">
        <v>0</v>
      </c>
      <c r="C12" s="2">
        <v>2009</v>
      </c>
      <c r="D12" s="3"/>
      <c r="E12" s="4"/>
      <c r="F12" s="2">
        <v>2019</v>
      </c>
      <c r="G12" s="3"/>
      <c r="H12" s="4"/>
    </row>
    <row r="13" spans="2:8" ht="15.75" thickBot="1" x14ac:dyDescent="0.3">
      <c r="B13" s="11"/>
      <c r="C13" s="6" t="s">
        <v>1</v>
      </c>
      <c r="D13" s="8" t="s">
        <v>2</v>
      </c>
      <c r="E13" s="9" t="s">
        <v>3</v>
      </c>
      <c r="F13" s="6" t="s">
        <v>1</v>
      </c>
      <c r="G13" s="8" t="s">
        <v>2</v>
      </c>
      <c r="H13" s="9" t="s">
        <v>3</v>
      </c>
    </row>
    <row r="14" spans="2:8" x14ac:dyDescent="0.25">
      <c r="B14" s="11">
        <v>0</v>
      </c>
      <c r="C14" s="13">
        <v>13.7251268457624</v>
      </c>
      <c r="D14" s="5">
        <v>16.164430847999999</v>
      </c>
      <c r="E14" s="15">
        <f>D14/C14-1</f>
        <v>0.17772542502882072</v>
      </c>
      <c r="F14" s="13">
        <v>21.2444843763211</v>
      </c>
      <c r="G14" s="5">
        <v>28.5144170742653</v>
      </c>
      <c r="H14" s="15">
        <f>G14/F14-1</f>
        <v>0.34220330176839675</v>
      </c>
    </row>
    <row r="15" spans="2:8" x14ac:dyDescent="0.25">
      <c r="B15" s="11">
        <f>B14+5</f>
        <v>5</v>
      </c>
      <c r="C15" s="13">
        <v>16.436649171041999</v>
      </c>
      <c r="D15" s="5">
        <v>10.183799210762601</v>
      </c>
      <c r="E15" s="15">
        <f t="shared" ref="E15:E33" si="0">D15/C15-1</f>
        <v>-0.38042120965236859</v>
      </c>
      <c r="F15" s="13">
        <v>31.686615123092999</v>
      </c>
      <c r="G15" s="5">
        <v>25.9360972026467</v>
      </c>
      <c r="H15" s="15">
        <f t="shared" ref="H15:H33" si="1">G15/F15-1</f>
        <v>-0.18148097858061707</v>
      </c>
    </row>
    <row r="16" spans="2:8" x14ac:dyDescent="0.25">
      <c r="B16" s="11">
        <f t="shared" ref="B16:B33" si="2">B15+5</f>
        <v>10</v>
      </c>
      <c r="C16" s="13">
        <v>4.5713585627143196</v>
      </c>
      <c r="D16" s="5">
        <v>10.193100218349899</v>
      </c>
      <c r="E16" s="15">
        <f t="shared" si="0"/>
        <v>1.2297748204414702</v>
      </c>
      <c r="F16" s="13">
        <v>27.107958355259399</v>
      </c>
      <c r="G16" s="5">
        <v>26.767304753449999</v>
      </c>
      <c r="H16" s="15">
        <f t="shared" si="1"/>
        <v>-1.2566553236692091E-2</v>
      </c>
    </row>
    <row r="17" spans="2:8" x14ac:dyDescent="0.25">
      <c r="B17" s="11">
        <f t="shared" si="2"/>
        <v>15</v>
      </c>
      <c r="C17" s="13">
        <v>100.652050090261</v>
      </c>
      <c r="D17" s="5">
        <v>213.11509874342099</v>
      </c>
      <c r="E17" s="15">
        <f t="shared" si="0"/>
        <v>1.1173448385036107</v>
      </c>
      <c r="F17" s="13">
        <v>94.550081013134204</v>
      </c>
      <c r="G17" s="5">
        <v>175.10951611234799</v>
      </c>
      <c r="H17" s="15">
        <f t="shared" si="1"/>
        <v>0.85202925514175987</v>
      </c>
    </row>
    <row r="18" spans="2:8" x14ac:dyDescent="0.25">
      <c r="B18" s="11">
        <f t="shared" si="2"/>
        <v>20</v>
      </c>
      <c r="C18" s="13">
        <v>535.62056126056996</v>
      </c>
      <c r="D18" s="5">
        <v>621.79078318930203</v>
      </c>
      <c r="E18" s="15">
        <f t="shared" si="0"/>
        <v>0.16087922712662972</v>
      </c>
      <c r="F18" s="13">
        <v>419.99448496776103</v>
      </c>
      <c r="G18" s="5">
        <v>648.22495096322598</v>
      </c>
      <c r="H18" s="15">
        <f t="shared" si="1"/>
        <v>0.54341300698980377</v>
      </c>
    </row>
    <row r="19" spans="2:8" x14ac:dyDescent="0.25">
      <c r="B19" s="11">
        <f t="shared" si="2"/>
        <v>25</v>
      </c>
      <c r="C19" s="13">
        <v>1020.83125563191</v>
      </c>
      <c r="D19" s="5">
        <v>913.52223946360505</v>
      </c>
      <c r="E19" s="15">
        <f t="shared" si="0"/>
        <v>-0.10511925019564483</v>
      </c>
      <c r="F19" s="13">
        <v>998.38227898102605</v>
      </c>
      <c r="G19" s="5">
        <v>1179.7712825881199</v>
      </c>
      <c r="H19" s="15">
        <f t="shared" si="1"/>
        <v>0.18168291587889973</v>
      </c>
    </row>
    <row r="20" spans="2:8" x14ac:dyDescent="0.25">
      <c r="B20" s="11">
        <f t="shared" si="2"/>
        <v>30</v>
      </c>
      <c r="C20" s="13">
        <v>1053.7114392187</v>
      </c>
      <c r="D20" s="5">
        <v>892.20754760575301</v>
      </c>
      <c r="E20" s="15">
        <f t="shared" si="0"/>
        <v>-0.15327146085905452</v>
      </c>
      <c r="F20" s="13">
        <v>1542.7818855821099</v>
      </c>
      <c r="G20" s="5">
        <v>1415.13877916703</v>
      </c>
      <c r="H20" s="15">
        <f t="shared" si="1"/>
        <v>-8.2735678716449712E-2</v>
      </c>
    </row>
    <row r="21" spans="2:8" x14ac:dyDescent="0.25">
      <c r="B21" s="11">
        <f t="shared" si="2"/>
        <v>35</v>
      </c>
      <c r="C21" s="13">
        <v>751.63037654176196</v>
      </c>
      <c r="D21" s="5">
        <v>695.87823390880703</v>
      </c>
      <c r="E21" s="15">
        <f t="shared" si="0"/>
        <v>-7.417494605456143E-2</v>
      </c>
      <c r="F21" s="13">
        <v>1723.9643426118</v>
      </c>
      <c r="G21" s="5">
        <v>1377.2558489491601</v>
      </c>
      <c r="H21" s="15">
        <f t="shared" si="1"/>
        <v>-0.2011111744558346</v>
      </c>
    </row>
    <row r="22" spans="2:8" x14ac:dyDescent="0.25">
      <c r="B22" s="11">
        <f t="shared" si="2"/>
        <v>40</v>
      </c>
      <c r="C22" s="13">
        <v>436.88814847472298</v>
      </c>
      <c r="D22" s="5">
        <v>472.444439655731</v>
      </c>
      <c r="E22" s="15">
        <f t="shared" si="0"/>
        <v>8.1385341545984202E-2</v>
      </c>
      <c r="F22" s="13">
        <v>1446.98324949362</v>
      </c>
      <c r="G22" s="5">
        <v>1171.45442892439</v>
      </c>
      <c r="H22" s="15">
        <f t="shared" si="1"/>
        <v>-0.19041604017576075</v>
      </c>
    </row>
    <row r="23" spans="2:8" x14ac:dyDescent="0.25">
      <c r="B23" s="11">
        <f t="shared" si="2"/>
        <v>45</v>
      </c>
      <c r="C23" s="13">
        <v>258.64639706119902</v>
      </c>
      <c r="D23" s="5">
        <v>292.06078437565702</v>
      </c>
      <c r="E23" s="15">
        <f t="shared" si="0"/>
        <v>0.1291894559294855</v>
      </c>
      <c r="F23" s="13">
        <v>969.36152799264005</v>
      </c>
      <c r="G23" s="5">
        <v>896.813012514143</v>
      </c>
      <c r="H23" s="15">
        <f t="shared" si="1"/>
        <v>-7.484154609346938E-2</v>
      </c>
    </row>
    <row r="24" spans="2:8" x14ac:dyDescent="0.25">
      <c r="B24" s="11">
        <f t="shared" si="2"/>
        <v>50</v>
      </c>
      <c r="C24" s="13">
        <v>148.073170937849</v>
      </c>
      <c r="D24" s="5">
        <v>163.751046275145</v>
      </c>
      <c r="E24" s="15">
        <f t="shared" si="0"/>
        <v>0.10587924360636869</v>
      </c>
      <c r="F24" s="13">
        <v>558.50330529338999</v>
      </c>
      <c r="G24" s="5">
        <v>628.15809234839503</v>
      </c>
      <c r="H24" s="15">
        <f t="shared" si="1"/>
        <v>0.12471687525361075</v>
      </c>
    </row>
    <row r="25" spans="2:8" x14ac:dyDescent="0.25">
      <c r="B25" s="11">
        <f t="shared" si="2"/>
        <v>55</v>
      </c>
      <c r="C25" s="13">
        <v>67.2595846037553</v>
      </c>
      <c r="D25" s="5">
        <v>82.414468097570406</v>
      </c>
      <c r="E25" s="15">
        <f t="shared" si="0"/>
        <v>0.22531931446048459</v>
      </c>
      <c r="F25" s="13">
        <v>325.10115873658901</v>
      </c>
      <c r="G25" s="5">
        <v>404.10440010187699</v>
      </c>
      <c r="H25" s="15">
        <f t="shared" si="1"/>
        <v>0.2430112573954244</v>
      </c>
    </row>
    <row r="26" spans="2:8" x14ac:dyDescent="0.25">
      <c r="B26" s="11">
        <f t="shared" si="2"/>
        <v>60</v>
      </c>
      <c r="C26" s="13">
        <v>24.020835096650501</v>
      </c>
      <c r="D26" s="5">
        <v>37.595161232073202</v>
      </c>
      <c r="E26" s="15">
        <f t="shared" si="0"/>
        <v>0.56510633709464675</v>
      </c>
      <c r="F26" s="13">
        <v>178.92715791361101</v>
      </c>
      <c r="G26" s="5">
        <v>237.201566112705</v>
      </c>
      <c r="H26" s="15">
        <f t="shared" si="1"/>
        <v>0.32568788818089778</v>
      </c>
    </row>
    <row r="27" spans="2:8" x14ac:dyDescent="0.25">
      <c r="B27" s="11">
        <f t="shared" si="2"/>
        <v>65</v>
      </c>
      <c r="C27" s="13">
        <v>9.7749301928749492</v>
      </c>
      <c r="D27" s="5">
        <v>16.712477305154</v>
      </c>
      <c r="E27" s="15">
        <f t="shared" si="0"/>
        <v>0.70972855819839031</v>
      </c>
      <c r="F27" s="13">
        <v>77.024794769689294</v>
      </c>
      <c r="G27" s="5">
        <v>127.924250535469</v>
      </c>
      <c r="H27" s="15">
        <f t="shared" si="1"/>
        <v>0.66081910270547839</v>
      </c>
    </row>
    <row r="28" spans="2:8" x14ac:dyDescent="0.25">
      <c r="B28" s="11">
        <f t="shared" si="2"/>
        <v>70</v>
      </c>
      <c r="C28" s="13">
        <v>5.6210760647753402</v>
      </c>
      <c r="D28" s="5">
        <v>8.0488545041757593</v>
      </c>
      <c r="E28" s="15">
        <f t="shared" si="0"/>
        <v>0.43190634878865519</v>
      </c>
      <c r="F28" s="13">
        <v>25.995305851667901</v>
      </c>
      <c r="G28" s="5">
        <v>64.114093308513404</v>
      </c>
      <c r="H28" s="15">
        <f t="shared" si="1"/>
        <v>1.4663719547812031</v>
      </c>
    </row>
    <row r="29" spans="2:8" x14ac:dyDescent="0.25">
      <c r="B29" s="11">
        <f t="shared" si="2"/>
        <v>75</v>
      </c>
      <c r="C29" s="13">
        <v>3.8800543702710502</v>
      </c>
      <c r="D29" s="5">
        <v>4.6783400171751097</v>
      </c>
      <c r="E29" s="15">
        <f t="shared" si="0"/>
        <v>0.20574084039144358</v>
      </c>
      <c r="F29" s="13">
        <v>10.1464046555551</v>
      </c>
      <c r="G29" s="5">
        <v>30.552671237719</v>
      </c>
      <c r="H29" s="15">
        <f t="shared" si="1"/>
        <v>2.0111820171681782</v>
      </c>
    </row>
    <row r="30" spans="2:8" x14ac:dyDescent="0.25">
      <c r="B30" s="11">
        <f t="shared" si="2"/>
        <v>80</v>
      </c>
      <c r="C30" s="13">
        <v>3.0361571437833001</v>
      </c>
      <c r="D30" s="5">
        <v>3.3467864119351698</v>
      </c>
      <c r="E30" s="15">
        <f t="shared" si="0"/>
        <v>0.10231001013498275</v>
      </c>
      <c r="F30" s="13">
        <v>5.6909114436089698</v>
      </c>
      <c r="G30" s="5">
        <v>14.4981558196384</v>
      </c>
      <c r="H30" s="15">
        <f t="shared" si="1"/>
        <v>1.5475982122196221</v>
      </c>
    </row>
    <row r="31" spans="2:8" x14ac:dyDescent="0.25">
      <c r="B31" s="11">
        <f t="shared" si="2"/>
        <v>85</v>
      </c>
      <c r="C31" s="13">
        <v>2.63787874014178</v>
      </c>
      <c r="D31" s="5">
        <v>2.7845137729480198</v>
      </c>
      <c r="E31" s="15">
        <f t="shared" si="0"/>
        <v>5.5588238600519757E-2</v>
      </c>
      <c r="F31" s="13">
        <v>3.89327956056042</v>
      </c>
      <c r="G31" s="5">
        <v>7.3999574292405796</v>
      </c>
      <c r="H31" s="15">
        <f t="shared" si="1"/>
        <v>0.90070024875773091</v>
      </c>
    </row>
    <row r="32" spans="2:8" x14ac:dyDescent="0.25">
      <c r="B32" s="11">
        <f t="shared" si="2"/>
        <v>90</v>
      </c>
      <c r="C32" s="13">
        <v>2.4668559022729202</v>
      </c>
      <c r="D32" s="5">
        <v>2.5389988117004401</v>
      </c>
      <c r="E32" s="15">
        <f t="shared" si="0"/>
        <v>2.9244881859961325E-2</v>
      </c>
      <c r="F32" s="13">
        <v>3.0388356102449801</v>
      </c>
      <c r="G32" s="5">
        <v>4.4286478969064396</v>
      </c>
      <c r="H32" s="15">
        <f t="shared" si="1"/>
        <v>0.45735026994415717</v>
      </c>
    </row>
    <row r="33" spans="2:8" ht="15.75" thickBot="1" x14ac:dyDescent="0.3">
      <c r="B33" s="12">
        <f t="shared" si="2"/>
        <v>95</v>
      </c>
      <c r="C33" s="14">
        <v>4.5160940889768497</v>
      </c>
      <c r="D33" s="7">
        <v>4.5688963527339599</v>
      </c>
      <c r="E33" s="15">
        <f t="shared" si="0"/>
        <v>1.1692020298246897E-2</v>
      </c>
      <c r="F33" s="14">
        <v>9.6219376683185995</v>
      </c>
      <c r="G33" s="7">
        <v>10.632526960757801</v>
      </c>
      <c r="H33" s="15">
        <f t="shared" si="1"/>
        <v>0.10502970682991331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K3" sqref="K3"/>
    </sheetView>
  </sheetViews>
  <sheetFormatPr defaultRowHeight="15" x14ac:dyDescent="0.25"/>
  <sheetData>
    <row r="2" spans="2:11" x14ac:dyDescent="0.25">
      <c r="B2" t="s">
        <v>0</v>
      </c>
      <c r="C2" t="s">
        <v>4</v>
      </c>
      <c r="D2" t="s">
        <v>5</v>
      </c>
      <c r="E2" t="s">
        <v>6</v>
      </c>
      <c r="F2" t="s">
        <v>7</v>
      </c>
      <c r="I2" t="s">
        <v>0</v>
      </c>
      <c r="J2" s="16" t="s">
        <v>8</v>
      </c>
      <c r="K2" s="16" t="s">
        <v>14</v>
      </c>
    </row>
    <row r="3" spans="2:11" x14ac:dyDescent="0.25">
      <c r="B3">
        <f>Sheet1!B14</f>
        <v>0</v>
      </c>
      <c r="C3">
        <f>Sheet1!C14</f>
        <v>13.7251268457624</v>
      </c>
      <c r="D3">
        <f>Sheet1!D14</f>
        <v>16.164430847999999</v>
      </c>
      <c r="E3">
        <f>Sheet1!F14</f>
        <v>21.2444843763211</v>
      </c>
      <c r="F3">
        <f>Sheet1!G14</f>
        <v>28.5144170742653</v>
      </c>
      <c r="I3">
        <f>Sheet1!B14</f>
        <v>0</v>
      </c>
      <c r="J3" s="1">
        <f>Sheet1!E14</f>
        <v>0.17772542502882072</v>
      </c>
      <c r="K3" s="1">
        <f>Sheet1!H14</f>
        <v>0.34220330176839675</v>
      </c>
    </row>
    <row r="4" spans="2:11" x14ac:dyDescent="0.25">
      <c r="B4">
        <f>Sheet1!B15</f>
        <v>5</v>
      </c>
      <c r="C4">
        <f>Sheet1!C15</f>
        <v>16.436649171041999</v>
      </c>
      <c r="D4">
        <f>Sheet1!D15</f>
        <v>10.183799210762601</v>
      </c>
      <c r="E4">
        <f>Sheet1!F15</f>
        <v>31.686615123092999</v>
      </c>
      <c r="F4">
        <f>Sheet1!G15</f>
        <v>25.9360972026467</v>
      </c>
      <c r="I4">
        <f>Sheet1!B15</f>
        <v>5</v>
      </c>
      <c r="J4" s="1">
        <f>Sheet1!E15</f>
        <v>-0.38042120965236859</v>
      </c>
      <c r="K4" s="1">
        <f>Sheet1!H15</f>
        <v>-0.18148097858061707</v>
      </c>
    </row>
    <row r="5" spans="2:11" x14ac:dyDescent="0.25">
      <c r="B5">
        <f>Sheet1!B16</f>
        <v>10</v>
      </c>
      <c r="C5">
        <f>Sheet1!C16</f>
        <v>4.5713585627143196</v>
      </c>
      <c r="D5">
        <f>Sheet1!D16</f>
        <v>10.193100218349899</v>
      </c>
      <c r="E5">
        <f>Sheet1!F16</f>
        <v>27.107958355259399</v>
      </c>
      <c r="F5">
        <f>Sheet1!G16</f>
        <v>26.767304753449999</v>
      </c>
      <c r="I5">
        <f>Sheet1!B16</f>
        <v>10</v>
      </c>
      <c r="J5" s="1">
        <f>Sheet1!E16</f>
        <v>1.2297748204414702</v>
      </c>
      <c r="K5" s="1">
        <f>Sheet1!H16</f>
        <v>-1.2566553236692091E-2</v>
      </c>
    </row>
    <row r="6" spans="2:11" x14ac:dyDescent="0.25">
      <c r="B6">
        <f>Sheet1!B17</f>
        <v>15</v>
      </c>
      <c r="C6">
        <f>Sheet1!C17</f>
        <v>100.652050090261</v>
      </c>
      <c r="D6">
        <f>Sheet1!D17</f>
        <v>213.11509874342099</v>
      </c>
      <c r="E6">
        <f>Sheet1!F17</f>
        <v>94.550081013134204</v>
      </c>
      <c r="F6">
        <f>Sheet1!G17</f>
        <v>175.10951611234799</v>
      </c>
      <c r="I6">
        <f>Sheet1!B17</f>
        <v>15</v>
      </c>
      <c r="J6" s="1">
        <f>Sheet1!E17</f>
        <v>1.1173448385036107</v>
      </c>
      <c r="K6" s="1">
        <f>Sheet1!H17</f>
        <v>0.85202925514175987</v>
      </c>
    </row>
    <row r="7" spans="2:11" x14ac:dyDescent="0.25">
      <c r="B7">
        <f>Sheet1!B18</f>
        <v>20</v>
      </c>
      <c r="C7">
        <f>Sheet1!C18</f>
        <v>535.62056126056996</v>
      </c>
      <c r="D7">
        <f>Sheet1!D18</f>
        <v>621.79078318930203</v>
      </c>
      <c r="E7">
        <f>Sheet1!F18</f>
        <v>419.99448496776103</v>
      </c>
      <c r="F7">
        <f>Sheet1!G18</f>
        <v>648.22495096322598</v>
      </c>
      <c r="I7">
        <f>Sheet1!B18</f>
        <v>20</v>
      </c>
      <c r="J7" s="1">
        <f>Sheet1!E18</f>
        <v>0.16087922712662972</v>
      </c>
      <c r="K7" s="1">
        <f>Sheet1!H18</f>
        <v>0.54341300698980377</v>
      </c>
    </row>
    <row r="8" spans="2:11" x14ac:dyDescent="0.25">
      <c r="B8">
        <f>Sheet1!B19</f>
        <v>25</v>
      </c>
      <c r="C8">
        <f>Sheet1!C19</f>
        <v>1020.83125563191</v>
      </c>
      <c r="D8">
        <f>Sheet1!D19</f>
        <v>913.52223946360505</v>
      </c>
      <c r="E8">
        <f>Sheet1!F19</f>
        <v>998.38227898102605</v>
      </c>
      <c r="F8">
        <f>Sheet1!G19</f>
        <v>1179.7712825881199</v>
      </c>
      <c r="I8">
        <f>Sheet1!B19</f>
        <v>25</v>
      </c>
      <c r="J8" s="1">
        <f>Sheet1!E19</f>
        <v>-0.10511925019564483</v>
      </c>
      <c r="K8" s="1">
        <f>Sheet1!H19</f>
        <v>0.18168291587889973</v>
      </c>
    </row>
    <row r="9" spans="2:11" x14ac:dyDescent="0.25">
      <c r="B9">
        <f>Sheet1!B20</f>
        <v>30</v>
      </c>
      <c r="C9">
        <f>Sheet1!C20</f>
        <v>1053.7114392187</v>
      </c>
      <c r="D9">
        <f>Sheet1!D20</f>
        <v>892.20754760575301</v>
      </c>
      <c r="E9">
        <f>Sheet1!F20</f>
        <v>1542.7818855821099</v>
      </c>
      <c r="F9">
        <f>Sheet1!G20</f>
        <v>1415.13877916703</v>
      </c>
      <c r="I9">
        <f>Sheet1!B20</f>
        <v>30</v>
      </c>
      <c r="J9" s="1">
        <f>Sheet1!E20</f>
        <v>-0.15327146085905452</v>
      </c>
      <c r="K9" s="1">
        <f>Sheet1!H20</f>
        <v>-8.2735678716449712E-2</v>
      </c>
    </row>
    <row r="10" spans="2:11" x14ac:dyDescent="0.25">
      <c r="B10">
        <f>Sheet1!B21</f>
        <v>35</v>
      </c>
      <c r="C10">
        <f>Sheet1!C21</f>
        <v>751.63037654176196</v>
      </c>
      <c r="D10">
        <f>Sheet1!D21</f>
        <v>695.87823390880703</v>
      </c>
      <c r="E10">
        <f>Sheet1!F21</f>
        <v>1723.9643426118</v>
      </c>
      <c r="F10">
        <f>Sheet1!G21</f>
        <v>1377.2558489491601</v>
      </c>
      <c r="I10">
        <f>Sheet1!B21</f>
        <v>35</v>
      </c>
      <c r="J10" s="1">
        <f>Sheet1!E21</f>
        <v>-7.417494605456143E-2</v>
      </c>
      <c r="K10" s="1">
        <f>Sheet1!H21</f>
        <v>-0.2011111744558346</v>
      </c>
    </row>
    <row r="11" spans="2:11" x14ac:dyDescent="0.25">
      <c r="B11">
        <f>Sheet1!B22</f>
        <v>40</v>
      </c>
      <c r="C11">
        <f>Sheet1!C22</f>
        <v>436.88814847472298</v>
      </c>
      <c r="D11">
        <f>Sheet1!D22</f>
        <v>472.444439655731</v>
      </c>
      <c r="E11">
        <f>Sheet1!F22</f>
        <v>1446.98324949362</v>
      </c>
      <c r="F11">
        <f>Sheet1!G22</f>
        <v>1171.45442892439</v>
      </c>
      <c r="I11">
        <f>Sheet1!B22</f>
        <v>40</v>
      </c>
      <c r="J11" s="1">
        <f>Sheet1!E22</f>
        <v>8.1385341545984202E-2</v>
      </c>
      <c r="K11" s="1">
        <f>Sheet1!H22</f>
        <v>-0.19041604017576075</v>
      </c>
    </row>
    <row r="12" spans="2:11" x14ac:dyDescent="0.25">
      <c r="B12">
        <f>Sheet1!B23</f>
        <v>45</v>
      </c>
      <c r="C12">
        <f>Sheet1!C23</f>
        <v>258.64639706119902</v>
      </c>
      <c r="D12">
        <f>Sheet1!D23</f>
        <v>292.06078437565702</v>
      </c>
      <c r="E12">
        <f>Sheet1!F23</f>
        <v>969.36152799264005</v>
      </c>
      <c r="F12">
        <f>Sheet1!G23</f>
        <v>896.813012514143</v>
      </c>
      <c r="I12">
        <f>Sheet1!B23</f>
        <v>45</v>
      </c>
      <c r="J12" s="1">
        <f>Sheet1!E23</f>
        <v>0.1291894559294855</v>
      </c>
      <c r="K12" s="1">
        <f>Sheet1!H23</f>
        <v>-7.484154609346938E-2</v>
      </c>
    </row>
    <row r="13" spans="2:11" x14ac:dyDescent="0.25">
      <c r="B13">
        <f>Sheet1!B24</f>
        <v>50</v>
      </c>
      <c r="C13">
        <f>Sheet1!C24</f>
        <v>148.073170937849</v>
      </c>
      <c r="D13">
        <f>Sheet1!D24</f>
        <v>163.751046275145</v>
      </c>
      <c r="E13">
        <f>Sheet1!F24</f>
        <v>558.50330529338999</v>
      </c>
      <c r="F13">
        <f>Sheet1!G24</f>
        <v>628.15809234839503</v>
      </c>
      <c r="I13">
        <f>Sheet1!B24</f>
        <v>50</v>
      </c>
      <c r="J13" s="1">
        <f>Sheet1!E24</f>
        <v>0.10587924360636869</v>
      </c>
      <c r="K13" s="1">
        <f>Sheet1!H24</f>
        <v>0.12471687525361075</v>
      </c>
    </row>
    <row r="14" spans="2:11" x14ac:dyDescent="0.25">
      <c r="B14">
        <f>Sheet1!B25</f>
        <v>55</v>
      </c>
      <c r="C14">
        <f>Sheet1!C25</f>
        <v>67.2595846037553</v>
      </c>
      <c r="D14">
        <f>Sheet1!D25</f>
        <v>82.414468097570406</v>
      </c>
      <c r="E14">
        <f>Sheet1!F25</f>
        <v>325.10115873658901</v>
      </c>
      <c r="F14">
        <f>Sheet1!G25</f>
        <v>404.10440010187699</v>
      </c>
      <c r="I14">
        <f>Sheet1!B25</f>
        <v>55</v>
      </c>
      <c r="J14" s="1">
        <f>Sheet1!E25</f>
        <v>0.22531931446048459</v>
      </c>
      <c r="K14" s="1">
        <f>Sheet1!H25</f>
        <v>0.2430112573954244</v>
      </c>
    </row>
    <row r="15" spans="2:11" x14ac:dyDescent="0.25">
      <c r="B15">
        <f>Sheet1!B26</f>
        <v>60</v>
      </c>
      <c r="C15">
        <f>Sheet1!C26</f>
        <v>24.020835096650501</v>
      </c>
      <c r="D15">
        <f>Sheet1!D26</f>
        <v>37.595161232073202</v>
      </c>
      <c r="E15">
        <f>Sheet1!F26</f>
        <v>178.92715791361101</v>
      </c>
      <c r="F15">
        <f>Sheet1!G26</f>
        <v>237.201566112705</v>
      </c>
      <c r="I15">
        <f>Sheet1!B26</f>
        <v>60</v>
      </c>
      <c r="J15" s="1">
        <f>Sheet1!E26</f>
        <v>0.56510633709464675</v>
      </c>
      <c r="K15" s="1">
        <f>Sheet1!H26</f>
        <v>0.32568788818089778</v>
      </c>
    </row>
    <row r="16" spans="2:11" x14ac:dyDescent="0.25">
      <c r="B16">
        <f>Sheet1!B27</f>
        <v>65</v>
      </c>
      <c r="C16">
        <f>Sheet1!C27</f>
        <v>9.7749301928749492</v>
      </c>
      <c r="D16">
        <f>Sheet1!D27</f>
        <v>16.712477305154</v>
      </c>
      <c r="E16">
        <f>Sheet1!F27</f>
        <v>77.024794769689294</v>
      </c>
      <c r="F16">
        <f>Sheet1!G27</f>
        <v>127.924250535469</v>
      </c>
      <c r="I16">
        <f>Sheet1!B27</f>
        <v>65</v>
      </c>
      <c r="J16" s="1">
        <f>Sheet1!E27</f>
        <v>0.70972855819839031</v>
      </c>
      <c r="K16" s="1">
        <f>Sheet1!H27</f>
        <v>0.66081910270547839</v>
      </c>
    </row>
    <row r="17" spans="2:11" x14ac:dyDescent="0.25">
      <c r="B17">
        <f>Sheet1!B28</f>
        <v>70</v>
      </c>
      <c r="C17">
        <f>Sheet1!C28</f>
        <v>5.6210760647753402</v>
      </c>
      <c r="D17">
        <f>Sheet1!D28</f>
        <v>8.0488545041757593</v>
      </c>
      <c r="E17">
        <f>Sheet1!F28</f>
        <v>25.995305851667901</v>
      </c>
      <c r="F17">
        <f>Sheet1!G28</f>
        <v>64.114093308513404</v>
      </c>
      <c r="I17">
        <f>Sheet1!B28</f>
        <v>70</v>
      </c>
      <c r="J17" s="1">
        <f>Sheet1!E28</f>
        <v>0.43190634878865519</v>
      </c>
      <c r="K17" s="1">
        <f>Sheet1!H28</f>
        <v>1.4663719547812031</v>
      </c>
    </row>
    <row r="18" spans="2:11" x14ac:dyDescent="0.25">
      <c r="B18">
        <f>Sheet1!B29</f>
        <v>75</v>
      </c>
      <c r="C18">
        <f>Sheet1!C29</f>
        <v>3.8800543702710502</v>
      </c>
      <c r="D18">
        <f>Sheet1!D29</f>
        <v>4.6783400171751097</v>
      </c>
      <c r="E18">
        <f>Sheet1!F29</f>
        <v>10.1464046555551</v>
      </c>
      <c r="F18">
        <f>Sheet1!G29</f>
        <v>30.552671237719</v>
      </c>
      <c r="I18">
        <f>Sheet1!B29</f>
        <v>75</v>
      </c>
      <c r="J18" s="1">
        <f>Sheet1!E29</f>
        <v>0.20574084039144358</v>
      </c>
      <c r="K18" s="1">
        <f>Sheet1!H29</f>
        <v>2.0111820171681782</v>
      </c>
    </row>
    <row r="19" spans="2:11" x14ac:dyDescent="0.25">
      <c r="B19">
        <f>Sheet1!B30</f>
        <v>80</v>
      </c>
      <c r="C19">
        <f>Sheet1!C30</f>
        <v>3.0361571437833001</v>
      </c>
      <c r="D19">
        <f>Sheet1!D30</f>
        <v>3.3467864119351698</v>
      </c>
      <c r="E19">
        <f>Sheet1!F30</f>
        <v>5.6909114436089698</v>
      </c>
      <c r="F19">
        <f>Sheet1!G30</f>
        <v>14.4981558196384</v>
      </c>
      <c r="I19">
        <f>Sheet1!B30</f>
        <v>80</v>
      </c>
      <c r="J19" s="1">
        <f>Sheet1!E30</f>
        <v>0.10231001013498275</v>
      </c>
      <c r="K19" s="1">
        <f>Sheet1!H30</f>
        <v>1.5475982122196221</v>
      </c>
    </row>
    <row r="20" spans="2:11" x14ac:dyDescent="0.25">
      <c r="B20">
        <f>Sheet1!B31</f>
        <v>85</v>
      </c>
      <c r="C20">
        <f>Sheet1!C31</f>
        <v>2.63787874014178</v>
      </c>
      <c r="D20">
        <f>Sheet1!D31</f>
        <v>2.7845137729480198</v>
      </c>
      <c r="E20">
        <f>Sheet1!F31</f>
        <v>3.89327956056042</v>
      </c>
      <c r="F20">
        <f>Sheet1!G31</f>
        <v>7.3999574292405796</v>
      </c>
      <c r="I20">
        <f>Sheet1!B31</f>
        <v>85</v>
      </c>
      <c r="J20" s="1">
        <f>Sheet1!E31</f>
        <v>5.5588238600519757E-2</v>
      </c>
      <c r="K20" s="1">
        <f>Sheet1!H31</f>
        <v>0.90070024875773091</v>
      </c>
    </row>
    <row r="21" spans="2:11" x14ac:dyDescent="0.25">
      <c r="B21">
        <f>Sheet1!B32</f>
        <v>90</v>
      </c>
      <c r="C21">
        <f>Sheet1!C32</f>
        <v>2.4668559022729202</v>
      </c>
      <c r="D21">
        <f>Sheet1!D32</f>
        <v>2.5389988117004401</v>
      </c>
      <c r="E21">
        <f>Sheet1!F32</f>
        <v>3.0388356102449801</v>
      </c>
      <c r="F21">
        <f>Sheet1!G32</f>
        <v>4.4286478969064396</v>
      </c>
      <c r="I21">
        <f>Sheet1!B32</f>
        <v>90</v>
      </c>
      <c r="J21" s="1">
        <f>Sheet1!E32</f>
        <v>2.9244881859961325E-2</v>
      </c>
      <c r="K21" s="1">
        <f>Sheet1!H32</f>
        <v>0.45735026994415717</v>
      </c>
    </row>
    <row r="22" spans="2:11" x14ac:dyDescent="0.25">
      <c r="B22">
        <f>Sheet1!B33</f>
        <v>95</v>
      </c>
      <c r="C22">
        <f>Sheet1!C33</f>
        <v>4.5160940889768497</v>
      </c>
      <c r="D22">
        <f>Sheet1!D33</f>
        <v>4.5688963527339599</v>
      </c>
      <c r="E22">
        <f>Sheet1!F33</f>
        <v>9.6219376683185995</v>
      </c>
      <c r="F22">
        <f>Sheet1!G33</f>
        <v>10.632526960757801</v>
      </c>
      <c r="I22">
        <f>Sheet1!B33</f>
        <v>95</v>
      </c>
      <c r="J22" s="1">
        <f>Sheet1!E33</f>
        <v>1.1692020298246897E-2</v>
      </c>
      <c r="K22" s="1">
        <f>Sheet1!H33</f>
        <v>0.10502970682991331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Graph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Jansson</dc:creator>
  <cp:lastModifiedBy>James Jansson</cp:lastModifiedBy>
  <dcterms:created xsi:type="dcterms:W3CDTF">2014-06-18T07:48:41Z</dcterms:created>
  <dcterms:modified xsi:type="dcterms:W3CDTF">2014-06-18T08:13:23Z</dcterms:modified>
</cp:coreProperties>
</file>