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Kraken\covid19backprojection\"/>
    </mc:Choice>
  </mc:AlternateContent>
  <xr:revisionPtr revIDLastSave="0" documentId="13_ncr:1_{4AB07A64-F8B7-4E01-84AC-1A3C436A92DE}" xr6:coauthVersionLast="45" xr6:coauthVersionMax="45" xr10:uidLastSave="{00000000-0000-0000-0000-000000000000}"/>
  <bookViews>
    <workbookView xWindow="38290" yWindow="-110" windowWidth="38620" windowHeight="21820" xr2:uid="{82AAADFC-3C8F-451E-9733-89EEF52FD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3" i="1" l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H91" i="1" s="1"/>
  <c r="H92" i="1"/>
  <c r="H93" i="1"/>
  <c r="H94" i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23" i="1"/>
  <c r="A24" i="1" s="1"/>
  <c r="A25" i="1" s="1"/>
  <c r="A26" i="1" s="1"/>
  <c r="A27" i="1" s="1"/>
  <c r="H90" i="1" l="1"/>
  <c r="H89" i="1"/>
  <c r="H85" i="1"/>
  <c r="H77" i="1"/>
  <c r="H69" i="1"/>
  <c r="I69" i="1" s="1"/>
  <c r="H47" i="1"/>
  <c r="I47" i="1" s="1"/>
  <c r="H84" i="1"/>
  <c r="H76" i="1"/>
  <c r="H68" i="1"/>
  <c r="I68" i="1" s="1"/>
  <c r="H83" i="1"/>
  <c r="H75" i="1"/>
  <c r="H67" i="1"/>
  <c r="I67" i="1" s="1"/>
  <c r="H82" i="1"/>
  <c r="H74" i="1"/>
  <c r="H66" i="1"/>
  <c r="I66" i="1" s="1"/>
  <c r="H86" i="1"/>
  <c r="H78" i="1"/>
  <c r="H73" i="1"/>
  <c r="H65" i="1"/>
  <c r="I65" i="1" s="1"/>
  <c r="H64" i="1"/>
  <c r="I64" i="1" s="1"/>
  <c r="H71" i="1"/>
  <c r="I71" i="1" s="1"/>
  <c r="H62" i="1"/>
  <c r="I62" i="1" s="1"/>
  <c r="H46" i="1"/>
  <c r="I46" i="1" s="1"/>
  <c r="H45" i="1"/>
  <c r="I45" i="1" s="1"/>
  <c r="H72" i="1"/>
  <c r="H52" i="1"/>
  <c r="I52" i="1" s="1"/>
  <c r="H79" i="1"/>
  <c r="H58" i="1"/>
  <c r="I58" i="1" s="1"/>
  <c r="H50" i="1"/>
  <c r="I50" i="1" s="1"/>
  <c r="H70" i="1"/>
  <c r="I70" i="1" s="1"/>
  <c r="H54" i="1"/>
  <c r="I54" i="1" s="1"/>
  <c r="H81" i="1"/>
  <c r="H61" i="1"/>
  <c r="I61" i="1" s="1"/>
  <c r="H88" i="1"/>
  <c r="H44" i="1"/>
  <c r="I44" i="1" s="1"/>
  <c r="H51" i="1"/>
  <c r="I51" i="1" s="1"/>
  <c r="H57" i="1"/>
  <c r="I57" i="1" s="1"/>
  <c r="H49" i="1"/>
  <c r="I49" i="1" s="1"/>
  <c r="H53" i="1"/>
  <c r="I53" i="1" s="1"/>
  <c r="H80" i="1"/>
  <c r="H60" i="1"/>
  <c r="I60" i="1" s="1"/>
  <c r="H87" i="1"/>
  <c r="H59" i="1"/>
  <c r="I59" i="1" s="1"/>
  <c r="H43" i="1"/>
  <c r="I43" i="1" s="1"/>
  <c r="H56" i="1"/>
  <c r="I56" i="1" s="1"/>
  <c r="H48" i="1"/>
  <c r="I48" i="1" s="1"/>
  <c r="H63" i="1"/>
  <c r="I63" i="1" s="1"/>
  <c r="H55" i="1"/>
  <c r="I55" i="1" s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28" i="1"/>
  <c r="E22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22" i="1"/>
  <c r="D28" i="1"/>
  <c r="D43" i="1"/>
  <c r="K8" i="1" l="1"/>
</calcChain>
</file>

<file path=xl/sharedStrings.xml><?xml version="1.0" encoding="utf-8"?>
<sst xmlns="http://schemas.openxmlformats.org/spreadsheetml/2006/main" count="11" uniqueCount="10">
  <si>
    <t>Date</t>
  </si>
  <si>
    <t>Total deaths</t>
  </si>
  <si>
    <t>Total diagnoses</t>
  </si>
  <si>
    <t>New diagnoses</t>
  </si>
  <si>
    <t>New deaths</t>
  </si>
  <si>
    <t>Expected deaths</t>
  </si>
  <si>
    <t>Error</t>
  </si>
  <si>
    <t>Multiplier</t>
  </si>
  <si>
    <t>Mortality rate</t>
  </si>
  <si>
    <t>What South Korea would have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</si>
</sst>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CD5D-225B-43D1-8CA9-8A9399AA8C05}">
  <dimension ref="A1:K94"/>
  <sheetViews>
    <sheetView tabSelected="1" workbookViewId="0">
      <selection activeCell="G71" sqref="G43:G71"/>
    </sheetView>
  </sheetViews>
  <sheetFormatPr defaultRowHeight="14.5" x14ac:dyDescent="0.35"/>
  <cols>
    <col min="1" max="1" width="20.26953125" customWidth="1"/>
    <col min="2" max="2" width="21.7265625" customWidth="1"/>
    <col min="3" max="3" width="12.453125" customWidth="1"/>
    <col min="9" max="9" width="11.90625" customWidth="1"/>
  </cols>
  <sheetData>
    <row r="1" spans="1:11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G1" t="s">
        <v>9</v>
      </c>
      <c r="H1" t="s">
        <v>5</v>
      </c>
      <c r="I1" t="s">
        <v>6</v>
      </c>
      <c r="K1" t="s">
        <v>7</v>
      </c>
    </row>
    <row r="2" spans="1:11" x14ac:dyDescent="0.35">
      <c r="K2">
        <v>18.100000000000001</v>
      </c>
    </row>
    <row r="4" spans="1:11" x14ac:dyDescent="0.35">
      <c r="K4" t="s">
        <v>8</v>
      </c>
    </row>
    <row r="5" spans="1:11" x14ac:dyDescent="0.35">
      <c r="K5">
        <v>1.4357999999999999E-2</v>
      </c>
    </row>
    <row r="7" spans="1:11" x14ac:dyDescent="0.35">
      <c r="K7" t="s">
        <v>6</v>
      </c>
    </row>
    <row r="8" spans="1:11" x14ac:dyDescent="0.35">
      <c r="K8">
        <f>SUM(I43:I71)</f>
        <v>0.50535568571422118</v>
      </c>
    </row>
    <row r="22" spans="1:5" x14ac:dyDescent="0.35">
      <c r="A22" s="1">
        <v>43861</v>
      </c>
      <c r="B22">
        <v>2</v>
      </c>
      <c r="D22">
        <f>B22</f>
        <v>2</v>
      </c>
      <c r="E22">
        <f>C22</f>
        <v>0</v>
      </c>
    </row>
    <row r="23" spans="1:5" x14ac:dyDescent="0.35">
      <c r="A23" s="1">
        <f>A22+1</f>
        <v>43862</v>
      </c>
    </row>
    <row r="24" spans="1:5" x14ac:dyDescent="0.35">
      <c r="A24" s="1">
        <f t="shared" ref="A24:A42" si="0">A23+1</f>
        <v>43863</v>
      </c>
    </row>
    <row r="25" spans="1:5" x14ac:dyDescent="0.35">
      <c r="A25" s="1">
        <f t="shared" si="0"/>
        <v>43864</v>
      </c>
    </row>
    <row r="26" spans="1:5" x14ac:dyDescent="0.35">
      <c r="A26" s="1">
        <f t="shared" si="0"/>
        <v>43865</v>
      </c>
    </row>
    <row r="27" spans="1:5" x14ac:dyDescent="0.35">
      <c r="A27" s="1">
        <f t="shared" si="0"/>
        <v>43866</v>
      </c>
    </row>
    <row r="28" spans="1:5" x14ac:dyDescent="0.35">
      <c r="A28" s="1">
        <v>43867</v>
      </c>
      <c r="B28">
        <v>3</v>
      </c>
      <c r="D28">
        <f>B28-B22</f>
        <v>1</v>
      </c>
      <c r="E28">
        <f>C28-C22</f>
        <v>0</v>
      </c>
    </row>
    <row r="29" spans="1:5" x14ac:dyDescent="0.35">
      <c r="A29" s="1">
        <f t="shared" si="0"/>
        <v>43868</v>
      </c>
    </row>
    <row r="30" spans="1:5" x14ac:dyDescent="0.35">
      <c r="A30" s="1">
        <f t="shared" si="0"/>
        <v>43869</v>
      </c>
    </row>
    <row r="31" spans="1:5" x14ac:dyDescent="0.35">
      <c r="A31" s="1">
        <f t="shared" si="0"/>
        <v>43870</v>
      </c>
    </row>
    <row r="32" spans="1:5" x14ac:dyDescent="0.35">
      <c r="A32" s="1">
        <f t="shared" si="0"/>
        <v>43871</v>
      </c>
    </row>
    <row r="33" spans="1:9" x14ac:dyDescent="0.35">
      <c r="A33" s="1">
        <f t="shared" si="0"/>
        <v>43872</v>
      </c>
    </row>
    <row r="34" spans="1:9" x14ac:dyDescent="0.35">
      <c r="A34" s="1">
        <f t="shared" si="0"/>
        <v>43873</v>
      </c>
    </row>
    <row r="35" spans="1:9" x14ac:dyDescent="0.35">
      <c r="A35" s="1">
        <f t="shared" si="0"/>
        <v>43874</v>
      </c>
    </row>
    <row r="36" spans="1:9" x14ac:dyDescent="0.35">
      <c r="A36" s="1">
        <f t="shared" si="0"/>
        <v>43875</v>
      </c>
    </row>
    <row r="37" spans="1:9" x14ac:dyDescent="0.35">
      <c r="A37" s="1">
        <f t="shared" si="0"/>
        <v>43876</v>
      </c>
    </row>
    <row r="38" spans="1:9" x14ac:dyDescent="0.35">
      <c r="A38" s="1">
        <f t="shared" si="0"/>
        <v>43877</v>
      </c>
    </row>
    <row r="39" spans="1:9" x14ac:dyDescent="0.35">
      <c r="A39" s="1">
        <f t="shared" si="0"/>
        <v>43878</v>
      </c>
    </row>
    <row r="40" spans="1:9" x14ac:dyDescent="0.35">
      <c r="A40" s="1">
        <f t="shared" si="0"/>
        <v>43879</v>
      </c>
    </row>
    <row r="41" spans="1:9" x14ac:dyDescent="0.35">
      <c r="A41" s="1">
        <f t="shared" si="0"/>
        <v>43880</v>
      </c>
    </row>
    <row r="42" spans="1:9" x14ac:dyDescent="0.35">
      <c r="A42" s="1">
        <f t="shared" si="0"/>
        <v>43881</v>
      </c>
    </row>
    <row r="43" spans="1:9" x14ac:dyDescent="0.35">
      <c r="A43" s="1">
        <v>43882</v>
      </c>
      <c r="B43">
        <v>20</v>
      </c>
      <c r="C43">
        <v>1</v>
      </c>
      <c r="D43">
        <f>B43-B28</f>
        <v>17</v>
      </c>
      <c r="E43">
        <f>C43-C28</f>
        <v>1</v>
      </c>
      <c r="G43">
        <f>D43*$K$2</f>
        <v>307.70000000000005</v>
      </c>
      <c r="H43" s="3">
        <f>SUM(G23:G43)*$K$5/21</f>
        <v>0.21037888571428573</v>
      </c>
      <c r="I43" s="3">
        <f>H43-E43</f>
        <v>-0.78962111428571424</v>
      </c>
    </row>
    <row r="44" spans="1:9" x14ac:dyDescent="0.35">
      <c r="A44" s="1">
        <v>43883</v>
      </c>
      <c r="B44">
        <v>79</v>
      </c>
      <c r="C44">
        <v>2</v>
      </c>
      <c r="D44">
        <f t="shared" ref="D44:D71" si="1">B44-B43</f>
        <v>59</v>
      </c>
      <c r="E44">
        <f>C44-C43</f>
        <v>1</v>
      </c>
      <c r="G44">
        <f t="shared" ref="G44:G71" si="2">D44*$K$2</f>
        <v>1067.9000000000001</v>
      </c>
      <c r="H44" s="3">
        <f t="shared" ref="H44:H94" si="3">SUM(G24:G44)*$K$5/21</f>
        <v>0.9405173714285715</v>
      </c>
      <c r="I44" s="3">
        <f t="shared" ref="I44:I71" si="4">H44-E44</f>
        <v>-5.9482628571428497E-2</v>
      </c>
    </row>
    <row r="45" spans="1:9" x14ac:dyDescent="0.35">
      <c r="A45" s="1">
        <v>43884</v>
      </c>
      <c r="B45">
        <v>150</v>
      </c>
      <c r="C45">
        <v>3</v>
      </c>
      <c r="D45">
        <f t="shared" si="1"/>
        <v>71</v>
      </c>
      <c r="E45">
        <f>C45-C44</f>
        <v>1</v>
      </c>
      <c r="G45">
        <f t="shared" si="2"/>
        <v>1285.1000000000001</v>
      </c>
      <c r="H45" s="3">
        <f t="shared" si="3"/>
        <v>1.8191586000000002</v>
      </c>
      <c r="I45" s="3">
        <f t="shared" si="4"/>
        <v>0.81915860000000018</v>
      </c>
    </row>
    <row r="46" spans="1:9" x14ac:dyDescent="0.35">
      <c r="A46" s="1">
        <v>43885</v>
      </c>
      <c r="B46">
        <v>229</v>
      </c>
      <c r="C46">
        <v>6</v>
      </c>
      <c r="D46">
        <f t="shared" si="1"/>
        <v>79</v>
      </c>
      <c r="E46">
        <f>C46-C45</f>
        <v>3</v>
      </c>
      <c r="G46">
        <f t="shared" si="2"/>
        <v>1429.9</v>
      </c>
      <c r="H46" s="3">
        <f t="shared" si="3"/>
        <v>2.7968016571428569</v>
      </c>
      <c r="I46" s="3">
        <f t="shared" si="4"/>
        <v>-0.20319834285714311</v>
      </c>
    </row>
    <row r="47" spans="1:9" x14ac:dyDescent="0.35">
      <c r="A47" s="1">
        <v>43886</v>
      </c>
      <c r="B47">
        <v>322</v>
      </c>
      <c r="C47">
        <v>10</v>
      </c>
      <c r="D47">
        <f t="shared" si="1"/>
        <v>93</v>
      </c>
      <c r="E47">
        <f>C47-C46</f>
        <v>4</v>
      </c>
      <c r="G47">
        <f t="shared" si="2"/>
        <v>1683.3000000000002</v>
      </c>
      <c r="H47" s="3">
        <f t="shared" si="3"/>
        <v>3.9476979142857145</v>
      </c>
      <c r="I47" s="3">
        <f t="shared" si="4"/>
        <v>-5.2302085714285518E-2</v>
      </c>
    </row>
    <row r="48" spans="1:9" x14ac:dyDescent="0.35">
      <c r="A48" s="1">
        <v>43887</v>
      </c>
      <c r="B48">
        <v>400</v>
      </c>
      <c r="C48">
        <v>12</v>
      </c>
      <c r="D48">
        <f t="shared" si="1"/>
        <v>78</v>
      </c>
      <c r="E48">
        <f>C48-C47</f>
        <v>2</v>
      </c>
      <c r="G48">
        <f t="shared" si="2"/>
        <v>1411.8000000000002</v>
      </c>
      <c r="H48" s="3">
        <f t="shared" si="3"/>
        <v>4.9129657428571436</v>
      </c>
      <c r="I48" s="3">
        <f t="shared" si="4"/>
        <v>2.9129657428571436</v>
      </c>
    </row>
    <row r="49" spans="1:9" x14ac:dyDescent="0.35">
      <c r="A49" s="1">
        <v>43888</v>
      </c>
      <c r="B49">
        <v>650</v>
      </c>
      <c r="C49">
        <v>17</v>
      </c>
      <c r="D49">
        <f t="shared" si="1"/>
        <v>250</v>
      </c>
      <c r="E49">
        <f>C49-C48</f>
        <v>5</v>
      </c>
      <c r="G49">
        <f t="shared" si="2"/>
        <v>4525</v>
      </c>
      <c r="H49" s="3">
        <f t="shared" si="3"/>
        <v>8.0067728857142857</v>
      </c>
      <c r="I49" s="3">
        <f t="shared" si="4"/>
        <v>3.0067728857142857</v>
      </c>
    </row>
    <row r="50" spans="1:9" x14ac:dyDescent="0.35">
      <c r="A50" s="1">
        <v>43889</v>
      </c>
      <c r="B50">
        <v>888</v>
      </c>
      <c r="C50">
        <v>21</v>
      </c>
      <c r="D50">
        <f t="shared" si="1"/>
        <v>238</v>
      </c>
      <c r="E50">
        <f>C50-C49</f>
        <v>4</v>
      </c>
      <c r="G50">
        <f t="shared" si="2"/>
        <v>4307.8</v>
      </c>
      <c r="H50" s="3">
        <f t="shared" si="3"/>
        <v>10.952077285714285</v>
      </c>
      <c r="I50" s="3">
        <f t="shared" si="4"/>
        <v>6.9520772857142852</v>
      </c>
    </row>
    <row r="51" spans="1:9" x14ac:dyDescent="0.35">
      <c r="A51" s="1">
        <v>43890</v>
      </c>
      <c r="B51" s="2">
        <v>1128</v>
      </c>
      <c r="C51">
        <v>29</v>
      </c>
      <c r="D51">
        <f t="shared" si="1"/>
        <v>240</v>
      </c>
      <c r="E51">
        <f>C51-C50</f>
        <v>8</v>
      </c>
      <c r="G51">
        <f t="shared" si="2"/>
        <v>4344</v>
      </c>
      <c r="H51" s="3">
        <f t="shared" si="3"/>
        <v>13.922132142857143</v>
      </c>
      <c r="I51" s="3">
        <f t="shared" si="4"/>
        <v>5.9221321428571425</v>
      </c>
    </row>
    <row r="52" spans="1:9" x14ac:dyDescent="0.35">
      <c r="A52" s="1">
        <v>43891</v>
      </c>
      <c r="B52" s="2">
        <v>1694</v>
      </c>
      <c r="C52">
        <v>34</v>
      </c>
      <c r="D52">
        <f t="shared" si="1"/>
        <v>566</v>
      </c>
      <c r="E52">
        <f>C52-C51</f>
        <v>5</v>
      </c>
      <c r="G52">
        <f t="shared" si="2"/>
        <v>10244.6</v>
      </c>
      <c r="H52" s="3">
        <f t="shared" si="3"/>
        <v>20.926511514285714</v>
      </c>
      <c r="I52" s="3">
        <f t="shared" si="4"/>
        <v>15.926511514285714</v>
      </c>
    </row>
    <row r="53" spans="1:9" x14ac:dyDescent="0.35">
      <c r="A53" s="1">
        <v>43892</v>
      </c>
      <c r="B53" s="2">
        <v>2036</v>
      </c>
      <c r="C53">
        <v>52</v>
      </c>
      <c r="D53">
        <f t="shared" si="1"/>
        <v>342</v>
      </c>
      <c r="E53">
        <f>C53-C52</f>
        <v>18</v>
      </c>
      <c r="G53">
        <f t="shared" si="2"/>
        <v>6190.2000000000007</v>
      </c>
      <c r="H53" s="3">
        <f t="shared" si="3"/>
        <v>25.158839685714288</v>
      </c>
      <c r="I53" s="3">
        <f t="shared" si="4"/>
        <v>7.1588396857142875</v>
      </c>
    </row>
    <row r="54" spans="1:9" x14ac:dyDescent="0.35">
      <c r="A54" s="1">
        <v>43893</v>
      </c>
      <c r="B54" s="2">
        <v>2502</v>
      </c>
      <c r="C54">
        <v>79</v>
      </c>
      <c r="D54">
        <f t="shared" si="1"/>
        <v>466</v>
      </c>
      <c r="E54">
        <f>C54-C53</f>
        <v>27</v>
      </c>
      <c r="G54">
        <f t="shared" si="2"/>
        <v>8434.6</v>
      </c>
      <c r="H54" s="3">
        <f t="shared" si="3"/>
        <v>30.925696200000001</v>
      </c>
      <c r="I54" s="3">
        <f t="shared" si="4"/>
        <v>3.9256962000000009</v>
      </c>
    </row>
    <row r="55" spans="1:9" x14ac:dyDescent="0.35">
      <c r="A55" s="1">
        <v>43894</v>
      </c>
      <c r="B55" s="2">
        <v>3089</v>
      </c>
      <c r="C55">
        <v>107</v>
      </c>
      <c r="D55">
        <f t="shared" si="1"/>
        <v>587</v>
      </c>
      <c r="E55">
        <f>C55-C54</f>
        <v>28</v>
      </c>
      <c r="G55">
        <f t="shared" si="2"/>
        <v>10624.7</v>
      </c>
      <c r="H55" s="3">
        <f t="shared" si="3"/>
        <v>38.189955371428574</v>
      </c>
      <c r="I55" s="3">
        <f t="shared" si="4"/>
        <v>10.189955371428574</v>
      </c>
    </row>
    <row r="56" spans="1:9" x14ac:dyDescent="0.35">
      <c r="A56" s="1">
        <v>43895</v>
      </c>
      <c r="B56" s="2">
        <v>3858</v>
      </c>
      <c r="C56">
        <v>148</v>
      </c>
      <c r="D56">
        <f t="shared" si="1"/>
        <v>769</v>
      </c>
      <c r="E56">
        <f>C56-C55</f>
        <v>41</v>
      </c>
      <c r="G56">
        <f t="shared" si="2"/>
        <v>13918.900000000001</v>
      </c>
      <c r="H56" s="3">
        <f t="shared" si="3"/>
        <v>47.706506142857137</v>
      </c>
      <c r="I56" s="3">
        <f t="shared" si="4"/>
        <v>6.7065061428571369</v>
      </c>
    </row>
    <row r="57" spans="1:9" x14ac:dyDescent="0.35">
      <c r="A57" s="1">
        <v>43896</v>
      </c>
      <c r="B57" s="2">
        <v>4636</v>
      </c>
      <c r="C57">
        <v>197</v>
      </c>
      <c r="D57">
        <f t="shared" si="1"/>
        <v>778</v>
      </c>
      <c r="E57">
        <f>C57-C56</f>
        <v>49</v>
      </c>
      <c r="G57">
        <f t="shared" si="2"/>
        <v>14081.800000000001</v>
      </c>
      <c r="H57" s="3">
        <f t="shared" si="3"/>
        <v>57.334433971428574</v>
      </c>
      <c r="I57" s="3">
        <f t="shared" si="4"/>
        <v>8.3344339714285738</v>
      </c>
    </row>
    <row r="58" spans="1:9" x14ac:dyDescent="0.35">
      <c r="A58" s="1">
        <v>43897</v>
      </c>
      <c r="B58" s="2">
        <v>5883</v>
      </c>
      <c r="C58">
        <v>233</v>
      </c>
      <c r="D58">
        <f t="shared" si="1"/>
        <v>1247</v>
      </c>
      <c r="E58">
        <f>C58-C57</f>
        <v>36</v>
      </c>
      <c r="G58">
        <f t="shared" si="2"/>
        <v>22570.7</v>
      </c>
      <c r="H58" s="3">
        <f t="shared" si="3"/>
        <v>72.766344000000004</v>
      </c>
      <c r="I58" s="3">
        <f t="shared" si="4"/>
        <v>36.766344000000004</v>
      </c>
    </row>
    <row r="59" spans="1:9" x14ac:dyDescent="0.35">
      <c r="A59" s="1">
        <v>43898</v>
      </c>
      <c r="B59" s="2">
        <v>7375</v>
      </c>
      <c r="C59">
        <v>366</v>
      </c>
      <c r="D59">
        <f t="shared" si="1"/>
        <v>1492</v>
      </c>
      <c r="E59">
        <f>C59-C58</f>
        <v>133</v>
      </c>
      <c r="G59">
        <f t="shared" si="2"/>
        <v>27005.200000000001</v>
      </c>
      <c r="H59" s="3">
        <f t="shared" si="3"/>
        <v>91.230185028571427</v>
      </c>
      <c r="I59" s="3">
        <f t="shared" si="4"/>
        <v>-41.769814971428573</v>
      </c>
    </row>
    <row r="60" spans="1:9" x14ac:dyDescent="0.35">
      <c r="A60" s="1">
        <v>43899</v>
      </c>
      <c r="B60" s="2">
        <v>9172</v>
      </c>
      <c r="C60">
        <v>463</v>
      </c>
      <c r="D60">
        <f t="shared" si="1"/>
        <v>1797</v>
      </c>
      <c r="E60">
        <f>C60-C59</f>
        <v>97</v>
      </c>
      <c r="G60">
        <f t="shared" si="2"/>
        <v>32525.700000000004</v>
      </c>
      <c r="H60" s="3">
        <f t="shared" si="3"/>
        <v>113.46847077142858</v>
      </c>
      <c r="I60" s="3">
        <f t="shared" si="4"/>
        <v>16.468470771428585</v>
      </c>
    </row>
    <row r="61" spans="1:9" x14ac:dyDescent="0.35">
      <c r="A61" s="1">
        <v>43900</v>
      </c>
      <c r="B61" s="2">
        <v>10149</v>
      </c>
      <c r="C61">
        <v>631</v>
      </c>
      <c r="D61">
        <f t="shared" si="1"/>
        <v>977</v>
      </c>
      <c r="E61">
        <f>C61-C60</f>
        <v>168</v>
      </c>
      <c r="G61">
        <f t="shared" si="2"/>
        <v>17683.7</v>
      </c>
      <c r="H61" s="3">
        <f t="shared" si="3"/>
        <v>125.5590690857143</v>
      </c>
      <c r="I61" s="3">
        <f t="shared" si="4"/>
        <v>-42.440930914285701</v>
      </c>
    </row>
    <row r="62" spans="1:9" x14ac:dyDescent="0.35">
      <c r="A62" s="1">
        <v>43901</v>
      </c>
      <c r="B62" s="2">
        <v>12462</v>
      </c>
      <c r="C62">
        <v>827</v>
      </c>
      <c r="D62">
        <f t="shared" si="1"/>
        <v>2313</v>
      </c>
      <c r="E62">
        <f>C62-C61</f>
        <v>196</v>
      </c>
      <c r="G62">
        <f t="shared" si="2"/>
        <v>41865.300000000003</v>
      </c>
      <c r="H62" s="3">
        <f t="shared" si="3"/>
        <v>154.18297277142858</v>
      </c>
      <c r="I62" s="3">
        <f t="shared" si="4"/>
        <v>-41.817027228571419</v>
      </c>
    </row>
    <row r="63" spans="1:9" x14ac:dyDescent="0.35">
      <c r="A63" s="1">
        <v>43902</v>
      </c>
      <c r="B63" s="2">
        <v>15113</v>
      </c>
      <c r="C63" s="2">
        <v>1016</v>
      </c>
      <c r="D63">
        <f t="shared" si="1"/>
        <v>2651</v>
      </c>
      <c r="E63">
        <f>C63-C62</f>
        <v>189</v>
      </c>
      <c r="G63">
        <f t="shared" si="2"/>
        <v>47983.100000000006</v>
      </c>
      <c r="H63" s="3">
        <f t="shared" si="3"/>
        <v>186.98970371428572</v>
      </c>
      <c r="I63" s="3">
        <f t="shared" si="4"/>
        <v>-2.0102962857142757</v>
      </c>
    </row>
    <row r="64" spans="1:9" x14ac:dyDescent="0.35">
      <c r="A64" s="1">
        <v>43903</v>
      </c>
      <c r="B64" s="2">
        <v>17660</v>
      </c>
      <c r="C64" s="2">
        <v>1266</v>
      </c>
      <c r="D64">
        <f t="shared" si="1"/>
        <v>2547</v>
      </c>
      <c r="E64">
        <f>C64-C63</f>
        <v>250</v>
      </c>
      <c r="G64">
        <f t="shared" si="2"/>
        <v>46100.700000000004</v>
      </c>
      <c r="H64" s="3">
        <f t="shared" si="3"/>
        <v>218.29903200000004</v>
      </c>
      <c r="I64" s="3">
        <f t="shared" si="4"/>
        <v>-31.700967999999961</v>
      </c>
    </row>
    <row r="65" spans="1:9" x14ac:dyDescent="0.35">
      <c r="A65" s="1">
        <v>43904</v>
      </c>
      <c r="B65" s="2">
        <v>21157</v>
      </c>
      <c r="C65" s="2">
        <v>1441</v>
      </c>
      <c r="D65">
        <f t="shared" si="1"/>
        <v>3497</v>
      </c>
      <c r="E65">
        <f>C65-C64</f>
        <v>175</v>
      </c>
      <c r="G65">
        <f t="shared" si="2"/>
        <v>63295.700000000004</v>
      </c>
      <c r="H65" s="3">
        <f t="shared" si="3"/>
        <v>260.84506782857142</v>
      </c>
      <c r="I65" s="3">
        <f t="shared" si="4"/>
        <v>85.845067828571416</v>
      </c>
    </row>
    <row r="66" spans="1:9" x14ac:dyDescent="0.35">
      <c r="A66" s="1">
        <v>43905</v>
      </c>
      <c r="B66" s="2">
        <v>24747</v>
      </c>
      <c r="C66" s="2">
        <v>1809</v>
      </c>
      <c r="D66">
        <f t="shared" si="1"/>
        <v>3590</v>
      </c>
      <c r="E66">
        <f>C66-C65</f>
        <v>368</v>
      </c>
      <c r="G66">
        <f t="shared" si="2"/>
        <v>64979.000000000007</v>
      </c>
      <c r="H66" s="3">
        <f t="shared" si="3"/>
        <v>304.39349717142858</v>
      </c>
      <c r="I66" s="3">
        <f t="shared" si="4"/>
        <v>-63.606502828571422</v>
      </c>
    </row>
    <row r="67" spans="1:9" x14ac:dyDescent="0.35">
      <c r="A67" s="1">
        <v>43906</v>
      </c>
      <c r="B67" s="2">
        <v>27980</v>
      </c>
      <c r="C67" s="2">
        <v>2158</v>
      </c>
      <c r="D67">
        <f t="shared" si="1"/>
        <v>3233</v>
      </c>
      <c r="E67">
        <f>C67-C66</f>
        <v>349</v>
      </c>
      <c r="G67">
        <f t="shared" si="2"/>
        <v>58517.3</v>
      </c>
      <c r="H67" s="3">
        <f t="shared" si="3"/>
        <v>343.42496808571428</v>
      </c>
      <c r="I67" s="3">
        <f t="shared" si="4"/>
        <v>-5.5750319142857165</v>
      </c>
    </row>
    <row r="68" spans="1:9" x14ac:dyDescent="0.35">
      <c r="A68" s="1">
        <v>43907</v>
      </c>
      <c r="B68" s="2">
        <v>31506</v>
      </c>
      <c r="C68" s="2">
        <v>2503</v>
      </c>
      <c r="D68">
        <f t="shared" si="1"/>
        <v>3526</v>
      </c>
      <c r="E68">
        <f>C68-C67</f>
        <v>345</v>
      </c>
      <c r="G68">
        <f t="shared" si="2"/>
        <v>63820.600000000006</v>
      </c>
      <c r="H68" s="3">
        <f t="shared" si="3"/>
        <v>385.90912777142859</v>
      </c>
      <c r="I68" s="3">
        <f t="shared" si="4"/>
        <v>40.909127771428587</v>
      </c>
    </row>
    <row r="69" spans="1:9" x14ac:dyDescent="0.35">
      <c r="A69" s="1">
        <v>43908</v>
      </c>
      <c r="B69" s="2">
        <v>35713</v>
      </c>
      <c r="C69" s="2">
        <v>2978</v>
      </c>
      <c r="D69">
        <f t="shared" si="1"/>
        <v>4207</v>
      </c>
      <c r="E69">
        <f>C69-C68</f>
        <v>475</v>
      </c>
      <c r="G69">
        <f t="shared" si="2"/>
        <v>76146.700000000012</v>
      </c>
      <c r="H69" s="3">
        <f t="shared" si="3"/>
        <v>437.00644654285713</v>
      </c>
      <c r="I69" s="3">
        <f t="shared" si="4"/>
        <v>-37.993553457142866</v>
      </c>
    </row>
    <row r="70" spans="1:9" x14ac:dyDescent="0.35">
      <c r="A70" s="1">
        <v>43909</v>
      </c>
      <c r="B70" s="2">
        <v>41035</v>
      </c>
      <c r="C70" s="2">
        <v>3405</v>
      </c>
      <c r="D70">
        <f t="shared" si="1"/>
        <v>5322</v>
      </c>
      <c r="E70">
        <f>C70-C69</f>
        <v>427</v>
      </c>
      <c r="G70">
        <f t="shared" si="2"/>
        <v>96328.200000000012</v>
      </c>
      <c r="H70" s="3">
        <f t="shared" si="3"/>
        <v>499.77360585714285</v>
      </c>
      <c r="I70" s="3">
        <f t="shared" si="4"/>
        <v>72.773605857142854</v>
      </c>
    </row>
    <row r="71" spans="1:9" x14ac:dyDescent="0.35">
      <c r="A71" s="1">
        <v>43910</v>
      </c>
      <c r="B71" s="2">
        <v>47021</v>
      </c>
      <c r="C71" s="2">
        <v>4032</v>
      </c>
      <c r="D71">
        <f t="shared" si="1"/>
        <v>5986</v>
      </c>
      <c r="E71">
        <f>C71-C70</f>
        <v>627</v>
      </c>
      <c r="G71">
        <f t="shared" si="2"/>
        <v>108346.6</v>
      </c>
      <c r="H71" s="3">
        <f t="shared" si="3"/>
        <v>570.90641968571413</v>
      </c>
      <c r="I71" s="3">
        <f t="shared" si="4"/>
        <v>-56.093580314285873</v>
      </c>
    </row>
    <row r="72" spans="1:9" x14ac:dyDescent="0.35">
      <c r="H72" s="3">
        <f t="shared" si="3"/>
        <v>567.9363648285713</v>
      </c>
    </row>
    <row r="73" spans="1:9" x14ac:dyDescent="0.35">
      <c r="H73" s="3">
        <f t="shared" si="3"/>
        <v>560.9319854571429</v>
      </c>
    </row>
    <row r="74" spans="1:9" x14ac:dyDescent="0.35">
      <c r="H74" s="3">
        <f t="shared" si="3"/>
        <v>556.69965728571424</v>
      </c>
    </row>
    <row r="75" spans="1:9" x14ac:dyDescent="0.35">
      <c r="H75" s="3">
        <f t="shared" si="3"/>
        <v>550.93280077142856</v>
      </c>
    </row>
    <row r="76" spans="1:9" x14ac:dyDescent="0.35">
      <c r="H76" s="3">
        <f t="shared" si="3"/>
        <v>543.66854160000003</v>
      </c>
    </row>
    <row r="77" spans="1:9" x14ac:dyDescent="0.35">
      <c r="H77" s="3">
        <f t="shared" si="3"/>
        <v>534.15199082857134</v>
      </c>
    </row>
    <row r="78" spans="1:9" x14ac:dyDescent="0.35">
      <c r="H78" s="3">
        <f t="shared" si="3"/>
        <v>524.52406299999984</v>
      </c>
    </row>
    <row r="79" spans="1:9" x14ac:dyDescent="0.35">
      <c r="H79" s="3">
        <f t="shared" si="3"/>
        <v>509.09215297142845</v>
      </c>
    </row>
    <row r="80" spans="1:9" x14ac:dyDescent="0.35">
      <c r="H80" s="3">
        <f t="shared" si="3"/>
        <v>490.62831194285718</v>
      </c>
    </row>
    <row r="81" spans="8:8" x14ac:dyDescent="0.35">
      <c r="H81" s="3">
        <f t="shared" si="3"/>
        <v>468.39002619999997</v>
      </c>
    </row>
    <row r="82" spans="8:8" x14ac:dyDescent="0.35">
      <c r="H82" s="3">
        <f t="shared" si="3"/>
        <v>456.29942788571429</v>
      </c>
    </row>
    <row r="83" spans="8:8" x14ac:dyDescent="0.35">
      <c r="H83" s="3">
        <f t="shared" si="3"/>
        <v>427.67552420000004</v>
      </c>
    </row>
    <row r="84" spans="8:8" x14ac:dyDescent="0.35">
      <c r="H84" s="3">
        <f t="shared" si="3"/>
        <v>394.8687932571429</v>
      </c>
    </row>
    <row r="85" spans="8:8" x14ac:dyDescent="0.35">
      <c r="H85" s="3">
        <f t="shared" si="3"/>
        <v>363.3490860857143</v>
      </c>
    </row>
    <row r="86" spans="8:8" x14ac:dyDescent="0.35">
      <c r="H86" s="3">
        <f t="shared" si="3"/>
        <v>320.07291177142861</v>
      </c>
    </row>
    <row r="87" spans="8:8" x14ac:dyDescent="0.35">
      <c r="H87" s="3">
        <f t="shared" si="3"/>
        <v>275.64584120000001</v>
      </c>
    </row>
    <row r="88" spans="8:8" x14ac:dyDescent="0.35">
      <c r="H88" s="3">
        <f t="shared" si="3"/>
        <v>235.63672722857146</v>
      </c>
    </row>
    <row r="89" spans="8:8" x14ac:dyDescent="0.35">
      <c r="H89" s="3">
        <f t="shared" si="3"/>
        <v>192.00167128571428</v>
      </c>
    </row>
    <row r="90" spans="8:8" x14ac:dyDescent="0.35">
      <c r="H90" s="3">
        <f t="shared" si="3"/>
        <v>139.93908468571431</v>
      </c>
    </row>
    <row r="91" spans="8:8" x14ac:dyDescent="0.35">
      <c r="H91" s="3">
        <f t="shared" si="3"/>
        <v>74.078118228571427</v>
      </c>
    </row>
    <row r="92" spans="8:8" x14ac:dyDescent="0.35">
      <c r="H92" s="3">
        <f t="shared" si="3"/>
        <v>0</v>
      </c>
    </row>
    <row r="93" spans="8:8" x14ac:dyDescent="0.35">
      <c r="H93" s="3">
        <f t="shared" si="3"/>
        <v>0</v>
      </c>
    </row>
    <row r="94" spans="8:8" x14ac:dyDescent="0.35">
      <c r="H94" s="3">
        <f t="shared" si="3"/>
        <v>0</v>
      </c>
    </row>
  </sheetData>
  <sortState xmlns:xlrd2="http://schemas.microsoft.com/office/spreadsheetml/2017/richdata2" ref="A22:C53">
    <sortCondition ref="A22:A5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Jansson</dc:creator>
  <cp:lastModifiedBy>James Jansson</cp:lastModifiedBy>
  <dcterms:created xsi:type="dcterms:W3CDTF">2020-03-21T16:02:19Z</dcterms:created>
  <dcterms:modified xsi:type="dcterms:W3CDTF">2020-03-21T18:15:03Z</dcterms:modified>
</cp:coreProperties>
</file>