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Kraken\covid19backprojection\"/>
    </mc:Choice>
  </mc:AlternateContent>
  <xr:revisionPtr revIDLastSave="0" documentId="13_ncr:1_{70717BB7-C7F9-4E50-B35E-14A508C518E9}" xr6:coauthVersionLast="45" xr6:coauthVersionMax="45" xr10:uidLastSave="{00000000-0000-0000-0000-000000000000}"/>
  <bookViews>
    <workbookView xWindow="38290" yWindow="-110" windowWidth="38620" windowHeight="21820" xr2:uid="{82AAADFC-3C8F-451E-9733-89EEF52FDC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0" i="1" l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49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L8" i="1"/>
  <c r="F101" i="1"/>
  <c r="F102" i="1"/>
  <c r="F103" i="1"/>
  <c r="F91" i="1"/>
  <c r="F92" i="1"/>
  <c r="F93" i="1"/>
  <c r="F94" i="1"/>
  <c r="F95" i="1"/>
  <c r="F96" i="1"/>
  <c r="F97" i="1"/>
  <c r="F98" i="1"/>
  <c r="F99" i="1"/>
  <c r="F100" i="1"/>
  <c r="F83" i="1"/>
  <c r="F84" i="1"/>
  <c r="F85" i="1"/>
  <c r="F86" i="1"/>
  <c r="F87" i="1"/>
  <c r="F88" i="1"/>
  <c r="F89" i="1"/>
  <c r="F90" i="1"/>
  <c r="G22" i="1"/>
  <c r="F22" i="1"/>
  <c r="F23" i="1" l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E23" i="1"/>
  <c r="D23" i="1"/>
  <c r="E22" i="1"/>
  <c r="D22" i="1"/>
  <c r="L5" i="1" l="1"/>
</calcChain>
</file>

<file path=xl/sharedStrings.xml><?xml version="1.0" encoding="utf-8"?>
<sst xmlns="http://schemas.openxmlformats.org/spreadsheetml/2006/main" count="16" uniqueCount="11">
  <si>
    <t>Date</t>
  </si>
  <si>
    <t>Total deaths</t>
  </si>
  <si>
    <t>Total diagnoses</t>
  </si>
  <si>
    <t>New diagnoses</t>
  </si>
  <si>
    <t>New deaths</t>
  </si>
  <si>
    <t>Expected deaths</t>
  </si>
  <si>
    <t>Mortality rate</t>
  </si>
  <si>
    <t>Error</t>
  </si>
  <si>
    <t>New deaths (real)</t>
  </si>
  <si>
    <t>New deaths (model)</t>
  </si>
  <si>
    <t>Remaining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</si>
</sst>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New deaths (real)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Sheet1!$E$22:$E$103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7</c:v>
                </c:pt>
                <c:pt idx="46">
                  <c:v>2</c:v>
                </c:pt>
                <c:pt idx="47">
                  <c:v>6</c:v>
                </c:pt>
                <c:pt idx="48">
                  <c:v>1</c:v>
                </c:pt>
                <c:pt idx="49">
                  <c:v>3</c:v>
                </c:pt>
                <c:pt idx="50">
                  <c:v>6</c:v>
                </c:pt>
                <c:pt idx="51">
                  <c:v>6</c:v>
                </c:pt>
                <c:pt idx="52">
                  <c:v>1</c:v>
                </c:pt>
                <c:pt idx="53">
                  <c:v>5</c:v>
                </c:pt>
                <c:pt idx="54">
                  <c:v>3</c:v>
                </c:pt>
                <c:pt idx="55">
                  <c:v>0</c:v>
                </c:pt>
                <c:pt idx="56">
                  <c:v>6</c:v>
                </c:pt>
                <c:pt idx="57">
                  <c:v>3</c:v>
                </c:pt>
                <c:pt idx="58">
                  <c:v>7</c:v>
                </c:pt>
                <c:pt idx="59">
                  <c:v>3</c:v>
                </c:pt>
                <c:pt idx="6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8-46F5-BC69-C637D4102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5764271"/>
        <c:axId val="915302911"/>
      </c:barChart>
      <c:lineChart>
        <c:grouping val="standard"/>
        <c:varyColors val="0"/>
        <c:ser>
          <c:idx val="1"/>
          <c:order val="1"/>
          <c:tx>
            <c:strRef>
              <c:f>Sheet1!$F$21</c:f>
              <c:strCache>
                <c:ptCount val="1"/>
                <c:pt idx="0">
                  <c:v>New deaths (model)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Sheet1!$F$22:$F$103</c:f>
              <c:numCache>
                <c:formatCode>General</c:formatCode>
                <c:ptCount val="82"/>
                <c:pt idx="0">
                  <c:v>6.8371428571428565E-4</c:v>
                </c:pt>
                <c:pt idx="1">
                  <c:v>6.8371428571428565E-4</c:v>
                </c:pt>
                <c:pt idx="2">
                  <c:v>6.8371428571428565E-4</c:v>
                </c:pt>
                <c:pt idx="3">
                  <c:v>6.8371428571428565E-4</c:v>
                </c:pt>
                <c:pt idx="4">
                  <c:v>1.3674285714285713E-3</c:v>
                </c:pt>
                <c:pt idx="5">
                  <c:v>1.3674285714285713E-3</c:v>
                </c:pt>
                <c:pt idx="6">
                  <c:v>2.0511428571428573E-3</c:v>
                </c:pt>
                <c:pt idx="7">
                  <c:v>2.7348571428571426E-3</c:v>
                </c:pt>
                <c:pt idx="8">
                  <c:v>2.7348571428571426E-3</c:v>
                </c:pt>
                <c:pt idx="9">
                  <c:v>2.7348571428571426E-3</c:v>
                </c:pt>
                <c:pt idx="10">
                  <c:v>4.1022857142857146E-3</c:v>
                </c:pt>
                <c:pt idx="11">
                  <c:v>7.5208571428571425E-3</c:v>
                </c:pt>
                <c:pt idx="12">
                  <c:v>8.2045714285714291E-3</c:v>
                </c:pt>
                <c:pt idx="13">
                  <c:v>1.0255714285714285E-2</c:v>
                </c:pt>
                <c:pt idx="14">
                  <c:v>1.0255714285714285E-2</c:v>
                </c:pt>
                <c:pt idx="15">
                  <c:v>1.093942857142857E-2</c:v>
                </c:pt>
                <c:pt idx="16">
                  <c:v>1.2990571428571428E-2</c:v>
                </c:pt>
                <c:pt idx="17">
                  <c:v>1.5725428571428571E-2</c:v>
                </c:pt>
                <c:pt idx="18">
                  <c:v>1.6409142857142858E-2</c:v>
                </c:pt>
                <c:pt idx="19">
                  <c:v>1.6409142857142858E-2</c:v>
                </c:pt>
                <c:pt idx="20">
                  <c:v>1.8460285714285714E-2</c:v>
                </c:pt>
                <c:pt idx="21">
                  <c:v>1.7776571428571426E-2</c:v>
                </c:pt>
                <c:pt idx="22">
                  <c:v>1.8460285714285714E-2</c:v>
                </c:pt>
                <c:pt idx="23">
                  <c:v>1.8460285714285714E-2</c:v>
                </c:pt>
                <c:pt idx="24">
                  <c:v>1.8460285714285714E-2</c:v>
                </c:pt>
                <c:pt idx="25">
                  <c:v>1.7776571428571426E-2</c:v>
                </c:pt>
                <c:pt idx="26">
                  <c:v>1.7776571428571426E-2</c:v>
                </c:pt>
                <c:pt idx="27">
                  <c:v>1.7776571428571426E-2</c:v>
                </c:pt>
                <c:pt idx="28">
                  <c:v>1.7776571428571426E-2</c:v>
                </c:pt>
                <c:pt idx="29">
                  <c:v>1.8460285714285714E-2</c:v>
                </c:pt>
                <c:pt idx="30">
                  <c:v>3.2134571428571422E-2</c:v>
                </c:pt>
                <c:pt idx="31">
                  <c:v>6.7003999999999994E-2</c:v>
                </c:pt>
                <c:pt idx="32">
                  <c:v>0.13195685714285713</c:v>
                </c:pt>
                <c:pt idx="33">
                  <c:v>0.28784371428571426</c:v>
                </c:pt>
                <c:pt idx="34">
                  <c:v>0.4013402857142857</c:v>
                </c:pt>
                <c:pt idx="35">
                  <c:v>0.55927828571428562</c:v>
                </c:pt>
                <c:pt idx="36">
                  <c:v>0.65704942857142856</c:v>
                </c:pt>
                <c:pt idx="37">
                  <c:v>0.84917314285714285</c:v>
                </c:pt>
                <c:pt idx="38">
                  <c:v>1.1917139999999999</c:v>
                </c:pt>
                <c:pt idx="39">
                  <c:v>1.5814311428571428</c:v>
                </c:pt>
                <c:pt idx="40">
                  <c:v>2.1372908571428573</c:v>
                </c:pt>
                <c:pt idx="41">
                  <c:v>2.8613442857142855</c:v>
                </c:pt>
                <c:pt idx="42">
                  <c:v>3.2715728571428571</c:v>
                </c:pt>
                <c:pt idx="43">
                  <c:v>3.6236857142857142</c:v>
                </c:pt>
                <c:pt idx="44">
                  <c:v>3.9231525714285711</c:v>
                </c:pt>
                <c:pt idx="45">
                  <c:v>4.277316571428571</c:v>
                </c:pt>
                <c:pt idx="46">
                  <c:v>4.6075505714285709</c:v>
                </c:pt>
                <c:pt idx="47">
                  <c:v>4.8584737142857142</c:v>
                </c:pt>
                <c:pt idx="48">
                  <c:v>5.0273511428571425</c:v>
                </c:pt>
                <c:pt idx="49">
                  <c:v>5.1162339999999995</c:v>
                </c:pt>
                <c:pt idx="50">
                  <c:v>5.2810091428571422</c:v>
                </c:pt>
                <c:pt idx="51">
                  <c:v>5.3452782857142855</c:v>
                </c:pt>
                <c:pt idx="52">
                  <c:v>5.3842499999999998</c:v>
                </c:pt>
                <c:pt idx="53">
                  <c:v>5.3890359999999999</c:v>
                </c:pt>
                <c:pt idx="54">
                  <c:v>5.2844277142857141</c:v>
                </c:pt>
                <c:pt idx="55">
                  <c:v>5.2194748571428571</c:v>
                </c:pt>
                <c:pt idx="56">
                  <c:v>5.1189688571428569</c:v>
                </c:pt>
                <c:pt idx="57">
                  <c:v>5.0840994285714283</c:v>
                </c:pt>
                <c:pt idx="58">
                  <c:v>4.9938491428571421</c:v>
                </c:pt>
                <c:pt idx="59">
                  <c:v>4.7080565714285711</c:v>
                </c:pt>
                <c:pt idx="60">
                  <c:v>4.4181617142857146</c:v>
                </c:pt>
                <c:pt idx="61">
                  <c:v>3.8623019999999997</c:v>
                </c:pt>
                <c:pt idx="62">
                  <c:v>3.1361974285714287</c:v>
                </c:pt>
                <c:pt idx="63">
                  <c:v>2.7259688571428571</c:v>
                </c:pt>
                <c:pt idx="64">
                  <c:v>2.3731722857142854</c:v>
                </c:pt>
                <c:pt idx="65">
                  <c:v>2.0737054285714285</c:v>
                </c:pt>
                <c:pt idx="66">
                  <c:v>1.7195414285714283</c:v>
                </c:pt>
                <c:pt idx="67">
                  <c:v>1.3893074285714284</c:v>
                </c:pt>
                <c:pt idx="68">
                  <c:v>1.1383842857142856</c:v>
                </c:pt>
                <c:pt idx="69">
                  <c:v>0.96882314285714277</c:v>
                </c:pt>
                <c:pt idx="70">
                  <c:v>0.87925657142857139</c:v>
                </c:pt>
                <c:pt idx="71">
                  <c:v>0.71379771428571426</c:v>
                </c:pt>
                <c:pt idx="72">
                  <c:v>0.63585428571428559</c:v>
                </c:pt>
                <c:pt idx="73">
                  <c:v>0.5606457142857143</c:v>
                </c:pt>
                <c:pt idx="74">
                  <c:v>0.48748828571428571</c:v>
                </c:pt>
                <c:pt idx="75">
                  <c:v>0.43552600000000002</c:v>
                </c:pt>
                <c:pt idx="76">
                  <c:v>0.38493114285714281</c:v>
                </c:pt>
                <c:pt idx="77">
                  <c:v>0.32749914285714282</c:v>
                </c:pt>
                <c:pt idx="78">
                  <c:v>0.26391371428571425</c:v>
                </c:pt>
                <c:pt idx="79">
                  <c:v>0.15998914285714286</c:v>
                </c:pt>
                <c:pt idx="80">
                  <c:v>0.100506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8-46F5-BC69-C637D4102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64271"/>
        <c:axId val="915302911"/>
      </c:lineChart>
      <c:catAx>
        <c:axId val="1365764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02911"/>
        <c:crosses val="autoZero"/>
        <c:auto val="1"/>
        <c:lblAlgn val="ctr"/>
        <c:lblOffset val="100"/>
        <c:noMultiLvlLbl val="0"/>
      </c:catAx>
      <c:valAx>
        <c:axId val="9153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6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diagnoses per day, South Korea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Sheet1!$L$48</c:f>
              <c:strCache>
                <c:ptCount val="1"/>
                <c:pt idx="0">
                  <c:v>New diagnoses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Sheet1!$K$49:$K$82</c:f>
              <c:numCache>
                <c:formatCode>m/d/yyyy</c:formatCode>
                <c:ptCount val="34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</c:numCache>
            </c:numRef>
          </c:cat>
          <c:val>
            <c:numRef>
              <c:f>Sheet1!$L$49:$L$82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4">
                  <c:v>53</c:v>
                </c:pt>
                <c:pt idx="5">
                  <c:v>100</c:v>
                </c:pt>
                <c:pt idx="6">
                  <c:v>229</c:v>
                </c:pt>
                <c:pt idx="7">
                  <c:v>169</c:v>
                </c:pt>
                <c:pt idx="8">
                  <c:v>231</c:v>
                </c:pt>
                <c:pt idx="9">
                  <c:v>144</c:v>
                </c:pt>
                <c:pt idx="10">
                  <c:v>284</c:v>
                </c:pt>
                <c:pt idx="11">
                  <c:v>505</c:v>
                </c:pt>
                <c:pt idx="12">
                  <c:v>571</c:v>
                </c:pt>
                <c:pt idx="13">
                  <c:v>813</c:v>
                </c:pt>
                <c:pt idx="14">
                  <c:v>1062</c:v>
                </c:pt>
                <c:pt idx="15">
                  <c:v>600</c:v>
                </c:pt>
                <c:pt idx="16">
                  <c:v>516</c:v>
                </c:pt>
                <c:pt idx="17">
                  <c:v>438</c:v>
                </c:pt>
                <c:pt idx="18">
                  <c:v>518</c:v>
                </c:pt>
                <c:pt idx="19">
                  <c:v>483</c:v>
                </c:pt>
                <c:pt idx="20">
                  <c:v>367</c:v>
                </c:pt>
                <c:pt idx="21">
                  <c:v>248</c:v>
                </c:pt>
                <c:pt idx="22">
                  <c:v>131</c:v>
                </c:pt>
                <c:pt idx="23">
                  <c:v>242</c:v>
                </c:pt>
                <c:pt idx="24">
                  <c:v>114</c:v>
                </c:pt>
                <c:pt idx="25">
                  <c:v>110</c:v>
                </c:pt>
                <c:pt idx="26">
                  <c:v>107</c:v>
                </c:pt>
                <c:pt idx="27">
                  <c:v>76</c:v>
                </c:pt>
                <c:pt idx="28">
                  <c:v>74</c:v>
                </c:pt>
                <c:pt idx="29">
                  <c:v>84</c:v>
                </c:pt>
                <c:pt idx="30">
                  <c:v>93</c:v>
                </c:pt>
                <c:pt idx="31">
                  <c:v>152</c:v>
                </c:pt>
                <c:pt idx="32">
                  <c:v>87</c:v>
                </c:pt>
                <c:pt idx="3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0-4A9E-BA42-1E08AAA28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458687"/>
        <c:axId val="1228311311"/>
      </c:barChart>
      <c:dateAx>
        <c:axId val="15964586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11311"/>
        <c:crosses val="autoZero"/>
        <c:auto val="1"/>
        <c:lblOffset val="100"/>
        <c:baseTimeUnit val="days"/>
      </c:dateAx>
      <c:valAx>
        <c:axId val="12283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5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deaths per day,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Sheet1!$O$48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Sheet1!$N$49:$N$82</c:f>
              <c:numCache>
                <c:formatCode>m/d/yyyy</c:formatCode>
                <c:ptCount val="34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</c:numCache>
            </c:numRef>
          </c:cat>
          <c:val>
            <c:numRef>
              <c:f>Sheet1!$O$49:$O$82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7</c:v>
                </c:pt>
                <c:pt idx="19">
                  <c:v>2</c:v>
                </c:pt>
                <c:pt idx="20">
                  <c:v>6</c:v>
                </c:pt>
                <c:pt idx="21">
                  <c:v>1</c:v>
                </c:pt>
                <c:pt idx="22">
                  <c:v>3</c:v>
                </c:pt>
                <c:pt idx="23">
                  <c:v>6</c:v>
                </c:pt>
                <c:pt idx="24">
                  <c:v>6</c:v>
                </c:pt>
                <c:pt idx="25">
                  <c:v>1</c:v>
                </c:pt>
                <c:pt idx="26">
                  <c:v>5</c:v>
                </c:pt>
                <c:pt idx="27">
                  <c:v>3</c:v>
                </c:pt>
                <c:pt idx="28">
                  <c:v>0</c:v>
                </c:pt>
                <c:pt idx="29">
                  <c:v>6</c:v>
                </c:pt>
                <c:pt idx="30">
                  <c:v>3</c:v>
                </c:pt>
                <c:pt idx="31">
                  <c:v>7</c:v>
                </c:pt>
                <c:pt idx="32">
                  <c:v>3</c:v>
                </c:pt>
                <c:pt idx="3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F-48E0-BD56-8F3F6234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085519"/>
        <c:axId val="1424489279"/>
      </c:barChart>
      <c:dateAx>
        <c:axId val="1226085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89279"/>
        <c:crosses val="autoZero"/>
        <c:auto val="1"/>
        <c:lblOffset val="100"/>
        <c:baseTimeUnit val="days"/>
      </c:dateAx>
      <c:valAx>
        <c:axId val="142448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8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250825</xdr:colOff>
      <xdr:row>5</xdr:row>
      <xdr:rowOff>60325</xdr:rowOff>
    </xdr:from>
    <xdr:to>
      <xdr:col>20</xdr:col>
      <xdr:colOff>555625</xdr:colOff>
      <xdr:row>20</xdr:row>
      <xdr:rowOff>41275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02517F-75AF-4954-BBBD-6BD94CF67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307974</xdr:colOff>
      <xdr:row>9</xdr:row>
      <xdr:rowOff>117474</xdr:rowOff>
    </xdr:from>
    <xdr:to>
      <xdr:col>30</xdr:col>
      <xdr:colOff>368300</xdr:colOff>
      <xdr:row>45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818220-7D8D-47A9-8D0A-2734FA59C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295274</xdr:colOff>
      <xdr:row>46</xdr:row>
      <xdr:rowOff>180974</xdr:rowOff>
    </xdr:from>
    <xdr:to>
      <xdr:col>30</xdr:col>
      <xdr:colOff>311149</xdr:colOff>
      <xdr:row>82</xdr:row>
      <xdr:rowOff>165099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E69938-0D79-464D-BD62-0553C0142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CD5D-225B-43D1-8CA9-8A9399AA8C05}">
  <dimension ref="A1:O103"/>
  <sheetViews>
    <sheetView tabSelected="1" workbookViewId="0">
      <pane ySplit="1" topLeftCell="A2" activePane="bottomLeft" state="frozen"/>
      <selection pane="bottomLeft" activeCell="O49" sqref="O49:O82"/>
    </sheetView>
  </sheetViews>
  <sheetFormatPr defaultRowHeight="14.5" x14ac:dyDescent="0.35"/>
  <cols>
    <col min="1" max="1" width="20.26953125" customWidth="1"/>
    <col min="2" max="2" width="21.7265625" customWidth="1"/>
    <col min="3" max="3" width="12.453125" customWidth="1"/>
    <col min="11" max="11" width="10.453125" bestFit="1" customWidth="1"/>
    <col min="14" max="14" width="10.453125" bestFit="1" customWidth="1"/>
  </cols>
  <sheetData>
    <row r="1" spans="1:12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7</v>
      </c>
      <c r="L1" t="s">
        <v>6</v>
      </c>
    </row>
    <row r="2" spans="1:12" x14ac:dyDescent="0.35">
      <c r="L2">
        <v>1.4357999999999999E-2</v>
      </c>
    </row>
    <row r="4" spans="1:12" x14ac:dyDescent="0.35">
      <c r="L4" t="s">
        <v>7</v>
      </c>
    </row>
    <row r="5" spans="1:12" x14ac:dyDescent="0.35">
      <c r="L5">
        <f>SUM(G2:G82)</f>
        <v>-7.6800000000698532E-4</v>
      </c>
    </row>
    <row r="7" spans="1:12" x14ac:dyDescent="0.35">
      <c r="L7" t="s">
        <v>10</v>
      </c>
    </row>
    <row r="8" spans="1:12" x14ac:dyDescent="0.35">
      <c r="L8">
        <f>SUM(F83:F103)</f>
        <v>24.336809999999993</v>
      </c>
    </row>
    <row r="21" spans="1:11" x14ac:dyDescent="0.35">
      <c r="E21" t="s">
        <v>8</v>
      </c>
      <c r="F21" t="s">
        <v>9</v>
      </c>
    </row>
    <row r="22" spans="1:11" x14ac:dyDescent="0.35">
      <c r="A22" s="1">
        <v>43850</v>
      </c>
      <c r="B22">
        <v>1</v>
      </c>
      <c r="D22">
        <f>B22</f>
        <v>1</v>
      </c>
      <c r="E22">
        <f>C22</f>
        <v>0</v>
      </c>
      <c r="F22">
        <f>SUM(D2:D22)*$L$2/21</f>
        <v>6.8371428571428565E-4</v>
      </c>
      <c r="G22">
        <f>F22-E22</f>
        <v>6.8371428571428565E-4</v>
      </c>
      <c r="K22" s="1"/>
    </row>
    <row r="23" spans="1:11" x14ac:dyDescent="0.35">
      <c r="A23" s="1">
        <v>43851</v>
      </c>
      <c r="B23">
        <v>1</v>
      </c>
      <c r="D23">
        <f t="shared" ref="D23" si="0">B23-B22</f>
        <v>0</v>
      </c>
      <c r="E23">
        <f t="shared" ref="E23" si="1">C23-C22</f>
        <v>0</v>
      </c>
      <c r="F23">
        <f t="shared" ref="F23:F86" si="2">SUM(D3:D23)*$L$2/21</f>
        <v>6.8371428571428565E-4</v>
      </c>
      <c r="G23">
        <f t="shared" ref="G23:G82" si="3">F23-E23</f>
        <v>6.8371428571428565E-4</v>
      </c>
      <c r="K23" s="1"/>
    </row>
    <row r="24" spans="1:11" x14ac:dyDescent="0.35">
      <c r="A24" s="1">
        <v>43852</v>
      </c>
      <c r="B24">
        <v>1</v>
      </c>
      <c r="D24">
        <f t="shared" ref="D24:D82" si="4">B24-B23</f>
        <v>0</v>
      </c>
      <c r="E24">
        <f t="shared" ref="E24:E82" si="5">C24-C23</f>
        <v>0</v>
      </c>
      <c r="F24">
        <f t="shared" si="2"/>
        <v>6.8371428571428565E-4</v>
      </c>
      <c r="G24">
        <f t="shared" si="3"/>
        <v>6.8371428571428565E-4</v>
      </c>
      <c r="K24" s="1"/>
    </row>
    <row r="25" spans="1:11" x14ac:dyDescent="0.35">
      <c r="A25" s="1">
        <v>43853</v>
      </c>
      <c r="B25">
        <v>1</v>
      </c>
      <c r="D25">
        <f t="shared" si="4"/>
        <v>0</v>
      </c>
      <c r="E25">
        <f t="shared" si="5"/>
        <v>0</v>
      </c>
      <c r="F25">
        <f t="shared" si="2"/>
        <v>6.8371428571428565E-4</v>
      </c>
      <c r="G25">
        <f t="shared" si="3"/>
        <v>6.8371428571428565E-4</v>
      </c>
      <c r="K25" s="1"/>
    </row>
    <row r="26" spans="1:11" x14ac:dyDescent="0.35">
      <c r="A26" s="1">
        <v>43854</v>
      </c>
      <c r="B26">
        <v>2</v>
      </c>
      <c r="D26">
        <f t="shared" si="4"/>
        <v>1</v>
      </c>
      <c r="E26">
        <f t="shared" si="5"/>
        <v>0</v>
      </c>
      <c r="F26">
        <f t="shared" si="2"/>
        <v>1.3674285714285713E-3</v>
      </c>
      <c r="G26">
        <f t="shared" si="3"/>
        <v>1.3674285714285713E-3</v>
      </c>
      <c r="K26" s="1"/>
    </row>
    <row r="27" spans="1:11" x14ac:dyDescent="0.35">
      <c r="A27" s="1">
        <v>43855</v>
      </c>
      <c r="B27">
        <v>2</v>
      </c>
      <c r="D27">
        <f t="shared" si="4"/>
        <v>0</v>
      </c>
      <c r="E27">
        <f t="shared" si="5"/>
        <v>0</v>
      </c>
      <c r="F27">
        <f t="shared" si="2"/>
        <v>1.3674285714285713E-3</v>
      </c>
      <c r="G27">
        <f t="shared" si="3"/>
        <v>1.3674285714285713E-3</v>
      </c>
      <c r="K27" s="1"/>
    </row>
    <row r="28" spans="1:11" x14ac:dyDescent="0.35">
      <c r="A28" s="1">
        <v>43856</v>
      </c>
      <c r="B28">
        <v>3</v>
      </c>
      <c r="D28">
        <f t="shared" si="4"/>
        <v>1</v>
      </c>
      <c r="E28">
        <f t="shared" si="5"/>
        <v>0</v>
      </c>
      <c r="F28">
        <f t="shared" si="2"/>
        <v>2.0511428571428573E-3</v>
      </c>
      <c r="G28">
        <f t="shared" si="3"/>
        <v>2.0511428571428573E-3</v>
      </c>
      <c r="K28" s="1"/>
    </row>
    <row r="29" spans="1:11" x14ac:dyDescent="0.35">
      <c r="A29" s="1">
        <v>43857</v>
      </c>
      <c r="B29">
        <v>4</v>
      </c>
      <c r="D29">
        <f t="shared" si="4"/>
        <v>1</v>
      </c>
      <c r="E29">
        <f t="shared" si="5"/>
        <v>0</v>
      </c>
      <c r="F29">
        <f t="shared" si="2"/>
        <v>2.7348571428571426E-3</v>
      </c>
      <c r="G29">
        <f t="shared" si="3"/>
        <v>2.7348571428571426E-3</v>
      </c>
      <c r="K29" s="1"/>
    </row>
    <row r="30" spans="1:11" x14ac:dyDescent="0.35">
      <c r="A30" s="1">
        <v>43858</v>
      </c>
      <c r="B30">
        <v>4</v>
      </c>
      <c r="D30">
        <f t="shared" si="4"/>
        <v>0</v>
      </c>
      <c r="E30">
        <f t="shared" si="5"/>
        <v>0</v>
      </c>
      <c r="F30">
        <f t="shared" si="2"/>
        <v>2.7348571428571426E-3</v>
      </c>
      <c r="G30">
        <f t="shared" si="3"/>
        <v>2.7348571428571426E-3</v>
      </c>
      <c r="K30" s="1"/>
    </row>
    <row r="31" spans="1:11" x14ac:dyDescent="0.35">
      <c r="A31" s="1">
        <v>43859</v>
      </c>
      <c r="B31">
        <v>4</v>
      </c>
      <c r="D31">
        <f t="shared" si="4"/>
        <v>0</v>
      </c>
      <c r="E31">
        <f t="shared" si="5"/>
        <v>0</v>
      </c>
      <c r="F31">
        <f t="shared" si="2"/>
        <v>2.7348571428571426E-3</v>
      </c>
      <c r="G31">
        <f t="shared" si="3"/>
        <v>2.7348571428571426E-3</v>
      </c>
      <c r="K31" s="1"/>
    </row>
    <row r="32" spans="1:11" x14ac:dyDescent="0.35">
      <c r="A32" s="1">
        <v>43860</v>
      </c>
      <c r="B32">
        <v>6</v>
      </c>
      <c r="D32">
        <f t="shared" si="4"/>
        <v>2</v>
      </c>
      <c r="E32">
        <f t="shared" si="5"/>
        <v>0</v>
      </c>
      <c r="F32">
        <f t="shared" si="2"/>
        <v>4.1022857142857146E-3</v>
      </c>
      <c r="G32">
        <f t="shared" si="3"/>
        <v>4.1022857142857146E-3</v>
      </c>
      <c r="K32" s="1"/>
    </row>
    <row r="33" spans="1:15" x14ac:dyDescent="0.35">
      <c r="A33" s="1">
        <v>43861</v>
      </c>
      <c r="B33">
        <v>11</v>
      </c>
      <c r="D33">
        <f t="shared" si="4"/>
        <v>5</v>
      </c>
      <c r="E33">
        <f t="shared" si="5"/>
        <v>0</v>
      </c>
      <c r="F33">
        <f t="shared" si="2"/>
        <v>7.5208571428571425E-3</v>
      </c>
      <c r="G33">
        <f t="shared" si="3"/>
        <v>7.5208571428571425E-3</v>
      </c>
      <c r="K33" s="1"/>
    </row>
    <row r="34" spans="1:15" x14ac:dyDescent="0.35">
      <c r="A34" s="1">
        <v>43862</v>
      </c>
      <c r="B34">
        <v>12</v>
      </c>
      <c r="D34">
        <f t="shared" si="4"/>
        <v>1</v>
      </c>
      <c r="E34">
        <f t="shared" si="5"/>
        <v>0</v>
      </c>
      <c r="F34">
        <f t="shared" si="2"/>
        <v>8.2045714285714291E-3</v>
      </c>
      <c r="G34">
        <f t="shared" si="3"/>
        <v>8.2045714285714291E-3</v>
      </c>
      <c r="K34" s="1"/>
    </row>
    <row r="35" spans="1:15" x14ac:dyDescent="0.35">
      <c r="A35" s="1">
        <v>43863</v>
      </c>
      <c r="B35">
        <v>15</v>
      </c>
      <c r="D35">
        <f t="shared" si="4"/>
        <v>3</v>
      </c>
      <c r="E35">
        <f t="shared" si="5"/>
        <v>0</v>
      </c>
      <c r="F35">
        <f t="shared" si="2"/>
        <v>1.0255714285714285E-2</v>
      </c>
      <c r="G35">
        <f t="shared" si="3"/>
        <v>1.0255714285714285E-2</v>
      </c>
      <c r="K35" s="1"/>
    </row>
    <row r="36" spans="1:15" x14ac:dyDescent="0.35">
      <c r="A36" s="1">
        <v>43864</v>
      </c>
      <c r="B36">
        <v>15</v>
      </c>
      <c r="D36">
        <f t="shared" si="4"/>
        <v>0</v>
      </c>
      <c r="E36">
        <f t="shared" si="5"/>
        <v>0</v>
      </c>
      <c r="F36">
        <f t="shared" si="2"/>
        <v>1.0255714285714285E-2</v>
      </c>
      <c r="G36">
        <f t="shared" si="3"/>
        <v>1.0255714285714285E-2</v>
      </c>
      <c r="K36" s="1"/>
    </row>
    <row r="37" spans="1:15" x14ac:dyDescent="0.35">
      <c r="A37" s="1">
        <v>43865</v>
      </c>
      <c r="B37">
        <v>16</v>
      </c>
      <c r="D37">
        <f t="shared" si="4"/>
        <v>1</v>
      </c>
      <c r="E37">
        <f t="shared" si="5"/>
        <v>0</v>
      </c>
      <c r="F37">
        <f t="shared" si="2"/>
        <v>1.093942857142857E-2</v>
      </c>
      <c r="G37">
        <f t="shared" si="3"/>
        <v>1.093942857142857E-2</v>
      </c>
      <c r="K37" s="1"/>
    </row>
    <row r="38" spans="1:15" x14ac:dyDescent="0.35">
      <c r="A38" s="1">
        <v>43866</v>
      </c>
      <c r="B38">
        <v>19</v>
      </c>
      <c r="D38">
        <f t="shared" si="4"/>
        <v>3</v>
      </c>
      <c r="E38">
        <f t="shared" si="5"/>
        <v>0</v>
      </c>
      <c r="F38">
        <f t="shared" si="2"/>
        <v>1.2990571428571428E-2</v>
      </c>
      <c r="G38">
        <f t="shared" si="3"/>
        <v>1.2990571428571428E-2</v>
      </c>
      <c r="K38" s="1"/>
    </row>
    <row r="39" spans="1:15" x14ac:dyDescent="0.35">
      <c r="A39" s="1">
        <v>43867</v>
      </c>
      <c r="B39">
        <v>23</v>
      </c>
      <c r="D39">
        <f t="shared" si="4"/>
        <v>4</v>
      </c>
      <c r="E39">
        <f t="shared" si="5"/>
        <v>0</v>
      </c>
      <c r="F39">
        <f t="shared" si="2"/>
        <v>1.5725428571428571E-2</v>
      </c>
      <c r="G39">
        <f t="shared" si="3"/>
        <v>1.5725428571428571E-2</v>
      </c>
      <c r="K39" s="1"/>
    </row>
    <row r="40" spans="1:15" x14ac:dyDescent="0.35">
      <c r="A40" s="1">
        <v>43868</v>
      </c>
      <c r="B40">
        <v>24</v>
      </c>
      <c r="D40">
        <f t="shared" si="4"/>
        <v>1</v>
      </c>
      <c r="E40">
        <f t="shared" si="5"/>
        <v>0</v>
      </c>
      <c r="F40">
        <f t="shared" si="2"/>
        <v>1.6409142857142858E-2</v>
      </c>
      <c r="G40">
        <f t="shared" si="3"/>
        <v>1.6409142857142858E-2</v>
      </c>
      <c r="K40" s="1"/>
    </row>
    <row r="41" spans="1:15" x14ac:dyDescent="0.35">
      <c r="A41" s="1">
        <v>43869</v>
      </c>
      <c r="B41">
        <v>24</v>
      </c>
      <c r="D41">
        <f t="shared" si="4"/>
        <v>0</v>
      </c>
      <c r="E41">
        <f t="shared" si="5"/>
        <v>0</v>
      </c>
      <c r="F41">
        <f t="shared" si="2"/>
        <v>1.6409142857142858E-2</v>
      </c>
      <c r="G41">
        <f t="shared" si="3"/>
        <v>1.6409142857142858E-2</v>
      </c>
      <c r="K41" s="1"/>
    </row>
    <row r="42" spans="1:15" x14ac:dyDescent="0.35">
      <c r="A42" s="1">
        <v>43870</v>
      </c>
      <c r="B42">
        <v>27</v>
      </c>
      <c r="D42">
        <f t="shared" si="4"/>
        <v>3</v>
      </c>
      <c r="E42">
        <f t="shared" si="5"/>
        <v>0</v>
      </c>
      <c r="F42">
        <f t="shared" si="2"/>
        <v>1.8460285714285714E-2</v>
      </c>
      <c r="G42">
        <f t="shared" si="3"/>
        <v>1.8460285714285714E-2</v>
      </c>
      <c r="K42" s="1"/>
    </row>
    <row r="43" spans="1:15" x14ac:dyDescent="0.35">
      <c r="A43" s="1">
        <v>43871</v>
      </c>
      <c r="B43">
        <v>27</v>
      </c>
      <c r="D43">
        <f t="shared" si="4"/>
        <v>0</v>
      </c>
      <c r="E43">
        <f t="shared" si="5"/>
        <v>0</v>
      </c>
      <c r="F43">
        <f t="shared" si="2"/>
        <v>1.7776571428571426E-2</v>
      </c>
      <c r="G43">
        <f t="shared" si="3"/>
        <v>1.7776571428571426E-2</v>
      </c>
      <c r="K43" s="1"/>
    </row>
    <row r="44" spans="1:15" x14ac:dyDescent="0.35">
      <c r="A44" s="1">
        <v>43872</v>
      </c>
      <c r="B44">
        <v>28</v>
      </c>
      <c r="D44">
        <f t="shared" si="4"/>
        <v>1</v>
      </c>
      <c r="E44">
        <f t="shared" si="5"/>
        <v>0</v>
      </c>
      <c r="F44">
        <f t="shared" si="2"/>
        <v>1.8460285714285714E-2</v>
      </c>
      <c r="G44">
        <f t="shared" si="3"/>
        <v>1.8460285714285714E-2</v>
      </c>
      <c r="K44" s="1"/>
    </row>
    <row r="45" spans="1:15" x14ac:dyDescent="0.35">
      <c r="A45" s="1">
        <v>43873</v>
      </c>
      <c r="B45">
        <v>28</v>
      </c>
      <c r="D45">
        <f t="shared" si="4"/>
        <v>0</v>
      </c>
      <c r="E45">
        <f t="shared" si="5"/>
        <v>0</v>
      </c>
      <c r="F45">
        <f t="shared" si="2"/>
        <v>1.8460285714285714E-2</v>
      </c>
      <c r="G45">
        <f t="shared" si="3"/>
        <v>1.8460285714285714E-2</v>
      </c>
      <c r="K45" s="1"/>
    </row>
    <row r="46" spans="1:15" x14ac:dyDescent="0.35">
      <c r="A46" s="1">
        <v>43874</v>
      </c>
      <c r="B46">
        <v>28</v>
      </c>
      <c r="D46">
        <f t="shared" si="4"/>
        <v>0</v>
      </c>
      <c r="E46">
        <f t="shared" si="5"/>
        <v>0</v>
      </c>
      <c r="F46">
        <f t="shared" si="2"/>
        <v>1.8460285714285714E-2</v>
      </c>
      <c r="G46">
        <f t="shared" si="3"/>
        <v>1.8460285714285714E-2</v>
      </c>
      <c r="K46" s="1"/>
    </row>
    <row r="47" spans="1:15" x14ac:dyDescent="0.35">
      <c r="A47" s="1">
        <v>43875</v>
      </c>
      <c r="B47">
        <v>28</v>
      </c>
      <c r="D47">
        <f t="shared" si="4"/>
        <v>0</v>
      </c>
      <c r="E47">
        <f t="shared" si="5"/>
        <v>0</v>
      </c>
      <c r="F47">
        <f t="shared" si="2"/>
        <v>1.7776571428571426E-2</v>
      </c>
      <c r="G47">
        <f t="shared" si="3"/>
        <v>1.7776571428571426E-2</v>
      </c>
      <c r="K47" s="1"/>
    </row>
    <row r="48" spans="1:15" x14ac:dyDescent="0.35">
      <c r="A48" s="1">
        <v>43876</v>
      </c>
      <c r="B48">
        <v>28</v>
      </c>
      <c r="D48">
        <f t="shared" si="4"/>
        <v>0</v>
      </c>
      <c r="E48">
        <f t="shared" si="5"/>
        <v>0</v>
      </c>
      <c r="F48">
        <f t="shared" si="2"/>
        <v>1.7776571428571426E-2</v>
      </c>
      <c r="G48">
        <f t="shared" si="3"/>
        <v>1.7776571428571426E-2</v>
      </c>
      <c r="K48" t="s">
        <v>0</v>
      </c>
      <c r="L48" t="s">
        <v>3</v>
      </c>
      <c r="N48" t="s">
        <v>0</v>
      </c>
      <c r="O48" t="s">
        <v>4</v>
      </c>
    </row>
    <row r="49" spans="1:15" x14ac:dyDescent="0.35">
      <c r="A49" s="1">
        <v>43877</v>
      </c>
      <c r="B49">
        <v>29</v>
      </c>
      <c r="D49">
        <f t="shared" si="4"/>
        <v>1</v>
      </c>
      <c r="E49">
        <f t="shared" si="5"/>
        <v>0</v>
      </c>
      <c r="F49">
        <f t="shared" si="2"/>
        <v>1.7776571428571426E-2</v>
      </c>
      <c r="G49">
        <f t="shared" si="3"/>
        <v>1.7776571428571426E-2</v>
      </c>
      <c r="K49" s="1">
        <f t="shared" ref="K23:K82" si="6">A49</f>
        <v>43877</v>
      </c>
      <c r="L49">
        <f t="shared" ref="L23:L82" si="7">D49</f>
        <v>1</v>
      </c>
      <c r="N49" s="1">
        <f>A49</f>
        <v>43877</v>
      </c>
      <c r="O49">
        <f>E49</f>
        <v>0</v>
      </c>
    </row>
    <row r="50" spans="1:15" x14ac:dyDescent="0.35">
      <c r="A50" s="1">
        <v>43878</v>
      </c>
      <c r="B50">
        <v>30</v>
      </c>
      <c r="D50">
        <f t="shared" si="4"/>
        <v>1</v>
      </c>
      <c r="E50">
        <f t="shared" si="5"/>
        <v>0</v>
      </c>
      <c r="F50">
        <f t="shared" si="2"/>
        <v>1.7776571428571426E-2</v>
      </c>
      <c r="G50">
        <f t="shared" si="3"/>
        <v>1.7776571428571426E-2</v>
      </c>
      <c r="K50" s="1">
        <f t="shared" si="6"/>
        <v>43878</v>
      </c>
      <c r="L50">
        <f t="shared" si="7"/>
        <v>1</v>
      </c>
      <c r="N50" s="1">
        <f t="shared" ref="N50:N82" si="8">A50</f>
        <v>43878</v>
      </c>
      <c r="O50">
        <f t="shared" ref="O50:O82" si="9">E50</f>
        <v>0</v>
      </c>
    </row>
    <row r="51" spans="1:15" x14ac:dyDescent="0.35">
      <c r="A51" s="1">
        <v>43879</v>
      </c>
      <c r="B51">
        <v>31</v>
      </c>
      <c r="D51">
        <f t="shared" si="4"/>
        <v>1</v>
      </c>
      <c r="E51">
        <f t="shared" si="5"/>
        <v>0</v>
      </c>
      <c r="F51">
        <f t="shared" si="2"/>
        <v>1.8460285714285714E-2</v>
      </c>
      <c r="G51">
        <f t="shared" si="3"/>
        <v>1.8460285714285714E-2</v>
      </c>
      <c r="K51" s="1">
        <f t="shared" si="6"/>
        <v>43879</v>
      </c>
      <c r="L51">
        <f t="shared" si="7"/>
        <v>1</v>
      </c>
      <c r="N51" s="1">
        <f t="shared" si="8"/>
        <v>43879</v>
      </c>
      <c r="O51">
        <f t="shared" si="9"/>
        <v>0</v>
      </c>
    </row>
    <row r="52" spans="1:15" x14ac:dyDescent="0.35">
      <c r="A52" s="1">
        <v>43880</v>
      </c>
      <c r="B52">
        <v>51</v>
      </c>
      <c r="D52">
        <f t="shared" si="4"/>
        <v>20</v>
      </c>
      <c r="E52">
        <f t="shared" si="5"/>
        <v>0</v>
      </c>
      <c r="F52">
        <f t="shared" si="2"/>
        <v>3.2134571428571422E-2</v>
      </c>
      <c r="G52">
        <f t="shared" si="3"/>
        <v>3.2134571428571422E-2</v>
      </c>
      <c r="K52" s="1">
        <f t="shared" si="6"/>
        <v>43880</v>
      </c>
      <c r="L52">
        <f t="shared" si="7"/>
        <v>20</v>
      </c>
      <c r="N52" s="1">
        <f t="shared" si="8"/>
        <v>43880</v>
      </c>
      <c r="O52">
        <f t="shared" si="9"/>
        <v>0</v>
      </c>
    </row>
    <row r="53" spans="1:15" x14ac:dyDescent="0.35">
      <c r="A53" s="1">
        <v>43881</v>
      </c>
      <c r="B53">
        <v>104</v>
      </c>
      <c r="C53">
        <v>1</v>
      </c>
      <c r="D53">
        <f t="shared" si="4"/>
        <v>53</v>
      </c>
      <c r="E53">
        <f t="shared" si="5"/>
        <v>1</v>
      </c>
      <c r="F53">
        <f t="shared" si="2"/>
        <v>6.7003999999999994E-2</v>
      </c>
      <c r="G53">
        <f t="shared" si="3"/>
        <v>-0.93299600000000005</v>
      </c>
      <c r="K53" s="1">
        <f t="shared" si="6"/>
        <v>43881</v>
      </c>
      <c r="L53">
        <f t="shared" si="7"/>
        <v>53</v>
      </c>
      <c r="N53" s="1">
        <f t="shared" si="8"/>
        <v>43881</v>
      </c>
      <c r="O53">
        <f t="shared" si="9"/>
        <v>1</v>
      </c>
    </row>
    <row r="54" spans="1:15" x14ac:dyDescent="0.35">
      <c r="A54" s="1">
        <v>43882</v>
      </c>
      <c r="B54">
        <v>204</v>
      </c>
      <c r="C54">
        <v>2</v>
      </c>
      <c r="D54">
        <f t="shared" si="4"/>
        <v>100</v>
      </c>
      <c r="E54">
        <f t="shared" si="5"/>
        <v>1</v>
      </c>
      <c r="F54">
        <f t="shared" si="2"/>
        <v>0.13195685714285713</v>
      </c>
      <c r="G54">
        <f t="shared" si="3"/>
        <v>-0.8680431428571429</v>
      </c>
      <c r="K54" s="1">
        <f t="shared" si="6"/>
        <v>43882</v>
      </c>
      <c r="L54">
        <f t="shared" si="7"/>
        <v>100</v>
      </c>
      <c r="N54" s="1">
        <f t="shared" si="8"/>
        <v>43882</v>
      </c>
      <c r="O54">
        <f t="shared" si="9"/>
        <v>1</v>
      </c>
    </row>
    <row r="55" spans="1:15" x14ac:dyDescent="0.35">
      <c r="A55" s="1">
        <v>43883</v>
      </c>
      <c r="B55">
        <v>433</v>
      </c>
      <c r="C55">
        <v>2</v>
      </c>
      <c r="D55">
        <f t="shared" si="4"/>
        <v>229</v>
      </c>
      <c r="E55">
        <f t="shared" si="5"/>
        <v>0</v>
      </c>
      <c r="F55">
        <f t="shared" si="2"/>
        <v>0.28784371428571426</v>
      </c>
      <c r="G55">
        <f t="shared" si="3"/>
        <v>0.28784371428571426</v>
      </c>
      <c r="K55" s="1">
        <f t="shared" si="6"/>
        <v>43883</v>
      </c>
      <c r="L55">
        <f t="shared" si="7"/>
        <v>229</v>
      </c>
      <c r="N55" s="1">
        <f t="shared" si="8"/>
        <v>43883</v>
      </c>
      <c r="O55">
        <f t="shared" si="9"/>
        <v>0</v>
      </c>
    </row>
    <row r="56" spans="1:15" x14ac:dyDescent="0.35">
      <c r="A56" s="1">
        <v>43884</v>
      </c>
      <c r="B56">
        <v>602</v>
      </c>
      <c r="C56">
        <v>4</v>
      </c>
      <c r="D56">
        <f t="shared" si="4"/>
        <v>169</v>
      </c>
      <c r="E56">
        <f t="shared" si="5"/>
        <v>2</v>
      </c>
      <c r="F56">
        <f t="shared" si="2"/>
        <v>0.4013402857142857</v>
      </c>
      <c r="G56">
        <f t="shared" si="3"/>
        <v>-1.5986597142857142</v>
      </c>
      <c r="K56" s="1">
        <f t="shared" si="6"/>
        <v>43884</v>
      </c>
      <c r="L56">
        <f t="shared" si="7"/>
        <v>169</v>
      </c>
      <c r="N56" s="1">
        <f t="shared" si="8"/>
        <v>43884</v>
      </c>
      <c r="O56">
        <f t="shared" si="9"/>
        <v>2</v>
      </c>
    </row>
    <row r="57" spans="1:15" x14ac:dyDescent="0.35">
      <c r="A57" s="1">
        <v>43885</v>
      </c>
      <c r="B57">
        <v>833</v>
      </c>
      <c r="C57">
        <v>7</v>
      </c>
      <c r="D57">
        <f t="shared" si="4"/>
        <v>231</v>
      </c>
      <c r="E57">
        <f t="shared" si="5"/>
        <v>3</v>
      </c>
      <c r="F57">
        <f t="shared" si="2"/>
        <v>0.55927828571428562</v>
      </c>
      <c r="G57">
        <f t="shared" si="3"/>
        <v>-2.4407217142857145</v>
      </c>
      <c r="K57" s="1">
        <f t="shared" si="6"/>
        <v>43885</v>
      </c>
      <c r="L57">
        <f t="shared" si="7"/>
        <v>231</v>
      </c>
      <c r="N57" s="1">
        <f t="shared" si="8"/>
        <v>43885</v>
      </c>
      <c r="O57">
        <f t="shared" si="9"/>
        <v>3</v>
      </c>
    </row>
    <row r="58" spans="1:15" x14ac:dyDescent="0.35">
      <c r="A58" s="1">
        <v>43886</v>
      </c>
      <c r="B58">
        <v>977</v>
      </c>
      <c r="C58">
        <v>10</v>
      </c>
      <c r="D58">
        <f t="shared" si="4"/>
        <v>144</v>
      </c>
      <c r="E58">
        <f t="shared" si="5"/>
        <v>3</v>
      </c>
      <c r="F58">
        <f t="shared" si="2"/>
        <v>0.65704942857142856</v>
      </c>
      <c r="G58">
        <f t="shared" si="3"/>
        <v>-2.3429505714285712</v>
      </c>
      <c r="K58" s="1">
        <f t="shared" si="6"/>
        <v>43886</v>
      </c>
      <c r="L58">
        <f t="shared" si="7"/>
        <v>144</v>
      </c>
      <c r="N58" s="1">
        <f t="shared" si="8"/>
        <v>43886</v>
      </c>
      <c r="O58">
        <f t="shared" si="9"/>
        <v>3</v>
      </c>
    </row>
    <row r="59" spans="1:15" x14ac:dyDescent="0.35">
      <c r="A59" s="1">
        <v>43887</v>
      </c>
      <c r="B59" s="2">
        <v>1261</v>
      </c>
      <c r="C59">
        <v>12</v>
      </c>
      <c r="D59">
        <f t="shared" si="4"/>
        <v>284</v>
      </c>
      <c r="E59">
        <f t="shared" si="5"/>
        <v>2</v>
      </c>
      <c r="F59">
        <f t="shared" si="2"/>
        <v>0.84917314285714285</v>
      </c>
      <c r="G59">
        <f t="shared" si="3"/>
        <v>-1.150826857142857</v>
      </c>
      <c r="K59" s="1">
        <f t="shared" si="6"/>
        <v>43887</v>
      </c>
      <c r="L59">
        <f t="shared" si="7"/>
        <v>284</v>
      </c>
      <c r="N59" s="1">
        <f t="shared" si="8"/>
        <v>43887</v>
      </c>
      <c r="O59">
        <f t="shared" si="9"/>
        <v>2</v>
      </c>
    </row>
    <row r="60" spans="1:15" x14ac:dyDescent="0.35">
      <c r="A60" s="1">
        <v>43888</v>
      </c>
      <c r="B60" s="2">
        <v>1766</v>
      </c>
      <c r="C60">
        <v>13</v>
      </c>
      <c r="D60">
        <f t="shared" si="4"/>
        <v>505</v>
      </c>
      <c r="E60">
        <f t="shared" si="5"/>
        <v>1</v>
      </c>
      <c r="F60">
        <f t="shared" si="2"/>
        <v>1.1917139999999999</v>
      </c>
      <c r="G60">
        <f t="shared" si="3"/>
        <v>0.19171399999999994</v>
      </c>
      <c r="K60" s="1">
        <f t="shared" si="6"/>
        <v>43888</v>
      </c>
      <c r="L60">
        <f t="shared" si="7"/>
        <v>505</v>
      </c>
      <c r="N60" s="1">
        <f t="shared" si="8"/>
        <v>43888</v>
      </c>
      <c r="O60">
        <f t="shared" si="9"/>
        <v>1</v>
      </c>
    </row>
    <row r="61" spans="1:15" x14ac:dyDescent="0.35">
      <c r="A61" s="1">
        <v>43889</v>
      </c>
      <c r="B61" s="2">
        <v>2337</v>
      </c>
      <c r="C61">
        <v>13</v>
      </c>
      <c r="D61">
        <f t="shared" si="4"/>
        <v>571</v>
      </c>
      <c r="E61">
        <f t="shared" si="5"/>
        <v>0</v>
      </c>
      <c r="F61">
        <f t="shared" si="2"/>
        <v>1.5814311428571428</v>
      </c>
      <c r="G61">
        <f t="shared" si="3"/>
        <v>1.5814311428571428</v>
      </c>
      <c r="K61" s="1">
        <f t="shared" si="6"/>
        <v>43889</v>
      </c>
      <c r="L61">
        <f t="shared" si="7"/>
        <v>571</v>
      </c>
      <c r="N61" s="1">
        <f t="shared" si="8"/>
        <v>43889</v>
      </c>
      <c r="O61">
        <f t="shared" si="9"/>
        <v>0</v>
      </c>
    </row>
    <row r="62" spans="1:15" x14ac:dyDescent="0.35">
      <c r="A62" s="1">
        <v>43890</v>
      </c>
      <c r="B62" s="2">
        <v>3150</v>
      </c>
      <c r="C62">
        <v>17</v>
      </c>
      <c r="D62">
        <f t="shared" si="4"/>
        <v>813</v>
      </c>
      <c r="E62">
        <f t="shared" si="5"/>
        <v>4</v>
      </c>
      <c r="F62">
        <f t="shared" si="2"/>
        <v>2.1372908571428573</v>
      </c>
      <c r="G62">
        <f t="shared" si="3"/>
        <v>-1.8627091428571427</v>
      </c>
      <c r="K62" s="1">
        <f t="shared" si="6"/>
        <v>43890</v>
      </c>
      <c r="L62">
        <f t="shared" si="7"/>
        <v>813</v>
      </c>
      <c r="N62" s="1">
        <f t="shared" si="8"/>
        <v>43890</v>
      </c>
      <c r="O62">
        <f t="shared" si="9"/>
        <v>4</v>
      </c>
    </row>
    <row r="63" spans="1:15" x14ac:dyDescent="0.35">
      <c r="A63" s="1">
        <v>43891</v>
      </c>
      <c r="B63" s="2">
        <v>4212</v>
      </c>
      <c r="C63">
        <v>22</v>
      </c>
      <c r="D63">
        <f t="shared" si="4"/>
        <v>1062</v>
      </c>
      <c r="E63">
        <f t="shared" si="5"/>
        <v>5</v>
      </c>
      <c r="F63">
        <f t="shared" si="2"/>
        <v>2.8613442857142855</v>
      </c>
      <c r="G63">
        <f t="shared" si="3"/>
        <v>-2.1386557142857145</v>
      </c>
      <c r="K63" s="1">
        <f t="shared" si="6"/>
        <v>43891</v>
      </c>
      <c r="L63">
        <f t="shared" si="7"/>
        <v>1062</v>
      </c>
      <c r="N63" s="1">
        <f t="shared" si="8"/>
        <v>43891</v>
      </c>
      <c r="O63">
        <f t="shared" si="9"/>
        <v>5</v>
      </c>
    </row>
    <row r="64" spans="1:15" x14ac:dyDescent="0.35">
      <c r="A64" s="1">
        <v>43892</v>
      </c>
      <c r="B64" s="2">
        <v>4812</v>
      </c>
      <c r="C64">
        <v>28</v>
      </c>
      <c r="D64">
        <f t="shared" si="4"/>
        <v>600</v>
      </c>
      <c r="E64">
        <f t="shared" si="5"/>
        <v>6</v>
      </c>
      <c r="F64">
        <f t="shared" si="2"/>
        <v>3.2715728571428571</v>
      </c>
      <c r="G64">
        <f t="shared" si="3"/>
        <v>-2.7284271428571429</v>
      </c>
      <c r="K64" s="1">
        <f t="shared" si="6"/>
        <v>43892</v>
      </c>
      <c r="L64">
        <f t="shared" si="7"/>
        <v>600</v>
      </c>
      <c r="N64" s="1">
        <f t="shared" si="8"/>
        <v>43892</v>
      </c>
      <c r="O64">
        <f t="shared" si="9"/>
        <v>6</v>
      </c>
    </row>
    <row r="65" spans="1:15" x14ac:dyDescent="0.35">
      <c r="A65" s="1">
        <v>43893</v>
      </c>
      <c r="B65" s="2">
        <v>5328</v>
      </c>
      <c r="C65">
        <v>32</v>
      </c>
      <c r="D65">
        <f t="shared" si="4"/>
        <v>516</v>
      </c>
      <c r="E65">
        <f t="shared" si="5"/>
        <v>4</v>
      </c>
      <c r="F65">
        <f t="shared" si="2"/>
        <v>3.6236857142857142</v>
      </c>
      <c r="G65">
        <f t="shared" si="3"/>
        <v>-0.37631428571428582</v>
      </c>
      <c r="K65" s="1">
        <f t="shared" si="6"/>
        <v>43893</v>
      </c>
      <c r="L65">
        <f t="shared" si="7"/>
        <v>516</v>
      </c>
      <c r="N65" s="1">
        <f t="shared" si="8"/>
        <v>43893</v>
      </c>
      <c r="O65">
        <f t="shared" si="9"/>
        <v>4</v>
      </c>
    </row>
    <row r="66" spans="1:15" x14ac:dyDescent="0.35">
      <c r="A66" s="1">
        <v>43894</v>
      </c>
      <c r="B66" s="2">
        <v>5766</v>
      </c>
      <c r="C66">
        <v>35</v>
      </c>
      <c r="D66">
        <f t="shared" si="4"/>
        <v>438</v>
      </c>
      <c r="E66">
        <f t="shared" si="5"/>
        <v>3</v>
      </c>
      <c r="F66">
        <f t="shared" si="2"/>
        <v>3.9231525714285711</v>
      </c>
      <c r="G66">
        <f t="shared" si="3"/>
        <v>0.9231525714285711</v>
      </c>
      <c r="K66" s="1">
        <f t="shared" si="6"/>
        <v>43894</v>
      </c>
      <c r="L66">
        <f t="shared" si="7"/>
        <v>438</v>
      </c>
      <c r="N66" s="1">
        <f t="shared" si="8"/>
        <v>43894</v>
      </c>
      <c r="O66">
        <f t="shared" si="9"/>
        <v>3</v>
      </c>
    </row>
    <row r="67" spans="1:15" x14ac:dyDescent="0.35">
      <c r="A67" s="1">
        <v>43895</v>
      </c>
      <c r="B67" s="2">
        <v>6284</v>
      </c>
      <c r="C67">
        <v>42</v>
      </c>
      <c r="D67">
        <f t="shared" si="4"/>
        <v>518</v>
      </c>
      <c r="E67">
        <f t="shared" si="5"/>
        <v>7</v>
      </c>
      <c r="F67">
        <f t="shared" si="2"/>
        <v>4.277316571428571</v>
      </c>
      <c r="G67">
        <f t="shared" si="3"/>
        <v>-2.722683428571429</v>
      </c>
      <c r="K67" s="1">
        <f t="shared" si="6"/>
        <v>43895</v>
      </c>
      <c r="L67">
        <f t="shared" si="7"/>
        <v>518</v>
      </c>
      <c r="N67" s="1">
        <f t="shared" si="8"/>
        <v>43895</v>
      </c>
      <c r="O67">
        <f t="shared" si="9"/>
        <v>7</v>
      </c>
    </row>
    <row r="68" spans="1:15" x14ac:dyDescent="0.35">
      <c r="A68" s="1">
        <v>43896</v>
      </c>
      <c r="B68" s="2">
        <v>6767</v>
      </c>
      <c r="C68">
        <v>44</v>
      </c>
      <c r="D68">
        <f t="shared" si="4"/>
        <v>483</v>
      </c>
      <c r="E68">
        <f t="shared" si="5"/>
        <v>2</v>
      </c>
      <c r="F68">
        <f t="shared" si="2"/>
        <v>4.6075505714285709</v>
      </c>
      <c r="G68">
        <f t="shared" si="3"/>
        <v>2.6075505714285709</v>
      </c>
      <c r="K68" s="1">
        <f t="shared" si="6"/>
        <v>43896</v>
      </c>
      <c r="L68">
        <f t="shared" si="7"/>
        <v>483</v>
      </c>
      <c r="N68" s="1">
        <f t="shared" si="8"/>
        <v>43896</v>
      </c>
      <c r="O68">
        <f t="shared" si="9"/>
        <v>2</v>
      </c>
    </row>
    <row r="69" spans="1:15" x14ac:dyDescent="0.35">
      <c r="A69" s="1">
        <v>43897</v>
      </c>
      <c r="B69" s="2">
        <v>7134</v>
      </c>
      <c r="C69">
        <v>50</v>
      </c>
      <c r="D69">
        <f t="shared" si="4"/>
        <v>367</v>
      </c>
      <c r="E69">
        <f t="shared" si="5"/>
        <v>6</v>
      </c>
      <c r="F69">
        <f t="shared" si="2"/>
        <v>4.8584737142857142</v>
      </c>
      <c r="G69">
        <f t="shared" si="3"/>
        <v>-1.1415262857142858</v>
      </c>
      <c r="K69" s="1">
        <f t="shared" si="6"/>
        <v>43897</v>
      </c>
      <c r="L69">
        <f t="shared" si="7"/>
        <v>367</v>
      </c>
      <c r="N69" s="1">
        <f t="shared" si="8"/>
        <v>43897</v>
      </c>
      <c r="O69">
        <f t="shared" si="9"/>
        <v>6</v>
      </c>
    </row>
    <row r="70" spans="1:15" x14ac:dyDescent="0.35">
      <c r="A70" s="1">
        <v>43898</v>
      </c>
      <c r="B70" s="2">
        <v>7382</v>
      </c>
      <c r="C70">
        <v>51</v>
      </c>
      <c r="D70">
        <f t="shared" si="4"/>
        <v>248</v>
      </c>
      <c r="E70">
        <f t="shared" si="5"/>
        <v>1</v>
      </c>
      <c r="F70">
        <f t="shared" si="2"/>
        <v>5.0273511428571425</v>
      </c>
      <c r="G70">
        <f t="shared" si="3"/>
        <v>4.0273511428571425</v>
      </c>
      <c r="K70" s="1">
        <f t="shared" si="6"/>
        <v>43898</v>
      </c>
      <c r="L70">
        <f t="shared" si="7"/>
        <v>248</v>
      </c>
      <c r="N70" s="1">
        <f t="shared" si="8"/>
        <v>43898</v>
      </c>
      <c r="O70">
        <f t="shared" si="9"/>
        <v>1</v>
      </c>
    </row>
    <row r="71" spans="1:15" x14ac:dyDescent="0.35">
      <c r="A71" s="1">
        <v>43899</v>
      </c>
      <c r="B71" s="2">
        <v>7513</v>
      </c>
      <c r="C71">
        <v>54</v>
      </c>
      <c r="D71">
        <f t="shared" si="4"/>
        <v>131</v>
      </c>
      <c r="E71">
        <f t="shared" si="5"/>
        <v>3</v>
      </c>
      <c r="F71">
        <f t="shared" si="2"/>
        <v>5.1162339999999995</v>
      </c>
      <c r="G71">
        <f t="shared" si="3"/>
        <v>2.1162339999999995</v>
      </c>
      <c r="K71" s="1">
        <f t="shared" si="6"/>
        <v>43899</v>
      </c>
      <c r="L71">
        <f t="shared" si="7"/>
        <v>131</v>
      </c>
      <c r="N71" s="1">
        <f t="shared" si="8"/>
        <v>43899</v>
      </c>
      <c r="O71">
        <f t="shared" si="9"/>
        <v>3</v>
      </c>
    </row>
    <row r="72" spans="1:15" x14ac:dyDescent="0.35">
      <c r="A72" s="1">
        <v>43900</v>
      </c>
      <c r="B72" s="2">
        <v>7755</v>
      </c>
      <c r="C72">
        <v>60</v>
      </c>
      <c r="D72">
        <f t="shared" si="4"/>
        <v>242</v>
      </c>
      <c r="E72">
        <f t="shared" si="5"/>
        <v>6</v>
      </c>
      <c r="F72">
        <f t="shared" si="2"/>
        <v>5.2810091428571422</v>
      </c>
      <c r="G72">
        <f t="shared" si="3"/>
        <v>-0.71899085714285782</v>
      </c>
      <c r="K72" s="1">
        <f t="shared" si="6"/>
        <v>43900</v>
      </c>
      <c r="L72">
        <f t="shared" si="7"/>
        <v>242</v>
      </c>
      <c r="N72" s="1">
        <f t="shared" si="8"/>
        <v>43900</v>
      </c>
      <c r="O72">
        <f t="shared" si="9"/>
        <v>6</v>
      </c>
    </row>
    <row r="73" spans="1:15" x14ac:dyDescent="0.35">
      <c r="A73" s="1">
        <v>43901</v>
      </c>
      <c r="B73" s="2">
        <v>7869</v>
      </c>
      <c r="C73">
        <v>66</v>
      </c>
      <c r="D73">
        <f t="shared" si="4"/>
        <v>114</v>
      </c>
      <c r="E73">
        <f t="shared" si="5"/>
        <v>6</v>
      </c>
      <c r="F73">
        <f t="shared" si="2"/>
        <v>5.3452782857142855</v>
      </c>
      <c r="G73">
        <f t="shared" si="3"/>
        <v>-0.65472171428571446</v>
      </c>
      <c r="K73" s="1">
        <f t="shared" si="6"/>
        <v>43901</v>
      </c>
      <c r="L73">
        <f t="shared" si="7"/>
        <v>114</v>
      </c>
      <c r="N73" s="1">
        <f t="shared" si="8"/>
        <v>43901</v>
      </c>
      <c r="O73">
        <f t="shared" si="9"/>
        <v>6</v>
      </c>
    </row>
    <row r="74" spans="1:15" x14ac:dyDescent="0.35">
      <c r="A74" s="1">
        <v>43902</v>
      </c>
      <c r="B74" s="2">
        <v>7979</v>
      </c>
      <c r="C74">
        <v>67</v>
      </c>
      <c r="D74">
        <f t="shared" si="4"/>
        <v>110</v>
      </c>
      <c r="E74">
        <f t="shared" si="5"/>
        <v>1</v>
      </c>
      <c r="F74">
        <f t="shared" si="2"/>
        <v>5.3842499999999998</v>
      </c>
      <c r="G74">
        <f t="shared" si="3"/>
        <v>4.3842499999999998</v>
      </c>
      <c r="K74" s="1">
        <f t="shared" si="6"/>
        <v>43902</v>
      </c>
      <c r="L74">
        <f t="shared" si="7"/>
        <v>110</v>
      </c>
      <c r="N74" s="1">
        <f t="shared" si="8"/>
        <v>43902</v>
      </c>
      <c r="O74">
        <f t="shared" si="9"/>
        <v>1</v>
      </c>
    </row>
    <row r="75" spans="1:15" x14ac:dyDescent="0.35">
      <c r="A75" s="1">
        <v>43903</v>
      </c>
      <c r="B75" s="2">
        <v>8086</v>
      </c>
      <c r="C75">
        <v>72</v>
      </c>
      <c r="D75">
        <f t="shared" si="4"/>
        <v>107</v>
      </c>
      <c r="E75">
        <f t="shared" si="5"/>
        <v>5</v>
      </c>
      <c r="F75">
        <f t="shared" si="2"/>
        <v>5.3890359999999999</v>
      </c>
      <c r="G75">
        <f t="shared" si="3"/>
        <v>0.38903599999999994</v>
      </c>
      <c r="K75" s="1">
        <f t="shared" si="6"/>
        <v>43903</v>
      </c>
      <c r="L75">
        <f t="shared" si="7"/>
        <v>107</v>
      </c>
      <c r="N75" s="1">
        <f t="shared" si="8"/>
        <v>43903</v>
      </c>
      <c r="O75">
        <f t="shared" si="9"/>
        <v>5</v>
      </c>
    </row>
    <row r="76" spans="1:15" x14ac:dyDescent="0.35">
      <c r="A76" s="1">
        <v>43904</v>
      </c>
      <c r="B76" s="2">
        <v>8162</v>
      </c>
      <c r="C76">
        <v>75</v>
      </c>
      <c r="D76">
        <f t="shared" si="4"/>
        <v>76</v>
      </c>
      <c r="E76">
        <f t="shared" si="5"/>
        <v>3</v>
      </c>
      <c r="F76">
        <f t="shared" si="2"/>
        <v>5.2844277142857141</v>
      </c>
      <c r="G76">
        <f t="shared" si="3"/>
        <v>2.2844277142857141</v>
      </c>
      <c r="K76" s="1">
        <f t="shared" si="6"/>
        <v>43904</v>
      </c>
      <c r="L76">
        <f t="shared" si="7"/>
        <v>76</v>
      </c>
      <c r="N76" s="1">
        <f t="shared" si="8"/>
        <v>43904</v>
      </c>
      <c r="O76">
        <f t="shared" si="9"/>
        <v>3</v>
      </c>
    </row>
    <row r="77" spans="1:15" x14ac:dyDescent="0.35">
      <c r="A77" s="1">
        <v>43905</v>
      </c>
      <c r="B77" s="2">
        <v>8236</v>
      </c>
      <c r="C77">
        <v>75</v>
      </c>
      <c r="D77">
        <f t="shared" si="4"/>
        <v>74</v>
      </c>
      <c r="E77">
        <f t="shared" si="5"/>
        <v>0</v>
      </c>
      <c r="F77">
        <f t="shared" si="2"/>
        <v>5.2194748571428571</v>
      </c>
      <c r="G77">
        <f t="shared" si="3"/>
        <v>5.2194748571428571</v>
      </c>
      <c r="K77" s="1">
        <f t="shared" si="6"/>
        <v>43905</v>
      </c>
      <c r="L77">
        <f t="shared" si="7"/>
        <v>74</v>
      </c>
      <c r="N77" s="1">
        <f t="shared" si="8"/>
        <v>43905</v>
      </c>
      <c r="O77">
        <f t="shared" si="9"/>
        <v>0</v>
      </c>
    </row>
    <row r="78" spans="1:15" x14ac:dyDescent="0.35">
      <c r="A78" s="1">
        <v>43906</v>
      </c>
      <c r="B78" s="2">
        <v>8320</v>
      </c>
      <c r="C78">
        <v>81</v>
      </c>
      <c r="D78">
        <f t="shared" si="4"/>
        <v>84</v>
      </c>
      <c r="E78">
        <f t="shared" si="5"/>
        <v>6</v>
      </c>
      <c r="F78">
        <f t="shared" si="2"/>
        <v>5.1189688571428569</v>
      </c>
      <c r="G78">
        <f t="shared" si="3"/>
        <v>-0.88103114285714312</v>
      </c>
      <c r="K78" s="1">
        <f t="shared" si="6"/>
        <v>43906</v>
      </c>
      <c r="L78">
        <f t="shared" si="7"/>
        <v>84</v>
      </c>
      <c r="N78" s="1">
        <f t="shared" si="8"/>
        <v>43906</v>
      </c>
      <c r="O78">
        <f t="shared" si="9"/>
        <v>6</v>
      </c>
    </row>
    <row r="79" spans="1:15" x14ac:dyDescent="0.35">
      <c r="A79" s="1">
        <v>43907</v>
      </c>
      <c r="B79" s="2">
        <v>8413</v>
      </c>
      <c r="C79">
        <v>84</v>
      </c>
      <c r="D79">
        <f t="shared" si="4"/>
        <v>93</v>
      </c>
      <c r="E79">
        <f t="shared" si="5"/>
        <v>3</v>
      </c>
      <c r="F79">
        <f t="shared" si="2"/>
        <v>5.0840994285714283</v>
      </c>
      <c r="G79">
        <f t="shared" si="3"/>
        <v>2.0840994285714283</v>
      </c>
      <c r="K79" s="1">
        <f t="shared" si="6"/>
        <v>43907</v>
      </c>
      <c r="L79">
        <f t="shared" si="7"/>
        <v>93</v>
      </c>
      <c r="N79" s="1">
        <f t="shared" si="8"/>
        <v>43907</v>
      </c>
      <c r="O79">
        <f t="shared" si="9"/>
        <v>3</v>
      </c>
    </row>
    <row r="80" spans="1:15" x14ac:dyDescent="0.35">
      <c r="A80" s="1">
        <v>43908</v>
      </c>
      <c r="B80" s="2">
        <v>8565</v>
      </c>
      <c r="C80">
        <v>91</v>
      </c>
      <c r="D80">
        <f t="shared" si="4"/>
        <v>152</v>
      </c>
      <c r="E80">
        <f t="shared" si="5"/>
        <v>7</v>
      </c>
      <c r="F80">
        <f t="shared" si="2"/>
        <v>4.9938491428571421</v>
      </c>
      <c r="G80">
        <f t="shared" si="3"/>
        <v>-2.0061508571428579</v>
      </c>
      <c r="K80" s="1">
        <f t="shared" si="6"/>
        <v>43908</v>
      </c>
      <c r="L80">
        <f t="shared" si="7"/>
        <v>152</v>
      </c>
      <c r="N80" s="1">
        <f t="shared" si="8"/>
        <v>43908</v>
      </c>
      <c r="O80">
        <f t="shared" si="9"/>
        <v>7</v>
      </c>
    </row>
    <row r="81" spans="1:15" x14ac:dyDescent="0.35">
      <c r="A81" s="1">
        <v>43909</v>
      </c>
      <c r="B81" s="2">
        <v>8652</v>
      </c>
      <c r="C81">
        <v>94</v>
      </c>
      <c r="D81">
        <f t="shared" si="4"/>
        <v>87</v>
      </c>
      <c r="E81">
        <f t="shared" si="5"/>
        <v>3</v>
      </c>
      <c r="F81">
        <f t="shared" si="2"/>
        <v>4.7080565714285711</v>
      </c>
      <c r="G81">
        <f t="shared" si="3"/>
        <v>1.7080565714285711</v>
      </c>
      <c r="K81" s="1">
        <f t="shared" si="6"/>
        <v>43909</v>
      </c>
      <c r="L81">
        <f t="shared" si="7"/>
        <v>87</v>
      </c>
      <c r="N81" s="1">
        <f t="shared" si="8"/>
        <v>43909</v>
      </c>
      <c r="O81">
        <f t="shared" si="9"/>
        <v>3</v>
      </c>
    </row>
    <row r="82" spans="1:15" x14ac:dyDescent="0.35">
      <c r="A82" s="1">
        <v>43910</v>
      </c>
      <c r="B82" s="2">
        <v>8799</v>
      </c>
      <c r="C82">
        <v>102</v>
      </c>
      <c r="D82">
        <f t="shared" si="4"/>
        <v>147</v>
      </c>
      <c r="E82">
        <f t="shared" si="5"/>
        <v>8</v>
      </c>
      <c r="F82">
        <f t="shared" si="2"/>
        <v>4.4181617142857146</v>
      </c>
      <c r="G82">
        <f t="shared" si="3"/>
        <v>-3.5818382857142854</v>
      </c>
      <c r="K82" s="1">
        <f t="shared" si="6"/>
        <v>43910</v>
      </c>
      <c r="L82">
        <f t="shared" si="7"/>
        <v>147</v>
      </c>
      <c r="N82" s="1">
        <f t="shared" si="8"/>
        <v>43910</v>
      </c>
      <c r="O82">
        <f t="shared" si="9"/>
        <v>8</v>
      </c>
    </row>
    <row r="83" spans="1:15" x14ac:dyDescent="0.35">
      <c r="F83">
        <f t="shared" si="2"/>
        <v>3.8623019999999997</v>
      </c>
    </row>
    <row r="84" spans="1:15" x14ac:dyDescent="0.35">
      <c r="F84">
        <f t="shared" si="2"/>
        <v>3.1361974285714287</v>
      </c>
    </row>
    <row r="85" spans="1:15" x14ac:dyDescent="0.35">
      <c r="F85">
        <f t="shared" si="2"/>
        <v>2.7259688571428571</v>
      </c>
    </row>
    <row r="86" spans="1:15" x14ac:dyDescent="0.35">
      <c r="F86">
        <f t="shared" si="2"/>
        <v>2.3731722857142854</v>
      </c>
    </row>
    <row r="87" spans="1:15" x14ac:dyDescent="0.35">
      <c r="F87">
        <f t="shared" ref="F87:F111" si="10">SUM(D67:D87)*$L$2/21</f>
        <v>2.0737054285714285</v>
      </c>
    </row>
    <row r="88" spans="1:15" x14ac:dyDescent="0.35">
      <c r="F88">
        <f t="shared" si="10"/>
        <v>1.7195414285714283</v>
      </c>
    </row>
    <row r="89" spans="1:15" x14ac:dyDescent="0.35">
      <c r="F89">
        <f t="shared" si="10"/>
        <v>1.3893074285714284</v>
      </c>
    </row>
    <row r="90" spans="1:15" x14ac:dyDescent="0.35">
      <c r="F90">
        <f t="shared" si="10"/>
        <v>1.1383842857142856</v>
      </c>
    </row>
    <row r="91" spans="1:15" x14ac:dyDescent="0.35">
      <c r="F91">
        <f t="shared" si="10"/>
        <v>0.96882314285714277</v>
      </c>
    </row>
    <row r="92" spans="1:15" x14ac:dyDescent="0.35">
      <c r="F92">
        <f t="shared" si="10"/>
        <v>0.87925657142857139</v>
      </c>
    </row>
    <row r="93" spans="1:15" x14ac:dyDescent="0.35">
      <c r="F93">
        <f t="shared" si="10"/>
        <v>0.71379771428571426</v>
      </c>
    </row>
    <row r="94" spans="1:15" x14ac:dyDescent="0.35">
      <c r="F94">
        <f t="shared" si="10"/>
        <v>0.63585428571428559</v>
      </c>
    </row>
    <row r="95" spans="1:15" x14ac:dyDescent="0.35">
      <c r="F95">
        <f t="shared" si="10"/>
        <v>0.5606457142857143</v>
      </c>
    </row>
    <row r="96" spans="1:15" x14ac:dyDescent="0.35">
      <c r="F96">
        <f t="shared" si="10"/>
        <v>0.48748828571428571</v>
      </c>
    </row>
    <row r="97" spans="6:6" x14ac:dyDescent="0.35">
      <c r="F97">
        <f t="shared" si="10"/>
        <v>0.43552600000000002</v>
      </c>
    </row>
    <row r="98" spans="6:6" x14ac:dyDescent="0.35">
      <c r="F98">
        <f t="shared" si="10"/>
        <v>0.38493114285714281</v>
      </c>
    </row>
    <row r="99" spans="6:6" x14ac:dyDescent="0.35">
      <c r="F99">
        <f t="shared" si="10"/>
        <v>0.32749914285714282</v>
      </c>
    </row>
    <row r="100" spans="6:6" x14ac:dyDescent="0.35">
      <c r="F100">
        <f t="shared" si="10"/>
        <v>0.26391371428571425</v>
      </c>
    </row>
    <row r="101" spans="6:6" x14ac:dyDescent="0.35">
      <c r="F101">
        <f t="shared" si="10"/>
        <v>0.15998914285714286</v>
      </c>
    </row>
    <row r="102" spans="6:6" x14ac:dyDescent="0.35">
      <c r="F102">
        <f t="shared" si="10"/>
        <v>0.100506</v>
      </c>
    </row>
    <row r="103" spans="6:6" x14ac:dyDescent="0.35">
      <c r="F103">
        <f t="shared" si="10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Jansson</dc:creator>
  <cp:lastModifiedBy>James Jansson</cp:lastModifiedBy>
  <dcterms:created xsi:type="dcterms:W3CDTF">2020-03-21T16:02:19Z</dcterms:created>
  <dcterms:modified xsi:type="dcterms:W3CDTF">2020-03-22T12:06:52Z</dcterms:modified>
</cp:coreProperties>
</file>