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Kraken\covid19backprojection\"/>
    </mc:Choice>
  </mc:AlternateContent>
  <xr:revisionPtr revIDLastSave="0" documentId="13_ncr:1_{050D062F-9808-48BD-AB37-F94009023D80}" xr6:coauthVersionLast="45" xr6:coauthVersionMax="45" xr10:uidLastSave="{00000000-0000-0000-0000-000000000000}"/>
  <bookViews>
    <workbookView xWindow="38290" yWindow="-110" windowWidth="38620" windowHeight="21820" xr2:uid="{82AAADFC-3C8F-451E-9733-89EEF52FD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71" i="1"/>
  <c r="H43" i="1"/>
  <c r="H92" i="1"/>
  <c r="H93" i="1"/>
  <c r="H94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3" i="1"/>
  <c r="A24" i="1" s="1"/>
  <c r="A25" i="1" s="1"/>
  <c r="A26" i="1" s="1"/>
  <c r="A27" i="1" s="1"/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8" i="1"/>
  <c r="E22" i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H91" i="1" s="1"/>
  <c r="D22" i="1"/>
  <c r="D28" i="1"/>
  <c r="D43" i="1"/>
  <c r="H88" i="1" l="1"/>
  <c r="H90" i="1"/>
  <c r="H89" i="1"/>
  <c r="H87" i="1"/>
  <c r="H86" i="1"/>
  <c r="H85" i="1"/>
  <c r="H84" i="1"/>
  <c r="H81" i="1"/>
  <c r="H82" i="1"/>
  <c r="H83" i="1"/>
  <c r="H78" i="1"/>
  <c r="H74" i="1"/>
  <c r="H80" i="1"/>
  <c r="H79" i="1"/>
  <c r="H77" i="1"/>
  <c r="H75" i="1"/>
  <c r="H76" i="1"/>
  <c r="H73" i="1"/>
  <c r="H72" i="1"/>
  <c r="H71" i="1"/>
  <c r="I71" i="1" s="1"/>
  <c r="H70" i="1"/>
  <c r="I70" i="1" s="1"/>
  <c r="H68" i="1"/>
  <c r="I68" i="1" s="1"/>
  <c r="H67" i="1"/>
  <c r="I67" i="1" s="1"/>
  <c r="H65" i="1"/>
  <c r="I65" i="1" s="1"/>
  <c r="H66" i="1"/>
  <c r="I66" i="1" s="1"/>
  <c r="H69" i="1"/>
  <c r="I69" i="1" s="1"/>
  <c r="H64" i="1"/>
  <c r="I64" i="1" s="1"/>
  <c r="H61" i="1"/>
  <c r="I61" i="1" s="1"/>
  <c r="H45" i="1"/>
  <c r="I45" i="1" s="1"/>
  <c r="H55" i="1"/>
  <c r="I55" i="1" s="1"/>
  <c r="H53" i="1"/>
  <c r="I53" i="1" s="1"/>
  <c r="H46" i="1"/>
  <c r="I46" i="1" s="1"/>
  <c r="H47" i="1"/>
  <c r="I47" i="1" s="1"/>
  <c r="H50" i="1"/>
  <c r="I50" i="1" s="1"/>
  <c r="H58" i="1"/>
  <c r="I58" i="1" s="1"/>
  <c r="H44" i="1"/>
  <c r="I44" i="1" s="1"/>
  <c r="H63" i="1"/>
  <c r="I63" i="1" s="1"/>
  <c r="H54" i="1"/>
  <c r="I54" i="1" s="1"/>
  <c r="H48" i="1"/>
  <c r="I48" i="1" s="1"/>
  <c r="H62" i="1"/>
  <c r="I62" i="1" s="1"/>
  <c r="H56" i="1"/>
  <c r="I56" i="1" s="1"/>
  <c r="H51" i="1"/>
  <c r="I51" i="1" s="1"/>
  <c r="H52" i="1"/>
  <c r="I52" i="1" s="1"/>
  <c r="H49" i="1"/>
  <c r="I49" i="1" s="1"/>
  <c r="H57" i="1"/>
  <c r="I57" i="1" s="1"/>
  <c r="I43" i="1"/>
  <c r="H59" i="1"/>
  <c r="I59" i="1" s="1"/>
  <c r="H60" i="1"/>
  <c r="I60" i="1" s="1"/>
  <c r="K8" i="1" l="1"/>
</calcChain>
</file>

<file path=xl/sharedStrings.xml><?xml version="1.0" encoding="utf-8"?>
<sst xmlns="http://schemas.openxmlformats.org/spreadsheetml/2006/main" count="11" uniqueCount="10">
  <si>
    <t>Date</t>
  </si>
  <si>
    <t>Total deaths</t>
  </si>
  <si>
    <t>Total diagnoses</t>
  </si>
  <si>
    <t>New diagnoses</t>
  </si>
  <si>
    <t>New deaths</t>
  </si>
  <si>
    <t>Expected deaths</t>
  </si>
  <si>
    <t>Error</t>
  </si>
  <si>
    <t>Multiplier</t>
  </si>
  <si>
    <t>Mortality rate</t>
  </si>
  <si>
    <t>What South Korea would have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</si>
</sst>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CD5D-225B-43D1-8CA9-8A9399AA8C05}">
  <dimension ref="A1:K94"/>
  <sheetViews>
    <sheetView tabSelected="1" topLeftCell="A4" workbookViewId="0">
      <selection activeCell="G44" sqref="G44"/>
    </sheetView>
  </sheetViews>
  <sheetFormatPr defaultRowHeight="14.5" x14ac:dyDescent="0.35"/>
  <cols>
    <col min="1" max="1" width="20.26953125" customWidth="1"/>
    <col min="2" max="2" width="21.7265625" customWidth="1"/>
    <col min="3" max="3" width="12.453125" customWidth="1"/>
    <col min="9" max="9" width="11.90625" customWidth="1"/>
  </cols>
  <sheetData>
    <row r="1" spans="1:11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G1" t="s">
        <v>9</v>
      </c>
      <c r="H1" t="s">
        <v>5</v>
      </c>
      <c r="I1" t="s">
        <v>6</v>
      </c>
      <c r="K1" t="s">
        <v>7</v>
      </c>
    </row>
    <row r="2" spans="1:11" x14ac:dyDescent="0.35">
      <c r="K2">
        <v>5.2</v>
      </c>
    </row>
    <row r="4" spans="1:11" x14ac:dyDescent="0.35">
      <c r="K4" t="s">
        <v>8</v>
      </c>
    </row>
    <row r="5" spans="1:11" x14ac:dyDescent="0.35">
      <c r="K5">
        <v>1.4357999999999999E-2</v>
      </c>
    </row>
    <row r="7" spans="1:11" x14ac:dyDescent="0.35">
      <c r="K7" t="s">
        <v>6</v>
      </c>
    </row>
    <row r="8" spans="1:11" x14ac:dyDescent="0.35">
      <c r="K8">
        <f>SUM(I43:I71)</f>
        <v>-2.2415120000000055</v>
      </c>
    </row>
    <row r="21" spans="1:5" x14ac:dyDescent="0.35">
      <c r="B21">
        <v>6</v>
      </c>
    </row>
    <row r="22" spans="1:5" x14ac:dyDescent="0.35">
      <c r="A22" s="1">
        <v>43861</v>
      </c>
      <c r="B22">
        <v>7</v>
      </c>
      <c r="D22">
        <f>B22</f>
        <v>7</v>
      </c>
      <c r="E22">
        <f>C22</f>
        <v>0</v>
      </c>
    </row>
    <row r="23" spans="1:5" x14ac:dyDescent="0.35">
      <c r="A23" s="1">
        <f>A22+1</f>
        <v>43862</v>
      </c>
      <c r="B23">
        <v>8</v>
      </c>
    </row>
    <row r="24" spans="1:5" x14ac:dyDescent="0.35">
      <c r="A24" s="1">
        <f t="shared" ref="A24:A42" si="0">A23+1</f>
        <v>43863</v>
      </c>
      <c r="B24">
        <v>11</v>
      </c>
    </row>
    <row r="25" spans="1:5" x14ac:dyDescent="0.35">
      <c r="A25" s="1">
        <f t="shared" si="0"/>
        <v>43864</v>
      </c>
      <c r="B25">
        <v>11</v>
      </c>
    </row>
    <row r="26" spans="1:5" x14ac:dyDescent="0.35">
      <c r="A26" s="1">
        <f t="shared" si="0"/>
        <v>43865</v>
      </c>
      <c r="B26">
        <v>11</v>
      </c>
    </row>
    <row r="27" spans="1:5" x14ac:dyDescent="0.35">
      <c r="A27" s="1">
        <f t="shared" si="0"/>
        <v>43866</v>
      </c>
      <c r="B27">
        <v>12</v>
      </c>
    </row>
    <row r="28" spans="1:5" x14ac:dyDescent="0.35">
      <c r="A28" s="1">
        <v>43867</v>
      </c>
      <c r="B28">
        <v>12</v>
      </c>
      <c r="D28">
        <f>B28-B22</f>
        <v>5</v>
      </c>
      <c r="E28">
        <f>C28-C22</f>
        <v>0</v>
      </c>
    </row>
    <row r="29" spans="1:5" x14ac:dyDescent="0.35">
      <c r="A29" s="1">
        <f t="shared" si="0"/>
        <v>43868</v>
      </c>
      <c r="B29">
        <v>12</v>
      </c>
    </row>
    <row r="30" spans="1:5" x14ac:dyDescent="0.35">
      <c r="A30" s="1">
        <f t="shared" si="0"/>
        <v>43869</v>
      </c>
      <c r="B30">
        <v>12</v>
      </c>
    </row>
    <row r="31" spans="1:5" x14ac:dyDescent="0.35">
      <c r="A31" s="1">
        <f t="shared" si="0"/>
        <v>43870</v>
      </c>
      <c r="B31">
        <v>12</v>
      </c>
    </row>
    <row r="32" spans="1:5" x14ac:dyDescent="0.35">
      <c r="A32" s="1">
        <f t="shared" si="0"/>
        <v>43871</v>
      </c>
      <c r="B32">
        <v>12</v>
      </c>
    </row>
    <row r="33" spans="1:9" x14ac:dyDescent="0.35">
      <c r="A33" s="1">
        <f t="shared" si="0"/>
        <v>43872</v>
      </c>
      <c r="B33">
        <v>12</v>
      </c>
    </row>
    <row r="34" spans="1:9" x14ac:dyDescent="0.35">
      <c r="A34" s="1">
        <f t="shared" si="0"/>
        <v>43873</v>
      </c>
      <c r="B34">
        <v>12</v>
      </c>
    </row>
    <row r="35" spans="1:9" x14ac:dyDescent="0.35">
      <c r="A35" s="1">
        <f t="shared" si="0"/>
        <v>43874</v>
      </c>
      <c r="B35">
        <v>12</v>
      </c>
    </row>
    <row r="36" spans="1:9" x14ac:dyDescent="0.35">
      <c r="A36" s="1">
        <f t="shared" si="0"/>
        <v>43875</v>
      </c>
      <c r="B36">
        <v>12</v>
      </c>
    </row>
    <row r="37" spans="1:9" x14ac:dyDescent="0.35">
      <c r="A37" s="1">
        <f t="shared" si="0"/>
        <v>43876</v>
      </c>
      <c r="B37">
        <v>12</v>
      </c>
    </row>
    <row r="38" spans="1:9" x14ac:dyDescent="0.35">
      <c r="A38" s="1">
        <f t="shared" si="0"/>
        <v>43877</v>
      </c>
      <c r="B38">
        <v>12</v>
      </c>
    </row>
    <row r="39" spans="1:9" x14ac:dyDescent="0.35">
      <c r="A39" s="1">
        <f t="shared" si="0"/>
        <v>43878</v>
      </c>
      <c r="B39">
        <v>12</v>
      </c>
    </row>
    <row r="40" spans="1:9" x14ac:dyDescent="0.35">
      <c r="A40" s="1">
        <f t="shared" si="0"/>
        <v>43879</v>
      </c>
      <c r="B40">
        <v>12</v>
      </c>
    </row>
    <row r="41" spans="1:9" x14ac:dyDescent="0.35">
      <c r="A41" s="1">
        <f t="shared" si="0"/>
        <v>43880</v>
      </c>
      <c r="B41">
        <v>12</v>
      </c>
    </row>
    <row r="42" spans="1:9" x14ac:dyDescent="0.35">
      <c r="A42" s="1">
        <f t="shared" si="0"/>
        <v>43881</v>
      </c>
      <c r="B42">
        <v>12</v>
      </c>
    </row>
    <row r="43" spans="1:9" x14ac:dyDescent="0.35">
      <c r="A43" s="1">
        <v>43882</v>
      </c>
      <c r="B43">
        <v>14</v>
      </c>
      <c r="D43">
        <f>B43-B28</f>
        <v>2</v>
      </c>
      <c r="E43">
        <f>C43-C28</f>
        <v>0</v>
      </c>
      <c r="G43">
        <f>D43*$K$2</f>
        <v>10.4</v>
      </c>
      <c r="H43" s="3">
        <f>SUM(G23:G43)*$K$5/21</f>
        <v>7.110628571428571E-3</v>
      </c>
      <c r="I43" s="3">
        <f>H43-E43</f>
        <v>7.110628571428571E-3</v>
      </c>
    </row>
    <row r="44" spans="1:9" x14ac:dyDescent="0.35">
      <c r="A44" s="1">
        <v>43883</v>
      </c>
      <c r="B44">
        <v>14</v>
      </c>
      <c r="D44">
        <f t="shared" ref="D44:D71" si="1">B44-B43</f>
        <v>0</v>
      </c>
      <c r="E44">
        <f>C44-C43</f>
        <v>0</v>
      </c>
      <c r="G44">
        <f t="shared" ref="G44:G71" si="2">D44*$K$2</f>
        <v>0</v>
      </c>
      <c r="H44" s="3">
        <f t="shared" ref="H44:H94" si="3">SUM(G24:G44)*$K$5/21</f>
        <v>7.110628571428571E-3</v>
      </c>
      <c r="I44" s="3">
        <f t="shared" ref="I44:I71" si="4">H44-E44</f>
        <v>7.110628571428571E-3</v>
      </c>
    </row>
    <row r="45" spans="1:9" x14ac:dyDescent="0.35">
      <c r="A45" s="1">
        <v>43884</v>
      </c>
      <c r="B45">
        <v>14</v>
      </c>
      <c r="D45">
        <f t="shared" si="1"/>
        <v>0</v>
      </c>
      <c r="E45">
        <f>C45-C44</f>
        <v>0</v>
      </c>
      <c r="G45">
        <f t="shared" si="2"/>
        <v>0</v>
      </c>
      <c r="H45" s="3">
        <f t="shared" si="3"/>
        <v>7.110628571428571E-3</v>
      </c>
      <c r="I45" s="3">
        <f t="shared" si="4"/>
        <v>7.110628571428571E-3</v>
      </c>
    </row>
    <row r="46" spans="1:9" x14ac:dyDescent="0.35">
      <c r="A46" s="1">
        <v>43885</v>
      </c>
      <c r="B46">
        <v>14</v>
      </c>
      <c r="D46">
        <f t="shared" si="1"/>
        <v>0</v>
      </c>
      <c r="E46">
        <f>C46-C45</f>
        <v>0</v>
      </c>
      <c r="G46">
        <f t="shared" si="2"/>
        <v>0</v>
      </c>
      <c r="H46" s="3">
        <f t="shared" si="3"/>
        <v>7.110628571428571E-3</v>
      </c>
      <c r="I46" s="3">
        <f t="shared" si="4"/>
        <v>7.110628571428571E-3</v>
      </c>
    </row>
    <row r="47" spans="1:9" x14ac:dyDescent="0.35">
      <c r="A47" s="1">
        <v>43886</v>
      </c>
      <c r="B47">
        <v>14</v>
      </c>
      <c r="D47">
        <f t="shared" si="1"/>
        <v>0</v>
      </c>
      <c r="E47">
        <f>C47-C46</f>
        <v>0</v>
      </c>
      <c r="G47">
        <f t="shared" si="2"/>
        <v>0</v>
      </c>
      <c r="H47" s="3">
        <f t="shared" si="3"/>
        <v>7.110628571428571E-3</v>
      </c>
      <c r="I47" s="3">
        <f t="shared" si="4"/>
        <v>7.110628571428571E-3</v>
      </c>
    </row>
    <row r="48" spans="1:9" x14ac:dyDescent="0.35">
      <c r="A48" s="1">
        <v>43887</v>
      </c>
      <c r="B48">
        <v>15</v>
      </c>
      <c r="D48">
        <f t="shared" si="1"/>
        <v>1</v>
      </c>
      <c r="E48">
        <f>C48-C47</f>
        <v>0</v>
      </c>
      <c r="G48">
        <f t="shared" si="2"/>
        <v>5.2</v>
      </c>
      <c r="H48" s="3">
        <f t="shared" si="3"/>
        <v>1.0665942857142858E-2</v>
      </c>
      <c r="I48" s="3">
        <f t="shared" si="4"/>
        <v>1.0665942857142858E-2</v>
      </c>
    </row>
    <row r="49" spans="1:9" x14ac:dyDescent="0.35">
      <c r="A49" s="1">
        <v>43888</v>
      </c>
      <c r="B49">
        <v>15</v>
      </c>
      <c r="D49">
        <f t="shared" si="1"/>
        <v>0</v>
      </c>
      <c r="E49">
        <f>C49-C48</f>
        <v>0</v>
      </c>
      <c r="G49">
        <f t="shared" si="2"/>
        <v>0</v>
      </c>
      <c r="H49" s="3">
        <f t="shared" si="3"/>
        <v>1.0665942857142858E-2</v>
      </c>
      <c r="I49" s="3">
        <f t="shared" si="4"/>
        <v>1.0665942857142858E-2</v>
      </c>
    </row>
    <row r="50" spans="1:9" x14ac:dyDescent="0.35">
      <c r="A50" s="1">
        <v>43889</v>
      </c>
      <c r="B50">
        <v>19</v>
      </c>
      <c r="D50">
        <f t="shared" si="1"/>
        <v>4</v>
      </c>
      <c r="E50">
        <f>C50-C49</f>
        <v>0</v>
      </c>
      <c r="G50">
        <f t="shared" si="2"/>
        <v>20.8</v>
      </c>
      <c r="H50" s="3">
        <f t="shared" si="3"/>
        <v>2.4887200000000005E-2</v>
      </c>
      <c r="I50" s="3">
        <f t="shared" si="4"/>
        <v>2.4887200000000005E-2</v>
      </c>
    </row>
    <row r="51" spans="1:9" x14ac:dyDescent="0.35">
      <c r="A51" s="1">
        <v>43890</v>
      </c>
      <c r="B51">
        <v>24</v>
      </c>
      <c r="C51">
        <v>1</v>
      </c>
      <c r="D51">
        <f t="shared" si="1"/>
        <v>5</v>
      </c>
      <c r="E51">
        <f>C51-C50</f>
        <v>1</v>
      </c>
      <c r="G51">
        <f t="shared" si="2"/>
        <v>26</v>
      </c>
      <c r="H51" s="3">
        <f t="shared" si="3"/>
        <v>4.2663771428571431E-2</v>
      </c>
      <c r="I51" s="3">
        <f t="shared" si="4"/>
        <v>-0.95733622857142853</v>
      </c>
    </row>
    <row r="52" spans="1:9" x14ac:dyDescent="0.35">
      <c r="A52" s="1">
        <v>43891</v>
      </c>
      <c r="B52" s="2">
        <v>42</v>
      </c>
      <c r="C52">
        <v>2</v>
      </c>
      <c r="D52">
        <f t="shared" si="1"/>
        <v>18</v>
      </c>
      <c r="E52">
        <f>C52-C51</f>
        <v>1</v>
      </c>
      <c r="G52">
        <f t="shared" si="2"/>
        <v>93.600000000000009</v>
      </c>
      <c r="H52" s="3">
        <f t="shared" si="3"/>
        <v>0.10665942857142856</v>
      </c>
      <c r="I52" s="3">
        <f t="shared" si="4"/>
        <v>-0.89334057142857148</v>
      </c>
    </row>
    <row r="53" spans="1:9" x14ac:dyDescent="0.35">
      <c r="A53" s="1">
        <v>43892</v>
      </c>
      <c r="B53" s="2">
        <v>57</v>
      </c>
      <c r="C53">
        <v>6</v>
      </c>
      <c r="D53">
        <f t="shared" si="1"/>
        <v>15</v>
      </c>
      <c r="E53">
        <f>C53-C52</f>
        <v>4</v>
      </c>
      <c r="G53">
        <f t="shared" si="2"/>
        <v>78</v>
      </c>
      <c r="H53" s="3">
        <f t="shared" si="3"/>
        <v>0.15998914285714286</v>
      </c>
      <c r="I53" s="3">
        <f t="shared" si="4"/>
        <v>-3.8400108571428571</v>
      </c>
    </row>
    <row r="54" spans="1:9" x14ac:dyDescent="0.35">
      <c r="A54" s="1">
        <v>43893</v>
      </c>
      <c r="B54" s="2">
        <v>85</v>
      </c>
      <c r="C54">
        <v>9</v>
      </c>
      <c r="D54">
        <f t="shared" si="1"/>
        <v>28</v>
      </c>
      <c r="E54">
        <f>C54-C53</f>
        <v>3</v>
      </c>
      <c r="G54">
        <f t="shared" si="2"/>
        <v>145.6</v>
      </c>
      <c r="H54" s="3">
        <f t="shared" si="3"/>
        <v>0.25953794285714288</v>
      </c>
      <c r="I54" s="3">
        <f t="shared" si="4"/>
        <v>-2.7404620571428571</v>
      </c>
    </row>
    <row r="55" spans="1:9" x14ac:dyDescent="0.35">
      <c r="A55" s="1">
        <v>43894</v>
      </c>
      <c r="B55" s="2">
        <v>111</v>
      </c>
      <c r="C55">
        <v>12</v>
      </c>
      <c r="D55">
        <f t="shared" si="1"/>
        <v>26</v>
      </c>
      <c r="E55">
        <f>C55-C54</f>
        <v>3</v>
      </c>
      <c r="G55">
        <f t="shared" si="2"/>
        <v>135.20000000000002</v>
      </c>
      <c r="H55" s="3">
        <f t="shared" si="3"/>
        <v>0.35197611428571429</v>
      </c>
      <c r="I55" s="3">
        <f t="shared" si="4"/>
        <v>-2.6480238857142857</v>
      </c>
    </row>
    <row r="56" spans="1:9" x14ac:dyDescent="0.35">
      <c r="A56" s="1">
        <v>43895</v>
      </c>
      <c r="B56" s="2">
        <v>175</v>
      </c>
      <c r="C56">
        <v>12</v>
      </c>
      <c r="D56">
        <f t="shared" si="1"/>
        <v>64</v>
      </c>
      <c r="E56">
        <f>C56-C55</f>
        <v>0</v>
      </c>
      <c r="G56">
        <f t="shared" si="2"/>
        <v>332.8</v>
      </c>
      <c r="H56" s="3">
        <f t="shared" si="3"/>
        <v>0.57951622857142859</v>
      </c>
      <c r="I56" s="3">
        <f t="shared" si="4"/>
        <v>0.57951622857142859</v>
      </c>
    </row>
    <row r="57" spans="1:9" x14ac:dyDescent="0.35">
      <c r="A57" s="1">
        <v>43896</v>
      </c>
      <c r="B57" s="2">
        <v>252</v>
      </c>
      <c r="C57">
        <v>18</v>
      </c>
      <c r="D57">
        <f t="shared" si="1"/>
        <v>77</v>
      </c>
      <c r="E57">
        <f>C57-C56</f>
        <v>6</v>
      </c>
      <c r="G57">
        <f t="shared" si="2"/>
        <v>400.40000000000003</v>
      </c>
      <c r="H57" s="3">
        <f t="shared" si="3"/>
        <v>0.85327542857142868</v>
      </c>
      <c r="I57" s="3">
        <f t="shared" si="4"/>
        <v>-5.146724571428571</v>
      </c>
    </row>
    <row r="58" spans="1:9" x14ac:dyDescent="0.35">
      <c r="A58" s="1">
        <v>43897</v>
      </c>
      <c r="B58" s="2">
        <v>353</v>
      </c>
      <c r="C58">
        <v>19</v>
      </c>
      <c r="D58">
        <f t="shared" si="1"/>
        <v>101</v>
      </c>
      <c r="E58">
        <f>C58-C57</f>
        <v>1</v>
      </c>
      <c r="G58">
        <f t="shared" si="2"/>
        <v>525.20000000000005</v>
      </c>
      <c r="H58" s="3">
        <f t="shared" si="3"/>
        <v>1.2123621714285715</v>
      </c>
      <c r="I58" s="3">
        <f t="shared" si="4"/>
        <v>0.2123621714285715</v>
      </c>
    </row>
    <row r="59" spans="1:9" x14ac:dyDescent="0.35">
      <c r="A59" s="1">
        <v>43898</v>
      </c>
      <c r="B59" s="2">
        <v>497</v>
      </c>
      <c r="C59">
        <v>22</v>
      </c>
      <c r="D59">
        <f t="shared" si="1"/>
        <v>144</v>
      </c>
      <c r="E59">
        <f>C59-C58</f>
        <v>3</v>
      </c>
      <c r="G59">
        <f t="shared" si="2"/>
        <v>748.80000000000007</v>
      </c>
      <c r="H59" s="3">
        <f t="shared" si="3"/>
        <v>1.724327428571429</v>
      </c>
      <c r="I59" s="3">
        <f t="shared" si="4"/>
        <v>-1.275672571428571</v>
      </c>
    </row>
    <row r="60" spans="1:9" x14ac:dyDescent="0.35">
      <c r="A60" s="1">
        <v>43899</v>
      </c>
      <c r="B60" s="2">
        <v>645</v>
      </c>
      <c r="C60">
        <v>26</v>
      </c>
      <c r="D60">
        <f t="shared" si="1"/>
        <v>148</v>
      </c>
      <c r="E60">
        <f>C60-C59</f>
        <v>4</v>
      </c>
      <c r="G60">
        <f t="shared" si="2"/>
        <v>769.6</v>
      </c>
      <c r="H60" s="3">
        <f t="shared" si="3"/>
        <v>2.2505139428571432</v>
      </c>
      <c r="I60" s="3">
        <f t="shared" si="4"/>
        <v>-1.7494860571428568</v>
      </c>
    </row>
    <row r="61" spans="1:9" x14ac:dyDescent="0.35">
      <c r="A61" s="1">
        <v>43900</v>
      </c>
      <c r="B61" s="2">
        <v>936</v>
      </c>
      <c r="C61">
        <v>31</v>
      </c>
      <c r="D61">
        <f t="shared" si="1"/>
        <v>291</v>
      </c>
      <c r="E61">
        <f>C61-C60</f>
        <v>5</v>
      </c>
      <c r="G61">
        <f t="shared" si="2"/>
        <v>1513.2</v>
      </c>
      <c r="H61" s="3">
        <f t="shared" si="3"/>
        <v>3.2851103999999998</v>
      </c>
      <c r="I61" s="3">
        <f t="shared" si="4"/>
        <v>-1.7148896000000002</v>
      </c>
    </row>
    <row r="62" spans="1:9" x14ac:dyDescent="0.35">
      <c r="A62" s="1">
        <v>43901</v>
      </c>
      <c r="B62" s="2">
        <v>1205</v>
      </c>
      <c r="C62">
        <v>38</v>
      </c>
      <c r="D62">
        <f t="shared" si="1"/>
        <v>269</v>
      </c>
      <c r="E62">
        <f>C62-C61</f>
        <v>7</v>
      </c>
      <c r="G62">
        <f t="shared" si="2"/>
        <v>1398.8</v>
      </c>
      <c r="H62" s="3">
        <f t="shared" si="3"/>
        <v>4.2414899428571431</v>
      </c>
      <c r="I62" s="3">
        <f t="shared" si="4"/>
        <v>-2.7585100571428569</v>
      </c>
    </row>
    <row r="63" spans="1:9" x14ac:dyDescent="0.35">
      <c r="A63" s="1">
        <v>43902</v>
      </c>
      <c r="B63" s="2">
        <v>1598</v>
      </c>
      <c r="C63" s="2">
        <v>42</v>
      </c>
      <c r="D63">
        <f t="shared" si="1"/>
        <v>393</v>
      </c>
      <c r="E63">
        <f>C63-C62</f>
        <v>4</v>
      </c>
      <c r="G63">
        <f t="shared" si="2"/>
        <v>2043.6000000000001</v>
      </c>
      <c r="H63" s="3">
        <f t="shared" si="3"/>
        <v>5.6387284571428573</v>
      </c>
      <c r="I63" s="3">
        <f t="shared" si="4"/>
        <v>1.6387284571428573</v>
      </c>
    </row>
    <row r="64" spans="1:9" x14ac:dyDescent="0.35">
      <c r="A64" s="1">
        <v>43903</v>
      </c>
      <c r="B64" s="2">
        <v>2163</v>
      </c>
      <c r="C64" s="2">
        <v>49</v>
      </c>
      <c r="D64">
        <f t="shared" si="1"/>
        <v>565</v>
      </c>
      <c r="E64">
        <f>C64-C63</f>
        <v>7</v>
      </c>
      <c r="G64">
        <f t="shared" si="2"/>
        <v>2938</v>
      </c>
      <c r="H64" s="3">
        <f t="shared" si="3"/>
        <v>7.6403704000000001</v>
      </c>
      <c r="I64" s="3">
        <f t="shared" si="4"/>
        <v>0.64037040000000012</v>
      </c>
    </row>
    <row r="65" spans="1:9" x14ac:dyDescent="0.35">
      <c r="A65" s="1">
        <v>43904</v>
      </c>
      <c r="B65" s="2">
        <v>2825</v>
      </c>
      <c r="C65" s="2">
        <v>6</v>
      </c>
      <c r="D65">
        <f t="shared" si="1"/>
        <v>662</v>
      </c>
      <c r="E65">
        <f>C65-C64</f>
        <v>-43</v>
      </c>
      <c r="G65">
        <f t="shared" si="2"/>
        <v>3442.4</v>
      </c>
      <c r="H65" s="3">
        <f t="shared" si="3"/>
        <v>9.9939884571428568</v>
      </c>
      <c r="I65" s="3">
        <f t="shared" si="4"/>
        <v>52.993988457142855</v>
      </c>
    </row>
    <row r="66" spans="1:9" x14ac:dyDescent="0.35">
      <c r="A66" s="1">
        <v>43905</v>
      </c>
      <c r="B66" s="2">
        <v>3497</v>
      </c>
      <c r="C66" s="2">
        <v>62</v>
      </c>
      <c r="D66">
        <f t="shared" si="1"/>
        <v>672</v>
      </c>
      <c r="E66">
        <f>C66-C65</f>
        <v>56</v>
      </c>
      <c r="G66">
        <f t="shared" si="2"/>
        <v>3494.4</v>
      </c>
      <c r="H66" s="3">
        <f t="shared" si="3"/>
        <v>12.383159657142858</v>
      </c>
      <c r="I66" s="3">
        <f t="shared" si="4"/>
        <v>-43.616840342857145</v>
      </c>
    </row>
    <row r="67" spans="1:9" x14ac:dyDescent="0.35">
      <c r="A67" s="1">
        <v>43906</v>
      </c>
      <c r="B67" s="2">
        <v>4372</v>
      </c>
      <c r="C67" s="2">
        <v>75</v>
      </c>
      <c r="D67">
        <f t="shared" si="1"/>
        <v>875</v>
      </c>
      <c r="E67">
        <f>C67-C66</f>
        <v>13</v>
      </c>
      <c r="G67">
        <f t="shared" si="2"/>
        <v>4550</v>
      </c>
      <c r="H67" s="3">
        <f t="shared" si="3"/>
        <v>15.494059657142857</v>
      </c>
      <c r="I67" s="3">
        <f t="shared" si="4"/>
        <v>2.4940596571428575</v>
      </c>
    </row>
    <row r="68" spans="1:9" x14ac:dyDescent="0.35">
      <c r="A68" s="1">
        <v>43907</v>
      </c>
      <c r="B68" s="2">
        <v>5656</v>
      </c>
      <c r="C68" s="2">
        <v>96</v>
      </c>
      <c r="D68">
        <f t="shared" si="1"/>
        <v>1284</v>
      </c>
      <c r="E68">
        <f>C68-C67</f>
        <v>21</v>
      </c>
      <c r="G68">
        <f t="shared" si="2"/>
        <v>6676.8</v>
      </c>
      <c r="H68" s="3">
        <f t="shared" si="3"/>
        <v>20.0590832</v>
      </c>
      <c r="I68" s="3">
        <f t="shared" si="4"/>
        <v>-0.94091680000000011</v>
      </c>
    </row>
    <row r="69" spans="1:9" x14ac:dyDescent="0.35">
      <c r="A69" s="1">
        <v>43908</v>
      </c>
      <c r="B69" s="2">
        <v>8074</v>
      </c>
      <c r="C69" s="2">
        <v>122</v>
      </c>
      <c r="D69">
        <f t="shared" si="1"/>
        <v>2418</v>
      </c>
      <c r="E69">
        <f>C69-C68</f>
        <v>26</v>
      </c>
      <c r="G69">
        <f t="shared" si="2"/>
        <v>12573.6</v>
      </c>
      <c r="H69" s="3">
        <f t="shared" si="3"/>
        <v>28.652277828571432</v>
      </c>
      <c r="I69" s="3">
        <f t="shared" si="4"/>
        <v>2.6522778285714317</v>
      </c>
    </row>
    <row r="70" spans="1:9" x14ac:dyDescent="0.35">
      <c r="A70" s="1">
        <v>43909</v>
      </c>
      <c r="B70" s="2">
        <v>11980</v>
      </c>
      <c r="C70" s="2">
        <v>172</v>
      </c>
      <c r="D70">
        <f t="shared" si="1"/>
        <v>3906</v>
      </c>
      <c r="E70">
        <f>C70-C69</f>
        <v>50</v>
      </c>
      <c r="G70">
        <f t="shared" si="2"/>
        <v>20311.2</v>
      </c>
      <c r="H70" s="3">
        <f t="shared" si="3"/>
        <v>42.539335428571427</v>
      </c>
      <c r="I70" s="3">
        <f t="shared" si="4"/>
        <v>-7.4606645714285733</v>
      </c>
    </row>
    <row r="71" spans="1:9" x14ac:dyDescent="0.35">
      <c r="A71" s="1">
        <v>43910</v>
      </c>
      <c r="B71" s="2">
        <v>17235</v>
      </c>
      <c r="C71" s="2">
        <v>221</v>
      </c>
      <c r="D71">
        <f t="shared" si="1"/>
        <v>5255</v>
      </c>
      <c r="E71">
        <f>C71-C70</f>
        <v>49</v>
      </c>
      <c r="G71">
        <f>D71*$K$2</f>
        <v>27326</v>
      </c>
      <c r="H71" s="3">
        <f t="shared" si="3"/>
        <v>61.208290742857137</v>
      </c>
      <c r="I71" s="3">
        <f t="shared" si="4"/>
        <v>12.208290742857137</v>
      </c>
    </row>
    <row r="72" spans="1:9" x14ac:dyDescent="0.35">
      <c r="H72" s="3">
        <f t="shared" si="3"/>
        <v>61.190514171428568</v>
      </c>
    </row>
    <row r="73" spans="1:9" x14ac:dyDescent="0.35">
      <c r="H73" s="3">
        <f t="shared" si="3"/>
        <v>61.126518514285713</v>
      </c>
    </row>
    <row r="74" spans="1:9" x14ac:dyDescent="0.35">
      <c r="H74" s="3">
        <f t="shared" si="3"/>
        <v>61.073188800000004</v>
      </c>
    </row>
    <row r="75" spans="1:9" x14ac:dyDescent="0.35">
      <c r="H75" s="3">
        <f t="shared" si="3"/>
        <v>60.973639999999996</v>
      </c>
    </row>
    <row r="76" spans="1:9" x14ac:dyDescent="0.35">
      <c r="H76" s="3">
        <f t="shared" si="3"/>
        <v>60.881201828571434</v>
      </c>
    </row>
    <row r="77" spans="1:9" x14ac:dyDescent="0.35">
      <c r="H77" s="3">
        <f t="shared" si="3"/>
        <v>60.653661714285711</v>
      </c>
    </row>
    <row r="78" spans="1:9" x14ac:dyDescent="0.35">
      <c r="H78" s="3">
        <f t="shared" si="3"/>
        <v>60.37990251428571</v>
      </c>
    </row>
    <row r="79" spans="1:9" x14ac:dyDescent="0.35">
      <c r="H79" s="3">
        <f t="shared" si="3"/>
        <v>60.020815771428566</v>
      </c>
    </row>
    <row r="80" spans="1:9" x14ac:dyDescent="0.35">
      <c r="H80" s="3">
        <f t="shared" si="3"/>
        <v>59.508850514285712</v>
      </c>
    </row>
    <row r="81" spans="8:8" x14ac:dyDescent="0.35">
      <c r="H81" s="3">
        <f t="shared" si="3"/>
        <v>58.982663999999993</v>
      </c>
    </row>
    <row r="82" spans="8:8" x14ac:dyDescent="0.35">
      <c r="H82" s="3">
        <f t="shared" si="3"/>
        <v>57.948067542857146</v>
      </c>
    </row>
    <row r="83" spans="8:8" x14ac:dyDescent="0.35">
      <c r="H83" s="3">
        <f t="shared" si="3"/>
        <v>56.991687999999989</v>
      </c>
    </row>
    <row r="84" spans="8:8" x14ac:dyDescent="0.35">
      <c r="H84" s="3">
        <f t="shared" si="3"/>
        <v>55.594449485714279</v>
      </c>
    </row>
    <row r="85" spans="8:8" x14ac:dyDescent="0.35">
      <c r="H85" s="3">
        <f t="shared" si="3"/>
        <v>53.585696914285705</v>
      </c>
    </row>
    <row r="86" spans="8:8" x14ac:dyDescent="0.35">
      <c r="H86" s="3">
        <f t="shared" si="3"/>
        <v>51.232078857142859</v>
      </c>
    </row>
    <row r="87" spans="8:8" x14ac:dyDescent="0.35">
      <c r="H87" s="3">
        <f t="shared" si="3"/>
        <v>48.84290765714286</v>
      </c>
    </row>
    <row r="88" spans="8:8" x14ac:dyDescent="0.35">
      <c r="H88" s="3">
        <f t="shared" si="3"/>
        <v>45.732007657142859</v>
      </c>
    </row>
    <row r="89" spans="8:8" x14ac:dyDescent="0.35">
      <c r="H89" s="3">
        <f t="shared" si="3"/>
        <v>41.166984114285711</v>
      </c>
    </row>
    <row r="90" spans="8:8" x14ac:dyDescent="0.35">
      <c r="H90" s="3">
        <f t="shared" si="3"/>
        <v>32.570234171428567</v>
      </c>
    </row>
    <row r="91" spans="8:8" x14ac:dyDescent="0.35">
      <c r="H91" s="3">
        <f t="shared" si="3"/>
        <v>18.683176571428572</v>
      </c>
    </row>
    <row r="92" spans="8:8" x14ac:dyDescent="0.35">
      <c r="H92" s="3">
        <f t="shared" si="3"/>
        <v>0</v>
      </c>
    </row>
    <row r="93" spans="8:8" x14ac:dyDescent="0.35">
      <c r="H93" s="3">
        <f t="shared" si="3"/>
        <v>0</v>
      </c>
    </row>
    <row r="94" spans="8:8" x14ac:dyDescent="0.35">
      <c r="H94" s="3">
        <f t="shared" si="3"/>
        <v>0</v>
      </c>
    </row>
  </sheetData>
  <sortState xmlns:xlrd2="http://schemas.microsoft.com/office/spreadsheetml/2017/richdata2" ref="A22:C53">
    <sortCondition ref="A22:A5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2020-03-21T16:02:19Z</dcterms:created>
  <dcterms:modified xsi:type="dcterms:W3CDTF">2020-03-22T12:06:37Z</dcterms:modified>
</cp:coreProperties>
</file>