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ata Analysis\"/>
    </mc:Choice>
  </mc:AlternateContent>
  <xr:revisionPtr revIDLastSave="0" documentId="13_ncr:1_{078D2B18-EA4D-453F-BF38-E2FA327E4D68}" xr6:coauthVersionLast="47" xr6:coauthVersionMax="47" xr10:uidLastSave="{00000000-0000-0000-0000-000000000000}"/>
  <bookViews>
    <workbookView xWindow="-120" yWindow="-120" windowWidth="29040" windowHeight="15720" xr2:uid="{AA3C1E50-38F1-6644-B051-514CE6CAA6A2}"/>
  </bookViews>
  <sheets>
    <sheet name="Dashboard" sheetId="6" r:id="rId1"/>
    <sheet name="Data" sheetId="1" r:id="rId2"/>
    <sheet name="Analyze" sheetId="5" r:id="rId3"/>
  </sheets>
  <definedNames>
    <definedName name="Slicer_Region">#N/A</definedName>
  </definedNames>
  <calcPr calcId="191029"/>
  <pivotCaches>
    <pivotCache cacheId="1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6" l="1"/>
  <c r="I14" i="6"/>
  <c r="J14" i="6"/>
  <c r="K14" i="6" s="1"/>
  <c r="H15" i="6"/>
  <c r="I15" i="6"/>
  <c r="J15" i="6"/>
  <c r="H16" i="6"/>
  <c r="I16" i="6"/>
  <c r="J16" i="6"/>
  <c r="H17" i="6"/>
  <c r="I17" i="6"/>
  <c r="J17" i="6"/>
  <c r="H18" i="6"/>
  <c r="I18" i="6"/>
  <c r="J18" i="6"/>
  <c r="I13" i="6"/>
  <c r="J13" i="6"/>
  <c r="H13" i="6"/>
  <c r="C14" i="6"/>
  <c r="D14" i="6"/>
  <c r="E14" i="6"/>
  <c r="C15" i="6"/>
  <c r="D15" i="6"/>
  <c r="E15" i="6"/>
  <c r="C16" i="6"/>
  <c r="D16" i="6"/>
  <c r="E16" i="6"/>
  <c r="C17" i="6"/>
  <c r="D17" i="6"/>
  <c r="E17" i="6"/>
  <c r="C18" i="6"/>
  <c r="D18" i="6"/>
  <c r="E18" i="6"/>
  <c r="D19" i="6"/>
  <c r="E19" i="6"/>
  <c r="D13" i="6"/>
  <c r="E13" i="6"/>
  <c r="C13" i="6"/>
  <c r="F30" i="5"/>
  <c r="G30" i="5"/>
  <c r="H30" i="5"/>
  <c r="F31" i="5"/>
  <c r="G31" i="5"/>
  <c r="H31" i="5"/>
  <c r="F32" i="5"/>
  <c r="G32" i="5"/>
  <c r="H32" i="5"/>
  <c r="E33" i="5"/>
  <c r="F33" i="5"/>
  <c r="G33" i="5"/>
  <c r="H33" i="5"/>
  <c r="F34" i="5"/>
  <c r="G34" i="5"/>
  <c r="H34" i="5"/>
  <c r="F35" i="5"/>
  <c r="G35" i="5"/>
  <c r="H35" i="5"/>
  <c r="F36" i="5"/>
  <c r="G36" i="5"/>
  <c r="H36" i="5"/>
  <c r="F29" i="5"/>
  <c r="G29" i="5"/>
  <c r="H29" i="5"/>
  <c r="E29" i="5"/>
  <c r="F16" i="6" l="1"/>
  <c r="F14" i="6"/>
  <c r="F15" i="6"/>
  <c r="K16" i="6"/>
  <c r="K17" i="6"/>
  <c r="K18" i="6"/>
  <c r="F17" i="6"/>
  <c r="F13" i="6"/>
  <c r="K15" i="6"/>
  <c r="J19" i="6"/>
  <c r="I19" i="6"/>
  <c r="F19" i="6"/>
  <c r="F18" i="6"/>
  <c r="K13" i="6"/>
  <c r="K19" i="6" l="1"/>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<sst xmlns="http://schemas.openxmlformats.org/spreadsheetml/2006/main" count="48311" uniqueCount="155">
  <si>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</si>
  <si>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</si>
  <si>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</si>
  <si>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</si>
  <si>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</si>
  <si>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</si>
  <si>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</si>
  <si>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</si>
  <si>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</si>
  <si>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</si>
  <si>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</si>
  <si>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</si>
  <si>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</si>
  <si>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</si>
  <si>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</si>
  <si>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</si>
  <si>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</si>
  <si>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</si>
  <si>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</si>
  <si>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</si>
  <si>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</si>
  <si>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</si>
  <si>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</si>
  <si>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</si>
  <si>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</si>
  <si>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</si>
  <si>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</si>
  <si>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</si>
  <si>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</si>
  <si>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</si>
  <si>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</si>
  <si>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</si>
  <si>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</si>
  <si>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</si>
  <si>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</si>
  <si>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</si>
  <si>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</si>
  <si>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</si>
  <si>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</si>
  <si>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</si>
  <si>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</si>
  <si>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</si>
  <si>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</si>
  <si>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</si>
  <si>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</si>
  <si>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</si>
  <si>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</si>
  <si>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</si>
  <si>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</si>
  <si>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</si>
  <si>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</si>
  <si>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</si>
  <si>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</si>
  <si>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</si>
  <si>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</si>
  <si>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</si>
  <si>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</si>
  <si>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</si>
  <si>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</si>
  <si>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</si>
  <si>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</si>
  <si>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</si>
  <si>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</si>
  <si>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</si>
  <si>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</si>
  <si>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</si>
  <si>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</si>
  <si>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</si>
  <si>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</si>
  <si>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</si>
  <si>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</si>
  <si>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</si>
  <si>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</si>
  <si>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</si>
  <si>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</si>
  <si>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</si>
  <si>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</si>
  <si>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</si>
  <si>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</si>
  <si>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</si>
  <si>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</si>
  <si>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</si>
  <si>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</si>
  <si>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</si>
  <si>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</si>
  <si>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</si>
  <si>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</si>
  <si>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</si>
  <si>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</si>
  <si>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</si>
  <si>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</si>
  <si>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</si>
  <si>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</si>
  <si>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</si>
  <si>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</si>
  <si>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</si>
  <si>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</si>
  <si>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</si>
  <si>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</si>
  <si>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</si>
  <si>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</si>
  <si>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</si>
  <si>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</si>
  <si>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</si>
  <si>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</si>
  <si>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</si>
  <si>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</si>
  <si>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</si>
  <si>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</si>
  <si>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</si>
  <si>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</si>
  <si>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</si>
  <si>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</si>
  <si>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</si>
  <si>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</si>
  <si>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</si>
  <si>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</si>
  <si>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</si>
  <si>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</si>
  <si>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</si>
  <si>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</si>
  <si>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</si>
  <si>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</si>
  <si>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</si>
  <si>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</si>
  <si>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</si>
  <si>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</si>
  <si>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</si>
  <si>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</si>
  <si>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</si>
  <si>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</si>
  <si>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</si>
  <si>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</si>
  <si>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 xml:space="preserve">Brand </t>
  </si>
  <si>
    <t>Sales 2022</t>
  </si>
  <si>
    <t>Sales 2023</t>
  </si>
  <si>
    <t>Varience</t>
  </si>
  <si>
    <t>Sales and Operating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</si>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</sst>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quot;$&quot;#,##0.00_);[Red]\(&quot;$&quot;#,##0.00\)"/>
    <numFmt numFmtId="168" formatCode="[&gt;=1000000]\ ###\,###\,##0;[&gt;=100000]\ ###\,##0;\ ##,##0"/>
    <numFmt numFmtId="169" formatCode="[&gt;=1000000]###\,###\,##0;[&gt;=100000]###\,##0;##,##0"/>
    <numFmt numFmtId="176" formatCode="[$$-C09]#,##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6"/>
      <color theme="1"/>
      <name val="Calibri"/>
      <family val="2"/>
      <scheme val="minor"/>
    </font>
    <font>
      <b/>
      <sz val="18"/>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bgColor indexed="64"/>
      </patternFill>
    </fill>
    <fill>
      <patternFill patternType="solid">
        <fgColor theme="8"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6" fillId="3" borderId="0" xfId="0" applyFont="1" applyFill="1" applyAlignment="1">
      <alignment horizontal="centerContinuous" vertical="center"/>
    </xf>
    <xf numFmtId="0" fontId="6" fillId="4" borderId="0" xfId="0" applyFont="1" applyFill="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5" fillId="0" borderId="0" xfId="0" applyFont="1" applyAlignment="1">
      <alignment vertical="center"/>
    </xf>
    <xf numFmtId="0" fontId="5" fillId="5" borderId="2" xfId="0" applyFont="1" applyFill="1" applyBorder="1" applyAlignment="1">
      <alignment vertical="center"/>
    </xf>
    <xf numFmtId="168" fontId="5" fillId="0" borderId="0" xfId="0" applyNumberFormat="1" applyFont="1" applyAlignment="1">
      <alignment vertical="center"/>
    </xf>
    <xf numFmtId="168" fontId="5" fillId="5" borderId="2" xfId="0" applyNumberFormat="1" applyFont="1" applyFill="1" applyBorder="1" applyAlignment="1">
      <alignment vertical="center"/>
    </xf>
    <xf numFmtId="169" fontId="0" fillId="0" borderId="0" xfId="0" applyNumberFormat="1"/>
    <xf numFmtId="176" fontId="0" fillId="0" borderId="0" xfId="0" applyNumberFormat="1"/>
  </cellXfs>
  <cellStyles count="2">
    <cellStyle name="Hyperlink 2" xfId="1" xr:uid="{229837FD-7C70-47AC-B854-CBC5538B0B97}"/>
    <cellStyle name="Normal" xfId="0" builtinId="0"/>
  </cellStyles>
  <dxfs count="95">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69" formatCode="[&gt;=1000000]###\,###\,##0;[&gt;=100000]###\,##0;##,##0"/>
    </dxf>
    <dxf>
      <numFmt numFmtId="169" formatCode="[&gt;=1000000]###\,###\,##0;[&gt;=100000]###\,##0;##,##0"/>
    </dxf>
    <dxf>
      <numFmt numFmtId="169" formatCode="[&gt;=1000000]###\,###\,##0;[&gt;=100000]###\,##0;##,##0"/>
    </dxf>
    <dxf>
      <numFmt numFmtId="2" formatCode="0.00"/>
    </dxf>
    <dxf>
      <numFmt numFmtId="176" formatCode="[$$-C09]#,##0.00"/>
    </dxf>
    <dxf>
      <numFmt numFmtId="176" formatCode="[$$-C09]#,##0.00"/>
    </dxf>
    <dxf>
      <numFmt numFmtId="2" formatCode="0.00"/>
    </dxf>
    <dxf>
      <numFmt numFmtId="169" formatCode="[&gt;=1000000]###\,###\,##0;[&gt;=100000]###\,##0;##,##0"/>
    </dxf>
    <dxf>
      <numFmt numFmtId="169" formatCode="[&gt;=1000000]###\,###\,##0;[&gt;=100000]###\,##0;##,##0"/>
    </dxf>
    <dxf>
      <numFmt numFmtId="169" formatCode="[&gt;=1000000]###\,###\,##0;[&gt;=10000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02060"/>
            </a:solidFill>
            <a:ln>
              <a:noFill/>
            </a:ln>
            <a:effectLst/>
          </c:spPr>
          <c:invertIfNegative val="0"/>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Analyze!$G$29:$G$36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093F-4D0E-940C-0A8EF4DFFA64}"/>
            </c:ext>
          </c:extLst>
        </c:ser>
        <c:dLbls>
          <c:showLegendKey val="0"/>
          <c:showVal val="0"/>
          <c:showCatName val="0"/>
          <c:showSerName val="0"/>
          <c:showPercent val="0"/>
          <c:showBubbleSize val="0"/>
        </c:dLbls>
        <c:gapWidth val="219"/>
        <c:axId val="964349055"/>
        <c:axId val="1498075071"/>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Analyze!$H$29:$H$36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093F-4D0E-940C-0A8EF4DFFA64}"/>
            </c:ext>
          </c:extLst>
        </c:ser>
        <c:dLbls>
          <c:showLegendKey val="0"/>
          <c:showVal val="0"/>
          <c:showCatName val="0"/>
          <c:showSerName val="0"/>
          <c:showPercent val="0"/>
          <c:showBubbleSize val="0"/>
        </c:dLbls>
        <c:marker val="1"/>
        <c:smooth val="0"/>
        <c:axId val="1534171215"/>
        <c:axId val="1527759407"/>
      </c:lineChart>
      <c:catAx>
        <c:axId val="96434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98075071"/>
        <c:crosses val="autoZero"/>
        <c:auto val="1"/>
        <c:lblAlgn val="ctr"/>
        <c:lblOffset val="100"/>
        <c:noMultiLvlLbl val="0"/>
      </c:catAx>
      <c:valAx>
        <c:axId val="1498075071"/>
        <c:scaling>
          <c:orientation val="minMax"/>
        </c:scaling>
        <c:delete val="0"/>
        <c:axPos val="l"/>
        <c:majorGridlines>
          <c:spPr>
            <a:ln w="9525" cap="flat" cmpd="sng" algn="ctr">
              <a:solidFill>
                <a:schemeClr val="tx1">
                  <a:lumMod val="15000"/>
                  <a:lumOff val="85000"/>
                </a:schemeClr>
              </a:solidFill>
              <a:round/>
            </a:ln>
            <a:effectLst/>
          </c:spPr>
        </c:majorGridlines>
        <c:numFmt formatCode="[&gt;=1000000]\ ###\,###\,##0;[&gt;=100000]\ ###\,##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964349055"/>
        <c:crosses val="autoZero"/>
        <c:crossBetween val="between"/>
      </c:valAx>
      <c:valAx>
        <c:axId val="152775940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34171215"/>
        <c:crosses val="max"/>
        <c:crossBetween val="between"/>
      </c:valAx>
      <c:catAx>
        <c:axId val="1534171215"/>
        <c:scaling>
          <c:orientation val="minMax"/>
        </c:scaling>
        <c:delete val="1"/>
        <c:axPos val="b"/>
        <c:numFmt formatCode="General" sourceLinked="1"/>
        <c:majorTickMark val="out"/>
        <c:minorTickMark val="none"/>
        <c:tickLblPos val="nextTo"/>
        <c:crossAx val="1527759407"/>
        <c:crosses val="autoZero"/>
        <c:auto val="1"/>
        <c:lblAlgn val="ctr"/>
        <c:lblOffset val="100"/>
        <c:noMultiLvlLbl val="0"/>
      </c:catAx>
      <c:spPr>
        <a:noFill/>
        <a:ln>
          <a:noFill/>
        </a:ln>
        <a:effectLst/>
      </c:spPr>
    </c:plotArea>
    <c:legend>
      <c:legendPos val="b"/>
      <c:layout>
        <c:manualLayout>
          <c:xMode val="edge"/>
          <c:yMode val="edge"/>
          <c:x val="0.37215088627164683"/>
          <c:y val="0.85386811223206782"/>
          <c:w val="0.25569814851420741"/>
          <c:h val="9.3243004716432612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Analyze!$G$29:$G$36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242C-462E-8642-FDCAB2EB6F44}"/>
            </c:ext>
          </c:extLst>
        </c:ser>
        <c:dLbls>
          <c:showLegendKey val="0"/>
          <c:showVal val="0"/>
          <c:showCatName val="0"/>
          <c:showSerName val="0"/>
          <c:showPercent val="0"/>
          <c:showBubbleSize val="0"/>
        </c:dLbls>
        <c:gapWidth val="219"/>
        <c:axId val="964349055"/>
        <c:axId val="1498075071"/>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Analyze!$H$29:$H$36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242C-462E-8642-FDCAB2EB6F44}"/>
            </c:ext>
          </c:extLst>
        </c:ser>
        <c:dLbls>
          <c:showLegendKey val="0"/>
          <c:showVal val="0"/>
          <c:showCatName val="0"/>
          <c:showSerName val="0"/>
          <c:showPercent val="0"/>
          <c:showBubbleSize val="0"/>
        </c:dLbls>
        <c:marker val="1"/>
        <c:smooth val="0"/>
        <c:axId val="1534171215"/>
        <c:axId val="1527759407"/>
      </c:lineChart>
      <c:catAx>
        <c:axId val="96434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075071"/>
        <c:crosses val="autoZero"/>
        <c:auto val="1"/>
        <c:lblAlgn val="ctr"/>
        <c:lblOffset val="100"/>
        <c:noMultiLvlLbl val="0"/>
      </c:catAx>
      <c:valAx>
        <c:axId val="149807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349055"/>
        <c:crosses val="autoZero"/>
        <c:crossBetween val="between"/>
      </c:valAx>
      <c:valAx>
        <c:axId val="152775940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71215"/>
        <c:crosses val="max"/>
        <c:crossBetween val="between"/>
      </c:valAx>
      <c:catAx>
        <c:axId val="1534171215"/>
        <c:scaling>
          <c:orientation val="minMax"/>
        </c:scaling>
        <c:delete val="1"/>
        <c:axPos val="b"/>
        <c:numFmt formatCode="General" sourceLinked="1"/>
        <c:majorTickMark val="out"/>
        <c:minorTickMark val="none"/>
        <c:tickLblPos val="nextTo"/>
        <c:crossAx val="1527759407"/>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5042</xdr:colOff>
      <xdr:row>0</xdr:row>
      <xdr:rowOff>142874</xdr:rowOff>
    </xdr:from>
    <xdr:to>
      <xdr:col>11</xdr:col>
      <xdr:colOff>0</xdr:colOff>
      <xdr:row>4</xdr:row>
      <xdr:rowOff>123263</xdr:rowOff>
    </xdr:to>
    <xdr:sp macro="" textlink="">
      <xdr:nvSpPr>
        <xdr:cNvPr id="2" name="Rectangle 1">
          <a:extLst>
            <a:ext uri="{FF2B5EF4-FFF2-40B4-BE49-F238E27FC236}">
              <a16:creationId xmlns:a16="http://schemas.microsoft.com/office/drawing/2014/main" id="{16A8263C-678C-5C92-A7DC-5E58130BB1E1}"/>
            </a:ext>
          </a:extLst>
        </xdr:cNvPr>
        <xdr:cNvSpPr/>
      </xdr:nvSpPr>
      <xdr:spPr>
        <a:xfrm>
          <a:off x="2481542" y="142874"/>
          <a:ext cx="12635193" cy="787213"/>
        </a:xfrm>
        <a:prstGeom prst="rect">
          <a:avLst/>
        </a:prstGeom>
        <a:solidFill>
          <a:srgbClr val="00206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1"/>
            <a:t>Coca-Cola</a:t>
          </a:r>
          <a:r>
            <a:rPr lang="en-IN" sz="3600" b="1" baseline="0"/>
            <a:t> USA Retailer Dashboard</a:t>
          </a:r>
          <a:endParaRPr lang="en-IN" sz="3600" b="1"/>
        </a:p>
      </xdr:txBody>
    </xdr:sp>
    <xdr:clientData/>
  </xdr:twoCellAnchor>
  <xdr:twoCellAnchor>
    <xdr:from>
      <xdr:col>2</xdr:col>
      <xdr:colOff>3670</xdr:colOff>
      <xdr:row>5</xdr:row>
      <xdr:rowOff>89036</xdr:rowOff>
    </xdr:from>
    <xdr:to>
      <xdr:col>3</xdr:col>
      <xdr:colOff>1378324</xdr:colOff>
      <xdr:row>9</xdr:row>
      <xdr:rowOff>0</xdr:rowOff>
    </xdr:to>
    <xdr:sp macro="" textlink="">
      <xdr:nvSpPr>
        <xdr:cNvPr id="6" name="Rectangle 5">
          <a:extLst>
            <a:ext uri="{FF2B5EF4-FFF2-40B4-BE49-F238E27FC236}">
              <a16:creationId xmlns:a16="http://schemas.microsoft.com/office/drawing/2014/main" id="{F3D60E03-4942-4EA4-B6ED-56F0CE5BE2D8}"/>
            </a:ext>
          </a:extLst>
        </xdr:cNvPr>
        <xdr:cNvSpPr/>
      </xdr:nvSpPr>
      <xdr:spPr>
        <a:xfrm>
          <a:off x="2558611" y="1500977"/>
          <a:ext cx="2999507" cy="913280"/>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628650</xdr:colOff>
      <xdr:row>3</xdr:row>
      <xdr:rowOff>0</xdr:rowOff>
    </xdr:from>
    <xdr:ext cx="1409810" cy="342786"/>
    <xdr:sp macro="" textlink="">
      <xdr:nvSpPr>
        <xdr:cNvPr id="7" name="TextBox 6">
          <a:extLst>
            <a:ext uri="{FF2B5EF4-FFF2-40B4-BE49-F238E27FC236}">
              <a16:creationId xmlns:a16="http://schemas.microsoft.com/office/drawing/2014/main" id="{7F564BA5-931D-417A-2646-71C14F5AF544}"/>
            </a:ext>
          </a:extLst>
        </xdr:cNvPr>
        <xdr:cNvSpPr txBox="1"/>
      </xdr:nvSpPr>
      <xdr:spPr>
        <a:xfrm>
          <a:off x="2762250" y="895350"/>
          <a:ext cx="140981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i="1">
              <a:solidFill>
                <a:schemeClr val="accent1"/>
              </a:solidFill>
            </a:rPr>
            <a:t>Figures in USD</a:t>
          </a:r>
        </a:p>
      </xdr:txBody>
    </xdr:sp>
    <xdr:clientData/>
  </xdr:oneCellAnchor>
  <xdr:twoCellAnchor>
    <xdr:from>
      <xdr:col>4</xdr:col>
      <xdr:colOff>239555</xdr:colOff>
      <xdr:row>5</xdr:row>
      <xdr:rowOff>89036</xdr:rowOff>
    </xdr:from>
    <xdr:to>
      <xdr:col>5</xdr:col>
      <xdr:colOff>1591236</xdr:colOff>
      <xdr:row>9</xdr:row>
      <xdr:rowOff>0</xdr:rowOff>
    </xdr:to>
    <xdr:sp macro="" textlink="">
      <xdr:nvSpPr>
        <xdr:cNvPr id="15" name="Rectangle 14">
          <a:extLst>
            <a:ext uri="{FF2B5EF4-FFF2-40B4-BE49-F238E27FC236}">
              <a16:creationId xmlns:a16="http://schemas.microsoft.com/office/drawing/2014/main" id="{B1B39F53-58B0-491D-8847-861DCE100D7B}"/>
            </a:ext>
          </a:extLst>
        </xdr:cNvPr>
        <xdr:cNvSpPr/>
      </xdr:nvSpPr>
      <xdr:spPr>
        <a:xfrm>
          <a:off x="6044202" y="1500977"/>
          <a:ext cx="2976534" cy="913280"/>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4230</xdr:colOff>
      <xdr:row>5</xdr:row>
      <xdr:rowOff>89036</xdr:rowOff>
    </xdr:from>
    <xdr:to>
      <xdr:col>8</xdr:col>
      <xdr:colOff>1239372</xdr:colOff>
      <xdr:row>9</xdr:row>
      <xdr:rowOff>0</xdr:rowOff>
    </xdr:to>
    <xdr:sp macro="" textlink="">
      <xdr:nvSpPr>
        <xdr:cNvPr id="18" name="Rectangle 17">
          <a:extLst>
            <a:ext uri="{FF2B5EF4-FFF2-40B4-BE49-F238E27FC236}">
              <a16:creationId xmlns:a16="http://schemas.microsoft.com/office/drawing/2014/main" id="{CC0F30F4-D3C8-458D-AE38-E732C1FE9365}"/>
            </a:ext>
          </a:extLst>
        </xdr:cNvPr>
        <xdr:cNvSpPr/>
      </xdr:nvSpPr>
      <xdr:spPr>
        <a:xfrm>
          <a:off x="8699995" y="1500977"/>
          <a:ext cx="2635877" cy="913280"/>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167837</xdr:colOff>
      <xdr:row>5</xdr:row>
      <xdr:rowOff>89036</xdr:rowOff>
    </xdr:from>
    <xdr:to>
      <xdr:col>11</xdr:col>
      <xdr:colOff>2242</xdr:colOff>
      <xdr:row>9</xdr:row>
      <xdr:rowOff>0</xdr:rowOff>
    </xdr:to>
    <xdr:sp macro="" textlink="">
      <xdr:nvSpPr>
        <xdr:cNvPr id="19" name="Rectangle 18">
          <a:extLst>
            <a:ext uri="{FF2B5EF4-FFF2-40B4-BE49-F238E27FC236}">
              <a16:creationId xmlns:a16="http://schemas.microsoft.com/office/drawing/2014/main" id="{AB88309E-EAFC-45FE-AD15-5A6FCF55A3D4}"/>
            </a:ext>
          </a:extLst>
        </xdr:cNvPr>
        <xdr:cNvSpPr/>
      </xdr:nvSpPr>
      <xdr:spPr>
        <a:xfrm>
          <a:off x="11665072" y="1500977"/>
          <a:ext cx="2635876" cy="913280"/>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88656</xdr:colOff>
      <xdr:row>1</xdr:row>
      <xdr:rowOff>19051</xdr:rowOff>
    </xdr:from>
    <xdr:to>
      <xdr:col>0</xdr:col>
      <xdr:colOff>2019085</xdr:colOff>
      <xdr:row>4</xdr:row>
      <xdr:rowOff>175113</xdr:rowOff>
    </xdr:to>
    <xdr:pic>
      <xdr:nvPicPr>
        <xdr:cNvPr id="21" name="Picture 20">
          <a:extLst>
            <a:ext uri="{FF2B5EF4-FFF2-40B4-BE49-F238E27FC236}">
              <a16:creationId xmlns:a16="http://schemas.microsoft.com/office/drawing/2014/main" id="{98C1E79F-BF7D-B495-8853-DC2C14396A7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585" b="29925"/>
        <a:stretch/>
      </xdr:blipFill>
      <xdr:spPr>
        <a:xfrm>
          <a:off x="88656" y="419101"/>
          <a:ext cx="1930429" cy="756138"/>
        </a:xfrm>
        <a:prstGeom prst="rect">
          <a:avLst/>
        </a:prstGeom>
      </xdr:spPr>
    </xdr:pic>
    <xdr:clientData/>
  </xdr:twoCellAnchor>
  <xdr:twoCellAnchor>
    <xdr:from>
      <xdr:col>2</xdr:col>
      <xdr:colOff>124386</xdr:colOff>
      <xdr:row>6</xdr:row>
      <xdr:rowOff>187138</xdr:rowOff>
    </xdr:from>
    <xdr:to>
      <xdr:col>3</xdr:col>
      <xdr:colOff>1219761</xdr:colOff>
      <xdr:row>8</xdr:row>
      <xdr:rowOff>168087</xdr:rowOff>
    </xdr:to>
    <xdr:sp macro="" textlink="Analyze!A4">
      <xdr:nvSpPr>
        <xdr:cNvPr id="22" name="TextBox 21">
          <a:extLst>
            <a:ext uri="{FF2B5EF4-FFF2-40B4-BE49-F238E27FC236}">
              <a16:creationId xmlns:a16="http://schemas.microsoft.com/office/drawing/2014/main" id="{8BB2B9EC-EB55-4FEB-D18C-95695779A8E8}"/>
            </a:ext>
          </a:extLst>
        </xdr:cNvPr>
        <xdr:cNvSpPr txBox="1"/>
      </xdr:nvSpPr>
      <xdr:spPr>
        <a:xfrm>
          <a:off x="2600886" y="1397373"/>
          <a:ext cx="2608169" cy="429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1AA2061-E1D2-4F05-8447-3B8825C93DCD}" type="TxLink">
            <a:rPr lang="en-US" sz="2800" b="1" i="0" u="none" strike="noStrike">
              <a:solidFill>
                <a:schemeClr val="bg1"/>
              </a:solidFill>
              <a:latin typeface="Calibri"/>
              <a:ea typeface="Calibri"/>
              <a:cs typeface="Calibri"/>
            </a:rPr>
            <a:pPr algn="ctr"/>
            <a:t>12,016,665</a:t>
          </a:fld>
          <a:endParaRPr lang="en-IN" sz="2400" b="1">
            <a:solidFill>
              <a:schemeClr val="bg1"/>
            </a:solidFill>
          </a:endParaRPr>
        </a:p>
      </xdr:txBody>
    </xdr:sp>
    <xdr:clientData/>
  </xdr:twoCellAnchor>
  <xdr:twoCellAnchor>
    <xdr:from>
      <xdr:col>4</xdr:col>
      <xdr:colOff>338979</xdr:colOff>
      <xdr:row>6</xdr:row>
      <xdr:rowOff>177613</xdr:rowOff>
    </xdr:from>
    <xdr:to>
      <xdr:col>5</xdr:col>
      <xdr:colOff>1434354</xdr:colOff>
      <xdr:row>8</xdr:row>
      <xdr:rowOff>168087</xdr:rowOff>
    </xdr:to>
    <xdr:sp macro="" textlink="Analyze!B4">
      <xdr:nvSpPr>
        <xdr:cNvPr id="23" name="TextBox 22">
          <a:extLst>
            <a:ext uri="{FF2B5EF4-FFF2-40B4-BE49-F238E27FC236}">
              <a16:creationId xmlns:a16="http://schemas.microsoft.com/office/drawing/2014/main" id="{77C5ADDA-7892-4ED7-ABDF-778E3CABDFAA}"/>
            </a:ext>
          </a:extLst>
        </xdr:cNvPr>
        <xdr:cNvSpPr txBox="1"/>
      </xdr:nvSpPr>
      <xdr:spPr>
        <a:xfrm>
          <a:off x="5841067" y="1387848"/>
          <a:ext cx="2608169" cy="43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2E3A408-BFC2-41B8-95A3-C48B5922B454}" type="TxLink">
            <a:rPr lang="en-US" sz="2800" b="1" i="0" u="none" strike="noStrike">
              <a:solidFill>
                <a:schemeClr val="bg1"/>
              </a:solidFill>
              <a:latin typeface="Calibri"/>
              <a:ea typeface="Calibri"/>
              <a:cs typeface="Calibri"/>
            </a:rPr>
            <a:pPr marL="0" indent="0" algn="ctr"/>
            <a:t>24,788,610</a:t>
          </a:fld>
          <a:endParaRPr lang="en-IN" sz="2800" b="1" i="0" u="none" strike="noStrike">
            <a:solidFill>
              <a:schemeClr val="bg1"/>
            </a:solidFill>
            <a:latin typeface="Calibri"/>
            <a:ea typeface="Calibri"/>
            <a:cs typeface="Calibri"/>
          </a:endParaRPr>
        </a:p>
      </xdr:txBody>
    </xdr:sp>
    <xdr:clientData/>
  </xdr:twoCellAnchor>
  <xdr:twoCellAnchor>
    <xdr:from>
      <xdr:col>7</xdr:col>
      <xdr:colOff>95250</xdr:colOff>
      <xdr:row>6</xdr:row>
      <xdr:rowOff>177613</xdr:rowOff>
    </xdr:from>
    <xdr:to>
      <xdr:col>8</xdr:col>
      <xdr:colOff>1190625</xdr:colOff>
      <xdr:row>8</xdr:row>
      <xdr:rowOff>168087</xdr:rowOff>
    </xdr:to>
    <xdr:sp macro="" textlink="Analyze!C4">
      <xdr:nvSpPr>
        <xdr:cNvPr id="24" name="TextBox 23">
          <a:extLst>
            <a:ext uri="{FF2B5EF4-FFF2-40B4-BE49-F238E27FC236}">
              <a16:creationId xmlns:a16="http://schemas.microsoft.com/office/drawing/2014/main" id="{C6C9CCED-A18B-4CDE-8BA8-0F3F07A66513}"/>
            </a:ext>
          </a:extLst>
        </xdr:cNvPr>
        <xdr:cNvSpPr txBox="1"/>
      </xdr:nvSpPr>
      <xdr:spPr>
        <a:xfrm>
          <a:off x="9160809" y="1387848"/>
          <a:ext cx="2608169" cy="43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B57014F-E7D8-48B9-836B-71D12EE3CA5E}" type="TxLink">
            <a:rPr lang="en-US" sz="2800" b="1" i="0" u="none" strike="noStrike">
              <a:solidFill>
                <a:schemeClr val="bg1"/>
              </a:solidFill>
              <a:latin typeface="Calibri"/>
              <a:ea typeface="Calibri"/>
              <a:cs typeface="Calibri"/>
            </a:rPr>
            <a:pPr marL="0" indent="0" algn="ctr"/>
            <a:t>$0.45</a:t>
          </a:fld>
          <a:endParaRPr lang="en-IN" sz="2800" b="1" i="0" u="none" strike="noStrike">
            <a:solidFill>
              <a:schemeClr val="bg1"/>
            </a:solidFill>
            <a:latin typeface="Calibri"/>
            <a:ea typeface="Calibri"/>
            <a:cs typeface="Calibri"/>
          </a:endParaRPr>
        </a:p>
      </xdr:txBody>
    </xdr:sp>
    <xdr:clientData/>
  </xdr:twoCellAnchor>
  <xdr:twoCellAnchor>
    <xdr:from>
      <xdr:col>9</xdr:col>
      <xdr:colOff>247650</xdr:colOff>
      <xdr:row>6</xdr:row>
      <xdr:rowOff>124945</xdr:rowOff>
    </xdr:from>
    <xdr:to>
      <xdr:col>10</xdr:col>
      <xdr:colOff>1343025</xdr:colOff>
      <xdr:row>8</xdr:row>
      <xdr:rowOff>168087</xdr:rowOff>
    </xdr:to>
    <xdr:sp macro="" textlink="Analyze!D4">
      <xdr:nvSpPr>
        <xdr:cNvPr id="25" name="TextBox 24">
          <a:extLst>
            <a:ext uri="{FF2B5EF4-FFF2-40B4-BE49-F238E27FC236}">
              <a16:creationId xmlns:a16="http://schemas.microsoft.com/office/drawing/2014/main" id="{F1D4753E-5A27-4D2D-9DEE-17EFA8610AF1}"/>
            </a:ext>
          </a:extLst>
        </xdr:cNvPr>
        <xdr:cNvSpPr txBox="1"/>
      </xdr:nvSpPr>
      <xdr:spPr>
        <a:xfrm>
          <a:off x="12338797" y="1335180"/>
          <a:ext cx="2608169" cy="491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DF4DB04-FE77-477E-A572-AB71A45E613A}" type="TxLink">
            <a:rPr lang="en-US" sz="2800" b="1" i="0" u="none" strike="noStrike">
              <a:solidFill>
                <a:schemeClr val="bg1"/>
              </a:solidFill>
              <a:latin typeface="Calibri"/>
              <a:ea typeface="Calibri"/>
              <a:cs typeface="Calibri"/>
            </a:rPr>
            <a:pPr marL="0" indent="0" algn="ctr"/>
            <a:t>4,722,497</a:t>
          </a:fld>
          <a:endParaRPr lang="en-IN" sz="2800" b="1" i="0" u="none" strike="noStrike">
            <a:solidFill>
              <a:schemeClr val="bg1"/>
            </a:solidFill>
            <a:latin typeface="Calibri"/>
            <a:ea typeface="Calibri"/>
            <a:cs typeface="Calibri"/>
          </a:endParaRPr>
        </a:p>
      </xdr:txBody>
    </xdr:sp>
    <xdr:clientData/>
  </xdr:twoCellAnchor>
  <xdr:twoCellAnchor>
    <xdr:from>
      <xdr:col>2</xdr:col>
      <xdr:colOff>124386</xdr:colOff>
      <xdr:row>5</xdr:row>
      <xdr:rowOff>115420</xdr:rowOff>
    </xdr:from>
    <xdr:to>
      <xdr:col>3</xdr:col>
      <xdr:colOff>1219761</xdr:colOff>
      <xdr:row>7</xdr:row>
      <xdr:rowOff>10645</xdr:rowOff>
    </xdr:to>
    <xdr:sp macro="" textlink="">
      <xdr:nvSpPr>
        <xdr:cNvPr id="26" name="TextBox 25">
          <a:extLst>
            <a:ext uri="{FF2B5EF4-FFF2-40B4-BE49-F238E27FC236}">
              <a16:creationId xmlns:a16="http://schemas.microsoft.com/office/drawing/2014/main" id="{C3D5383E-857E-4751-BC47-2CA687ED1B2B}"/>
            </a:ext>
          </a:extLst>
        </xdr:cNvPr>
        <xdr:cNvSpPr txBox="1"/>
      </xdr:nvSpPr>
      <xdr:spPr>
        <a:xfrm>
          <a:off x="2600886" y="1123949"/>
          <a:ext cx="2608169" cy="321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bg1"/>
              </a:solidFill>
              <a:latin typeface="Calibri"/>
              <a:ea typeface="Calibri"/>
              <a:cs typeface="Calibri"/>
            </a:rPr>
            <a:t>Total</a:t>
          </a:r>
          <a:r>
            <a:rPr lang="en-US" sz="1600" b="1" i="0" u="none" strike="noStrike" baseline="0">
              <a:solidFill>
                <a:schemeClr val="bg1"/>
              </a:solidFill>
              <a:latin typeface="Calibri"/>
              <a:ea typeface="Calibri"/>
              <a:cs typeface="Calibri"/>
            </a:rPr>
            <a:t> Sales</a:t>
          </a:r>
        </a:p>
      </xdr:txBody>
    </xdr:sp>
    <xdr:clientData/>
  </xdr:twoCellAnchor>
  <xdr:twoCellAnchor>
    <xdr:from>
      <xdr:col>4</xdr:col>
      <xdr:colOff>358029</xdr:colOff>
      <xdr:row>5</xdr:row>
      <xdr:rowOff>115420</xdr:rowOff>
    </xdr:from>
    <xdr:to>
      <xdr:col>5</xdr:col>
      <xdr:colOff>1453404</xdr:colOff>
      <xdr:row>7</xdr:row>
      <xdr:rowOff>10645</xdr:rowOff>
    </xdr:to>
    <xdr:sp macro="" textlink="">
      <xdr:nvSpPr>
        <xdr:cNvPr id="27" name="TextBox 26">
          <a:extLst>
            <a:ext uri="{FF2B5EF4-FFF2-40B4-BE49-F238E27FC236}">
              <a16:creationId xmlns:a16="http://schemas.microsoft.com/office/drawing/2014/main" id="{88C06091-4961-46DA-8484-18B60379AA50}"/>
            </a:ext>
          </a:extLst>
        </xdr:cNvPr>
        <xdr:cNvSpPr txBox="1"/>
      </xdr:nvSpPr>
      <xdr:spPr>
        <a:xfrm>
          <a:off x="5860117" y="1123949"/>
          <a:ext cx="2608169" cy="321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bg1"/>
              </a:solidFill>
              <a:latin typeface="Calibri"/>
              <a:ea typeface="Calibri"/>
              <a:cs typeface="Calibri"/>
            </a:rPr>
            <a:t>Units Sold</a:t>
          </a:r>
          <a:endParaRPr lang="en-US" sz="1600" b="1" i="0" u="none" strike="noStrike" baseline="0">
            <a:solidFill>
              <a:schemeClr val="bg1"/>
            </a:solidFill>
            <a:latin typeface="Calibri"/>
            <a:ea typeface="Calibri"/>
            <a:cs typeface="Calibri"/>
          </a:endParaRPr>
        </a:p>
      </xdr:txBody>
    </xdr:sp>
    <xdr:clientData/>
  </xdr:twoCellAnchor>
  <xdr:twoCellAnchor>
    <xdr:from>
      <xdr:col>7</xdr:col>
      <xdr:colOff>76200</xdr:colOff>
      <xdr:row>5</xdr:row>
      <xdr:rowOff>134470</xdr:rowOff>
    </xdr:from>
    <xdr:to>
      <xdr:col>8</xdr:col>
      <xdr:colOff>1171575</xdr:colOff>
      <xdr:row>7</xdr:row>
      <xdr:rowOff>29695</xdr:rowOff>
    </xdr:to>
    <xdr:sp macro="" textlink="">
      <xdr:nvSpPr>
        <xdr:cNvPr id="28" name="TextBox 27">
          <a:extLst>
            <a:ext uri="{FF2B5EF4-FFF2-40B4-BE49-F238E27FC236}">
              <a16:creationId xmlns:a16="http://schemas.microsoft.com/office/drawing/2014/main" id="{71EAFA00-C39F-4BD5-8035-4D9429730630}"/>
            </a:ext>
          </a:extLst>
        </xdr:cNvPr>
        <xdr:cNvSpPr txBox="1"/>
      </xdr:nvSpPr>
      <xdr:spPr>
        <a:xfrm>
          <a:off x="9141759" y="1142999"/>
          <a:ext cx="2608169" cy="321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bg1"/>
              </a:solidFill>
              <a:latin typeface="Calibri"/>
              <a:ea typeface="Calibri"/>
              <a:cs typeface="Calibri"/>
            </a:rPr>
            <a:t>Average Price</a:t>
          </a:r>
          <a:endParaRPr lang="en-US" sz="1600" b="1" i="0" u="none" strike="noStrike" baseline="0">
            <a:solidFill>
              <a:schemeClr val="bg1"/>
            </a:solidFill>
            <a:latin typeface="Calibri"/>
            <a:ea typeface="Calibri"/>
            <a:cs typeface="Calibri"/>
          </a:endParaRPr>
        </a:p>
      </xdr:txBody>
    </xdr:sp>
    <xdr:clientData/>
  </xdr:twoCellAnchor>
  <xdr:twoCellAnchor>
    <xdr:from>
      <xdr:col>9</xdr:col>
      <xdr:colOff>247650</xdr:colOff>
      <xdr:row>5</xdr:row>
      <xdr:rowOff>124945</xdr:rowOff>
    </xdr:from>
    <xdr:to>
      <xdr:col>10</xdr:col>
      <xdr:colOff>1343025</xdr:colOff>
      <xdr:row>7</xdr:row>
      <xdr:rowOff>20170</xdr:rowOff>
    </xdr:to>
    <xdr:sp macro="" textlink="">
      <xdr:nvSpPr>
        <xdr:cNvPr id="29" name="TextBox 28">
          <a:extLst>
            <a:ext uri="{FF2B5EF4-FFF2-40B4-BE49-F238E27FC236}">
              <a16:creationId xmlns:a16="http://schemas.microsoft.com/office/drawing/2014/main" id="{E83AABD8-E79D-45BD-8601-0924F4857E75}"/>
            </a:ext>
          </a:extLst>
        </xdr:cNvPr>
        <xdr:cNvSpPr txBox="1"/>
      </xdr:nvSpPr>
      <xdr:spPr>
        <a:xfrm>
          <a:off x="12338797" y="1133474"/>
          <a:ext cx="2608169" cy="321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bg1"/>
              </a:solidFill>
              <a:latin typeface="Calibri"/>
              <a:ea typeface="Calibri"/>
              <a:cs typeface="Calibri"/>
            </a:rPr>
            <a:t>Total Operating Profit</a:t>
          </a:r>
          <a:endParaRPr lang="en-US" sz="1600" b="1" i="0" u="none" strike="noStrike" baseline="0">
            <a:solidFill>
              <a:schemeClr val="bg1"/>
            </a:solidFill>
            <a:latin typeface="Calibri"/>
            <a:ea typeface="Calibri"/>
            <a:cs typeface="Calibri"/>
          </a:endParaRPr>
        </a:p>
      </xdr:txBody>
    </xdr:sp>
    <xdr:clientData/>
  </xdr:twoCellAnchor>
  <xdr:twoCellAnchor>
    <xdr:from>
      <xdr:col>2</xdr:col>
      <xdr:colOff>1</xdr:colOff>
      <xdr:row>21</xdr:row>
      <xdr:rowOff>27214</xdr:rowOff>
    </xdr:from>
    <xdr:to>
      <xdr:col>11</xdr:col>
      <xdr:colOff>27214</xdr:colOff>
      <xdr:row>36</xdr:row>
      <xdr:rowOff>33618</xdr:rowOff>
    </xdr:to>
    <xdr:graphicFrame macro="">
      <xdr:nvGraphicFramePr>
        <xdr:cNvPr id="30" name="Chart 29">
          <a:extLst>
            <a:ext uri="{FF2B5EF4-FFF2-40B4-BE49-F238E27FC236}">
              <a16:creationId xmlns:a16="http://schemas.microsoft.com/office/drawing/2014/main" id="{3585EF29-8A20-4F90-8FA2-E4B3521836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112059</xdr:colOff>
      <xdr:row>5</xdr:row>
      <xdr:rowOff>67238</xdr:rowOff>
    </xdr:from>
    <xdr:to>
      <xdr:col>0</xdr:col>
      <xdr:colOff>2028265</xdr:colOff>
      <xdr:row>12</xdr:row>
      <xdr:rowOff>246531</xdr:rowOff>
    </xdr:to>
    <mc:AlternateContent xmlns:mc="http://schemas.openxmlformats.org/markup-compatibility/2006">
      <mc:Choice xmlns:a14="http://schemas.microsoft.com/office/drawing/2010/main" Requires="a14">
        <xdr:graphicFrame macro="">
          <xdr:nvGraphicFramePr>
            <xdr:cNvPr id="31" name="Region">
              <a:extLst>
                <a:ext uri="{FF2B5EF4-FFF2-40B4-BE49-F238E27FC236}">
                  <a16:creationId xmlns:a16="http://schemas.microsoft.com/office/drawing/2014/main" id="{0F1838B4-3CE3-4AFF-9F80-C75C93F098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2059" y="1075767"/>
              <a:ext cx="1916206" cy="1860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1262061</xdr:colOff>
      <xdr:row>28</xdr:row>
      <xdr:rowOff>200024</xdr:rowOff>
    </xdr:from>
    <xdr:to>
      <xdr:col>12</xdr:col>
      <xdr:colOff>238125</xdr:colOff>
      <xdr:row>46</xdr:row>
      <xdr:rowOff>95249</xdr:rowOff>
    </xdr:to>
    <xdr:graphicFrame macro="">
      <xdr:nvGraphicFramePr>
        <xdr:cNvPr id="3" name="Chart 2">
          <a:extLst>
            <a:ext uri="{FF2B5EF4-FFF2-40B4-BE49-F238E27FC236}">
              <a16:creationId xmlns:a16="http://schemas.microsoft.com/office/drawing/2014/main" id="{925076C1-21DD-35B5-94DC-D046BF2AFE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Jeberson" refreshedDate="45350.88105625" createdVersion="8" refreshedVersion="8" minRefreshableVersion="3" recordCount="9648" xr:uid="{115A8D77-9586-4803-8CC3-342AF9EBCAAE}">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058388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69CBD0-9F3E-41DE-B1DB-A90AF3E1DD05}" name="PivotTable7" cacheId="1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8:D37"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B296F8-5D51-4053-B378-432149B95D0B}"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5"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43E039-5335-45E8-B67D-482C877E508C}"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7F9CBD-C02E-4E2B-B325-9D8EBD72DED2}"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9"/>
    <dataField name="Sum of Units Sold" fld="8" baseField="0" baseItem="0" numFmtId="169"/>
    <dataField name="Average of Price per Unit" fld="7" subtotal="average" baseField="0" baseItem="1" numFmtId="176"/>
    <dataField name="Sum of Operating Profit" fld="10" baseField="0" baseItem="0" numFmtId="169"/>
  </dataFields>
  <formats count="5">
    <format dxfId="79">
      <pivotArea outline="0" collapsedLevelsAreSubtotals="1" fieldPosition="0">
        <references count="1">
          <reference field="4294967294" count="1" selected="0">
            <x v="0"/>
          </reference>
        </references>
      </pivotArea>
    </format>
    <format dxfId="78">
      <pivotArea outline="0" collapsedLevelsAreSubtotals="1" fieldPosition="0">
        <references count="1">
          <reference field="4294967294" count="1" selected="0">
            <x v="3"/>
          </reference>
        </references>
      </pivotArea>
    </format>
    <format dxfId="77">
      <pivotArea outline="0" collapsedLevelsAreSubtotals="1" fieldPosition="0">
        <references count="1">
          <reference field="4294967294" count="1" selected="0">
            <x v="1"/>
          </reference>
        </references>
      </pivotArea>
    </format>
    <format dxfId="76">
      <pivotArea outline="0" collapsedLevelsAreSubtotals="1" fieldPosition="0">
        <references count="1">
          <reference field="4294967294" count="1" selected="0">
            <x v="2"/>
          </reference>
        </references>
      </pivotArea>
    </format>
    <format dxfId="75">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B44AEDE-5C00-4573-86B3-4AE49A17C4D3}" sourceName="Region">
  <pivotTables>
    <pivotTable tabId="5" name="PivotTable4"/>
    <pivotTable tabId="5" name="PivotTable5"/>
    <pivotTable tabId="5" name="PivotTable6"/>
    <pivotTable tabId="5" name="PivotTable7"/>
  </pivotTables>
  <data>
    <tabular pivotCacheId="1405838861">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BA454D5-5998-4594-9E30-432474CB754C}" cache="Slicer_Region" caption="Reg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94" dataDxfId="93" tableBorderDxfId="92">
  <autoFilter ref="B4:M9652" xr:uid="{241C6583-A395-494F-B34A-BA98EEB4132C}"/>
  <tableColumns count="12">
    <tableColumn id="1" xr3:uid="{72C602C4-76C4-4A75-933A-FDC9591C1526}" name="Retailer" dataDxfId="91"/>
    <tableColumn id="2" xr3:uid="{725FD838-82AA-427A-9CE2-6C04110A316D}" name="Retailer ID" dataDxfId="90"/>
    <tableColumn id="3" xr3:uid="{9C123582-20EA-467F-A5ED-8224D6001C00}" name="Invoice Date" dataDxfId="89"/>
    <tableColumn id="4" xr3:uid="{134DBAE7-3279-40E6-98D9-CBECFFFB85D5}" name="Region" dataDxfId="88"/>
    <tableColumn id="5" xr3:uid="{C2E2A540-5264-40E1-8C95-F5F8159FEF6D}" name="State" dataDxfId="87"/>
    <tableColumn id="6" xr3:uid="{6DD89386-635C-40C8-9606-F930BAB18D98}" name="City" dataDxfId="86"/>
    <tableColumn id="7" xr3:uid="{79044A14-8C29-4B84-AA06-8282B70BA02E}" name="Beverage Brand" dataDxfId="85"/>
    <tableColumn id="8" xr3:uid="{A75130C6-6732-4DA3-A42A-8ECCD7E66F61}" name="Price per Unit" dataDxfId="84"/>
    <tableColumn id="9" xr3:uid="{3E7FDD09-C8F4-41A0-8B3E-09F0A7E4D8AD}" name="Units Sold" dataDxfId="83"/>
    <tableColumn id="10" xr3:uid="{521D1DF4-DD00-4778-9BB1-91E31DADFF87}" name="Total Sales" dataDxfId="82"/>
    <tableColumn id="11" xr3:uid="{94400550-7002-4F21-A27B-497430EA373F}" name="Operating Profit" dataDxfId="81"/>
    <tableColumn id="12" xr3:uid="{2526BB74-C8C1-4549-9ED9-43B205AA3AC6}" name="Operating Margin" dataDxfId="8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7:K25"/>
  <sheetViews>
    <sheetView showGridLines="0" tabSelected="1" zoomScale="85" zoomScaleNormal="85" workbookViewId="0">
      <selection activeCell="N18" sqref="N18"/>
    </sheetView>
  </sheetViews>
  <sheetFormatPr defaultColWidth="11.25" defaultRowHeight="15.75" x14ac:dyDescent="0.25"/>
  <cols>
    <col min="1" max="1" width="28" style="10" customWidth="1"/>
    <col min="2" max="2" width="4.625" customWidth="1"/>
    <col min="3" max="6" width="19.875" customWidth="1"/>
    <col min="7" max="7" width="7" customWidth="1"/>
    <col min="8" max="11" width="19.875" customWidth="1"/>
  </cols>
  <sheetData>
    <row r="7" spans="3:11" ht="18" customHeight="1" x14ac:dyDescent="0.25"/>
    <row r="8" spans="3:11" ht="18" customHeight="1" x14ac:dyDescent="0.25"/>
    <row r="9" spans="3:11" ht="18" customHeight="1" x14ac:dyDescent="0.25"/>
    <row r="10" spans="3:11" ht="18" customHeight="1" x14ac:dyDescent="0.25"/>
    <row r="11" spans="3:11" ht="22.5" customHeight="1" x14ac:dyDescent="0.25">
      <c r="C11" s="11" t="s">
        <v>131</v>
      </c>
      <c r="D11" s="11"/>
      <c r="E11" s="11"/>
      <c r="F11" s="11"/>
      <c r="H11" s="11" t="s">
        <v>132</v>
      </c>
      <c r="I11" s="11"/>
      <c r="J11" s="11"/>
      <c r="K11" s="11"/>
    </row>
    <row r="12" spans="3:11" ht="22.5" customHeight="1" x14ac:dyDescent="0.25">
      <c r="C12" s="12" t="s">
        <v>133</v>
      </c>
      <c r="D12" s="12" t="s">
        <v>134</v>
      </c>
      <c r="E12" s="12" t="s">
        <v>135</v>
      </c>
      <c r="F12" s="12" t="s">
        <v>136</v>
      </c>
      <c r="H12" s="12" t="s">
        <v>133</v>
      </c>
      <c r="I12" s="12" t="s">
        <v>134</v>
      </c>
      <c r="J12" s="12" t="s">
        <v>135</v>
      </c>
      <c r="K12" s="12" t="s">
        <v>136</v>
      </c>
    </row>
    <row r="13" spans="3:11" ht="22.5" customHeight="1" x14ac:dyDescent="0.25">
      <c r="C13" s="16" t="str">
        <f>Analyze!A8</f>
        <v>Coca-Cola</v>
      </c>
      <c r="D13" s="18">
        <f>Analyze!B8</f>
        <v>499102.00000000017</v>
      </c>
      <c r="E13" s="18">
        <f>Analyze!C8</f>
        <v>2268974.9000000032</v>
      </c>
      <c r="F13" s="18">
        <f>E13-D13</f>
        <v>1769872.9000000029</v>
      </c>
      <c r="H13" s="16" t="str">
        <f>Analyze!A19</f>
        <v>Amazon</v>
      </c>
      <c r="I13" s="18">
        <f>Analyze!B19</f>
        <v>276210</v>
      </c>
      <c r="J13" s="18">
        <f>Analyze!C19</f>
        <v>1009698.7</v>
      </c>
      <c r="K13" s="18">
        <f>J13-I13</f>
        <v>733488.7</v>
      </c>
    </row>
    <row r="14" spans="3:11" ht="22.5" customHeight="1" x14ac:dyDescent="0.25">
      <c r="C14" s="16" t="str">
        <f>Analyze!A9</f>
        <v>Dasani Water</v>
      </c>
      <c r="D14" s="18">
        <f>Analyze!B9</f>
        <v>469270.69999999984</v>
      </c>
      <c r="E14" s="18">
        <f>Analyze!C9</f>
        <v>1917827.7999999949</v>
      </c>
      <c r="F14" s="18">
        <f t="shared" ref="F14:F19" si="0">E14-D14</f>
        <v>1448557.099999995</v>
      </c>
      <c r="H14" s="16" t="str">
        <f>Analyze!A20</f>
        <v>BevCo</v>
      </c>
      <c r="I14" s="18">
        <f>Analyze!B20</f>
        <v>466787.99999999994</v>
      </c>
      <c r="J14" s="18">
        <f>Analyze!C20</f>
        <v>2327606.5000000019</v>
      </c>
      <c r="K14" s="18">
        <f t="shared" ref="K14:K18" si="1">J14-I14</f>
        <v>1860818.5000000019</v>
      </c>
    </row>
    <row r="15" spans="3:11" ht="22.5" customHeight="1" x14ac:dyDescent="0.25">
      <c r="C15" s="16" t="str">
        <f>Analyze!A10</f>
        <v>Diet Coke</v>
      </c>
      <c r="D15" s="18">
        <f>Analyze!B10</f>
        <v>423758.70000000007</v>
      </c>
      <c r="E15" s="18">
        <f>Analyze!C10</f>
        <v>1633959.3000000005</v>
      </c>
      <c r="F15" s="18">
        <f t="shared" si="0"/>
        <v>1210200.6000000006</v>
      </c>
      <c r="H15" s="16" t="str">
        <f>Analyze!A21</f>
        <v>FizzyCo</v>
      </c>
      <c r="I15" s="18">
        <f>Analyze!B21</f>
        <v>161210.1</v>
      </c>
      <c r="J15" s="18">
        <f>Analyze!C21</f>
        <v>2262827.0999999978</v>
      </c>
      <c r="K15" s="18">
        <f t="shared" si="1"/>
        <v>2101616.9999999977</v>
      </c>
    </row>
    <row r="16" spans="3:11" ht="22.5" customHeight="1" x14ac:dyDescent="0.25">
      <c r="C16" s="16" t="str">
        <f>Analyze!A11</f>
        <v>Fanta</v>
      </c>
      <c r="D16" s="18">
        <f>Analyze!B11</f>
        <v>315489.20000000013</v>
      </c>
      <c r="E16" s="18">
        <f>Analyze!C11</f>
        <v>1116062.9000000027</v>
      </c>
      <c r="F16" s="18">
        <f t="shared" si="0"/>
        <v>800573.70000000251</v>
      </c>
      <c r="H16" s="16" t="str">
        <f>Analyze!A22</f>
        <v>Target</v>
      </c>
      <c r="I16" s="18">
        <f>Analyze!B22</f>
        <v>9250.3000000000011</v>
      </c>
      <c r="J16" s="18">
        <f>Analyze!C22</f>
        <v>1341994.9999999998</v>
      </c>
      <c r="K16" s="18">
        <f t="shared" si="1"/>
        <v>1332744.6999999997</v>
      </c>
    </row>
    <row r="17" spans="3:11" ht="22.5" customHeight="1" x14ac:dyDescent="0.25">
      <c r="C17" s="16" t="str">
        <f>Analyze!A12</f>
        <v>Powerade</v>
      </c>
      <c r="D17" s="18">
        <f>Analyze!B12</f>
        <v>349533.89999999997</v>
      </c>
      <c r="E17" s="18">
        <f>Analyze!C12</f>
        <v>1302529.3000000012</v>
      </c>
      <c r="F17" s="18">
        <f t="shared" si="0"/>
        <v>952995.4000000013</v>
      </c>
      <c r="H17" s="16" t="str">
        <f>Analyze!A23</f>
        <v>Walmart</v>
      </c>
      <c r="I17" s="18">
        <f>Analyze!B23</f>
        <v>339912.5</v>
      </c>
      <c r="J17" s="18">
        <f>Analyze!C23</f>
        <v>580211.00000000023</v>
      </c>
      <c r="K17" s="18">
        <f t="shared" si="1"/>
        <v>240298.50000000023</v>
      </c>
    </row>
    <row r="18" spans="3:11" ht="22.5" customHeight="1" x14ac:dyDescent="0.25">
      <c r="C18" s="16" t="str">
        <f>Analyze!A13</f>
        <v>Sprite</v>
      </c>
      <c r="D18" s="18">
        <f>Analyze!B13</f>
        <v>366577.99999999988</v>
      </c>
      <c r="E18" s="18">
        <f>Analyze!C13</f>
        <v>1353578.2999999986</v>
      </c>
      <c r="F18" s="18">
        <f t="shared" si="0"/>
        <v>987000.29999999877</v>
      </c>
      <c r="H18" s="16" t="str">
        <f>Analyze!A24</f>
        <v>West Soda</v>
      </c>
      <c r="I18" s="18">
        <f>Analyze!B24</f>
        <v>1170361.5999999996</v>
      </c>
      <c r="J18" s="18">
        <f>Analyze!C24</f>
        <v>2070594.1999999993</v>
      </c>
      <c r="K18" s="18">
        <f t="shared" si="1"/>
        <v>900232.59999999963</v>
      </c>
    </row>
    <row r="19" spans="3:11" ht="22.5" customHeight="1" x14ac:dyDescent="0.25">
      <c r="C19" s="17" t="s">
        <v>154</v>
      </c>
      <c r="D19" s="19">
        <f>Analyze!B14</f>
        <v>2423732.5</v>
      </c>
      <c r="E19" s="19">
        <f>Analyze!C14</f>
        <v>9592932.5000000019</v>
      </c>
      <c r="F19" s="19">
        <f t="shared" si="0"/>
        <v>7169200.0000000019</v>
      </c>
      <c r="H19" s="17" t="s">
        <v>154</v>
      </c>
      <c r="I19" s="19">
        <f>SUM(I13:I18)</f>
        <v>2423732.4999999995</v>
      </c>
      <c r="J19" s="19">
        <f t="shared" ref="J19:K19" si="2">SUM(J13:J18)</f>
        <v>9592932.5</v>
      </c>
      <c r="K19" s="19">
        <f t="shared" si="2"/>
        <v>7169199.9999999981</v>
      </c>
    </row>
    <row r="20" spans="3:11" ht="18" customHeight="1" x14ac:dyDescent="0.25"/>
    <row r="21" spans="3:11" ht="23.25" customHeight="1" x14ac:dyDescent="0.25">
      <c r="C21" s="11" t="s">
        <v>137</v>
      </c>
      <c r="D21" s="11"/>
      <c r="E21" s="11"/>
      <c r="F21" s="11"/>
      <c r="G21" s="11"/>
      <c r="H21" s="11"/>
      <c r="I21" s="11"/>
      <c r="J21" s="11"/>
      <c r="K21" s="11"/>
    </row>
    <row r="22" spans="3:11" ht="18" customHeight="1" x14ac:dyDescent="0.25"/>
    <row r="23" spans="3:11" ht="18" customHeight="1" x14ac:dyDescent="0.25"/>
    <row r="24" spans="3:11" ht="18" customHeight="1" x14ac:dyDescent="0.25"/>
    <row r="25" spans="3:11" ht="18" customHeight="1" x14ac:dyDescent="0.25"/>
  </sheetData>
  <conditionalFormatting sqref="F13:F18">
    <cfRule type="dataBar" priority="2">
      <dataBar>
        <cfvo type="min"/>
        <cfvo type="max"/>
        <color rgb="FF63C384"/>
      </dataBar>
      <extLst>
        <ext xmlns:x14="http://schemas.microsoft.com/office/spreadsheetml/2009/9/main" uri="{B025F937-C7B1-47D3-B67F-A62EFF666E3E}">
          <x14:id>{13171D9D-4CA4-4ACC-B5F3-C661F34FDE3E}</x14:id>
        </ext>
      </extLst>
    </cfRule>
  </conditionalFormatting>
  <conditionalFormatting sqref="K13:K18">
    <cfRule type="dataBar" priority="1">
      <dataBar>
        <cfvo type="min"/>
        <cfvo type="max"/>
        <color rgb="FF63C384"/>
      </dataBar>
      <extLst>
        <ext xmlns:x14="http://schemas.microsoft.com/office/spreadsheetml/2009/9/main" uri="{B025F937-C7B1-47D3-B67F-A62EFF666E3E}">
          <x14:id>{4BF19E35-5520-4B28-9D21-3C567F86AEC8}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13171D9D-4CA4-4ACC-B5F3-C661F34FDE3E}">
            <x14:dataBar minLength="0" maxLength="100" border="1" negativeBarBorderColorSameAsPositive="0">
              <x14:cfvo type="autoMin"/>
              <x14:cfvo type="autoMax"/>
              <x14:borderColor rgb="FF63C384"/>
              <x14:negativeFillColor rgb="FFFF0000"/>
              <x14:negativeBorderColor rgb="FFFF0000"/>
              <x14:axisColor rgb="FF000000"/>
            </x14:dataBar>
          </x14:cfRule>
          <xm:sqref>F13:F18</xm:sqref>
        </x14:conditionalFormatting>
        <x14:conditionalFormatting xmlns:xm="http://schemas.microsoft.com/office/excel/2006/main">
          <x14:cfRule type="dataBar" id="{4BF19E35-5520-4B28-9D21-3C567F86AEC8}">
            <x14:dataBar minLength="0" maxLength="100" border="1" negativeBarBorderColorSameAsPositive="0">
              <x14:cfvo type="autoMin"/>
              <x14:cfvo type="autoMax"/>
              <x14:borderColor rgb="FF63C384"/>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I4" sqref="I4"/>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3:H37"/>
  <sheetViews>
    <sheetView workbookViewId="0">
      <selection activeCell="B4" sqref="B4"/>
    </sheetView>
  </sheetViews>
  <sheetFormatPr defaultColWidth="8.75" defaultRowHeight="15.75" x14ac:dyDescent="0.25"/>
  <cols>
    <col min="1" max="1" width="16.625" bestFit="1" customWidth="1"/>
    <col min="2" max="2" width="23" bestFit="1" customWidth="1"/>
    <col min="3" max="3" width="16.625" bestFit="1" customWidth="1"/>
    <col min="4" max="4" width="26.375" bestFit="1" customWidth="1"/>
    <col min="5" max="32" width="10.125" bestFit="1" customWidth="1"/>
    <col min="33" max="33" width="8.875" bestFit="1" customWidth="1"/>
    <col min="34" max="61" width="10.125" bestFit="1" customWidth="1"/>
    <col min="62" max="62" width="8.875" bestFit="1" customWidth="1"/>
    <col min="63" max="93" width="10.125" bestFit="1" customWidth="1"/>
    <col min="94" max="94" width="9.25" bestFit="1" customWidth="1"/>
    <col min="95" max="95" width="9.625" bestFit="1" customWidth="1"/>
    <col min="96" max="125" width="10.125" bestFit="1" customWidth="1"/>
    <col min="126" max="126" width="8.875" bestFit="1" customWidth="1"/>
    <col min="127" max="157" width="10.125" bestFit="1" customWidth="1"/>
    <col min="158" max="158" width="9.5" bestFit="1" customWidth="1"/>
    <col min="159" max="188" width="10.125" bestFit="1" customWidth="1"/>
    <col min="189" max="189" width="8.875" bestFit="1" customWidth="1"/>
    <col min="190" max="190" width="9.625" bestFit="1" customWidth="1"/>
    <col min="191" max="221" width="10.125" bestFit="1" customWidth="1"/>
    <col min="222" max="222" width="8.875" bestFit="1" customWidth="1"/>
    <col min="223" max="253" width="10.125" bestFit="1" customWidth="1"/>
    <col min="254" max="254" width="9.125" bestFit="1" customWidth="1"/>
    <col min="255" max="284" width="10.125" bestFit="1" customWidth="1"/>
    <col min="285" max="285" width="8.875" bestFit="1" customWidth="1"/>
    <col min="286" max="286" width="9.625" bestFit="1" customWidth="1"/>
    <col min="287" max="311" width="10.125" bestFit="1" customWidth="1"/>
    <col min="312" max="312" width="8.875" bestFit="1" customWidth="1"/>
    <col min="313" max="342" width="10.125" bestFit="1" customWidth="1"/>
    <col min="343" max="343" width="9.25" bestFit="1" customWidth="1"/>
    <col min="344" max="374" width="10.125" bestFit="1" customWidth="1"/>
    <col min="375" max="375" width="8.875" bestFit="1" customWidth="1"/>
    <col min="376" max="376" width="9.625" bestFit="1" customWidth="1"/>
    <col min="377" max="377" width="9.875" bestFit="1" customWidth="1"/>
    <col min="378" max="408" width="10.125" bestFit="1" customWidth="1"/>
    <col min="409" max="409" width="8.875" bestFit="1" customWidth="1"/>
    <col min="410" max="437" width="10.125" bestFit="1" customWidth="1"/>
    <col min="438" max="438" width="8.875" bestFit="1" customWidth="1"/>
    <col min="439" max="469" width="10.125" bestFit="1" customWidth="1"/>
    <col min="470" max="470" width="9.25" bestFit="1" customWidth="1"/>
    <col min="471" max="471" width="9.875" bestFit="1" customWidth="1"/>
    <col min="472" max="501" width="10.125" bestFit="1" customWidth="1"/>
    <col min="502" max="502" width="8.875" bestFit="1" customWidth="1"/>
    <col min="503" max="533" width="10.125" bestFit="1" customWidth="1"/>
    <col min="534" max="534" width="9.5" bestFit="1" customWidth="1"/>
    <col min="535" max="564" width="10.125" bestFit="1" customWidth="1"/>
    <col min="565" max="565" width="8.875" bestFit="1" customWidth="1"/>
    <col min="566" max="566" width="9.875" bestFit="1" customWidth="1"/>
    <col min="567" max="597" width="10.125" bestFit="1" customWidth="1"/>
    <col min="598" max="598" width="9.875" bestFit="1" customWidth="1"/>
    <col min="599" max="629" width="10.125" bestFit="1" customWidth="1"/>
    <col min="630" max="630" width="9.125" bestFit="1" customWidth="1"/>
    <col min="631" max="660" width="10.125" bestFit="1" customWidth="1"/>
    <col min="661" max="661" width="8.875" bestFit="1" customWidth="1"/>
    <col min="662" max="662" width="9.875" bestFit="1" customWidth="1"/>
    <col min="663" max="693" width="10.125" bestFit="1" customWidth="1"/>
    <col min="694" max="694" width="8.875" bestFit="1" customWidth="1"/>
    <col min="695" max="724" width="10.125" bestFit="1" customWidth="1"/>
    <col min="725" max="725" width="9.25" bestFit="1" customWidth="1"/>
    <col min="726" max="756" width="10.125" bestFit="1" customWidth="1"/>
    <col min="757" max="757" width="8.875" bestFit="1" customWidth="1"/>
    <col min="758" max="759" width="9.875" bestFit="1" customWidth="1"/>
    <col min="760" max="760" width="11" bestFit="1" customWidth="1"/>
  </cols>
  <sheetData>
    <row r="3" spans="1:4" x14ac:dyDescent="0.25">
      <c r="A3" t="s">
        <v>138</v>
      </c>
      <c r="B3" t="s">
        <v>139</v>
      </c>
      <c r="C3" t="s">
        <v>140</v>
      </c>
      <c r="D3" t="s">
        <v>141</v>
      </c>
    </row>
    <row r="4" spans="1:4" x14ac:dyDescent="0.25">
      <c r="A4" s="20">
        <v>12016664.999999965</v>
      </c>
      <c r="B4" s="20">
        <v>24788610</v>
      </c>
      <c r="C4" s="21">
        <v>0.45216625207296596</v>
      </c>
      <c r="D4" s="20">
        <v>4722496.7700000061</v>
      </c>
    </row>
    <row r="6" spans="1:4" x14ac:dyDescent="0.25">
      <c r="A6" s="14" t="s">
        <v>138</v>
      </c>
      <c r="B6" s="14" t="s">
        <v>144</v>
      </c>
    </row>
    <row r="7" spans="1:4" x14ac:dyDescent="0.25">
      <c r="A7" s="14" t="s">
        <v>142</v>
      </c>
      <c r="B7" t="s">
        <v>145</v>
      </c>
      <c r="C7" t="s">
        <v>146</v>
      </c>
      <c r="D7" t="s">
        <v>143</v>
      </c>
    </row>
    <row r="8" spans="1:4" x14ac:dyDescent="0.25">
      <c r="A8" s="15" t="s">
        <v>14</v>
      </c>
      <c r="B8" s="13">
        <v>499102.00000000017</v>
      </c>
      <c r="C8" s="13">
        <v>2268974.9000000032</v>
      </c>
      <c r="D8" s="13">
        <v>2768076.9000000032</v>
      </c>
    </row>
    <row r="9" spans="1:4" x14ac:dyDescent="0.25">
      <c r="A9" s="15" t="s">
        <v>19</v>
      </c>
      <c r="B9" s="13">
        <v>469270.69999999984</v>
      </c>
      <c r="C9" s="13">
        <v>1917827.7999999949</v>
      </c>
      <c r="D9" s="13">
        <v>2387098.4999999949</v>
      </c>
    </row>
    <row r="10" spans="1:4" x14ac:dyDescent="0.25">
      <c r="A10" s="15" t="s">
        <v>15</v>
      </c>
      <c r="B10" s="13">
        <v>423758.70000000007</v>
      </c>
      <c r="C10" s="13">
        <v>1633959.3000000005</v>
      </c>
      <c r="D10" s="13">
        <v>2057718.0000000005</v>
      </c>
    </row>
    <row r="11" spans="1:4" x14ac:dyDescent="0.25">
      <c r="A11" s="15" t="s">
        <v>17</v>
      </c>
      <c r="B11" s="13">
        <v>315489.20000000013</v>
      </c>
      <c r="C11" s="13">
        <v>1116062.9000000027</v>
      </c>
      <c r="D11" s="13">
        <v>1431552.1000000029</v>
      </c>
    </row>
    <row r="12" spans="1:4" x14ac:dyDescent="0.25">
      <c r="A12" s="15" t="s">
        <v>18</v>
      </c>
      <c r="B12" s="13">
        <v>349533.89999999997</v>
      </c>
      <c r="C12" s="13">
        <v>1302529.3000000012</v>
      </c>
      <c r="D12" s="13">
        <v>1652063.2000000011</v>
      </c>
    </row>
    <row r="13" spans="1:4" x14ac:dyDescent="0.25">
      <c r="A13" s="15" t="s">
        <v>16</v>
      </c>
      <c r="B13" s="13">
        <v>366577.99999999988</v>
      </c>
      <c r="C13" s="13">
        <v>1353578.2999999986</v>
      </c>
      <c r="D13" s="13">
        <v>1720156.2999999984</v>
      </c>
    </row>
    <row r="14" spans="1:4" x14ac:dyDescent="0.25">
      <c r="A14" s="15" t="s">
        <v>143</v>
      </c>
      <c r="B14" s="13">
        <v>2423732.5</v>
      </c>
      <c r="C14" s="13">
        <v>9592932.5000000019</v>
      </c>
      <c r="D14" s="13">
        <v>12016665.000000002</v>
      </c>
    </row>
    <row r="17" spans="1:8" x14ac:dyDescent="0.25">
      <c r="A17" s="14" t="s">
        <v>138</v>
      </c>
      <c r="B17" s="14" t="s">
        <v>144</v>
      </c>
    </row>
    <row r="18" spans="1:8" x14ac:dyDescent="0.25">
      <c r="A18" s="14" t="s">
        <v>142</v>
      </c>
      <c r="B18" t="s">
        <v>145</v>
      </c>
      <c r="C18" t="s">
        <v>146</v>
      </c>
      <c r="D18" t="s">
        <v>143</v>
      </c>
    </row>
    <row r="19" spans="1:8" x14ac:dyDescent="0.25">
      <c r="A19" s="15" t="s">
        <v>130</v>
      </c>
      <c r="B19" s="13">
        <v>276210</v>
      </c>
      <c r="C19" s="13">
        <v>1009698.7</v>
      </c>
      <c r="D19" s="13">
        <v>1285908.7</v>
      </c>
    </row>
    <row r="20" spans="1:8" x14ac:dyDescent="0.25">
      <c r="A20" s="15" t="s">
        <v>20</v>
      </c>
      <c r="B20" s="13">
        <v>466787.99999999994</v>
      </c>
      <c r="C20" s="13">
        <v>2327606.5000000019</v>
      </c>
      <c r="D20" s="13">
        <v>2794394.5000000019</v>
      </c>
    </row>
    <row r="21" spans="1:8" x14ac:dyDescent="0.25">
      <c r="A21" s="15" t="s">
        <v>127</v>
      </c>
      <c r="B21" s="13">
        <v>161210.1</v>
      </c>
      <c r="C21" s="13">
        <v>2262827.0999999978</v>
      </c>
      <c r="D21" s="13">
        <v>2424037.1999999979</v>
      </c>
    </row>
    <row r="22" spans="1:8" x14ac:dyDescent="0.25">
      <c r="A22" s="15" t="s">
        <v>129</v>
      </c>
      <c r="B22" s="13">
        <v>9250.3000000000011</v>
      </c>
      <c r="C22" s="13">
        <v>1341994.9999999998</v>
      </c>
      <c r="D22" s="13">
        <v>1351245.2999999998</v>
      </c>
    </row>
    <row r="23" spans="1:8" x14ac:dyDescent="0.25">
      <c r="A23" s="15" t="s">
        <v>126</v>
      </c>
      <c r="B23" s="13">
        <v>339912.5</v>
      </c>
      <c r="C23" s="13">
        <v>580211.00000000023</v>
      </c>
      <c r="D23" s="13">
        <v>920123.50000000023</v>
      </c>
    </row>
    <row r="24" spans="1:8" x14ac:dyDescent="0.25">
      <c r="A24" s="15" t="s">
        <v>128</v>
      </c>
      <c r="B24" s="13">
        <v>1170361.5999999996</v>
      </c>
      <c r="C24" s="13">
        <v>2070594.1999999993</v>
      </c>
      <c r="D24" s="13">
        <v>3240955.7999999989</v>
      </c>
    </row>
    <row r="25" spans="1:8" x14ac:dyDescent="0.25">
      <c r="A25" s="15" t="s">
        <v>143</v>
      </c>
      <c r="B25" s="13">
        <v>2423732.4999999995</v>
      </c>
      <c r="C25" s="13">
        <v>9592932.5</v>
      </c>
      <c r="D25" s="13">
        <v>12016665</v>
      </c>
    </row>
    <row r="28" spans="1:8" x14ac:dyDescent="0.25">
      <c r="A28" s="14" t="s">
        <v>152</v>
      </c>
      <c r="B28" s="14" t="s">
        <v>153</v>
      </c>
      <c r="C28" t="s">
        <v>138</v>
      </c>
      <c r="D28" t="s">
        <v>151</v>
      </c>
    </row>
    <row r="29" spans="1:8" x14ac:dyDescent="0.25">
      <c r="A29" t="s">
        <v>145</v>
      </c>
      <c r="B29" t="s">
        <v>147</v>
      </c>
      <c r="C29" s="13">
        <v>692776.09999999986</v>
      </c>
      <c r="D29" s="13">
        <v>0.40174683544303763</v>
      </c>
      <c r="E29" t="str">
        <f>A29</f>
        <v>2022</v>
      </c>
      <c r="F29" t="str">
        <f t="shared" ref="F29:I29" si="0">B29</f>
        <v>Qtr1</v>
      </c>
      <c r="G29">
        <f t="shared" si="0"/>
        <v>692776.09999999986</v>
      </c>
      <c r="H29">
        <f t="shared" si="0"/>
        <v>0.40174683544303763</v>
      </c>
    </row>
    <row r="30" spans="1:8" x14ac:dyDescent="0.25">
      <c r="B30" t="s">
        <v>148</v>
      </c>
      <c r="C30" s="13">
        <v>644203.89999999932</v>
      </c>
      <c r="D30" s="13">
        <v>0.40000000000000013</v>
      </c>
      <c r="F30" t="str">
        <f t="shared" ref="F30:F36" si="1">B30</f>
        <v>Qtr2</v>
      </c>
      <c r="G30">
        <f t="shared" ref="G30:G36" si="2">C30</f>
        <v>644203.89999999932</v>
      </c>
      <c r="H30">
        <f t="shared" ref="H30:H36" si="3">D30</f>
        <v>0.40000000000000013</v>
      </c>
    </row>
    <row r="31" spans="1:8" x14ac:dyDescent="0.25">
      <c r="B31" t="s">
        <v>149</v>
      </c>
      <c r="C31" s="13">
        <v>719170.39999999979</v>
      </c>
      <c r="D31" s="13">
        <v>0.41026548672566376</v>
      </c>
      <c r="F31" t="str">
        <f t="shared" si="1"/>
        <v>Qtr3</v>
      </c>
      <c r="G31">
        <f t="shared" si="2"/>
        <v>719170.39999999979</v>
      </c>
      <c r="H31">
        <f t="shared" si="3"/>
        <v>0.41026548672566376</v>
      </c>
    </row>
    <row r="32" spans="1:8" x14ac:dyDescent="0.25">
      <c r="B32" t="s">
        <v>150</v>
      </c>
      <c r="C32" s="13">
        <v>367582.10000000015</v>
      </c>
      <c r="D32" s="13">
        <v>0.40243816254416953</v>
      </c>
      <c r="F32" t="str">
        <f t="shared" si="1"/>
        <v>Qtr4</v>
      </c>
      <c r="G32">
        <f t="shared" si="2"/>
        <v>367582.10000000015</v>
      </c>
      <c r="H32">
        <f t="shared" si="3"/>
        <v>0.40243816254416953</v>
      </c>
    </row>
    <row r="33" spans="1:8" x14ac:dyDescent="0.25">
      <c r="A33" t="s">
        <v>146</v>
      </c>
      <c r="B33" t="s">
        <v>147</v>
      </c>
      <c r="C33" s="13">
        <v>1877584.300000001</v>
      </c>
      <c r="D33" s="13">
        <v>0.41657045009784782</v>
      </c>
      <c r="E33" t="str">
        <f t="shared" ref="E30:E36" si="4">A33</f>
        <v>2023</v>
      </c>
      <c r="F33" t="str">
        <f t="shared" si="1"/>
        <v>Qtr1</v>
      </c>
      <c r="G33">
        <f t="shared" si="2"/>
        <v>1877584.300000001</v>
      </c>
      <c r="H33">
        <f t="shared" si="3"/>
        <v>0.41657045009784782</v>
      </c>
    </row>
    <row r="34" spans="1:8" x14ac:dyDescent="0.25">
      <c r="B34" t="s">
        <v>148</v>
      </c>
      <c r="C34" s="13">
        <v>2379424.800000004</v>
      </c>
      <c r="D34" s="13">
        <v>0.42755819477434692</v>
      </c>
      <c r="F34" t="str">
        <f t="shared" si="1"/>
        <v>Qtr2</v>
      </c>
      <c r="G34">
        <f t="shared" si="2"/>
        <v>2379424.800000004</v>
      </c>
      <c r="H34">
        <f t="shared" si="3"/>
        <v>0.42755819477434692</v>
      </c>
    </row>
    <row r="35" spans="1:8" x14ac:dyDescent="0.25">
      <c r="B35" t="s">
        <v>149</v>
      </c>
      <c r="C35" s="13">
        <v>2805752.5000000005</v>
      </c>
      <c r="D35" s="13">
        <v>0.4347017045454537</v>
      </c>
      <c r="F35" t="str">
        <f t="shared" si="1"/>
        <v>Qtr3</v>
      </c>
      <c r="G35">
        <f t="shared" si="2"/>
        <v>2805752.5000000005</v>
      </c>
      <c r="H35">
        <f t="shared" si="3"/>
        <v>0.4347017045454537</v>
      </c>
    </row>
    <row r="36" spans="1:8" x14ac:dyDescent="0.25">
      <c r="B36" t="s">
        <v>150</v>
      </c>
      <c r="C36" s="13">
        <v>2530170.899999999</v>
      </c>
      <c r="D36" s="13">
        <v>0.42483932853717082</v>
      </c>
      <c r="F36" t="str">
        <f t="shared" si="1"/>
        <v>Qtr4</v>
      </c>
      <c r="G36">
        <f t="shared" si="2"/>
        <v>2530170.899999999</v>
      </c>
      <c r="H36">
        <f t="shared" si="3"/>
        <v>0.42483932853717082</v>
      </c>
    </row>
    <row r="37" spans="1:8" x14ac:dyDescent="0.25">
      <c r="A37" t="s">
        <v>143</v>
      </c>
      <c r="C37" s="13">
        <v>12016664.999999991</v>
      </c>
      <c r="D37" s="13">
        <v>0.42299129353233944</v>
      </c>
    </row>
  </sheetData>
  <pageMargins left="0.7" right="0.7" top="0.75" bottom="0.75" header="0.3" footer="0.3"/>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Analyze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James Jeberson</cp:lastModifiedBy>
  <dcterms:created xsi:type="dcterms:W3CDTF">2023-12-18T11:08:00Z</dcterms:created>
  <dcterms:modified xsi:type="dcterms:W3CDTF">2024-02-28T16:20:22Z</dcterms:modified>
</cp:coreProperties>
</file>