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HP\E-Learning\elearningLMS\项目管理\项目计划\"/>
    </mc:Choice>
  </mc:AlternateContent>
  <bookViews>
    <workbookView xWindow="0" yWindow="0" windowWidth="20400" windowHeight="8520" activeTab="3"/>
  </bookViews>
  <sheets>
    <sheet name="8月3日~8月9日" sheetId="1" r:id="rId1"/>
    <sheet name="8月10日~8月16日" sheetId="2" r:id="rId2"/>
    <sheet name="8月17日~8月23日" sheetId="3" r:id="rId3"/>
    <sheet name="8月24日~8月30日" sheetId="4" r:id="rId4"/>
    <sheet name="Parameters" sheetId="5" r:id="rId5"/>
  </sheets>
  <definedNames>
    <definedName name="_xlnm._FilterDatabase" localSheetId="1" hidden="1">'8月10日~8月16日'!$A$5:$P$36</definedName>
    <definedName name="_xlnm._FilterDatabase" localSheetId="2" hidden="1">'8月17日~8月23日'!$A$5:$P$27</definedName>
    <definedName name="_xlnm._FilterDatabase" localSheetId="3" hidden="1">'8月24日~8月30日'!$A$5:$P$34</definedName>
    <definedName name="_xlnm._FilterDatabase" localSheetId="0" hidden="1">'8月3日~8月9日'!$A$5:$O$56</definedName>
  </definedNames>
  <calcPr calcId="152511"/>
</workbook>
</file>

<file path=xl/calcChain.xml><?xml version="1.0" encoding="utf-8"?>
<calcChain xmlns="http://schemas.openxmlformats.org/spreadsheetml/2006/main">
  <c r="M34" i="4" l="1"/>
  <c r="K34" i="4"/>
  <c r="M31" i="4"/>
  <c r="K31" i="4"/>
  <c r="M29" i="4"/>
  <c r="M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M19" i="4"/>
  <c r="K19" i="4"/>
  <c r="M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27" i="3"/>
  <c r="K27" i="3"/>
  <c r="M25" i="3"/>
  <c r="K25" i="3"/>
  <c r="M24" i="3"/>
  <c r="M23" i="3"/>
  <c r="K23" i="3"/>
  <c r="M22" i="3"/>
  <c r="M21" i="3"/>
  <c r="K21" i="3"/>
  <c r="M20" i="3"/>
  <c r="K20" i="3"/>
  <c r="M19" i="3"/>
  <c r="K19" i="3"/>
  <c r="M18" i="3"/>
  <c r="K18" i="3"/>
  <c r="M17" i="3"/>
  <c r="K17" i="3"/>
  <c r="M16" i="3"/>
  <c r="K16" i="3"/>
  <c r="M15" i="3"/>
  <c r="K15" i="3"/>
  <c r="M14" i="3"/>
  <c r="K14" i="3"/>
  <c r="M13" i="3"/>
  <c r="K13" i="3"/>
  <c r="M12" i="3"/>
  <c r="K12" i="3"/>
  <c r="M11" i="3"/>
  <c r="K11" i="3"/>
  <c r="M10" i="3"/>
  <c r="K10" i="3"/>
  <c r="M9" i="3"/>
  <c r="K9" i="3"/>
  <c r="M8" i="3"/>
  <c r="K8" i="3"/>
  <c r="M7" i="3"/>
  <c r="K7" i="3"/>
  <c r="M6" i="3"/>
  <c r="K6" i="3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K15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L56" i="1"/>
  <c r="J56" i="1"/>
  <c r="L55" i="1"/>
  <c r="J55" i="1"/>
  <c r="L54" i="1"/>
  <c r="J54" i="1"/>
  <c r="L53" i="1"/>
  <c r="J53" i="1"/>
  <c r="J52" i="1"/>
  <c r="L51" i="1"/>
  <c r="J51" i="1"/>
  <c r="J50" i="1"/>
  <c r="J49" i="1"/>
  <c r="L48" i="1"/>
  <c r="J48" i="1"/>
  <c r="L47" i="1"/>
  <c r="J47" i="1"/>
  <c r="J46" i="1"/>
  <c r="J45" i="1"/>
  <c r="J44" i="1"/>
  <c r="J43" i="1"/>
  <c r="J42" i="1"/>
  <c r="L41" i="1"/>
  <c r="J41" i="1"/>
  <c r="L40" i="1"/>
  <c r="J40" i="1"/>
  <c r="L39" i="1"/>
  <c r="J39" i="1"/>
  <c r="L38" i="1"/>
  <c r="J38" i="1"/>
  <c r="L37" i="1"/>
  <c r="J37" i="1"/>
  <c r="L36" i="1"/>
  <c r="J36" i="1"/>
  <c r="L35" i="1"/>
  <c r="J35" i="1"/>
  <c r="L34" i="1"/>
  <c r="J34" i="1"/>
  <c r="L33" i="1"/>
  <c r="J33" i="1"/>
  <c r="L32" i="1"/>
  <c r="J32" i="1"/>
  <c r="L31" i="1"/>
  <c r="J31" i="1"/>
  <c r="L30" i="1"/>
  <c r="J30" i="1"/>
  <c r="L29" i="1"/>
  <c r="J29" i="1"/>
  <c r="L28" i="1"/>
  <c r="J28" i="1"/>
  <c r="L27" i="1"/>
  <c r="J27" i="1"/>
  <c r="L26" i="1"/>
  <c r="J26" i="1"/>
  <c r="L25" i="1"/>
  <c r="J25" i="1"/>
  <c r="L24" i="1"/>
  <c r="J24" i="1"/>
  <c r="L23" i="1"/>
  <c r="J23" i="1"/>
  <c r="L22" i="1"/>
  <c r="J22" i="1"/>
  <c r="L21" i="1"/>
  <c r="J21" i="1"/>
  <c r="J20" i="1"/>
  <c r="J19" i="1"/>
  <c r="L18" i="1"/>
  <c r="J18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J10" i="1"/>
  <c r="J9" i="1"/>
  <c r="L8" i="1"/>
  <c r="J8" i="1"/>
  <c r="L7" i="1"/>
  <c r="J7" i="1"/>
  <c r="L6" i="1"/>
  <c r="J6" i="1"/>
</calcChain>
</file>

<file path=xl/comments1.xml><?xml version="1.0" encoding="utf-8"?>
<comments xmlns="http://schemas.openxmlformats.org/spreadsheetml/2006/main">
  <authors>
    <author>Microsoft Office User</author>
  </authors>
  <commentList>
    <comment ref="K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L5" authorId="0" shapeId="0">
      <text>
        <r>
          <rPr>
            <sz val="9"/>
            <color indexed="81"/>
            <rFont val="宋体"/>
            <charset val="134"/>
          </rPr>
          <t>如果状态处于Delay状态，需要填写备注和预计完成时间</t>
        </r>
      </text>
    </comment>
  </commentList>
</comments>
</file>

<file path=xl/sharedStrings.xml><?xml version="1.0" encoding="utf-8"?>
<sst xmlns="http://schemas.openxmlformats.org/spreadsheetml/2006/main" count="1077" uniqueCount="204">
  <si>
    <t>重要目标</t>
  </si>
  <si>
    <t>1.8月5日完成3.0开发</t>
  </si>
  <si>
    <t>2.8月6日3.0版本发布至demo环境</t>
  </si>
  <si>
    <t>3.8月6日开始针对3.0版本做最后调整，周末打基线，为下周进入4.0做准备</t>
  </si>
  <si>
    <t>序号</t>
  </si>
  <si>
    <t>类型</t>
  </si>
  <si>
    <t>版本</t>
  </si>
  <si>
    <t>任务</t>
  </si>
  <si>
    <t>责任人</t>
  </si>
  <si>
    <t>开始时间</t>
  </si>
  <si>
    <t>结束时间</t>
  </si>
  <si>
    <t>优先级</t>
  </si>
  <si>
    <t>状态</t>
  </si>
  <si>
    <t>进行状态</t>
  </si>
  <si>
    <t>预计完成时间</t>
  </si>
  <si>
    <t>测试状态</t>
  </si>
  <si>
    <t>谷歌</t>
  </si>
  <si>
    <t>IE10</t>
  </si>
  <si>
    <t>备注</t>
  </si>
  <si>
    <t>Bug</t>
  </si>
  <si>
    <t>v3.0</t>
  </si>
  <si>
    <t>用户查看页面，需要增加汇报领导显示</t>
  </si>
  <si>
    <t>1.唐明强</t>
  </si>
  <si>
    <t>高</t>
  </si>
  <si>
    <t>完成</t>
  </si>
  <si>
    <t>Passed</t>
  </si>
  <si>
    <t>课件播放页面，如果没有学完课件，重学按钮需要隐藏</t>
  </si>
  <si>
    <t>Task</t>
  </si>
  <si>
    <t>v4.0</t>
  </si>
  <si>
    <t>Scorm2004课件播放功能</t>
  </si>
  <si>
    <t>中</t>
  </si>
  <si>
    <t>增加了课件播放控制器，详细参见课件学习设计.docx</t>
  </si>
  <si>
    <t>课程表需要调整：
1.增加访问量，评价分等字段
2.增加纯考试，纯调查等字段</t>
  </si>
  <si>
    <t>NA</t>
  </si>
  <si>
    <t>此项无需单独测试</t>
  </si>
  <si>
    <t>企业表需要调整：
1.增加二级域名
2.增加经理模式</t>
  </si>
  <si>
    <t>打3.0基线</t>
  </si>
  <si>
    <t>低</t>
  </si>
  <si>
    <t>时间轴需要检查快到期是否是按完成时间小于等于3天计算的</t>
  </si>
  <si>
    <t>3.刘程</t>
  </si>
  <si>
    <t>Failed</t>
  </si>
  <si>
    <t>统计到天,376； IE10目前376修复后无法进行测试，因为3.0没有截至时间。</t>
  </si>
  <si>
    <t>时间轴标题一行，简介描述2行，有图片显示图片，没图片显示描述。</t>
  </si>
  <si>
    <t>363,ELRD-378需要和晓春确认
nohtml,另外文字需要trim()，不要显示前后无用空格</t>
  </si>
  <si>
    <t>课件列表和课程列表页面的样式调整，列表宽度问题需要处理一下，去掉一些非必须的字段。去掉编号；名称保留；状态改为图标；筛选里面有域的话，所属域就去掉；级别保留；课时保留；语言去掉；价格去掉；有效期保留；操作保留-中间去掉发布。</t>
  </si>
  <si>
    <t>7.杜庆科</t>
  </si>
  <si>
    <t>课件预览和课程预览页面无法点击链接的问题，预览页面中的发布功能去掉</t>
  </si>
  <si>
    <t>课件和课程允许重名</t>
  </si>
  <si>
    <t>课程推送的消息会出现重复记录</t>
  </si>
  <si>
    <t>同一门课程未完成时，推送几次就显示几次待办任务消息，但动态待完成只显示一条记录</t>
  </si>
  <si>
    <t>团队经理页面，需要根据新的数据库表结构做调整。
1.选择任务的部分，要和推送页面基本保持一致
2.排行榜，显示前5人，年数据放上，全部数据放下，按年数据排名(完成)
3.团队人员头像，鼠标移上去，要显示相关数据
4.任务的课程图片需要和课程库保持一致
5.任务列表需要有分页</t>
  </si>
  <si>
    <t>6.张磊</t>
  </si>
  <si>
    <t>379，373,374,375，389,388,387，386,385</t>
  </si>
  <si>
    <t>学会使用jira系统</t>
  </si>
  <si>
    <t>1.paramslocal，统一用common\config目录下那个，这样以后部署相对方便
2.调整后，把相关配置传到一份到开发测试环境目录下</t>
  </si>
  <si>
    <t>课程库页面需要增加课程编号显示</t>
  </si>
  <si>
    <t>课程内容页面需要增加课程编号显示</t>
  </si>
  <si>
    <t>课程查看 及 预览页面已经添加</t>
  </si>
  <si>
    <t>如果课程已经完成过一次，当用户点了重新学习按钮后，应该要有放弃重学的功能，以便恢复数据</t>
  </si>
  <si>
    <t>关注，目前是要回答了才能有关注。需要修改为：看到问题后就应该看到提问的人的头像。</t>
  </si>
  <si>
    <t>课程库的图标点击后也是进入学习页面</t>
  </si>
  <si>
    <t>课程查看页面需要检查用户是否有权限可以查看，如果不能查看，则跳至课程库页面。（防止如下问题： 跨域学员转部门的时候怎么处理？时间轴上面只能看到简介但是不能学习。）</t>
  </si>
  <si>
    <t>课程分享后如何显示分享内容？标题要显示；心得要显示；课程链接要显示可以点击学习</t>
  </si>
  <si>
    <t>企业管理页面需要考虑直线经理模式和部门经理模式</t>
  </si>
  <si>
    <t>如果是部门经理模式，一个人的汇报领导，可以是2人</t>
  </si>
  <si>
    <t>下周</t>
  </si>
  <si>
    <t>记录备忘</t>
  </si>
  <si>
    <t>需要有功能可以清空人员的汇报领导</t>
  </si>
  <si>
    <t>修改获取汇报领导和汇报下属的相关方法</t>
  </si>
  <si>
    <t>推送页面，顶上的菜单目前都不能点，应该是bug</t>
  </si>
  <si>
    <t>4.向羽</t>
  </si>
  <si>
    <t>推送页面，如果没有选中任何人，或任何任务，应该是要有提醒的，而不是直接执行操作</t>
  </si>
  <si>
    <t>企业门户问答区，应该不显示课程问答</t>
  </si>
  <si>
    <r>
      <rPr>
        <sz val="11"/>
        <color indexed="8"/>
        <rFont val="宋体"/>
        <charset val="134"/>
      </rPr>
      <t>此项和晓春确认后可以</t>
    </r>
    <r>
      <rPr>
        <sz val="11"/>
        <color indexed="10"/>
        <rFont val="宋体"/>
        <charset val="134"/>
      </rPr>
      <t>作废</t>
    </r>
    <r>
      <rPr>
        <sz val="11"/>
        <color indexed="8"/>
        <rFont val="宋体"/>
        <charset val="134"/>
      </rPr>
      <t>，还是</t>
    </r>
    <r>
      <rPr>
        <sz val="11"/>
        <color indexed="10"/>
        <rFont val="宋体"/>
        <charset val="134"/>
      </rPr>
      <t>需要显示课程问答</t>
    </r>
    <r>
      <rPr>
        <sz val="11"/>
        <color indexed="8"/>
        <rFont val="宋体"/>
        <charset val="134"/>
      </rPr>
      <t>的</t>
    </r>
  </si>
  <si>
    <t>全文搜索页面，日期改成发布日期，字段应该取release_at</t>
  </si>
  <si>
    <t>课程查看页面，需要统计访问量，注册量，学习量，字段由唐明强提供</t>
  </si>
  <si>
    <t>课程查看页面，评分次数和综合成绩，需要记录在表中，字段由唐明强提供</t>
  </si>
  <si>
    <t>课程查看页面，需要增加指派功能，具体设计问一下吴晓春</t>
  </si>
  <si>
    <t>消息和时间轴根据新的表结构进行调整</t>
  </si>
  <si>
    <t>消息列表页面，需要检查一下数据记录多了之后，翻页控件显示问题</t>
  </si>
  <si>
    <t>课程上传页面，需要增加总学分的输入。（包括编辑和查看页面，也要检查一下）</t>
  </si>
  <si>
    <t>全面检查一下3.0自己部分的功能，并配合测试修改Bug</t>
  </si>
  <si>
    <t>企业门户最新课程和热门问答都显示最新5条</t>
  </si>
  <si>
    <t>统一altert和confirm样式</t>
  </si>
  <si>
    <t>2.刘康锐</t>
  </si>
  <si>
    <t>等待开发通知，目前开发人员还没修改，文档在elearningLMS\文档\接口文档\前台模块接口</t>
  </si>
  <si>
    <t>配合开发修改相关页面样式</t>
  </si>
  <si>
    <t>课程发布工具栏backport 4.0,团队排行榜无数据默认样式, 团队成员详情同步DEMO,问答楼主/回复者新增模板补充样式</t>
  </si>
  <si>
    <t>课件列表和课程列表准备响应式表单</t>
  </si>
  <si>
    <t>消息或课程列表中，针对课程描述的查询或显示，需要用nohtml的版本，并且trim()</t>
  </si>
  <si>
    <t>395，IE10上的395的问题，对于已经有空格的课程描述不适用，还是有空格。当更新课程后，保留空格，再次搜索的时候395的问题不能重现。所以变failed为passed。</t>
  </si>
  <si>
    <t>准备demo库课程数据</t>
  </si>
  <si>
    <t>9.鄢丽华</t>
  </si>
  <si>
    <t>1.应该是发布到惠普共享域
2.建议还是重新传一遍，因为test环境可能会包含一些垃圾数据</t>
  </si>
  <si>
    <t>测试3.0功能</t>
  </si>
  <si>
    <t>8.李维</t>
  </si>
  <si>
    <t>全文搜索中，针对课程描述的查询或显示，需要用nohtml的版本，需要能根据课程编号查询</t>
  </si>
  <si>
    <t>5.张本金</t>
  </si>
  <si>
    <t>推送选择人员或域或岗位时，需要根据不同类型，显示不同内容（如人员可能需要显示Email，而域不需要）</t>
  </si>
  <si>
    <t>1.已存在页面都要切换至4.0风格</t>
  </si>
  <si>
    <t>2.新界面提醒框样式在新版本中切换至最新样式</t>
  </si>
  <si>
    <t>3.了解4.0需求</t>
  </si>
  <si>
    <t>功能清单</t>
  </si>
  <si>
    <t>开发状态</t>
  </si>
  <si>
    <t>任务状态</t>
  </si>
  <si>
    <t>开发</t>
  </si>
  <si>
    <t>汇报管理关系管理，改名为领导管理，如果是直线经理模式，功能同以前，如果是部门经理模式，可选的下属为他所能管理的部门</t>
  </si>
  <si>
    <t>增加下属管理功能，可以为下属增加领导，如果是直线经理模式，可选领导不能是自己的下属，并且领导只允许一个，否则不做个数限制。</t>
  </si>
  <si>
    <t>针对汇报关系的调整，修改获取汇报领导和汇报下属的相关方法</t>
  </si>
  <si>
    <t>测试时在前台个人信息页面可以查到</t>
  </si>
  <si>
    <t>设计</t>
  </si>
  <si>
    <t>编排4.0项目整体计划</t>
  </si>
  <si>
    <t>设计统一登录方案</t>
  </si>
  <si>
    <t>设计本周新功能所需要用的数据库表</t>
  </si>
  <si>
    <t>部署</t>
  </si>
  <si>
    <t>部署一个生产环境，并试用ITIL课程</t>
  </si>
  <si>
    <t>组件管理增加是否允许下载默认值</t>
  </si>
  <si>
    <t>讨论</t>
  </si>
  <si>
    <t>受众功能和李刚讨论</t>
  </si>
  <si>
    <t>取消</t>
  </si>
  <si>
    <t>需要晓春和赵亮参与，由于4.0暂时不开发受众，所以以后再讨论</t>
  </si>
  <si>
    <t>4.0设计研究与讨论</t>
  </si>
  <si>
    <t>全体学习，如有问题问赵亮。需要开会的话，叫上晓春和唐明强</t>
  </si>
  <si>
    <t>全文搜索接口，可以针对课程名称、描述(nohtml)和编号进行查询，查询的数据，要考虑查询域、课程发布时间等条件（无权限查看的课程，应该是搜索不到的）</t>
  </si>
  <si>
    <t>此项上周应该已经改好，再确认一下</t>
  </si>
  <si>
    <t>学员门户首页按新设计全部调整</t>
  </si>
  <si>
    <t>进行中</t>
  </si>
  <si>
    <t>我要记录模块要同时考虑往学习记录库eln_ln_record记录的问题</t>
  </si>
  <si>
    <t>界面</t>
  </si>
  <si>
    <t>完成登录页和首页母版页面风格切换</t>
  </si>
  <si>
    <t>layouts\login.php, layouts\frame.php</t>
  </si>
  <si>
    <t>其他页面逐个检查一遍效果</t>
  </si>
  <si>
    <t>协助开发调整4.0界面</t>
  </si>
  <si>
    <t>完成问答区门户</t>
  </si>
  <si>
    <t>完成调查管理开发</t>
  </si>
  <si>
    <t>课程库按新设计调整，增加最新，最热</t>
  </si>
  <si>
    <t>推送任务列表按新设计调整</t>
  </si>
  <si>
    <t>eln_ms_push_object存的是中间数据，如A域，B岗位之类的，最终要转换成相关人员列表存在push_user_list字段，所以学员数要根据push_user_list计算</t>
  </si>
  <si>
    <t>推送任务后台任务按新设计调整（注意后台任务需要通过activemq驱动，要考虑mq如果重启，剩余任务处理机制）</t>
  </si>
  <si>
    <t>错误消息</t>
  </si>
  <si>
    <t>整理推送任务和MQ的部署文档</t>
  </si>
  <si>
    <t>先准备Linux环境下的部署手册</t>
  </si>
  <si>
    <t>完成讲师门户开发</t>
  </si>
  <si>
    <t>相关表：eln_ln_course（面授），eln_ln_course_owner</t>
  </si>
  <si>
    <t>完成讲师门户日历明细开发</t>
  </si>
  <si>
    <t>学习管理员门户首页按新设计调整</t>
  </si>
  <si>
    <t>学习面授发布开发</t>
  </si>
  <si>
    <t>相关表：eln_ln_course</t>
  </si>
  <si>
    <t>问答页面标记答案后，需要把问题标记为已解决。</t>
  </si>
  <si>
    <t>课程设置页面中语言要换成字典库中的“课程语言”</t>
  </si>
  <si>
    <t>测试</t>
  </si>
  <si>
    <t>测试用例设计</t>
  </si>
  <si>
    <t>完成门户共通和门户首页功能点拆分和测试点描述</t>
  </si>
  <si>
    <t>问答页面需要和标签关联</t>
  </si>
  <si>
    <t>将课程修改完成后添加</t>
  </si>
  <si>
    <t>1.正式开始4.0开发</t>
  </si>
  <si>
    <t>用户帐号需要能设定有效期，过了有效期的帐号不允许登录</t>
  </si>
  <si>
    <t>后台授权需要做调整，当将用户设定为讲师后，需要自动添加至内部讲师表，并完成对应关系</t>
  </si>
  <si>
    <t>设计统一登录API</t>
  </si>
  <si>
    <t>课程主题图片存到coursetheme目录下，并且直接存url地址（相对地址，参照头像url），不需要进file表，相关课程库，课程明细，预览页面等要一起修改</t>
  </si>
  <si>
    <t>存在Bug</t>
  </si>
  <si>
    <t>全文搜索接口，可以针对课程编号进行查询</t>
  </si>
  <si>
    <t>时间树界面调整，社交圈修改内容比较多，已经完成。</t>
  </si>
  <si>
    <t>修改学员门户用了较多时间，影响了进度。预计26日完成。
eln_ms_push_object存的是中间数据，如A域，B岗位之类的，最终要转换成相关人员列表存在push_user_list字段，所以学员数要根据push_user_list计算</t>
  </si>
  <si>
    <t>课程库增加按课程分类过滤查询，并显示课程分类标签（样式问曾波要一下)</t>
  </si>
  <si>
    <t>开发环境和测试环境部署任务推送程序（含MQ）</t>
  </si>
  <si>
    <t>文档</t>
  </si>
  <si>
    <t>整理推送任务错误代码和消息文档</t>
  </si>
  <si>
    <t>调查管理开发（投票和问卷）</t>
  </si>
  <si>
    <t>完成学习历程、关注和收藏、企业门户和课程库功能点拆分以及功能描述</t>
  </si>
  <si>
    <t>完成讲师门户和课程学习部分，剩下的功能点拆分完毕，描述需要完成,学习管理员门户剩余功能点描述预计2015年8月25日完成</t>
  </si>
  <si>
    <t>1.追平上一周Delay任务</t>
  </si>
  <si>
    <t>2.完成测试用例设计</t>
  </si>
  <si>
    <t>3.开始系统功能设计</t>
  </si>
  <si>
    <t>完成外部系统管理功能</t>
  </si>
  <si>
    <t>外部系统管理的参数默认值需要从字典库取值</t>
  </si>
  <si>
    <t>完成企业主数据接口</t>
  </si>
  <si>
    <t>完成组织主数据接口</t>
  </si>
  <si>
    <t>完成域主数据接口</t>
  </si>
  <si>
    <t>课件和课程发布页面做相应调整，并增加是否允许下载设定</t>
  </si>
  <si>
    <t>需要和杨天坤联调确认</t>
  </si>
  <si>
    <t>全文搜索接口，增加人员查询功能</t>
  </si>
  <si>
    <t>管理</t>
  </si>
  <si>
    <t>解决办公场所问题</t>
  </si>
  <si>
    <t>已完成功能review</t>
  </si>
  <si>
    <t>开发团队每日进度跟踪</t>
  </si>
  <si>
    <t>开始功能设计（确定相应文档模板，并以标签库功能做为样板进行设计）</t>
  </si>
  <si>
    <t>学习</t>
  </si>
  <si>
    <t>完成系统框架学习（文档\设计文档\概要设计\框架说明，目录下的文件都要看一遍）</t>
  </si>
  <si>
    <t>10.杨天坤</t>
  </si>
  <si>
    <t>还需要1天工作量</t>
  </si>
  <si>
    <t>协助开发调整4.0界面（模态框与表单验证插件已经磨合，基本无BUG）</t>
  </si>
  <si>
    <t>向羽应用了新弹出层API以及表单验证，转换后节省了大量前台编码，其它人本周可能暂时没有时间应用</t>
  </si>
  <si>
    <t>完成讲师门户日历控件修改</t>
  </si>
  <si>
    <t>开始功能测试（3.0回归测试）</t>
  </si>
  <si>
    <t>设计后台新增功能测试用例,完成企业设置管理和外部系统管理的测试</t>
  </si>
  <si>
    <t>设计测试用例</t>
  </si>
  <si>
    <t>v2.0</t>
  </si>
  <si>
    <t>2.0课件兼容性测试</t>
  </si>
  <si>
    <t>完成剩余测试用例设计</t>
  </si>
  <si>
    <t>完成讲师门户和课程学习部分，剩下的功能点拆分完毕，描述需要完成</t>
  </si>
  <si>
    <t>APP需求确定</t>
  </si>
  <si>
    <t>开发团队</t>
  </si>
  <si>
    <t>4.0冒烟测试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</si>
</sst>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40"/>
      <name val="宋体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 applyAlignme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1" xfId="0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16" fontId="0" fillId="0" borderId="12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3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 wrapText="1"/>
    </xf>
    <xf numFmtId="16" fontId="0" fillId="0" borderId="14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/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top"/>
    </xf>
    <xf numFmtId="0" fontId="0" fillId="0" borderId="21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3" fillId="0" borderId="20" xfId="0" applyFont="1" applyBorder="1" applyAlignment="1">
      <alignment horizontal="center" vertical="top"/>
    </xf>
    <xf numFmtId="14" fontId="0" fillId="0" borderId="7" xfId="0" applyNumberFormat="1" applyFont="1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16" fontId="0" fillId="2" borderId="12" xfId="0" applyNumberFormat="1" applyFont="1" applyFill="1" applyBorder="1" applyAlignment="1">
      <alignment horizontal="center" vertical="top"/>
    </xf>
    <xf numFmtId="0" fontId="4" fillId="0" borderId="21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0" fillId="0" borderId="24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12" xfId="0" applyFont="1" applyBorder="1" applyAlignment="1">
      <alignment horizontal="left" vertical="top" wrapText="1"/>
    </xf>
    <xf numFmtId="16" fontId="0" fillId="0" borderId="1" xfId="0" applyNumberFormat="1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20" xfId="0" applyFont="1" applyBorder="1" applyAlignment="1">
      <alignment horizontal="center" vertical="center"/>
    </xf>
    <xf numFmtId="0" fontId="0" fillId="0" borderId="25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/>
    </xf>
    <xf numFmtId="0" fontId="0" fillId="0" borderId="22" xfId="0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  <dxf>
      <font>
        <color indexed="10"/>
      </font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zoomScale="107" zoomScaleNormal="107" workbookViewId="0">
      <pane ySplit="5" topLeftCell="A45" activePane="bottomLeft" state="frozen"/>
      <selection pane="bottomLeft" activeCell="H59" sqref="C52:H59"/>
    </sheetView>
  </sheetViews>
  <sheetFormatPr defaultColWidth="9" defaultRowHeight="15.95" customHeight="1" outlineLevelCol="1" x14ac:dyDescent="0.15"/>
  <cols>
    <col min="1" max="3" width="5.125" style="6" customWidth="1"/>
    <col min="4" max="4" width="39" customWidth="1"/>
    <col min="5" max="5" width="9" style="6"/>
    <col min="8" max="9" width="9" style="6"/>
    <col min="10" max="10" width="9.125" style="6" customWidth="1"/>
    <col min="11" max="11" width="11.625" style="6" customWidth="1"/>
    <col min="12" max="12" width="9" style="7"/>
    <col min="13" max="14" width="9" style="6" customWidth="1" outlineLevel="1"/>
    <col min="15" max="15" width="45.625" customWidth="1"/>
  </cols>
  <sheetData>
    <row r="1" spans="1:15" ht="15.95" customHeight="1" x14ac:dyDescent="0.15">
      <c r="A1" s="61" t="s">
        <v>0</v>
      </c>
      <c r="B1" s="62"/>
      <c r="C1" s="55" t="s">
        <v>1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7"/>
    </row>
    <row r="2" spans="1:15" ht="15.95" customHeight="1" x14ac:dyDescent="0.15">
      <c r="A2" s="63"/>
      <c r="B2" s="64"/>
      <c r="C2" s="58" t="s">
        <v>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60"/>
    </row>
    <row r="3" spans="1:15" ht="15.95" customHeight="1" x14ac:dyDescent="0.15">
      <c r="A3" s="63"/>
      <c r="B3" s="64"/>
      <c r="C3" s="58" t="s">
        <v>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5" ht="8.25" customHeight="1" x14ac:dyDescent="0.15">
      <c r="A4" s="8"/>
      <c r="B4" s="9"/>
      <c r="C4" s="9"/>
      <c r="D4" s="10"/>
      <c r="E4" s="9"/>
      <c r="F4" s="10"/>
      <c r="G4" s="10"/>
      <c r="H4" s="9"/>
      <c r="I4" s="9"/>
      <c r="J4" s="9"/>
      <c r="K4" s="9"/>
      <c r="L4" s="26"/>
      <c r="M4" s="9"/>
      <c r="N4" s="9"/>
      <c r="O4" s="27"/>
    </row>
    <row r="5" spans="1:15" ht="15.95" customHeight="1" x14ac:dyDescent="0.15">
      <c r="A5" s="11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12" t="s">
        <v>12</v>
      </c>
      <c r="J5" s="28" t="s">
        <v>13</v>
      </c>
      <c r="K5" s="28" t="s">
        <v>14</v>
      </c>
      <c r="L5" s="28" t="s">
        <v>15</v>
      </c>
      <c r="M5" s="28" t="s">
        <v>16</v>
      </c>
      <c r="N5" s="28" t="s">
        <v>17</v>
      </c>
      <c r="O5" s="29" t="s">
        <v>18</v>
      </c>
    </row>
    <row r="6" spans="1:15" ht="15.95" customHeight="1" x14ac:dyDescent="0.15">
      <c r="A6" s="45">
        <v>1</v>
      </c>
      <c r="B6" s="46" t="s">
        <v>19</v>
      </c>
      <c r="C6" s="46" t="s">
        <v>20</v>
      </c>
      <c r="D6" s="47" t="s">
        <v>21</v>
      </c>
      <c r="E6" s="46" t="s">
        <v>22</v>
      </c>
      <c r="F6" s="17">
        <v>42219</v>
      </c>
      <c r="G6" s="17">
        <v>42219</v>
      </c>
      <c r="H6" s="46" t="s">
        <v>23</v>
      </c>
      <c r="I6" s="46" t="s">
        <v>24</v>
      </c>
      <c r="J6" s="30" t="str">
        <f t="shared" ref="J6" ca="1" si="0">IF(AND(F6&lt;&gt;"下周",I6&lt;&gt;"完成",G6&lt;TODAY()),"Delay","")</f>
        <v/>
      </c>
      <c r="K6" s="30"/>
      <c r="L6" s="50" t="str">
        <f>IF(OR(M6="",N6=""),"",IF(AND(M6="passed",N6="passed"),"Passed","Failed"))</f>
        <v>Passed</v>
      </c>
      <c r="M6" s="30" t="s">
        <v>25</v>
      </c>
      <c r="N6" s="30" t="s">
        <v>25</v>
      </c>
      <c r="O6" s="51"/>
    </row>
    <row r="7" spans="1:15" ht="15.95" customHeight="1" x14ac:dyDescent="0.15">
      <c r="A7" s="13">
        <v>2</v>
      </c>
      <c r="B7" s="14" t="s">
        <v>19</v>
      </c>
      <c r="C7" s="46" t="s">
        <v>20</v>
      </c>
      <c r="D7" s="18" t="s">
        <v>26</v>
      </c>
      <c r="E7" s="14" t="s">
        <v>22</v>
      </c>
      <c r="F7" s="48">
        <v>42219</v>
      </c>
      <c r="G7" s="48">
        <v>42219</v>
      </c>
      <c r="H7" s="14" t="s">
        <v>23</v>
      </c>
      <c r="I7" s="14" t="s">
        <v>24</v>
      </c>
      <c r="J7" s="30" t="str">
        <f t="shared" ref="J7" ca="1" si="1">IF(AND(F7&lt;&gt;"下周",I7&lt;&gt;"完成",G7&lt;TODAY()),"Delay","")</f>
        <v/>
      </c>
      <c r="K7" s="30"/>
      <c r="L7" s="31" t="str">
        <f t="shared" ref="L7" si="2">IF(OR(M7="",N7=""),"",IF(AND(M7="passed",N7="passed"),"Passed","Failed"))</f>
        <v>Passed</v>
      </c>
      <c r="M7" s="32" t="s">
        <v>25</v>
      </c>
      <c r="N7" s="32" t="s">
        <v>25</v>
      </c>
      <c r="O7" s="33">
        <v>369</v>
      </c>
    </row>
    <row r="8" spans="1:15" ht="15.95" customHeight="1" x14ac:dyDescent="0.15">
      <c r="A8" s="13">
        <v>3</v>
      </c>
      <c r="B8" s="14" t="s">
        <v>27</v>
      </c>
      <c r="C8" s="14" t="s">
        <v>28</v>
      </c>
      <c r="D8" s="18" t="s">
        <v>29</v>
      </c>
      <c r="E8" s="14" t="s">
        <v>22</v>
      </c>
      <c r="F8" s="48">
        <v>42220</v>
      </c>
      <c r="G8" s="48">
        <v>42228</v>
      </c>
      <c r="H8" s="14" t="s">
        <v>30</v>
      </c>
      <c r="I8" s="14" t="s">
        <v>24</v>
      </c>
      <c r="J8" s="30" t="str">
        <f t="shared" ref="J8" ca="1" si="3">IF(AND(F8&lt;&gt;"下周",I8&lt;&gt;"完成",G8&lt;TODAY()),"Delay","")</f>
        <v/>
      </c>
      <c r="K8" s="30"/>
      <c r="L8" s="31" t="str">
        <f>IF(OR(M8="",N8=""),"",IF(AND(M8="passed",N8="passed"),"Passed","Failed"))</f>
        <v/>
      </c>
      <c r="M8" s="32"/>
      <c r="N8" s="32"/>
      <c r="O8" s="33" t="s">
        <v>31</v>
      </c>
    </row>
    <row r="9" spans="1:15" ht="15.95" customHeight="1" x14ac:dyDescent="0.15">
      <c r="A9" s="13">
        <v>4</v>
      </c>
      <c r="B9" s="14" t="s">
        <v>27</v>
      </c>
      <c r="C9" s="14" t="s">
        <v>20</v>
      </c>
      <c r="D9" s="18" t="s">
        <v>32</v>
      </c>
      <c r="E9" s="14" t="s">
        <v>22</v>
      </c>
      <c r="F9" s="48">
        <v>42219</v>
      </c>
      <c r="G9" s="48">
        <v>42219</v>
      </c>
      <c r="H9" s="14" t="s">
        <v>23</v>
      </c>
      <c r="I9" s="14" t="s">
        <v>24</v>
      </c>
      <c r="J9" s="30" t="str">
        <f t="shared" ref="J9" ca="1" si="4">IF(AND(F9&lt;&gt;"下周",I9&lt;&gt;"完成",G9&lt;TODAY()),"Delay","")</f>
        <v/>
      </c>
      <c r="K9" s="30"/>
      <c r="L9" s="31" t="s">
        <v>33</v>
      </c>
      <c r="M9" s="32" t="s">
        <v>33</v>
      </c>
      <c r="N9" s="32" t="s">
        <v>33</v>
      </c>
      <c r="O9" s="33" t="s">
        <v>34</v>
      </c>
    </row>
    <row r="10" spans="1:15" ht="15.95" customHeight="1" x14ac:dyDescent="0.15">
      <c r="A10" s="13">
        <v>5</v>
      </c>
      <c r="B10" s="14" t="s">
        <v>27</v>
      </c>
      <c r="C10" s="14" t="s">
        <v>20</v>
      </c>
      <c r="D10" s="18" t="s">
        <v>35</v>
      </c>
      <c r="E10" s="14" t="s">
        <v>22</v>
      </c>
      <c r="F10" s="48">
        <v>42219</v>
      </c>
      <c r="G10" s="48">
        <v>42219</v>
      </c>
      <c r="H10" s="14" t="s">
        <v>23</v>
      </c>
      <c r="I10" s="14" t="s">
        <v>24</v>
      </c>
      <c r="J10" s="30" t="str">
        <f t="shared" ref="J10" ca="1" si="5">IF(AND(F10&lt;&gt;"下周",I10&lt;&gt;"完成",G10&lt;TODAY()),"Delay","")</f>
        <v/>
      </c>
      <c r="K10" s="30"/>
      <c r="L10" s="31" t="s">
        <v>33</v>
      </c>
      <c r="M10" s="32" t="s">
        <v>33</v>
      </c>
      <c r="N10" s="32" t="s">
        <v>33</v>
      </c>
      <c r="O10" s="33" t="s">
        <v>34</v>
      </c>
    </row>
    <row r="11" spans="1:15" ht="15.95" customHeight="1" x14ac:dyDescent="0.15">
      <c r="A11" s="13">
        <v>6</v>
      </c>
      <c r="B11" s="14" t="s">
        <v>27</v>
      </c>
      <c r="C11" s="14" t="s">
        <v>20</v>
      </c>
      <c r="D11" s="18" t="s">
        <v>36</v>
      </c>
      <c r="E11" s="14" t="s">
        <v>22</v>
      </c>
      <c r="F11" s="48">
        <v>42225</v>
      </c>
      <c r="G11" s="48">
        <v>42225</v>
      </c>
      <c r="H11" s="14" t="s">
        <v>37</v>
      </c>
      <c r="I11" s="14" t="s">
        <v>24</v>
      </c>
      <c r="J11" s="30" t="str">
        <f t="shared" ref="J11" ca="1" si="6">IF(AND(F11&lt;&gt;"下周",I11&lt;&gt;"完成",G11&lt;TODAY()),"Delay","")</f>
        <v/>
      </c>
      <c r="K11" s="30"/>
      <c r="L11" s="31" t="str">
        <f t="shared" ref="L11" si="7">IF(OR(M11="",N11=""),"",IF(AND(M11="passed",N11="passed"),"Passed","Failed"))</f>
        <v/>
      </c>
      <c r="M11" s="32"/>
      <c r="N11" s="32"/>
      <c r="O11" s="33"/>
    </row>
    <row r="12" spans="1:15" ht="15.95" customHeight="1" x14ac:dyDescent="0.15">
      <c r="A12" s="13">
        <v>7</v>
      </c>
      <c r="B12" s="14" t="s">
        <v>27</v>
      </c>
      <c r="C12" s="14" t="s">
        <v>20</v>
      </c>
      <c r="D12" s="18" t="s">
        <v>38</v>
      </c>
      <c r="E12" s="14" t="s">
        <v>39</v>
      </c>
      <c r="F12" s="48">
        <v>42219</v>
      </c>
      <c r="G12" s="48">
        <v>42219</v>
      </c>
      <c r="H12" s="14" t="s">
        <v>23</v>
      </c>
      <c r="I12" s="14" t="s">
        <v>24</v>
      </c>
      <c r="J12" s="32" t="str">
        <f t="shared" ref="J12" ca="1" si="8">IF(AND(F12&lt;&gt;"下周",I12&lt;&gt;"完成",G12&lt;TODAY()),"Delay","")</f>
        <v/>
      </c>
      <c r="K12" s="32"/>
      <c r="L12" s="31" t="str">
        <f t="shared" ref="L12" si="9">IF(OR(M12="",N12=""),"",IF(AND(M12="passed",N12="passed"),"Passed","Failed"))</f>
        <v>Failed</v>
      </c>
      <c r="M12" s="32" t="s">
        <v>40</v>
      </c>
      <c r="N12" s="32" t="s">
        <v>40</v>
      </c>
      <c r="O12" s="33" t="s">
        <v>41</v>
      </c>
    </row>
    <row r="13" spans="1:15" ht="15.95" customHeight="1" x14ac:dyDescent="0.15">
      <c r="A13" s="13">
        <v>8</v>
      </c>
      <c r="B13" s="14" t="s">
        <v>27</v>
      </c>
      <c r="C13" s="14" t="s">
        <v>20</v>
      </c>
      <c r="D13" s="18" t="s">
        <v>42</v>
      </c>
      <c r="E13" s="14" t="s">
        <v>39</v>
      </c>
      <c r="F13" s="48">
        <v>42219</v>
      </c>
      <c r="G13" s="48">
        <v>42219</v>
      </c>
      <c r="H13" s="14" t="s">
        <v>23</v>
      </c>
      <c r="I13" s="14" t="s">
        <v>24</v>
      </c>
      <c r="J13" s="32" t="str">
        <f t="shared" ref="J13" ca="1" si="10">IF(AND(F13&lt;&gt;"下周",I13&lt;&gt;"完成",G13&lt;TODAY()),"Delay","")</f>
        <v/>
      </c>
      <c r="K13" s="32"/>
      <c r="L13" s="31" t="str">
        <f t="shared" ref="L13" si="11">IF(OR(M13="",N13=""),"",IF(AND(M13="passed",N13="passed"),"Passed","Failed"))</f>
        <v>Passed</v>
      </c>
      <c r="M13" s="32" t="s">
        <v>25</v>
      </c>
      <c r="N13" s="32" t="s">
        <v>25</v>
      </c>
      <c r="O13" s="44" t="s">
        <v>43</v>
      </c>
    </row>
    <row r="14" spans="1:15" ht="15.95" customHeight="1" x14ac:dyDescent="0.15">
      <c r="A14" s="13">
        <v>9</v>
      </c>
      <c r="B14" s="14" t="s">
        <v>27</v>
      </c>
      <c r="C14" s="14" t="s">
        <v>20</v>
      </c>
      <c r="D14" s="18" t="s">
        <v>44</v>
      </c>
      <c r="E14" s="14" t="s">
        <v>45</v>
      </c>
      <c r="F14" s="48">
        <v>42219</v>
      </c>
      <c r="G14" s="48">
        <v>42220</v>
      </c>
      <c r="H14" s="14" t="s">
        <v>23</v>
      </c>
      <c r="I14" s="14" t="s">
        <v>24</v>
      </c>
      <c r="J14" s="32" t="str">
        <f t="shared" ref="J14" ca="1" si="12">IF(AND(F14&lt;&gt;"下周",I14&lt;&gt;"完成",G14&lt;TODAY()),"Delay","")</f>
        <v/>
      </c>
      <c r="K14" s="32"/>
      <c r="L14" s="31" t="str">
        <f>IF(OR(M14="",N14=""),"",IF(AND(M14="passed",N14="passed"),"Passed","Failed"))</f>
        <v>Passed</v>
      </c>
      <c r="M14" s="32" t="s">
        <v>25</v>
      </c>
      <c r="N14" s="32" t="s">
        <v>25</v>
      </c>
      <c r="O14" s="33">
        <v>352</v>
      </c>
    </row>
    <row r="15" spans="1:15" ht="15.95" customHeight="1" x14ac:dyDescent="0.15">
      <c r="A15" s="13">
        <v>10</v>
      </c>
      <c r="B15" s="14" t="s">
        <v>19</v>
      </c>
      <c r="C15" s="14" t="s">
        <v>20</v>
      </c>
      <c r="D15" s="18" t="s">
        <v>46</v>
      </c>
      <c r="E15" s="14" t="s">
        <v>45</v>
      </c>
      <c r="F15" s="48">
        <v>42219</v>
      </c>
      <c r="G15" s="48">
        <v>42220</v>
      </c>
      <c r="H15" s="14" t="s">
        <v>23</v>
      </c>
      <c r="I15" s="14" t="s">
        <v>24</v>
      </c>
      <c r="J15" s="32" t="str">
        <f t="shared" ref="J15" ca="1" si="13">IF(AND(F15&lt;&gt;"下周",I15&lt;&gt;"完成",G15&lt;TODAY()),"Delay","")</f>
        <v/>
      </c>
      <c r="K15" s="32"/>
      <c r="L15" s="31" t="str">
        <f>IF(OR(M15="",N15=""),"",IF(AND(M15="passed",N15="passed"),"Passed","Failed"))</f>
        <v>Passed</v>
      </c>
      <c r="M15" s="32" t="s">
        <v>25</v>
      </c>
      <c r="N15" s="32" t="s">
        <v>25</v>
      </c>
      <c r="O15" s="33"/>
    </row>
    <row r="16" spans="1:15" ht="15.95" customHeight="1" x14ac:dyDescent="0.15">
      <c r="A16" s="13">
        <v>11</v>
      </c>
      <c r="B16" s="14" t="s">
        <v>27</v>
      </c>
      <c r="C16" s="14" t="s">
        <v>20</v>
      </c>
      <c r="D16" s="4" t="s">
        <v>47</v>
      </c>
      <c r="E16" s="14" t="s">
        <v>45</v>
      </c>
      <c r="F16" s="48">
        <v>42219</v>
      </c>
      <c r="G16" s="48">
        <v>42219</v>
      </c>
      <c r="H16" s="14" t="s">
        <v>23</v>
      </c>
      <c r="I16" s="14" t="s">
        <v>24</v>
      </c>
      <c r="J16" s="32" t="str">
        <f t="shared" ref="J16" ca="1" si="14">IF(AND(F16&lt;&gt;"下周",I16&lt;&gt;"完成",G16&lt;TODAY()),"Delay","")</f>
        <v/>
      </c>
      <c r="K16" s="32"/>
      <c r="L16" s="31" t="str">
        <f>IF(OR(M16="",N16=""),"",IF(AND(M16="passed",N16="passed"),"Passed","Failed"))</f>
        <v>Passed</v>
      </c>
      <c r="M16" s="32" t="s">
        <v>25</v>
      </c>
      <c r="N16" s="32" t="s">
        <v>25</v>
      </c>
      <c r="O16" s="33"/>
    </row>
    <row r="17" spans="1:15" ht="15.95" customHeight="1" x14ac:dyDescent="0.15">
      <c r="A17" s="13">
        <v>12</v>
      </c>
      <c r="B17" s="14" t="s">
        <v>19</v>
      </c>
      <c r="C17" s="14" t="s">
        <v>20</v>
      </c>
      <c r="D17" s="4" t="s">
        <v>48</v>
      </c>
      <c r="E17" s="14" t="s">
        <v>39</v>
      </c>
      <c r="F17" s="48">
        <v>42219</v>
      </c>
      <c r="G17" s="48">
        <v>42219</v>
      </c>
      <c r="H17" s="14" t="s">
        <v>23</v>
      </c>
      <c r="I17" s="14" t="s">
        <v>24</v>
      </c>
      <c r="J17" s="32" t="str">
        <f t="shared" ref="J17" ca="1" si="15">IF(AND(F17&lt;&gt;"下周",I17&lt;&gt;"完成",G17&lt;TODAY()),"Delay","")</f>
        <v/>
      </c>
      <c r="K17" s="32"/>
      <c r="L17" s="31" t="str">
        <f>IF(OR(M17="",N17=""),"",IF(AND(M17="passed",N17="passed"),"Passed","Failed"))</f>
        <v>Passed</v>
      </c>
      <c r="M17" s="32" t="s">
        <v>25</v>
      </c>
      <c r="N17" s="32" t="s">
        <v>25</v>
      </c>
      <c r="O17" s="52" t="s">
        <v>49</v>
      </c>
    </row>
    <row r="18" spans="1:15" ht="15.95" customHeight="1" x14ac:dyDescent="0.15">
      <c r="A18" s="13">
        <v>13</v>
      </c>
      <c r="B18" s="14" t="s">
        <v>27</v>
      </c>
      <c r="C18" s="14" t="s">
        <v>20</v>
      </c>
      <c r="D18" s="18" t="s">
        <v>50</v>
      </c>
      <c r="E18" s="14" t="s">
        <v>51</v>
      </c>
      <c r="F18" s="48">
        <v>42219</v>
      </c>
      <c r="G18" s="48">
        <v>42221</v>
      </c>
      <c r="H18" s="14" t="s">
        <v>30</v>
      </c>
      <c r="I18" s="14" t="s">
        <v>24</v>
      </c>
      <c r="J18" s="32" t="str">
        <f t="shared" ref="J18" ca="1" si="16">IF(AND(F18&lt;&gt;"下周",I18&lt;&gt;"完成",G18&lt;TODAY()),"Delay","")</f>
        <v/>
      </c>
      <c r="K18" s="32"/>
      <c r="L18" s="31" t="str">
        <f>IF(OR(M18="",N18=""),"",IF(AND(M18="passed",N18="passed"),"Passed","Failed"))</f>
        <v>Passed</v>
      </c>
      <c r="M18" s="32" t="s">
        <v>25</v>
      </c>
      <c r="N18" s="32" t="s">
        <v>25</v>
      </c>
      <c r="O18" s="33" t="s">
        <v>52</v>
      </c>
    </row>
    <row r="19" spans="1:15" ht="15.95" customHeight="1" x14ac:dyDescent="0.15">
      <c r="A19" s="13">
        <v>14</v>
      </c>
      <c r="B19" s="14" t="s">
        <v>27</v>
      </c>
      <c r="C19" s="14" t="s">
        <v>20</v>
      </c>
      <c r="D19" s="18" t="s">
        <v>53</v>
      </c>
      <c r="E19" s="14" t="s">
        <v>51</v>
      </c>
      <c r="F19" s="48">
        <v>42219</v>
      </c>
      <c r="G19" s="48">
        <v>42219</v>
      </c>
      <c r="H19" s="14" t="s">
        <v>23</v>
      </c>
      <c r="I19" s="14" t="s">
        <v>24</v>
      </c>
      <c r="J19" s="32" t="str">
        <f t="shared" ref="J19" ca="1" si="17">IF(AND(F19&lt;&gt;"下周",I19&lt;&gt;"完成",G19&lt;TODAY()),"Delay","")</f>
        <v/>
      </c>
      <c r="K19" s="32"/>
      <c r="L19" s="31" t="s">
        <v>33</v>
      </c>
      <c r="M19" s="32" t="s">
        <v>33</v>
      </c>
      <c r="N19" s="32" t="s">
        <v>33</v>
      </c>
      <c r="O19" s="33" t="s">
        <v>34</v>
      </c>
    </row>
    <row r="20" spans="1:15" ht="15.95" customHeight="1" x14ac:dyDescent="0.15">
      <c r="A20" s="13">
        <v>15</v>
      </c>
      <c r="B20" s="14" t="s">
        <v>27</v>
      </c>
      <c r="C20" s="14" t="s">
        <v>20</v>
      </c>
      <c r="D20" s="18" t="s">
        <v>54</v>
      </c>
      <c r="E20" s="14" t="s">
        <v>39</v>
      </c>
      <c r="F20" s="48">
        <v>42219</v>
      </c>
      <c r="G20" s="48">
        <v>42219</v>
      </c>
      <c r="H20" s="14" t="s">
        <v>23</v>
      </c>
      <c r="I20" s="14" t="s">
        <v>24</v>
      </c>
      <c r="J20" s="32" t="str">
        <f t="shared" ref="J20:J29" ca="1" si="18">IF(AND(F20&lt;&gt;"下周",I20&lt;&gt;"完成",G20&lt;TODAY()),"Delay","")</f>
        <v/>
      </c>
      <c r="K20" s="32"/>
      <c r="L20" s="31" t="s">
        <v>33</v>
      </c>
      <c r="M20" s="32" t="s">
        <v>33</v>
      </c>
      <c r="N20" s="32" t="s">
        <v>25</v>
      </c>
      <c r="O20" s="33" t="s">
        <v>34</v>
      </c>
    </row>
    <row r="21" spans="1:15" ht="15.95" customHeight="1" x14ac:dyDescent="0.15">
      <c r="A21" s="13">
        <v>16</v>
      </c>
      <c r="B21" s="14" t="s">
        <v>27</v>
      </c>
      <c r="C21" s="14" t="s">
        <v>20</v>
      </c>
      <c r="D21" s="4" t="s">
        <v>55</v>
      </c>
      <c r="E21" s="14" t="s">
        <v>39</v>
      </c>
      <c r="F21" s="48">
        <v>42219</v>
      </c>
      <c r="G21" s="48">
        <v>42219</v>
      </c>
      <c r="H21" s="14" t="s">
        <v>23</v>
      </c>
      <c r="I21" s="14" t="s">
        <v>24</v>
      </c>
      <c r="J21" s="32" t="str">
        <f t="shared" ca="1" si="18"/>
        <v/>
      </c>
      <c r="K21" s="32"/>
      <c r="L21" s="31" t="str">
        <f t="shared" ref="L21" si="19">IF(OR(M21="",N21=""),"",IF(AND(M21="passed",N21="passed"),"Passed","Failed"))</f>
        <v>Passed</v>
      </c>
      <c r="M21" s="32" t="s">
        <v>25</v>
      </c>
      <c r="N21" s="32" t="s">
        <v>25</v>
      </c>
      <c r="O21" s="33"/>
    </row>
    <row r="22" spans="1:15" ht="15.95" customHeight="1" x14ac:dyDescent="0.15">
      <c r="A22" s="13">
        <v>17</v>
      </c>
      <c r="B22" s="14" t="s">
        <v>27</v>
      </c>
      <c r="C22" s="14" t="s">
        <v>20</v>
      </c>
      <c r="D22" s="4" t="s">
        <v>56</v>
      </c>
      <c r="E22" s="14" t="s">
        <v>45</v>
      </c>
      <c r="F22" s="48">
        <v>42219</v>
      </c>
      <c r="G22" s="48">
        <v>42219</v>
      </c>
      <c r="H22" s="14" t="s">
        <v>23</v>
      </c>
      <c r="I22" s="14" t="s">
        <v>24</v>
      </c>
      <c r="J22" s="32" t="str">
        <f t="shared" ca="1" si="18"/>
        <v/>
      </c>
      <c r="K22" s="32"/>
      <c r="L22" s="31" t="str">
        <f t="shared" ref="L22" si="20">IF(OR(M22="",N22=""),"",IF(AND(M22="passed",N22="passed"),"Passed","Failed"))</f>
        <v>Passed</v>
      </c>
      <c r="M22" s="32" t="s">
        <v>25</v>
      </c>
      <c r="N22" s="32" t="s">
        <v>25</v>
      </c>
      <c r="O22" s="33" t="s">
        <v>57</v>
      </c>
    </row>
    <row r="23" spans="1:15" ht="15.95" customHeight="1" x14ac:dyDescent="0.15">
      <c r="A23" s="13">
        <v>18</v>
      </c>
      <c r="B23" s="14" t="s">
        <v>27</v>
      </c>
      <c r="C23" s="14" t="s">
        <v>20</v>
      </c>
      <c r="D23" s="18" t="s">
        <v>58</v>
      </c>
      <c r="E23" s="14" t="s">
        <v>22</v>
      </c>
      <c r="F23" s="48">
        <v>42219</v>
      </c>
      <c r="G23" s="48">
        <v>42219</v>
      </c>
      <c r="H23" s="14" t="s">
        <v>23</v>
      </c>
      <c r="I23" s="14" t="s">
        <v>24</v>
      </c>
      <c r="J23" s="30" t="str">
        <f t="shared" ca="1" si="18"/>
        <v/>
      </c>
      <c r="K23" s="30"/>
      <c r="L23" s="31" t="str">
        <f t="shared" ref="L23" si="21">IF(OR(M23="",N23=""),"",IF(AND(M23="passed",N23="passed"),"Passed","Failed"))</f>
        <v>Passed</v>
      </c>
      <c r="M23" s="32" t="s">
        <v>25</v>
      </c>
      <c r="N23" s="32" t="s">
        <v>25</v>
      </c>
      <c r="O23" s="33"/>
    </row>
    <row r="24" spans="1:15" ht="15.95" customHeight="1" x14ac:dyDescent="0.15">
      <c r="A24" s="13">
        <v>19</v>
      </c>
      <c r="B24" s="14" t="s">
        <v>27</v>
      </c>
      <c r="C24" s="14" t="s">
        <v>20</v>
      </c>
      <c r="D24" s="18" t="s">
        <v>59</v>
      </c>
      <c r="E24" s="14" t="s">
        <v>45</v>
      </c>
      <c r="F24" s="48">
        <v>42219</v>
      </c>
      <c r="G24" s="48">
        <v>42219</v>
      </c>
      <c r="H24" s="14" t="s">
        <v>23</v>
      </c>
      <c r="I24" s="14" t="s">
        <v>24</v>
      </c>
      <c r="J24" s="32" t="str">
        <f t="shared" ca="1" si="18"/>
        <v/>
      </c>
      <c r="K24" s="32"/>
      <c r="L24" s="31" t="str">
        <f t="shared" ref="L24" si="22">IF(OR(M24="",N24=""),"",IF(AND(M24="passed",N24="passed"),"Passed","Failed"))</f>
        <v>Passed</v>
      </c>
      <c r="M24" s="32" t="s">
        <v>25</v>
      </c>
      <c r="N24" s="32" t="s">
        <v>25</v>
      </c>
      <c r="O24" s="33">
        <v>331</v>
      </c>
    </row>
    <row r="25" spans="1:15" ht="15.95" customHeight="1" x14ac:dyDescent="0.15">
      <c r="A25" s="13">
        <v>20</v>
      </c>
      <c r="B25" s="14" t="s">
        <v>19</v>
      </c>
      <c r="C25" s="14" t="s">
        <v>20</v>
      </c>
      <c r="D25" s="16" t="s">
        <v>60</v>
      </c>
      <c r="E25" s="14" t="s">
        <v>39</v>
      </c>
      <c r="F25" s="48">
        <v>42219</v>
      </c>
      <c r="G25" s="48">
        <v>42219</v>
      </c>
      <c r="H25" s="14" t="s">
        <v>23</v>
      </c>
      <c r="I25" s="14" t="s">
        <v>24</v>
      </c>
      <c r="J25" s="32" t="str">
        <f t="shared" ca="1" si="18"/>
        <v/>
      </c>
      <c r="K25" s="32"/>
      <c r="L25" s="31" t="str">
        <f t="shared" ref="L25" si="23">IF(OR(M25="",N25=""),"",IF(AND(M25="passed",N25="passed"),"Passed","Failed"))</f>
        <v>Passed</v>
      </c>
      <c r="M25" s="32" t="s">
        <v>25</v>
      </c>
      <c r="N25" s="32" t="s">
        <v>25</v>
      </c>
      <c r="O25" s="33"/>
    </row>
    <row r="26" spans="1:15" ht="15.95" customHeight="1" x14ac:dyDescent="0.15">
      <c r="A26" s="13">
        <v>21</v>
      </c>
      <c r="B26" s="14" t="s">
        <v>27</v>
      </c>
      <c r="C26" s="14" t="s">
        <v>20</v>
      </c>
      <c r="D26" s="16" t="s">
        <v>61</v>
      </c>
      <c r="E26" s="14" t="s">
        <v>45</v>
      </c>
      <c r="F26" s="48">
        <v>42221</v>
      </c>
      <c r="G26" s="48">
        <v>42221</v>
      </c>
      <c r="H26" s="14" t="s">
        <v>23</v>
      </c>
      <c r="I26" s="14" t="s">
        <v>24</v>
      </c>
      <c r="J26" s="32" t="str">
        <f t="shared" ca="1" si="18"/>
        <v/>
      </c>
      <c r="K26" s="32"/>
      <c r="L26" s="31" t="str">
        <f t="shared" ref="L26" si="24">IF(OR(M26="",N26=""),"",IF(AND(M26="passed",N26="passed"),"Passed","Failed"))</f>
        <v>Passed</v>
      </c>
      <c r="M26" s="32" t="s">
        <v>25</v>
      </c>
      <c r="N26" s="32" t="s">
        <v>25</v>
      </c>
      <c r="O26" s="33"/>
    </row>
    <row r="27" spans="1:15" ht="15.95" customHeight="1" x14ac:dyDescent="0.15">
      <c r="A27" s="13">
        <v>22</v>
      </c>
      <c r="B27" s="14" t="s">
        <v>27</v>
      </c>
      <c r="C27" s="14" t="s">
        <v>20</v>
      </c>
      <c r="D27" s="16" t="s">
        <v>62</v>
      </c>
      <c r="E27" s="14" t="s">
        <v>39</v>
      </c>
      <c r="F27" s="48">
        <v>42220</v>
      </c>
      <c r="G27" s="48">
        <v>42220</v>
      </c>
      <c r="H27" s="14" t="s">
        <v>23</v>
      </c>
      <c r="I27" s="14" t="s">
        <v>24</v>
      </c>
      <c r="J27" s="32" t="str">
        <f t="shared" ca="1" si="18"/>
        <v/>
      </c>
      <c r="K27" s="32"/>
      <c r="L27" s="31" t="str">
        <f t="shared" ref="L27" si="25">IF(OR(M27="",N27=""),"",IF(AND(M27="passed",N27="passed"),"Passed","Failed"))</f>
        <v>Passed</v>
      </c>
      <c r="M27" s="32" t="s">
        <v>25</v>
      </c>
      <c r="N27" s="32" t="s">
        <v>25</v>
      </c>
      <c r="O27" s="33"/>
    </row>
    <row r="28" spans="1:15" ht="15.95" customHeight="1" x14ac:dyDescent="0.15">
      <c r="A28" s="13">
        <v>23</v>
      </c>
      <c r="B28" s="14" t="s">
        <v>27</v>
      </c>
      <c r="C28" s="14" t="s">
        <v>20</v>
      </c>
      <c r="D28" s="16" t="s">
        <v>63</v>
      </c>
      <c r="E28" s="14" t="s">
        <v>22</v>
      </c>
      <c r="F28" s="48">
        <v>42220</v>
      </c>
      <c r="G28" s="48">
        <v>42220</v>
      </c>
      <c r="H28" s="14" t="s">
        <v>30</v>
      </c>
      <c r="I28" s="14" t="s">
        <v>24</v>
      </c>
      <c r="J28" s="30" t="str">
        <f t="shared" ca="1" si="18"/>
        <v/>
      </c>
      <c r="K28" s="30"/>
      <c r="L28" s="31" t="str">
        <f t="shared" ref="L28" si="26">IF(OR(M28="",N28=""),"",IF(AND(M28="passed",N28="passed"),"Passed","Failed"))</f>
        <v>Passed</v>
      </c>
      <c r="M28" s="32" t="s">
        <v>25</v>
      </c>
      <c r="N28" s="32" t="s">
        <v>25</v>
      </c>
      <c r="O28" s="33"/>
    </row>
    <row r="29" spans="1:15" ht="15.95" customHeight="1" x14ac:dyDescent="0.15">
      <c r="A29" s="13">
        <v>24</v>
      </c>
      <c r="B29" s="14" t="s">
        <v>27</v>
      </c>
      <c r="C29" s="14" t="s">
        <v>28</v>
      </c>
      <c r="D29" s="16" t="s">
        <v>64</v>
      </c>
      <c r="E29" s="14" t="s">
        <v>22</v>
      </c>
      <c r="F29" s="14" t="s">
        <v>65</v>
      </c>
      <c r="G29" s="14" t="s">
        <v>65</v>
      </c>
      <c r="H29" s="14" t="s">
        <v>37</v>
      </c>
      <c r="I29" s="14"/>
      <c r="J29" s="30" t="str">
        <f t="shared" ca="1" si="18"/>
        <v/>
      </c>
      <c r="K29" s="30"/>
      <c r="L29" s="31" t="str">
        <f t="shared" ref="L29" si="27">IF(OR(M29="",N29=""),"",IF(AND(M29="passed",N29="passed"),"Passed","Failed"))</f>
        <v/>
      </c>
      <c r="M29" s="32"/>
      <c r="N29" s="32"/>
      <c r="O29" s="33" t="s">
        <v>66</v>
      </c>
    </row>
    <row r="30" spans="1:15" ht="15.95" customHeight="1" x14ac:dyDescent="0.15">
      <c r="A30" s="13">
        <v>25</v>
      </c>
      <c r="B30" s="14" t="s">
        <v>27</v>
      </c>
      <c r="C30" s="14" t="s">
        <v>28</v>
      </c>
      <c r="D30" s="16" t="s">
        <v>67</v>
      </c>
      <c r="E30" s="14" t="s">
        <v>22</v>
      </c>
      <c r="F30" s="14" t="s">
        <v>65</v>
      </c>
      <c r="G30" s="14" t="s">
        <v>65</v>
      </c>
      <c r="H30" s="14" t="s">
        <v>37</v>
      </c>
      <c r="I30" s="14"/>
      <c r="J30" s="30" t="str">
        <f t="shared" ref="J30" ca="1" si="28">IF(AND(F30&lt;&gt;"下周",I30&lt;&gt;"完成",G30&lt;TODAY()),"Delay","")</f>
        <v/>
      </c>
      <c r="K30" s="30"/>
      <c r="L30" s="31" t="str">
        <f t="shared" ref="L30" si="29">IF(OR(M30="",N30=""),"",IF(AND(M30="passed",N30="passed"),"Passed","Failed"))</f>
        <v/>
      </c>
      <c r="M30" s="32"/>
      <c r="N30" s="32"/>
      <c r="O30" s="33" t="s">
        <v>66</v>
      </c>
    </row>
    <row r="31" spans="1:15" ht="15.95" customHeight="1" x14ac:dyDescent="0.15">
      <c r="A31" s="13">
        <v>26</v>
      </c>
      <c r="B31" s="14" t="s">
        <v>27</v>
      </c>
      <c r="C31" s="14" t="s">
        <v>28</v>
      </c>
      <c r="D31" s="16" t="s">
        <v>68</v>
      </c>
      <c r="E31" s="14" t="s">
        <v>22</v>
      </c>
      <c r="F31" s="14" t="s">
        <v>65</v>
      </c>
      <c r="G31" s="14" t="s">
        <v>65</v>
      </c>
      <c r="H31" s="14" t="s">
        <v>37</v>
      </c>
      <c r="I31" s="14"/>
      <c r="J31" s="30" t="str">
        <f t="shared" ref="J31" ca="1" si="30">IF(AND(F31&lt;&gt;"下周",I31&lt;&gt;"完成",G31&lt;TODAY()),"Delay","")</f>
        <v/>
      </c>
      <c r="K31" s="30"/>
      <c r="L31" s="31" t="str">
        <f t="shared" ref="L31" si="31">IF(OR(M31="",N31=""),"",IF(AND(M31="passed",N31="passed"),"Passed","Failed"))</f>
        <v/>
      </c>
      <c r="M31" s="32"/>
      <c r="N31" s="32"/>
      <c r="O31" s="33" t="s">
        <v>66</v>
      </c>
    </row>
    <row r="32" spans="1:15" ht="15.95" customHeight="1" x14ac:dyDescent="0.15">
      <c r="A32" s="13">
        <v>27</v>
      </c>
      <c r="B32" s="14" t="s">
        <v>19</v>
      </c>
      <c r="C32" s="14" t="s">
        <v>20</v>
      </c>
      <c r="D32" s="16" t="s">
        <v>69</v>
      </c>
      <c r="E32" s="49" t="s">
        <v>70</v>
      </c>
      <c r="F32" s="48">
        <v>42219</v>
      </c>
      <c r="G32" s="48">
        <v>42219</v>
      </c>
      <c r="H32" s="14" t="s">
        <v>23</v>
      </c>
      <c r="I32" s="14" t="s">
        <v>24</v>
      </c>
      <c r="J32" s="32" t="str">
        <f t="shared" ref="J32" ca="1" si="32">IF(AND(F32&lt;&gt;"下周",I32&lt;&gt;"完成",G32&lt;TODAY()),"Delay","")</f>
        <v/>
      </c>
      <c r="K32" s="32"/>
      <c r="L32" s="31" t="str">
        <f t="shared" ref="L32" si="33">IF(OR(M32="",N32=""),"",IF(AND(M32="passed",N32="passed"),"Passed","Failed"))</f>
        <v>Passed</v>
      </c>
      <c r="M32" s="32" t="s">
        <v>25</v>
      </c>
      <c r="N32" s="32" t="s">
        <v>25</v>
      </c>
      <c r="O32" s="33">
        <v>370</v>
      </c>
    </row>
    <row r="33" spans="1:15" ht="15.95" customHeight="1" x14ac:dyDescent="0.15">
      <c r="A33" s="13">
        <v>28</v>
      </c>
      <c r="B33" s="14" t="s">
        <v>19</v>
      </c>
      <c r="C33" s="14" t="s">
        <v>20</v>
      </c>
      <c r="D33" s="16" t="s">
        <v>71</v>
      </c>
      <c r="E33" s="49" t="s">
        <v>70</v>
      </c>
      <c r="F33" s="48">
        <v>42219</v>
      </c>
      <c r="G33" s="48">
        <v>42219</v>
      </c>
      <c r="H33" s="14" t="s">
        <v>23</v>
      </c>
      <c r="I33" s="14" t="s">
        <v>24</v>
      </c>
      <c r="J33" s="32" t="str">
        <f t="shared" ref="J33" ca="1" si="34">IF(AND(F33&lt;&gt;"下周",I33&lt;&gt;"完成",G33&lt;TODAY()),"Delay","")</f>
        <v/>
      </c>
      <c r="K33" s="32"/>
      <c r="L33" s="31" t="str">
        <f t="shared" ref="L33" si="35">IF(OR(M33="",N33=""),"",IF(AND(M33="passed",N33="passed"),"Passed","Failed"))</f>
        <v>Passed</v>
      </c>
      <c r="M33" s="32" t="s">
        <v>25</v>
      </c>
      <c r="N33" s="32" t="s">
        <v>25</v>
      </c>
      <c r="O33" s="33"/>
    </row>
    <row r="34" spans="1:15" ht="15.95" customHeight="1" x14ac:dyDescent="0.15">
      <c r="A34" s="13">
        <v>29</v>
      </c>
      <c r="B34" s="14" t="s">
        <v>19</v>
      </c>
      <c r="C34" s="14" t="s">
        <v>20</v>
      </c>
      <c r="D34" s="16" t="s">
        <v>72</v>
      </c>
      <c r="E34" s="14" t="s">
        <v>39</v>
      </c>
      <c r="F34" s="48">
        <v>42219</v>
      </c>
      <c r="G34" s="48">
        <v>42219</v>
      </c>
      <c r="H34" s="14" t="s">
        <v>23</v>
      </c>
      <c r="I34" s="14" t="s">
        <v>24</v>
      </c>
      <c r="J34" s="32" t="str">
        <f t="shared" ref="J34" ca="1" si="36">IF(AND(F34&lt;&gt;"下周",I34&lt;&gt;"完成",G34&lt;TODAY()),"Delay","")</f>
        <v/>
      </c>
      <c r="K34" s="32"/>
      <c r="L34" s="31" t="str">
        <f t="shared" ref="L34:L41" si="37">IF(OR(M34="",N34=""),"",IF(AND(M34="passed",N34="passed"),"Passed","Failed"))</f>
        <v>Passed</v>
      </c>
      <c r="M34" s="32" t="s">
        <v>25</v>
      </c>
      <c r="N34" s="32" t="s">
        <v>25</v>
      </c>
      <c r="O34" s="33" t="s">
        <v>73</v>
      </c>
    </row>
    <row r="35" spans="1:15" ht="15.95" customHeight="1" x14ac:dyDescent="0.15">
      <c r="A35" s="13">
        <v>30</v>
      </c>
      <c r="B35" s="14" t="s">
        <v>19</v>
      </c>
      <c r="C35" s="14" t="s">
        <v>20</v>
      </c>
      <c r="D35" s="16" t="s">
        <v>74</v>
      </c>
      <c r="E35" s="14" t="s">
        <v>39</v>
      </c>
      <c r="F35" s="48">
        <v>42219</v>
      </c>
      <c r="G35" s="48">
        <v>42219</v>
      </c>
      <c r="H35" s="14" t="s">
        <v>23</v>
      </c>
      <c r="I35" s="14" t="s">
        <v>24</v>
      </c>
      <c r="J35" s="32" t="str">
        <f t="shared" ref="J35" ca="1" si="38">IF(AND(F35&lt;&gt;"下周",I35&lt;&gt;"完成",G35&lt;TODAY()),"Delay","")</f>
        <v/>
      </c>
      <c r="K35" s="32"/>
      <c r="L35" s="31" t="str">
        <f t="shared" si="37"/>
        <v>Passed</v>
      </c>
      <c r="M35" s="32" t="s">
        <v>25</v>
      </c>
      <c r="N35" s="32" t="s">
        <v>25</v>
      </c>
      <c r="O35" s="33">
        <v>380</v>
      </c>
    </row>
    <row r="36" spans="1:15" ht="15.95" customHeight="1" x14ac:dyDescent="0.15">
      <c r="A36" s="13">
        <v>31</v>
      </c>
      <c r="B36" s="14" t="s">
        <v>27</v>
      </c>
      <c r="C36" s="14" t="s">
        <v>20</v>
      </c>
      <c r="D36" s="16" t="s">
        <v>75</v>
      </c>
      <c r="E36" s="14" t="s">
        <v>45</v>
      </c>
      <c r="F36" s="48">
        <v>42220</v>
      </c>
      <c r="G36" s="48">
        <v>42220</v>
      </c>
      <c r="H36" s="14" t="s">
        <v>23</v>
      </c>
      <c r="I36" s="14" t="s">
        <v>24</v>
      </c>
      <c r="J36" s="32" t="str">
        <f t="shared" ref="J36" ca="1" si="39">IF(AND(F36&lt;&gt;"下周",I36&lt;&gt;"完成",G36&lt;TODAY()),"Delay","")</f>
        <v/>
      </c>
      <c r="K36" s="32"/>
      <c r="L36" s="31" t="str">
        <f t="shared" si="37"/>
        <v>Passed</v>
      </c>
      <c r="M36" s="32" t="s">
        <v>25</v>
      </c>
      <c r="N36" s="32" t="s">
        <v>25</v>
      </c>
      <c r="O36" s="33"/>
    </row>
    <row r="37" spans="1:15" ht="15.95" customHeight="1" x14ac:dyDescent="0.15">
      <c r="A37" s="13">
        <v>32</v>
      </c>
      <c r="B37" s="14" t="s">
        <v>27</v>
      </c>
      <c r="C37" s="14" t="s">
        <v>20</v>
      </c>
      <c r="D37" s="16" t="s">
        <v>76</v>
      </c>
      <c r="E37" s="14" t="s">
        <v>39</v>
      </c>
      <c r="F37" s="48">
        <v>42220</v>
      </c>
      <c r="G37" s="48">
        <v>42220</v>
      </c>
      <c r="H37" s="14" t="s">
        <v>23</v>
      </c>
      <c r="I37" s="14" t="s">
        <v>24</v>
      </c>
      <c r="J37" s="32" t="str">
        <f t="shared" ref="J37" ca="1" si="40">IF(AND(F37&lt;&gt;"下周",I37&lt;&gt;"完成",G37&lt;TODAY()),"Delay","")</f>
        <v/>
      </c>
      <c r="K37" s="32"/>
      <c r="L37" s="31" t="str">
        <f t="shared" si="37"/>
        <v>Passed</v>
      </c>
      <c r="M37" s="32" t="s">
        <v>25</v>
      </c>
      <c r="N37" s="32" t="s">
        <v>25</v>
      </c>
      <c r="O37" s="33"/>
    </row>
    <row r="38" spans="1:15" ht="15.95" customHeight="1" x14ac:dyDescent="0.15">
      <c r="A38" s="13">
        <v>33</v>
      </c>
      <c r="B38" s="14" t="s">
        <v>27</v>
      </c>
      <c r="C38" s="14" t="s">
        <v>20</v>
      </c>
      <c r="D38" s="16" t="s">
        <v>77</v>
      </c>
      <c r="E38" s="14" t="s">
        <v>45</v>
      </c>
      <c r="F38" s="48">
        <v>42220</v>
      </c>
      <c r="G38" s="48">
        <v>42221</v>
      </c>
      <c r="H38" s="14" t="s">
        <v>30</v>
      </c>
      <c r="I38" s="14" t="s">
        <v>24</v>
      </c>
      <c r="J38" s="32" t="str">
        <f t="shared" ref="J38" ca="1" si="41">IF(AND(F38&lt;&gt;"下周",I38&lt;&gt;"完成",G38&lt;TODAY()),"Delay","")</f>
        <v/>
      </c>
      <c r="K38" s="32"/>
      <c r="L38" s="31" t="str">
        <f t="shared" si="37"/>
        <v>Passed</v>
      </c>
      <c r="M38" s="32" t="s">
        <v>25</v>
      </c>
      <c r="N38" s="32" t="s">
        <v>25</v>
      </c>
      <c r="O38" s="33"/>
    </row>
    <row r="39" spans="1:15" ht="15.95" customHeight="1" x14ac:dyDescent="0.15">
      <c r="A39" s="13">
        <v>34</v>
      </c>
      <c r="B39" s="14" t="s">
        <v>27</v>
      </c>
      <c r="C39" s="14" t="s">
        <v>20</v>
      </c>
      <c r="D39" s="16" t="s">
        <v>78</v>
      </c>
      <c r="E39" s="14" t="s">
        <v>39</v>
      </c>
      <c r="F39" s="48">
        <v>42219</v>
      </c>
      <c r="G39" s="48">
        <v>42220</v>
      </c>
      <c r="H39" s="14" t="s">
        <v>23</v>
      </c>
      <c r="I39" s="14" t="s">
        <v>24</v>
      </c>
      <c r="J39" s="32" t="str">
        <f t="shared" ref="J39" ca="1" si="42">IF(AND(F39&lt;&gt;"下周",I39&lt;&gt;"完成",G39&lt;TODAY()),"Delay","")</f>
        <v/>
      </c>
      <c r="K39" s="32"/>
      <c r="L39" s="31" t="str">
        <f t="shared" si="37"/>
        <v>Passed</v>
      </c>
      <c r="M39" s="32" t="s">
        <v>25</v>
      </c>
      <c r="N39" s="32" t="s">
        <v>25</v>
      </c>
      <c r="O39" s="33"/>
    </row>
    <row r="40" spans="1:15" ht="15.95" customHeight="1" x14ac:dyDescent="0.15">
      <c r="A40" s="13">
        <v>35</v>
      </c>
      <c r="B40" s="14" t="s">
        <v>27</v>
      </c>
      <c r="C40" s="14" t="s">
        <v>20</v>
      </c>
      <c r="D40" s="16" t="s">
        <v>79</v>
      </c>
      <c r="E40" s="14" t="s">
        <v>39</v>
      </c>
      <c r="F40" s="48">
        <v>42219</v>
      </c>
      <c r="G40" s="48">
        <v>42219</v>
      </c>
      <c r="H40" s="14" t="s">
        <v>23</v>
      </c>
      <c r="I40" s="14" t="s">
        <v>24</v>
      </c>
      <c r="J40" s="32" t="str">
        <f t="shared" ref="J40" ca="1" si="43">IF(AND(F40&lt;&gt;"下周",I40&lt;&gt;"完成",G40&lt;TODAY()),"Delay","")</f>
        <v/>
      </c>
      <c r="K40" s="32"/>
      <c r="L40" s="31" t="str">
        <f t="shared" si="37"/>
        <v>Passed</v>
      </c>
      <c r="M40" s="32" t="s">
        <v>25</v>
      </c>
      <c r="N40" s="32" t="s">
        <v>25</v>
      </c>
      <c r="O40" s="33"/>
    </row>
    <row r="41" spans="1:15" ht="15.95" customHeight="1" x14ac:dyDescent="0.15">
      <c r="A41" s="13">
        <v>36</v>
      </c>
      <c r="B41" s="14" t="s">
        <v>27</v>
      </c>
      <c r="C41" s="14" t="s">
        <v>20</v>
      </c>
      <c r="D41" s="16" t="s">
        <v>80</v>
      </c>
      <c r="E41" s="14" t="s">
        <v>45</v>
      </c>
      <c r="F41" s="48">
        <v>42220</v>
      </c>
      <c r="G41" s="48">
        <v>42221</v>
      </c>
      <c r="H41" s="14" t="s">
        <v>23</v>
      </c>
      <c r="I41" s="14" t="s">
        <v>24</v>
      </c>
      <c r="J41" s="32" t="str">
        <f t="shared" ref="J41" ca="1" si="44">IF(AND(F41&lt;&gt;"下周",I41&lt;&gt;"完成",G41&lt;TODAY()),"Delay","")</f>
        <v/>
      </c>
      <c r="K41" s="32"/>
      <c r="L41" s="31" t="str">
        <f t="shared" si="37"/>
        <v>Passed</v>
      </c>
      <c r="M41" s="32" t="s">
        <v>25</v>
      </c>
      <c r="N41" s="32" t="s">
        <v>25</v>
      </c>
      <c r="O41" s="33"/>
    </row>
    <row r="42" spans="1:15" ht="15.95" customHeight="1" x14ac:dyDescent="0.15">
      <c r="A42" s="13">
        <v>37</v>
      </c>
      <c r="B42" s="14" t="s">
        <v>27</v>
      </c>
      <c r="C42" s="14" t="s">
        <v>20</v>
      </c>
      <c r="D42" s="18" t="s">
        <v>81</v>
      </c>
      <c r="E42" s="14" t="s">
        <v>51</v>
      </c>
      <c r="F42" s="48">
        <v>42222</v>
      </c>
      <c r="G42" s="48">
        <v>42225</v>
      </c>
      <c r="H42" s="14" t="s">
        <v>30</v>
      </c>
      <c r="I42" s="14" t="s">
        <v>24</v>
      </c>
      <c r="J42" s="32" t="str">
        <f t="shared" ref="J42" ca="1" si="45">IF(AND(F42&lt;&gt;"下周",I42&lt;&gt;"完成",G42&lt;TODAY()),"Delay","")</f>
        <v/>
      </c>
      <c r="K42" s="32"/>
      <c r="L42" s="31" t="s">
        <v>33</v>
      </c>
      <c r="M42" s="32" t="s">
        <v>33</v>
      </c>
      <c r="N42" s="32" t="s">
        <v>33</v>
      </c>
      <c r="O42" s="33" t="s">
        <v>34</v>
      </c>
    </row>
    <row r="43" spans="1:15" ht="15.95" customHeight="1" x14ac:dyDescent="0.15">
      <c r="A43" s="13">
        <v>38</v>
      </c>
      <c r="B43" s="14" t="s">
        <v>27</v>
      </c>
      <c r="C43" s="14" t="s">
        <v>20</v>
      </c>
      <c r="D43" s="18" t="s">
        <v>81</v>
      </c>
      <c r="E43" s="14" t="s">
        <v>45</v>
      </c>
      <c r="F43" s="48">
        <v>42222</v>
      </c>
      <c r="G43" s="48">
        <v>42225</v>
      </c>
      <c r="H43" s="14" t="s">
        <v>30</v>
      </c>
      <c r="I43" s="14" t="s">
        <v>24</v>
      </c>
      <c r="J43" s="32" t="str">
        <f t="shared" ref="J43" ca="1" si="46">IF(AND(F43&lt;&gt;"下周",I43&lt;&gt;"完成",G43&lt;TODAY()),"Delay","")</f>
        <v/>
      </c>
      <c r="K43" s="32"/>
      <c r="L43" s="31" t="s">
        <v>33</v>
      </c>
      <c r="M43" s="32" t="s">
        <v>33</v>
      </c>
      <c r="N43" s="32" t="s">
        <v>33</v>
      </c>
      <c r="O43" s="33" t="s">
        <v>34</v>
      </c>
    </row>
    <row r="44" spans="1:15" ht="15.95" customHeight="1" x14ac:dyDescent="0.15">
      <c r="A44" s="13">
        <v>39</v>
      </c>
      <c r="B44" s="14" t="s">
        <v>27</v>
      </c>
      <c r="C44" s="14" t="s">
        <v>20</v>
      </c>
      <c r="D44" s="18" t="s">
        <v>81</v>
      </c>
      <c r="E44" s="14" t="s">
        <v>39</v>
      </c>
      <c r="F44" s="48">
        <v>42222</v>
      </c>
      <c r="G44" s="48">
        <v>42225</v>
      </c>
      <c r="H44" s="14" t="s">
        <v>30</v>
      </c>
      <c r="I44" s="14" t="s">
        <v>24</v>
      </c>
      <c r="J44" s="32" t="str">
        <f t="shared" ref="J44:J56" ca="1" si="47">IF(AND(F44&lt;&gt;"下周",I44&lt;&gt;"完成",G44&lt;TODAY()),"Delay","")</f>
        <v/>
      </c>
      <c r="K44" s="32"/>
      <c r="L44" s="31" t="s">
        <v>33</v>
      </c>
      <c r="M44" s="32" t="s">
        <v>33</v>
      </c>
      <c r="N44" s="32" t="s">
        <v>33</v>
      </c>
      <c r="O44" s="33" t="s">
        <v>34</v>
      </c>
    </row>
    <row r="45" spans="1:15" ht="15.95" customHeight="1" x14ac:dyDescent="0.15">
      <c r="A45" s="13">
        <v>40</v>
      </c>
      <c r="B45" s="14" t="s">
        <v>27</v>
      </c>
      <c r="C45" s="14" t="s">
        <v>20</v>
      </c>
      <c r="D45" s="18" t="s">
        <v>81</v>
      </c>
      <c r="E45" s="14" t="s">
        <v>22</v>
      </c>
      <c r="F45" s="48">
        <v>42222</v>
      </c>
      <c r="G45" s="48">
        <v>42225</v>
      </c>
      <c r="H45" s="14" t="s">
        <v>30</v>
      </c>
      <c r="I45" s="14" t="s">
        <v>24</v>
      </c>
      <c r="J45" s="30" t="str">
        <f t="shared" ca="1" si="47"/>
        <v/>
      </c>
      <c r="K45" s="30"/>
      <c r="L45" s="31" t="s">
        <v>33</v>
      </c>
      <c r="M45" s="32" t="s">
        <v>33</v>
      </c>
      <c r="N45" s="32" t="s">
        <v>33</v>
      </c>
      <c r="O45" s="33" t="s">
        <v>34</v>
      </c>
    </row>
    <row r="46" spans="1:15" ht="15.95" customHeight="1" x14ac:dyDescent="0.15">
      <c r="A46" s="13">
        <v>41</v>
      </c>
      <c r="B46" s="14" t="s">
        <v>27</v>
      </c>
      <c r="C46" s="14" t="s">
        <v>20</v>
      </c>
      <c r="D46" s="18" t="s">
        <v>81</v>
      </c>
      <c r="E46" s="49" t="s">
        <v>70</v>
      </c>
      <c r="F46" s="48">
        <v>42222</v>
      </c>
      <c r="G46" s="48">
        <v>42225</v>
      </c>
      <c r="H46" s="14" t="s">
        <v>30</v>
      </c>
      <c r="I46" s="14" t="s">
        <v>24</v>
      </c>
      <c r="J46" s="32" t="str">
        <f t="shared" ca="1" si="47"/>
        <v/>
      </c>
      <c r="K46" s="32"/>
      <c r="L46" s="31" t="s">
        <v>33</v>
      </c>
      <c r="M46" s="32" t="s">
        <v>33</v>
      </c>
      <c r="N46" s="32" t="s">
        <v>33</v>
      </c>
      <c r="O46" s="33" t="s">
        <v>34</v>
      </c>
    </row>
    <row r="47" spans="1:15" ht="15.95" customHeight="1" x14ac:dyDescent="0.15">
      <c r="A47" s="13">
        <v>42</v>
      </c>
      <c r="B47" s="14" t="s">
        <v>27</v>
      </c>
      <c r="C47" s="14" t="s">
        <v>20</v>
      </c>
      <c r="D47" s="18" t="s">
        <v>82</v>
      </c>
      <c r="E47" s="14" t="s">
        <v>39</v>
      </c>
      <c r="F47" s="48">
        <v>42219</v>
      </c>
      <c r="G47" s="48">
        <v>42221</v>
      </c>
      <c r="H47" s="14" t="s">
        <v>23</v>
      </c>
      <c r="I47" s="14" t="s">
        <v>24</v>
      </c>
      <c r="J47" s="32" t="str">
        <f t="shared" ca="1" si="47"/>
        <v/>
      </c>
      <c r="K47" s="32"/>
      <c r="L47" s="31" t="str">
        <f t="shared" ref="L47" si="48">IF(OR(M47="",N47=""),"",IF(AND(M47="passed",N47="passed"),"Passed","Failed"))</f>
        <v>Passed</v>
      </c>
      <c r="M47" s="32" t="s">
        <v>25</v>
      </c>
      <c r="N47" s="32" t="s">
        <v>25</v>
      </c>
      <c r="O47" s="33">
        <v>357</v>
      </c>
    </row>
    <row r="48" spans="1:15" ht="15.95" customHeight="1" x14ac:dyDescent="0.15">
      <c r="A48" s="13">
        <v>43</v>
      </c>
      <c r="B48" s="14" t="s">
        <v>27</v>
      </c>
      <c r="C48" s="14" t="s">
        <v>20</v>
      </c>
      <c r="D48" s="18" t="s">
        <v>83</v>
      </c>
      <c r="E48" s="14" t="s">
        <v>84</v>
      </c>
      <c r="F48" s="48">
        <v>42219</v>
      </c>
      <c r="G48" s="48">
        <v>42221</v>
      </c>
      <c r="H48" s="14" t="s">
        <v>23</v>
      </c>
      <c r="I48" s="14" t="s">
        <v>24</v>
      </c>
      <c r="J48" s="32" t="str">
        <f t="shared" ca="1" si="47"/>
        <v/>
      </c>
      <c r="K48" s="32"/>
      <c r="L48" s="31" t="str">
        <f>IF(OR(M48="",N48=""),"",IF(AND(M48="passed",N48="passed"),"Passed","Failed"))</f>
        <v/>
      </c>
      <c r="M48" s="32"/>
      <c r="N48" s="32"/>
      <c r="O48" s="53" t="s">
        <v>85</v>
      </c>
    </row>
    <row r="49" spans="1:15" ht="15.95" customHeight="1" x14ac:dyDescent="0.15">
      <c r="A49" s="13">
        <v>44</v>
      </c>
      <c r="B49" s="14" t="s">
        <v>27</v>
      </c>
      <c r="C49" s="14" t="s">
        <v>20</v>
      </c>
      <c r="D49" s="18" t="s">
        <v>86</v>
      </c>
      <c r="E49" s="14" t="s">
        <v>84</v>
      </c>
      <c r="F49" s="48">
        <v>42219</v>
      </c>
      <c r="G49" s="48">
        <v>42221</v>
      </c>
      <c r="H49" s="14" t="s">
        <v>23</v>
      </c>
      <c r="I49" s="14" t="s">
        <v>24</v>
      </c>
      <c r="J49" s="32" t="str">
        <f t="shared" ca="1" si="47"/>
        <v/>
      </c>
      <c r="K49" s="32"/>
      <c r="L49" s="31"/>
      <c r="M49" s="32" t="s">
        <v>33</v>
      </c>
      <c r="N49" s="32" t="s">
        <v>33</v>
      </c>
      <c r="O49" s="33" t="s">
        <v>87</v>
      </c>
    </row>
    <row r="50" spans="1:15" ht="15.95" customHeight="1" x14ac:dyDescent="0.15">
      <c r="A50" s="13">
        <v>45</v>
      </c>
      <c r="B50" s="14" t="s">
        <v>27</v>
      </c>
      <c r="C50" s="14" t="s">
        <v>20</v>
      </c>
      <c r="D50" s="18" t="s">
        <v>88</v>
      </c>
      <c r="E50" s="14" t="s">
        <v>84</v>
      </c>
      <c r="F50" s="48">
        <v>42219</v>
      </c>
      <c r="G50" s="48">
        <v>42221</v>
      </c>
      <c r="H50" s="14" t="s">
        <v>30</v>
      </c>
      <c r="I50" s="14" t="s">
        <v>24</v>
      </c>
      <c r="J50" s="32" t="str">
        <f t="shared" ca="1" si="47"/>
        <v/>
      </c>
      <c r="K50" s="32"/>
      <c r="L50" s="31"/>
      <c r="M50" s="32" t="s">
        <v>33</v>
      </c>
      <c r="N50" s="32" t="s">
        <v>33</v>
      </c>
      <c r="O50" s="33"/>
    </row>
    <row r="51" spans="1:15" ht="15.95" customHeight="1" x14ac:dyDescent="0.15">
      <c r="A51" s="13">
        <v>46</v>
      </c>
      <c r="B51" s="14" t="s">
        <v>27</v>
      </c>
      <c r="C51" s="14" t="s">
        <v>20</v>
      </c>
      <c r="D51" s="18" t="s">
        <v>89</v>
      </c>
      <c r="E51" s="14" t="s">
        <v>39</v>
      </c>
      <c r="F51" s="48">
        <v>42219</v>
      </c>
      <c r="G51" s="48">
        <v>42221</v>
      </c>
      <c r="H51" s="14" t="s">
        <v>23</v>
      </c>
      <c r="I51" s="14" t="s">
        <v>24</v>
      </c>
      <c r="J51" s="32" t="str">
        <f t="shared" ca="1" si="47"/>
        <v/>
      </c>
      <c r="K51" s="32"/>
      <c r="L51" s="31" t="str">
        <f>IF(OR(M51="",N51=""),"",IF(AND(M51="passed",N51="passed"),"Passed","Failed"))</f>
        <v>Passed</v>
      </c>
      <c r="M51" s="32" t="s">
        <v>25</v>
      </c>
      <c r="N51" s="32" t="s">
        <v>25</v>
      </c>
      <c r="O51" s="33" t="s">
        <v>90</v>
      </c>
    </row>
    <row r="52" spans="1:15" ht="15.95" customHeight="1" x14ac:dyDescent="0.15">
      <c r="A52" s="13">
        <v>47</v>
      </c>
      <c r="B52" s="14" t="s">
        <v>27</v>
      </c>
      <c r="C52" s="14" t="s">
        <v>20</v>
      </c>
      <c r="D52" s="18" t="s">
        <v>91</v>
      </c>
      <c r="E52" s="14" t="s">
        <v>92</v>
      </c>
      <c r="F52" s="48">
        <v>42221</v>
      </c>
      <c r="G52" s="48">
        <v>42222</v>
      </c>
      <c r="H52" s="14" t="s">
        <v>23</v>
      </c>
      <c r="I52" s="14" t="s">
        <v>24</v>
      </c>
      <c r="J52" s="32" t="str">
        <f t="shared" ca="1" si="47"/>
        <v/>
      </c>
      <c r="K52" s="32"/>
      <c r="L52" s="32" t="s">
        <v>33</v>
      </c>
      <c r="M52" s="32" t="s">
        <v>33</v>
      </c>
      <c r="N52" s="32" t="s">
        <v>33</v>
      </c>
      <c r="O52" s="52" t="s">
        <v>93</v>
      </c>
    </row>
    <row r="53" spans="1:15" ht="15.95" customHeight="1" x14ac:dyDescent="0.15">
      <c r="A53" s="13">
        <v>48</v>
      </c>
      <c r="B53" s="14" t="s">
        <v>27</v>
      </c>
      <c r="C53" s="14" t="s">
        <v>20</v>
      </c>
      <c r="D53" s="18" t="s">
        <v>94</v>
      </c>
      <c r="E53" s="14" t="s">
        <v>92</v>
      </c>
      <c r="F53" s="48">
        <v>42219</v>
      </c>
      <c r="G53" s="48">
        <v>42225</v>
      </c>
      <c r="H53" s="14" t="s">
        <v>23</v>
      </c>
      <c r="I53" s="14" t="s">
        <v>24</v>
      </c>
      <c r="J53" s="32" t="str">
        <f t="shared" ca="1" si="47"/>
        <v/>
      </c>
      <c r="K53" s="32"/>
      <c r="L53" s="31" t="str">
        <f t="shared" ref="L53" si="49">IF(OR(M53="",N53=""),"",IF(AND(M53="passed",N53="passed"),"Passed","Failed"))</f>
        <v/>
      </c>
      <c r="M53" s="32"/>
      <c r="N53" s="32"/>
      <c r="O53" s="33"/>
    </row>
    <row r="54" spans="1:15" ht="15.95" customHeight="1" x14ac:dyDescent="0.15">
      <c r="A54" s="13">
        <v>49</v>
      </c>
      <c r="B54" s="14" t="s">
        <v>27</v>
      </c>
      <c r="C54" s="14" t="s">
        <v>20</v>
      </c>
      <c r="D54" s="18" t="s">
        <v>94</v>
      </c>
      <c r="E54" s="14" t="s">
        <v>95</v>
      </c>
      <c r="F54" s="48">
        <v>42219</v>
      </c>
      <c r="G54" s="48">
        <v>42225</v>
      </c>
      <c r="H54" s="14" t="s">
        <v>23</v>
      </c>
      <c r="I54" s="14" t="s">
        <v>24</v>
      </c>
      <c r="J54" s="32" t="str">
        <f t="shared" ca="1" si="47"/>
        <v/>
      </c>
      <c r="K54" s="32"/>
      <c r="L54" s="31" t="str">
        <f>IF(OR(M54="",N54=""),"",IF(AND(M54="passed",N54="passed"),"Passed","Failed"))</f>
        <v/>
      </c>
      <c r="M54" s="32"/>
      <c r="N54" s="32"/>
      <c r="O54" s="33"/>
    </row>
    <row r="55" spans="1:15" ht="15.95" customHeight="1" x14ac:dyDescent="0.15">
      <c r="A55" s="13">
        <v>50</v>
      </c>
      <c r="B55" s="14" t="s">
        <v>27</v>
      </c>
      <c r="C55" s="14" t="s">
        <v>28</v>
      </c>
      <c r="D55" s="18" t="s">
        <v>96</v>
      </c>
      <c r="E55" s="14" t="s">
        <v>97</v>
      </c>
      <c r="F55" s="48" t="s">
        <v>65</v>
      </c>
      <c r="G55" s="48" t="s">
        <v>65</v>
      </c>
      <c r="H55" s="14" t="s">
        <v>23</v>
      </c>
      <c r="I55" s="14"/>
      <c r="J55" s="32" t="str">
        <f t="shared" ca="1" si="47"/>
        <v/>
      </c>
      <c r="K55" s="32"/>
      <c r="L55" s="31" t="str">
        <f>IF(OR(M55="",N55=""),"",IF(AND(M55="passed",N55="passed"),"Passed","Failed"))</f>
        <v/>
      </c>
      <c r="M55" s="32"/>
      <c r="N55" s="32"/>
      <c r="O55" s="33" t="s">
        <v>66</v>
      </c>
    </row>
    <row r="56" spans="1:15" ht="15.95" customHeight="1" x14ac:dyDescent="0.15">
      <c r="A56" s="21">
        <v>51</v>
      </c>
      <c r="B56" s="22" t="s">
        <v>27</v>
      </c>
      <c r="C56" s="22" t="s">
        <v>20</v>
      </c>
      <c r="D56" s="23" t="s">
        <v>98</v>
      </c>
      <c r="E56" s="22" t="s">
        <v>70</v>
      </c>
      <c r="F56" s="25">
        <v>42219</v>
      </c>
      <c r="G56" s="25">
        <v>42221</v>
      </c>
      <c r="H56" s="22" t="s">
        <v>23</v>
      </c>
      <c r="I56" s="22" t="s">
        <v>24</v>
      </c>
      <c r="J56" s="38" t="str">
        <f t="shared" ca="1" si="47"/>
        <v/>
      </c>
      <c r="K56" s="38"/>
      <c r="L56" s="54" t="str">
        <f>IF(OR(M56="",N56=""),"",IF(AND(M56="passed",N56="passed"),"Passed","Failed"))</f>
        <v>Passed</v>
      </c>
      <c r="M56" s="38" t="s">
        <v>25</v>
      </c>
      <c r="N56" s="38" t="s">
        <v>25</v>
      </c>
      <c r="O56" s="39"/>
    </row>
  </sheetData>
  <autoFilter ref="A5:O56"/>
  <mergeCells count="4">
    <mergeCell ref="C1:O1"/>
    <mergeCell ref="C2:O2"/>
    <mergeCell ref="C3:O3"/>
    <mergeCell ref="A1:B3"/>
  </mergeCells>
  <conditionalFormatting sqref="L6:L56">
    <cfRule type="cellIs" dxfId="17" priority="1" stopIfTrue="1" operator="equal">
      <formula>"Failed"</formula>
    </cfRule>
  </conditionalFormatting>
  <conditionalFormatting sqref="J6:J56">
    <cfRule type="cellIs" dxfId="16" priority="2" stopIfTrue="1" operator="equal">
      <formula>"Delay"</formula>
    </cfRule>
  </conditionalFormatting>
  <dataValidations count="1">
    <dataValidation type="list" allowBlank="1" showInputMessage="1" showErrorMessage="1" sqref="L52 M6:N56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opLeftCell="D1" zoomScale="107" zoomScaleNormal="107" workbookViewId="0">
      <pane ySplit="5" topLeftCell="A21" activePane="bottomLeft" state="frozen"/>
      <selection pane="bottomLeft" activeCell="H34" sqref="H34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39" customWidth="1"/>
    <col min="6" max="6" width="9" style="6"/>
    <col min="9" max="9" width="9" style="6"/>
    <col min="10" max="10" width="14.625" style="6" customWidth="1"/>
    <col min="11" max="11" width="13.625" style="6" customWidth="1"/>
    <col min="12" max="12" width="11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61" t="s">
        <v>0</v>
      </c>
      <c r="B1" s="62"/>
      <c r="C1" s="55" t="s">
        <v>99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spans="1:16" ht="15.95" customHeight="1" x14ac:dyDescent="0.15">
      <c r="A2" s="63"/>
      <c r="B2" s="64"/>
      <c r="C2" s="58" t="s">
        <v>100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ht="15.95" customHeight="1" x14ac:dyDescent="0.15">
      <c r="A3" s="63"/>
      <c r="B3" s="64"/>
      <c r="C3" s="58" t="s">
        <v>101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4</v>
      </c>
      <c r="B5" s="12" t="s">
        <v>5</v>
      </c>
      <c r="C5" s="12" t="s">
        <v>6</v>
      </c>
      <c r="D5" s="12" t="s">
        <v>102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103</v>
      </c>
      <c r="K5" s="28" t="s">
        <v>104</v>
      </c>
      <c r="L5" s="28" t="s">
        <v>14</v>
      </c>
      <c r="M5" s="28" t="s">
        <v>15</v>
      </c>
      <c r="N5" s="28" t="s">
        <v>16</v>
      </c>
      <c r="O5" s="28" t="s">
        <v>17</v>
      </c>
      <c r="P5" s="29" t="s">
        <v>18</v>
      </c>
    </row>
    <row r="6" spans="1:16" ht="15.95" customHeight="1" x14ac:dyDescent="0.15">
      <c r="A6" s="13">
        <v>1</v>
      </c>
      <c r="B6" s="14" t="s">
        <v>105</v>
      </c>
      <c r="C6" s="14" t="s">
        <v>28</v>
      </c>
      <c r="D6" s="15">
        <v>26</v>
      </c>
      <c r="E6" s="16" t="s">
        <v>106</v>
      </c>
      <c r="F6" s="14" t="s">
        <v>22</v>
      </c>
      <c r="G6" s="17">
        <v>42226</v>
      </c>
      <c r="H6" s="17">
        <v>42226</v>
      </c>
      <c r="I6" s="14" t="s">
        <v>30</v>
      </c>
      <c r="J6" s="30" t="s">
        <v>24</v>
      </c>
      <c r="K6" s="30" t="str">
        <f t="shared" ref="K6" ca="1" si="0">IF(AND(H6&lt;&gt;"",H6&lt;&gt;"下周",J6&lt;&gt;"取消",J6&lt;&gt;"完成",H6&lt;TODAY()),"Delay","")</f>
        <v/>
      </c>
      <c r="L6" s="30"/>
      <c r="M6" s="31" t="str">
        <f t="shared" ref="M6" si="1">IF(OR(N6="NA",O6="NA"),"NA",IF(OR(N6="",O6=""),"",IF(AND(N6="passed",O6="passed"),"Passed","Failed")))</f>
        <v/>
      </c>
      <c r="N6" s="32"/>
      <c r="O6" s="32"/>
      <c r="P6" s="33"/>
    </row>
    <row r="7" spans="1:16" ht="15.95" customHeight="1" x14ac:dyDescent="0.15">
      <c r="A7" s="13">
        <v>2</v>
      </c>
      <c r="B7" s="14" t="s">
        <v>105</v>
      </c>
      <c r="C7" s="14" t="s">
        <v>28</v>
      </c>
      <c r="D7" s="15">
        <v>27</v>
      </c>
      <c r="E7" s="16" t="s">
        <v>107</v>
      </c>
      <c r="F7" s="14" t="s">
        <v>22</v>
      </c>
      <c r="G7" s="17">
        <v>42227</v>
      </c>
      <c r="H7" s="17">
        <v>42227</v>
      </c>
      <c r="I7" s="14" t="s">
        <v>30</v>
      </c>
      <c r="J7" s="30" t="s">
        <v>24</v>
      </c>
      <c r="K7" s="30" t="str">
        <f t="shared" ref="K7" ca="1" si="2">IF(AND(H7&lt;&gt;"",H7&lt;&gt;"下周",J7&lt;&gt;"取消",J7&lt;&gt;"完成",H7&lt;TODAY()),"Delay","")</f>
        <v/>
      </c>
      <c r="L7" s="30"/>
      <c r="M7" s="31" t="str">
        <f>IF(OR(N7="NA",O7="NA"),"NA",IF(OR(N7="",O7=""),"",IF(AND(N7="passed",O7="passed"),"Passed","Failed")))</f>
        <v/>
      </c>
      <c r="N7" s="32"/>
      <c r="O7" s="32"/>
      <c r="P7" s="33"/>
    </row>
    <row r="8" spans="1:16" ht="15.95" customHeight="1" x14ac:dyDescent="0.15">
      <c r="A8" s="13">
        <v>3</v>
      </c>
      <c r="B8" s="14" t="s">
        <v>105</v>
      </c>
      <c r="C8" s="14" t="s">
        <v>28</v>
      </c>
      <c r="D8" s="14"/>
      <c r="E8" s="16" t="s">
        <v>108</v>
      </c>
      <c r="F8" s="14" t="s">
        <v>22</v>
      </c>
      <c r="G8" s="17">
        <v>42227</v>
      </c>
      <c r="H8" s="17">
        <v>42227</v>
      </c>
      <c r="I8" s="14" t="s">
        <v>30</v>
      </c>
      <c r="J8" s="30" t="s">
        <v>24</v>
      </c>
      <c r="K8" s="30" t="str">
        <f t="shared" ref="K8" ca="1" si="3">IF(AND(H8&lt;&gt;"",H8&lt;&gt;"下周",J8&lt;&gt;"取消",J8&lt;&gt;"完成",H8&lt;TODAY()),"Delay","")</f>
        <v/>
      </c>
      <c r="L8" s="30"/>
      <c r="M8" s="31" t="str">
        <f>IF(OR(N8="NA",O8="NA"),"NA",IF(OR(N8="",O8=""),"",IF(AND(N8="passed",O8="passed"),"Passed","Failed")))</f>
        <v/>
      </c>
      <c r="N8" s="32"/>
      <c r="O8" s="32"/>
      <c r="P8" s="33" t="s">
        <v>109</v>
      </c>
    </row>
    <row r="9" spans="1:16" ht="15.95" customHeight="1" x14ac:dyDescent="0.15">
      <c r="A9" s="13">
        <v>4</v>
      </c>
      <c r="B9" s="14" t="s">
        <v>110</v>
      </c>
      <c r="C9" s="14" t="s">
        <v>28</v>
      </c>
      <c r="D9" s="14"/>
      <c r="E9" s="16" t="s">
        <v>111</v>
      </c>
      <c r="F9" s="14" t="s">
        <v>22</v>
      </c>
      <c r="G9" s="17">
        <v>42228</v>
      </c>
      <c r="H9" s="17">
        <v>42229</v>
      </c>
      <c r="I9" s="14" t="s">
        <v>37</v>
      </c>
      <c r="J9" s="30" t="s">
        <v>24</v>
      </c>
      <c r="K9" s="30" t="str">
        <f t="shared" ref="K9" ca="1" si="4">IF(AND(H9&lt;&gt;"",H9&lt;&gt;"下周",J9&lt;&gt;"取消",J9&lt;&gt;"完成",H9&lt;TODAY()),"Delay","")</f>
        <v/>
      </c>
      <c r="L9" s="30"/>
      <c r="M9" s="31" t="str">
        <f>IF(OR(N9="NA",O9="NA"),"NA",IF(OR(N9="",O9=""),"",IF(AND(N9="passed",O9="passed"),"Passed","Failed")))</f>
        <v>NA</v>
      </c>
      <c r="N9" s="32" t="s">
        <v>33</v>
      </c>
      <c r="O9" s="32" t="s">
        <v>33</v>
      </c>
      <c r="P9" s="33" t="s">
        <v>34</v>
      </c>
    </row>
    <row r="10" spans="1:16" ht="15.95" customHeight="1" x14ac:dyDescent="0.15">
      <c r="A10" s="13">
        <v>5</v>
      </c>
      <c r="B10" s="14" t="s">
        <v>110</v>
      </c>
      <c r="C10" s="14" t="s">
        <v>28</v>
      </c>
      <c r="D10" s="14"/>
      <c r="E10" s="16" t="s">
        <v>112</v>
      </c>
      <c r="F10" s="14" t="s">
        <v>22</v>
      </c>
      <c r="G10" s="17">
        <v>42230</v>
      </c>
      <c r="H10" s="17">
        <v>42230</v>
      </c>
      <c r="I10" s="14" t="s">
        <v>37</v>
      </c>
      <c r="J10" s="30" t="s">
        <v>24</v>
      </c>
      <c r="K10" s="30" t="str">
        <f ca="1">IF(AND(H10&lt;&gt;"",H10&lt;&gt;"下周",J10&lt;&gt;"取消",J10&lt;&gt;"完成",H10&lt;TODAY()),"Delay","")</f>
        <v/>
      </c>
      <c r="L10" s="30"/>
      <c r="M10" s="31" t="str">
        <f t="shared" ref="M10" si="5">IF(OR(N10="NA",O10="NA"),"NA",IF(OR(N10="",O10=""),"",IF(AND(N10="passed",O10="passed"),"Passed","Failed")))</f>
        <v>NA</v>
      </c>
      <c r="N10" s="32" t="s">
        <v>33</v>
      </c>
      <c r="O10" s="32" t="s">
        <v>33</v>
      </c>
      <c r="P10" s="33" t="s">
        <v>34</v>
      </c>
    </row>
    <row r="11" spans="1:16" ht="15.95" customHeight="1" x14ac:dyDescent="0.15">
      <c r="A11" s="13">
        <v>6</v>
      </c>
      <c r="B11" s="14" t="s">
        <v>110</v>
      </c>
      <c r="C11" s="14" t="s">
        <v>28</v>
      </c>
      <c r="D11" s="14"/>
      <c r="E11" s="16" t="s">
        <v>113</v>
      </c>
      <c r="F11" s="14" t="s">
        <v>22</v>
      </c>
      <c r="G11" s="17">
        <v>42226</v>
      </c>
      <c r="H11" s="17">
        <v>42227</v>
      </c>
      <c r="I11" s="14" t="s">
        <v>23</v>
      </c>
      <c r="J11" s="30" t="s">
        <v>24</v>
      </c>
      <c r="K11" s="30" t="str">
        <f ca="1">IF(AND(H11&lt;&gt;"",H11&lt;&gt;"下周",J11&lt;&gt;"取消",J11&lt;&gt;"完成",H11&lt;TODAY()),"Delay","")</f>
        <v/>
      </c>
      <c r="L11" s="30"/>
      <c r="M11" s="31" t="str">
        <f>IF(OR(N11="NA",O11="NA"),"NA",IF(OR(N11="",O11=""),"",IF(AND(N11="passed",O11="passed"),"Passed","Failed")))</f>
        <v>NA</v>
      </c>
      <c r="N11" s="32" t="s">
        <v>33</v>
      </c>
      <c r="O11" s="32" t="s">
        <v>33</v>
      </c>
      <c r="P11" s="33" t="s">
        <v>34</v>
      </c>
    </row>
    <row r="12" spans="1:16" ht="15.95" customHeight="1" x14ac:dyDescent="0.15">
      <c r="A12" s="13">
        <v>7</v>
      </c>
      <c r="B12" s="14" t="s">
        <v>114</v>
      </c>
      <c r="C12" s="14" t="s">
        <v>20</v>
      </c>
      <c r="D12" s="14"/>
      <c r="E12" s="16" t="s">
        <v>115</v>
      </c>
      <c r="F12" s="14" t="s">
        <v>22</v>
      </c>
      <c r="G12" s="17">
        <v>42226</v>
      </c>
      <c r="H12" s="17">
        <v>42227</v>
      </c>
      <c r="I12" s="14" t="s">
        <v>23</v>
      </c>
      <c r="J12" s="37" t="s">
        <v>24</v>
      </c>
      <c r="K12" s="30" t="str">
        <f ca="1">IF(AND(H12&lt;&gt;"",H12&lt;&gt;"下周",J12&lt;&gt;"取消",J12&lt;&gt;"完成",H12&lt;TODAY()),"Delay","")</f>
        <v/>
      </c>
      <c r="L12" s="17">
        <v>42229</v>
      </c>
      <c r="M12" s="31" t="str">
        <f t="shared" ref="M12" si="6">IF(OR(N12="NA",O12="NA"),"NA",IF(OR(N12="",O12=""),"",IF(AND(N12="passed",O12="passed"),"Passed","Failed")))</f>
        <v/>
      </c>
      <c r="N12" s="32"/>
      <c r="O12" s="32"/>
      <c r="P12" s="43"/>
    </row>
    <row r="13" spans="1:16" ht="15.95" customHeight="1" x14ac:dyDescent="0.15">
      <c r="A13" s="13">
        <v>8</v>
      </c>
      <c r="B13" s="14" t="s">
        <v>105</v>
      </c>
      <c r="C13" s="14" t="s">
        <v>28</v>
      </c>
      <c r="D13" s="15">
        <v>55</v>
      </c>
      <c r="E13" s="16" t="s">
        <v>116</v>
      </c>
      <c r="F13" s="14" t="s">
        <v>22</v>
      </c>
      <c r="G13" s="17">
        <v>42226</v>
      </c>
      <c r="H13" s="17">
        <v>42226</v>
      </c>
      <c r="I13" s="14" t="s">
        <v>23</v>
      </c>
      <c r="J13" s="30" t="s">
        <v>24</v>
      </c>
      <c r="K13" s="30" t="str">
        <f ca="1">IF(AND(H13&lt;&gt;"",H13&lt;&gt;"下周",J13&lt;&gt;"取消",J13&lt;&gt;"完成",H13&lt;TODAY()),"Delay","")</f>
        <v/>
      </c>
      <c r="L13" s="30"/>
      <c r="M13" s="31" t="str">
        <f>IF(OR(N13="NA",O13="NA"),"NA",IF(OR(N13="",O13=""),"",IF(AND(N13="passed",O13="passed"),"Passed","Failed")))</f>
        <v/>
      </c>
      <c r="N13" s="32"/>
      <c r="O13" s="32"/>
      <c r="P13" s="33"/>
    </row>
    <row r="14" spans="1:16" ht="15.95" customHeight="1" x14ac:dyDescent="0.15">
      <c r="A14" s="13">
        <v>9</v>
      </c>
      <c r="B14" s="14" t="s">
        <v>117</v>
      </c>
      <c r="C14" s="14" t="s">
        <v>28</v>
      </c>
      <c r="D14" s="15"/>
      <c r="E14" s="16" t="s">
        <v>118</v>
      </c>
      <c r="F14" s="14" t="s">
        <v>22</v>
      </c>
      <c r="G14" s="17">
        <v>42229</v>
      </c>
      <c r="H14" s="17">
        <v>42229</v>
      </c>
      <c r="I14" s="14" t="s">
        <v>30</v>
      </c>
      <c r="J14" s="30" t="s">
        <v>119</v>
      </c>
      <c r="K14" s="30" t="str">
        <f ca="1">IF(AND(H14&lt;&gt;"",H14&lt;&gt;"下周",J14&lt;&gt;"取消",J14&lt;&gt;"完成",H14&lt;TODAY()),"Delay","")</f>
        <v/>
      </c>
      <c r="L14" s="30"/>
      <c r="M14" s="31"/>
      <c r="N14" s="32"/>
      <c r="O14" s="32"/>
      <c r="P14" s="33" t="s">
        <v>120</v>
      </c>
    </row>
    <row r="15" spans="1:16" ht="15.95" customHeight="1" x14ac:dyDescent="0.15">
      <c r="A15" s="13">
        <v>10</v>
      </c>
      <c r="B15" s="14" t="s">
        <v>117</v>
      </c>
      <c r="C15" s="14" t="s">
        <v>28</v>
      </c>
      <c r="D15" s="15"/>
      <c r="E15" s="16" t="s">
        <v>121</v>
      </c>
      <c r="F15" s="14" t="s">
        <v>33</v>
      </c>
      <c r="G15" s="17">
        <v>42226</v>
      </c>
      <c r="H15" s="17">
        <v>42227</v>
      </c>
      <c r="I15" s="14" t="s">
        <v>23</v>
      </c>
      <c r="J15" s="30" t="s">
        <v>24</v>
      </c>
      <c r="K15" s="30" t="str">
        <f t="shared" ref="K15" ca="1" si="7">IF(AND(H15&lt;&gt;"",H15&lt;&gt;"下周",J15&lt;&gt;"取消",J15&lt;&gt;"完成",H15&lt;TODAY()),"Delay","")</f>
        <v/>
      </c>
      <c r="L15" s="30"/>
      <c r="M15" s="31"/>
      <c r="N15" s="32"/>
      <c r="O15" s="32"/>
      <c r="P15" s="33" t="s">
        <v>122</v>
      </c>
    </row>
    <row r="16" spans="1:16" ht="15.95" customHeight="1" x14ac:dyDescent="0.15">
      <c r="A16" s="13">
        <v>11</v>
      </c>
      <c r="B16" s="14" t="s">
        <v>105</v>
      </c>
      <c r="C16" s="14" t="s">
        <v>28</v>
      </c>
      <c r="D16" s="15">
        <v>73</v>
      </c>
      <c r="E16" s="18" t="s">
        <v>123</v>
      </c>
      <c r="F16" s="14" t="s">
        <v>97</v>
      </c>
      <c r="G16" s="17">
        <v>42226</v>
      </c>
      <c r="H16" s="17">
        <v>42227</v>
      </c>
      <c r="I16" s="14" t="s">
        <v>23</v>
      </c>
      <c r="J16" s="30"/>
      <c r="K16" s="30" t="str">
        <f t="shared" ref="K16" ca="1" si="8">IF(AND(H16&lt;&gt;"",H16&lt;&gt;"下周",J16&lt;&gt;"取消",J16&lt;&gt;"完成",H16&lt;TODAY()),"Delay","")</f>
        <v>Delay</v>
      </c>
      <c r="L16" s="32"/>
      <c r="M16" s="31" t="str">
        <f t="shared" ref="M16" si="9">IF(OR(N16="NA",O16="NA"),"NA",IF(OR(N16="",O16=""),"",IF(AND(N16="passed",O16="passed"),"Passed","Failed")))</f>
        <v/>
      </c>
      <c r="N16" s="32"/>
      <c r="O16" s="32"/>
      <c r="P16" s="33" t="s">
        <v>124</v>
      </c>
    </row>
    <row r="17" spans="1:16" ht="15.95" customHeight="1" x14ac:dyDescent="0.15">
      <c r="A17" s="13">
        <v>12</v>
      </c>
      <c r="B17" s="14" t="s">
        <v>105</v>
      </c>
      <c r="C17" s="14" t="s">
        <v>28</v>
      </c>
      <c r="D17" s="14">
        <v>76</v>
      </c>
      <c r="E17" s="16" t="s">
        <v>125</v>
      </c>
      <c r="F17" s="14" t="s">
        <v>39</v>
      </c>
      <c r="G17" s="17">
        <v>42228</v>
      </c>
      <c r="H17" s="17">
        <v>42230</v>
      </c>
      <c r="I17" s="14" t="s">
        <v>23</v>
      </c>
      <c r="J17" s="37" t="s">
        <v>126</v>
      </c>
      <c r="K17" s="30" t="str">
        <f t="shared" ref="K17" ca="1" si="10">IF(AND(H17&lt;&gt;"",H17&lt;&gt;"下周",J17&lt;&gt;"取消",J17&lt;&gt;"完成",H17&lt;TODAY()),"Delay","")</f>
        <v>Delay</v>
      </c>
      <c r="L17" s="30"/>
      <c r="M17" s="31" t="str">
        <f t="shared" ref="M17" si="11">IF(OR(N17="NA",O17="NA"),"NA",IF(OR(N17="",O17=""),"",IF(AND(N17="passed",O17="passed"),"Passed","Failed")))</f>
        <v/>
      </c>
      <c r="N17" s="32"/>
      <c r="O17" s="32"/>
      <c r="P17" s="33" t="s">
        <v>127</v>
      </c>
    </row>
    <row r="18" spans="1:16" ht="15.95" customHeight="1" x14ac:dyDescent="0.15">
      <c r="A18" s="13">
        <v>13</v>
      </c>
      <c r="B18" s="14" t="s">
        <v>128</v>
      </c>
      <c r="C18" s="14" t="s">
        <v>28</v>
      </c>
      <c r="D18" s="14"/>
      <c r="E18" s="16" t="s">
        <v>129</v>
      </c>
      <c r="F18" s="14" t="s">
        <v>84</v>
      </c>
      <c r="G18" s="17">
        <v>42226</v>
      </c>
      <c r="H18" s="17">
        <v>42227</v>
      </c>
      <c r="I18" s="14" t="s">
        <v>23</v>
      </c>
      <c r="J18" s="30" t="s">
        <v>24</v>
      </c>
      <c r="K18" s="30" t="str">
        <f t="shared" ref="K18" ca="1" si="12">IF(AND(H18&lt;&gt;"",H18&lt;&gt;"下周",J18&lt;&gt;"取消",J18&lt;&gt;"完成",H18&lt;TODAY()),"Delay","")</f>
        <v/>
      </c>
      <c r="L18" s="30"/>
      <c r="M18" s="31" t="str">
        <f t="shared" ref="M18" si="13">IF(OR(N18="NA",O18="NA"),"NA",IF(OR(N18="",O18=""),"",IF(AND(N18="passed",O18="passed"),"Passed","Failed")))</f>
        <v>NA</v>
      </c>
      <c r="N18" s="32" t="s">
        <v>33</v>
      </c>
      <c r="O18" s="32" t="s">
        <v>33</v>
      </c>
      <c r="P18" s="33" t="s">
        <v>130</v>
      </c>
    </row>
    <row r="19" spans="1:16" ht="15.95" customHeight="1" x14ac:dyDescent="0.15">
      <c r="A19" s="13">
        <v>14</v>
      </c>
      <c r="B19" s="14" t="s">
        <v>128</v>
      </c>
      <c r="C19" s="14" t="s">
        <v>28</v>
      </c>
      <c r="D19" s="14"/>
      <c r="E19" s="16" t="s">
        <v>131</v>
      </c>
      <c r="F19" s="14" t="s">
        <v>84</v>
      </c>
      <c r="G19" s="17">
        <v>42228</v>
      </c>
      <c r="H19" s="17">
        <v>42230</v>
      </c>
      <c r="I19" s="14" t="s">
        <v>23</v>
      </c>
      <c r="J19" s="30" t="s">
        <v>24</v>
      </c>
      <c r="K19" s="30" t="str">
        <f t="shared" ref="K19" ca="1" si="14">IF(AND(H19&lt;&gt;"",H19&lt;&gt;"下周",J19&lt;&gt;"取消",J19&lt;&gt;"完成",H19&lt;TODAY()),"Delay","")</f>
        <v/>
      </c>
      <c r="L19" s="30"/>
      <c r="M19" s="31" t="str">
        <f t="shared" ref="M19" si="15">IF(OR(N19="NA",O19="NA"),"NA",IF(OR(N19="",O19=""),"",IF(AND(N19="passed",O19="passed"),"Passed","Failed")))</f>
        <v>NA</v>
      </c>
      <c r="N19" s="32" t="s">
        <v>33</v>
      </c>
      <c r="O19" s="32" t="s">
        <v>33</v>
      </c>
      <c r="P19" s="33" t="s">
        <v>34</v>
      </c>
    </row>
    <row r="20" spans="1:16" ht="15.95" customHeight="1" x14ac:dyDescent="0.15">
      <c r="A20" s="13">
        <v>15</v>
      </c>
      <c r="B20" s="14" t="s">
        <v>128</v>
      </c>
      <c r="C20" s="14" t="s">
        <v>28</v>
      </c>
      <c r="D20" s="14"/>
      <c r="E20" s="16" t="s">
        <v>132</v>
      </c>
      <c r="F20" s="14" t="s">
        <v>84</v>
      </c>
      <c r="G20" s="17">
        <v>42228</v>
      </c>
      <c r="H20" s="17">
        <v>42230</v>
      </c>
      <c r="I20" s="14" t="s">
        <v>23</v>
      </c>
      <c r="J20" s="30" t="s">
        <v>24</v>
      </c>
      <c r="K20" s="30" t="str">
        <f t="shared" ref="K20" ca="1" si="16">IF(AND(H20&lt;&gt;"",H20&lt;&gt;"下周",J20&lt;&gt;"取消",J20&lt;&gt;"完成",H20&lt;TODAY()),"Delay","")</f>
        <v/>
      </c>
      <c r="L20" s="30"/>
      <c r="M20" s="31" t="str">
        <f t="shared" ref="M20" si="17">IF(OR(N20="NA",O20="NA"),"NA",IF(OR(N20="",O20=""),"",IF(AND(N20="passed",O20="passed"),"Passed","Failed")))</f>
        <v>NA</v>
      </c>
      <c r="N20" s="32" t="s">
        <v>33</v>
      </c>
      <c r="O20" s="32" t="s">
        <v>33</v>
      </c>
      <c r="P20" s="33" t="s">
        <v>34</v>
      </c>
    </row>
    <row r="21" spans="1:16" ht="15.95" customHeight="1" x14ac:dyDescent="0.15">
      <c r="A21" s="13">
        <v>16</v>
      </c>
      <c r="B21" s="14" t="s">
        <v>105</v>
      </c>
      <c r="C21" s="14" t="s">
        <v>28</v>
      </c>
      <c r="D21" s="15">
        <v>73</v>
      </c>
      <c r="E21" s="18" t="s">
        <v>133</v>
      </c>
      <c r="F21" s="14" t="s">
        <v>97</v>
      </c>
      <c r="G21" s="17">
        <v>42229</v>
      </c>
      <c r="H21" s="17">
        <v>42230</v>
      </c>
      <c r="I21" s="14" t="s">
        <v>23</v>
      </c>
      <c r="J21" s="30"/>
      <c r="K21" s="30" t="str">
        <f t="shared" ref="K21" ca="1" si="18">IF(AND(H21&lt;&gt;"",H21&lt;&gt;"下周",J21&lt;&gt;"取消",J21&lt;&gt;"完成",H21&lt;TODAY()),"Delay","")</f>
        <v>Delay</v>
      </c>
      <c r="L21" s="32"/>
      <c r="M21" s="31" t="str">
        <f>IF(OR(N21="NA",O21="NA"),"NA",IF(OR(N21="",O21=""),"",IF(AND(N21="passed",O21="passed"),"Passed","Failed")))</f>
        <v/>
      </c>
      <c r="N21" s="32"/>
      <c r="O21" s="32"/>
      <c r="P21" s="33"/>
    </row>
    <row r="22" spans="1:16" ht="15.95" customHeight="1" x14ac:dyDescent="0.15">
      <c r="A22" s="13">
        <v>17</v>
      </c>
      <c r="B22" s="14" t="s">
        <v>105</v>
      </c>
      <c r="C22" s="14" t="s">
        <v>28</v>
      </c>
      <c r="D22" s="15">
        <v>117</v>
      </c>
      <c r="E22" s="18" t="s">
        <v>134</v>
      </c>
      <c r="F22" s="14" t="s">
        <v>97</v>
      </c>
      <c r="G22" s="17" t="s">
        <v>65</v>
      </c>
      <c r="H22" s="17" t="s">
        <v>65</v>
      </c>
      <c r="I22" s="14" t="s">
        <v>23</v>
      </c>
      <c r="J22" s="30"/>
      <c r="K22" s="30" t="str">
        <f t="shared" ref="K22" ca="1" si="19">IF(AND(H22&lt;&gt;"",H22&lt;&gt;"下周",J22&lt;&gt;"取消",J22&lt;&gt;"完成",H22&lt;TODAY()),"Delay","")</f>
        <v/>
      </c>
      <c r="L22" s="32"/>
      <c r="M22" s="31" t="str">
        <f>IF(OR(N22="NA",O22="NA"),"NA",IF(OR(N22="",O22=""),"",IF(AND(N22="passed",O22="passed"),"Passed","Failed")))</f>
        <v/>
      </c>
      <c r="N22" s="32"/>
      <c r="O22" s="32"/>
      <c r="P22" s="44"/>
    </row>
    <row r="23" spans="1:16" ht="15.95" customHeight="1" x14ac:dyDescent="0.15">
      <c r="A23" s="13">
        <v>18</v>
      </c>
      <c r="B23" s="14" t="s">
        <v>105</v>
      </c>
      <c r="C23" s="14" t="s">
        <v>28</v>
      </c>
      <c r="D23" s="15">
        <v>93</v>
      </c>
      <c r="E23" s="16" t="s">
        <v>135</v>
      </c>
      <c r="F23" s="14" t="s">
        <v>39</v>
      </c>
      <c r="G23" s="17">
        <v>42226</v>
      </c>
      <c r="H23" s="17">
        <v>42226</v>
      </c>
      <c r="I23" s="14" t="s">
        <v>23</v>
      </c>
      <c r="J23" s="37" t="s">
        <v>24</v>
      </c>
      <c r="K23" s="30" t="str">
        <f t="shared" ref="K23" ca="1" si="20">IF(AND(H23&lt;&gt;"",H23&lt;&gt;"下周",J23&lt;&gt;"取消",J23&lt;&gt;"完成",H23&lt;TODAY()),"Delay","")</f>
        <v/>
      </c>
      <c r="L23" s="30"/>
      <c r="M23" s="31" t="str">
        <f>IF(OR(N23="NA",O23="NA"),"NA",IF(OR(N23="",O23=""),"",IF(AND(N23="passed",O23="passed"),"Passed","Failed")))</f>
        <v/>
      </c>
      <c r="N23" s="32"/>
      <c r="O23" s="32"/>
      <c r="P23" s="33"/>
    </row>
    <row r="24" spans="1:16" ht="15.95" customHeight="1" x14ac:dyDescent="0.15">
      <c r="A24" s="13">
        <v>19</v>
      </c>
      <c r="B24" s="14" t="s">
        <v>105</v>
      </c>
      <c r="C24" s="14" t="s">
        <v>28</v>
      </c>
      <c r="D24" s="15">
        <v>128</v>
      </c>
      <c r="E24" s="4" t="s">
        <v>136</v>
      </c>
      <c r="F24" s="14" t="s">
        <v>39</v>
      </c>
      <c r="G24" s="17" t="s">
        <v>65</v>
      </c>
      <c r="H24" s="17" t="s">
        <v>65</v>
      </c>
      <c r="I24" s="14" t="s">
        <v>23</v>
      </c>
      <c r="J24" s="30"/>
      <c r="K24" s="30" t="str">
        <f t="shared" ref="K24:K36" ca="1" si="21">IF(AND(H24&lt;&gt;"",H24&lt;&gt;"下周",J24&lt;&gt;"取消",J24&lt;&gt;"完成",H24&lt;TODAY()),"Delay","")</f>
        <v/>
      </c>
      <c r="L24" s="32"/>
      <c r="M24" s="31" t="str">
        <f>IF(OR(N24="NA",O24="NA"),"NA",IF(OR(N24="",O24=""),"",IF(AND(N24="passed",O24="passed"),"Passed","Failed")))</f>
        <v/>
      </c>
      <c r="N24" s="32"/>
      <c r="O24" s="32"/>
      <c r="P24" s="33" t="s">
        <v>137</v>
      </c>
    </row>
    <row r="25" spans="1:16" ht="15.95" customHeight="1" x14ac:dyDescent="0.15">
      <c r="A25" s="13">
        <v>20</v>
      </c>
      <c r="B25" s="14" t="s">
        <v>105</v>
      </c>
      <c r="C25" s="14" t="s">
        <v>28</v>
      </c>
      <c r="D25" s="15">
        <v>129</v>
      </c>
      <c r="E25" s="18" t="s">
        <v>138</v>
      </c>
      <c r="F25" s="14" t="s">
        <v>70</v>
      </c>
      <c r="G25" s="17">
        <v>42228</v>
      </c>
      <c r="H25" s="17">
        <v>42230</v>
      </c>
      <c r="I25" s="14" t="s">
        <v>23</v>
      </c>
      <c r="J25" s="37" t="s">
        <v>24</v>
      </c>
      <c r="K25" s="30" t="str">
        <f t="shared" ca="1" si="21"/>
        <v/>
      </c>
      <c r="L25" s="32"/>
      <c r="M25" s="31" t="str">
        <f>IF(OR(N25="NA",O25="NA"),"NA",IF(OR(N25="",O25=""),"",IF(AND(N25="passed",O25="passed"),"Passed","Failed")))</f>
        <v/>
      </c>
      <c r="N25" s="32"/>
      <c r="O25" s="32"/>
      <c r="P25" s="33" t="s">
        <v>139</v>
      </c>
    </row>
    <row r="26" spans="1:16" ht="15.95" customHeight="1" x14ac:dyDescent="0.15">
      <c r="A26" s="13">
        <v>21</v>
      </c>
      <c r="B26" s="14" t="s">
        <v>105</v>
      </c>
      <c r="C26" s="14" t="s">
        <v>28</v>
      </c>
      <c r="D26" s="15">
        <v>129</v>
      </c>
      <c r="E26" s="18" t="s">
        <v>140</v>
      </c>
      <c r="F26" s="14" t="s">
        <v>70</v>
      </c>
      <c r="G26" s="17" t="s">
        <v>65</v>
      </c>
      <c r="H26" s="17" t="s">
        <v>65</v>
      </c>
      <c r="I26" s="14" t="s">
        <v>30</v>
      </c>
      <c r="J26" s="30"/>
      <c r="K26" s="30" t="str">
        <f t="shared" ca="1" si="21"/>
        <v/>
      </c>
      <c r="L26" s="32"/>
      <c r="M26" s="31" t="str">
        <f t="shared" ref="M26" si="22">IF(OR(N26="NA",O26="NA"),"NA",IF(OR(N26="",O26=""),"",IF(AND(N26="passed",O26="passed"),"Passed","Failed")))</f>
        <v>NA</v>
      </c>
      <c r="N26" s="32" t="s">
        <v>33</v>
      </c>
      <c r="O26" s="32" t="s">
        <v>33</v>
      </c>
      <c r="P26" s="33" t="s">
        <v>141</v>
      </c>
    </row>
    <row r="27" spans="1:16" ht="15.95" customHeight="1" x14ac:dyDescent="0.15">
      <c r="A27" s="13">
        <v>22</v>
      </c>
      <c r="B27" s="14" t="s">
        <v>105</v>
      </c>
      <c r="C27" s="14" t="s">
        <v>28</v>
      </c>
      <c r="D27" s="15">
        <v>138</v>
      </c>
      <c r="E27" s="18" t="s">
        <v>142</v>
      </c>
      <c r="F27" s="14" t="s">
        <v>51</v>
      </c>
      <c r="G27" s="17">
        <v>42228</v>
      </c>
      <c r="H27" s="17">
        <v>42230</v>
      </c>
      <c r="I27" s="14" t="s">
        <v>23</v>
      </c>
      <c r="J27" s="30"/>
      <c r="K27" s="30" t="str">
        <f t="shared" ca="1" si="21"/>
        <v>Delay</v>
      </c>
      <c r="L27" s="32"/>
      <c r="M27" s="31" t="str">
        <f>IF(OR(N27="NA",O27="NA"),"NA",IF(OR(N27="",O27=""),"",IF(AND(N27="passed",O27="passed"),"Passed","Failed")))</f>
        <v/>
      </c>
      <c r="N27" s="32"/>
      <c r="O27" s="32"/>
      <c r="P27" s="33" t="s">
        <v>143</v>
      </c>
    </row>
    <row r="28" spans="1:16" ht="15.95" customHeight="1" x14ac:dyDescent="0.15">
      <c r="A28" s="13">
        <v>23</v>
      </c>
      <c r="B28" s="14" t="s">
        <v>105</v>
      </c>
      <c r="C28" s="14" t="s">
        <v>28</v>
      </c>
      <c r="D28" s="15">
        <v>140</v>
      </c>
      <c r="E28" s="18" t="s">
        <v>144</v>
      </c>
      <c r="F28" s="14" t="s">
        <v>51</v>
      </c>
      <c r="G28" s="17" t="s">
        <v>65</v>
      </c>
      <c r="H28" s="17" t="s">
        <v>65</v>
      </c>
      <c r="I28" s="14" t="s">
        <v>23</v>
      </c>
      <c r="J28" s="30"/>
      <c r="K28" s="30" t="str">
        <f t="shared" ca="1" si="21"/>
        <v/>
      </c>
      <c r="L28" s="32"/>
      <c r="M28" s="31" t="str">
        <f>IF(OR(N28="NA",O28="NA"),"NA",IF(OR(N28="",O28=""),"",IF(AND(N28="passed",O28="passed"),"Passed","Failed")))</f>
        <v/>
      </c>
      <c r="N28" s="32"/>
      <c r="O28" s="32"/>
      <c r="P28" s="33"/>
    </row>
    <row r="29" spans="1:16" ht="15.95" customHeight="1" x14ac:dyDescent="0.15">
      <c r="A29" s="13">
        <v>24</v>
      </c>
      <c r="B29" s="14" t="s">
        <v>105</v>
      </c>
      <c r="C29" s="14" t="s">
        <v>28</v>
      </c>
      <c r="D29" s="15">
        <v>102</v>
      </c>
      <c r="E29" s="18" t="s">
        <v>145</v>
      </c>
      <c r="F29" s="14" t="s">
        <v>45</v>
      </c>
      <c r="G29" s="17">
        <v>42229</v>
      </c>
      <c r="H29" s="17">
        <v>42229</v>
      </c>
      <c r="I29" s="14" t="s">
        <v>23</v>
      </c>
      <c r="J29" s="30" t="s">
        <v>24</v>
      </c>
      <c r="K29" s="30" t="str">
        <f t="shared" ca="1" si="21"/>
        <v/>
      </c>
      <c r="L29" s="32"/>
      <c r="M29" s="31" t="str">
        <f>IF(OR(N29="NA",O29="NA"),"NA",IF(OR(N29="",O29=""),"",IF(AND(N29="passed",O29="passed"),"Passed","Failed")))</f>
        <v/>
      </c>
      <c r="N29" s="32"/>
      <c r="O29" s="32"/>
      <c r="P29" s="33"/>
    </row>
    <row r="30" spans="1:16" ht="15.95" customHeight="1" x14ac:dyDescent="0.15">
      <c r="A30" s="13">
        <v>25</v>
      </c>
      <c r="B30" s="14" t="s">
        <v>105</v>
      </c>
      <c r="C30" s="14" t="s">
        <v>28</v>
      </c>
      <c r="D30" s="15">
        <v>108</v>
      </c>
      <c r="E30" s="18" t="s">
        <v>146</v>
      </c>
      <c r="F30" s="14" t="s">
        <v>45</v>
      </c>
      <c r="G30" s="17">
        <v>42230</v>
      </c>
      <c r="H30" s="42">
        <v>42234</v>
      </c>
      <c r="I30" s="14" t="s">
        <v>37</v>
      </c>
      <c r="J30" s="30" t="s">
        <v>126</v>
      </c>
      <c r="K30" s="30" t="str">
        <f t="shared" ca="1" si="21"/>
        <v>Delay</v>
      </c>
      <c r="L30" s="32"/>
      <c r="M30" s="31" t="str">
        <f>IF(OR(N30="NA",O30="NA"),"NA",IF(OR(N30="",O30=""),"",IF(AND(N30="passed",O30="passed"),"Passed","Failed")))</f>
        <v/>
      </c>
      <c r="N30" s="32"/>
      <c r="O30" s="32"/>
      <c r="P30" s="33" t="s">
        <v>147</v>
      </c>
    </row>
    <row r="31" spans="1:16" ht="15.95" customHeight="1" x14ac:dyDescent="0.15">
      <c r="A31" s="13">
        <v>26</v>
      </c>
      <c r="B31" s="14" t="s">
        <v>105</v>
      </c>
      <c r="C31" s="14" t="s">
        <v>28</v>
      </c>
      <c r="D31" s="15">
        <v>133</v>
      </c>
      <c r="E31" s="18" t="s">
        <v>148</v>
      </c>
      <c r="F31" s="14" t="s">
        <v>45</v>
      </c>
      <c r="G31" s="17">
        <v>42226</v>
      </c>
      <c r="H31" s="17">
        <v>42226</v>
      </c>
      <c r="I31" s="14" t="s">
        <v>23</v>
      </c>
      <c r="J31" s="30" t="s">
        <v>24</v>
      </c>
      <c r="K31" s="30" t="str">
        <f t="shared" ca="1" si="21"/>
        <v/>
      </c>
      <c r="L31" s="32"/>
      <c r="M31" s="31" t="str">
        <f>IF(OR(N31="NA",O31="NA"),"NA",IF(OR(N31="",O31=""),"",IF(AND(N31="passed",O31="passed"),"Passed","Failed")))</f>
        <v/>
      </c>
      <c r="N31" s="32"/>
      <c r="O31" s="32"/>
      <c r="P31" s="33"/>
    </row>
    <row r="32" spans="1:16" ht="15.95" customHeight="1" x14ac:dyDescent="0.15">
      <c r="A32" s="13">
        <v>27</v>
      </c>
      <c r="B32" s="14" t="s">
        <v>105</v>
      </c>
      <c r="C32" s="14" t="s">
        <v>28</v>
      </c>
      <c r="D32" s="15">
        <v>122</v>
      </c>
      <c r="E32" s="18" t="s">
        <v>149</v>
      </c>
      <c r="F32" s="14" t="s">
        <v>45</v>
      </c>
      <c r="G32" s="17">
        <v>42226</v>
      </c>
      <c r="H32" s="17">
        <v>42226</v>
      </c>
      <c r="I32" s="14" t="s">
        <v>23</v>
      </c>
      <c r="J32" s="30" t="s">
        <v>24</v>
      </c>
      <c r="K32" s="30" t="str">
        <f t="shared" ca="1" si="21"/>
        <v/>
      </c>
      <c r="L32" s="32"/>
      <c r="M32" s="31" t="str">
        <f t="shared" ref="M32" si="23">IF(OR(N32="NA",O32="NA"),"NA",IF(OR(N32="",O32=""),"",IF(AND(N32="passed",O32="passed"),"Passed","Failed")))</f>
        <v/>
      </c>
      <c r="N32" s="32"/>
      <c r="O32" s="32"/>
      <c r="P32" s="33"/>
    </row>
    <row r="33" spans="1:16" ht="15.95" customHeight="1" x14ac:dyDescent="0.15">
      <c r="A33" s="13">
        <v>28</v>
      </c>
      <c r="B33" s="14" t="s">
        <v>150</v>
      </c>
      <c r="C33" s="14" t="s">
        <v>28</v>
      </c>
      <c r="D33" s="20"/>
      <c r="E33" s="18" t="s">
        <v>151</v>
      </c>
      <c r="F33" s="14" t="s">
        <v>92</v>
      </c>
      <c r="G33" s="17">
        <v>42226</v>
      </c>
      <c r="H33" s="17">
        <v>42230</v>
      </c>
      <c r="I33" s="14" t="s">
        <v>23</v>
      </c>
      <c r="J33" s="30" t="s">
        <v>24</v>
      </c>
      <c r="K33" s="30" t="str">
        <f t="shared" ca="1" si="21"/>
        <v/>
      </c>
      <c r="L33" s="32"/>
      <c r="M33" s="31" t="str">
        <f>IF(OR(N33="NA",O33="NA"),"NA",IF(OR(N33="",O33=""),"",IF(AND(N33="passed",O33="passed"),"Passed","Failed")))</f>
        <v>NA</v>
      </c>
      <c r="N33" s="32" t="s">
        <v>33</v>
      </c>
      <c r="O33" s="32" t="s">
        <v>33</v>
      </c>
      <c r="P33" s="33" t="s">
        <v>152</v>
      </c>
    </row>
    <row r="34" spans="1:16" ht="15.95" customHeight="1" x14ac:dyDescent="0.15">
      <c r="A34" s="13">
        <v>29</v>
      </c>
      <c r="B34" s="14" t="s">
        <v>150</v>
      </c>
      <c r="C34" s="14" t="s">
        <v>28</v>
      </c>
      <c r="D34" s="20"/>
      <c r="E34" s="18" t="s">
        <v>151</v>
      </c>
      <c r="F34" s="14" t="s">
        <v>95</v>
      </c>
      <c r="G34" s="17">
        <v>42226</v>
      </c>
      <c r="H34" s="17">
        <v>42230</v>
      </c>
      <c r="I34" s="14" t="s">
        <v>23</v>
      </c>
      <c r="J34" s="30" t="s">
        <v>126</v>
      </c>
      <c r="K34" s="30" t="str">
        <f t="shared" ca="1" si="21"/>
        <v>Delay</v>
      </c>
      <c r="L34" s="32"/>
      <c r="M34" s="31" t="str">
        <f>IF(OR(N34="NA",O34="NA"),"NA",IF(OR(N34="",O34=""),"",IF(AND(N34="passed",O34="passed"),"Passed","Failed")))</f>
        <v>NA</v>
      </c>
      <c r="N34" s="32" t="s">
        <v>33</v>
      </c>
      <c r="O34" s="32" t="s">
        <v>33</v>
      </c>
      <c r="P34" s="33"/>
    </row>
    <row r="35" spans="1:16" ht="15.95" customHeight="1" x14ac:dyDescent="0.15">
      <c r="A35" s="13">
        <v>30</v>
      </c>
      <c r="B35" s="14" t="s">
        <v>105</v>
      </c>
      <c r="C35" s="14" t="s">
        <v>28</v>
      </c>
      <c r="D35" s="15">
        <v>133</v>
      </c>
      <c r="E35" s="18" t="s">
        <v>153</v>
      </c>
      <c r="F35" s="14" t="s">
        <v>45</v>
      </c>
      <c r="G35" s="17">
        <v>42227</v>
      </c>
      <c r="H35" s="17">
        <v>42227</v>
      </c>
      <c r="I35" s="14" t="s">
        <v>23</v>
      </c>
      <c r="J35" s="30"/>
      <c r="K35" s="30" t="str">
        <f t="shared" ca="1" si="21"/>
        <v>Delay</v>
      </c>
      <c r="L35" s="32"/>
      <c r="M35" s="31" t="str">
        <f>IF(OR(N35="NA",O35="NA"),"NA",IF(OR(N35="",O35=""),"",IF(AND(N35="passed",O35="passed"),"Passed","Failed")))</f>
        <v/>
      </c>
      <c r="N35" s="32"/>
      <c r="O35" s="32"/>
      <c r="P35" s="33" t="s">
        <v>154</v>
      </c>
    </row>
    <row r="36" spans="1:16" ht="15.95" customHeight="1" x14ac:dyDescent="0.15">
      <c r="A36" s="21"/>
      <c r="B36" s="22"/>
      <c r="C36" s="22"/>
      <c r="D36" s="22"/>
      <c r="E36" s="23"/>
      <c r="F36" s="24"/>
      <c r="G36" s="25"/>
      <c r="H36" s="25"/>
      <c r="I36" s="22"/>
      <c r="J36" s="22"/>
      <c r="K36" s="38" t="str">
        <f t="shared" ca="1" si="21"/>
        <v/>
      </c>
      <c r="L36" s="38"/>
      <c r="M36" s="38" t="str">
        <f>IF(OR(N36="NA",O36="NA"),"NA",IF(OR(N36="",O36=""),"",IF(AND(N36="passed",O36="passed"),"Passed","Failed")))</f>
        <v/>
      </c>
      <c r="N36" s="38"/>
      <c r="O36" s="38"/>
      <c r="P36" s="39"/>
    </row>
  </sheetData>
  <autoFilter ref="A5:P36"/>
  <mergeCells count="4">
    <mergeCell ref="C1:P1"/>
    <mergeCell ref="C2:P2"/>
    <mergeCell ref="C3:P3"/>
    <mergeCell ref="A1:B3"/>
  </mergeCells>
  <conditionalFormatting sqref="M6:M36">
    <cfRule type="cellIs" dxfId="15" priority="1" stopIfTrue="1" operator="equal">
      <formula>"Failed"</formula>
    </cfRule>
  </conditionalFormatting>
  <conditionalFormatting sqref="K6:K36">
    <cfRule type="cellIs" dxfId="14" priority="2" stopIfTrue="1" operator="equal">
      <formula>"Delay"</formula>
    </cfRule>
  </conditionalFormatting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Parameters!$C$2:$C$4</xm:f>
          </x14:formula1>
          <xm:sqref>I6:I36</xm:sqref>
        </x14:dataValidation>
        <x14:dataValidation type="list" allowBlank="1" showInputMessage="1" showErrorMessage="1">
          <x14:formula1>
            <xm:f>Parameters!$B$2:$B$5</xm:f>
          </x14:formula1>
          <xm:sqref>J6:J36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7"/>
  <sheetViews>
    <sheetView zoomScale="107" zoomScaleNormal="107" workbookViewId="0">
      <pane ySplit="5" topLeftCell="A15" activePane="bottomLeft" state="frozen"/>
      <selection pane="bottomLeft" activeCell="J11" sqref="J11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39" customWidth="1"/>
    <col min="6" max="6" width="9" style="6"/>
    <col min="9" max="9" width="9" style="6"/>
    <col min="10" max="10" width="14.625" style="6" customWidth="1"/>
    <col min="11" max="11" width="13.625" style="6" customWidth="1"/>
    <col min="12" max="12" width="11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61" t="s">
        <v>0</v>
      </c>
      <c r="B1" s="62"/>
      <c r="C1" s="55" t="s">
        <v>155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spans="1:16" ht="15.95" customHeight="1" x14ac:dyDescent="0.15">
      <c r="A2" s="63"/>
      <c r="B2" s="64"/>
      <c r="C2" s="58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ht="15.95" customHeight="1" x14ac:dyDescent="0.15">
      <c r="A3" s="63"/>
      <c r="B3" s="64"/>
      <c r="C3" s="58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4</v>
      </c>
      <c r="B5" s="12" t="s">
        <v>5</v>
      </c>
      <c r="C5" s="12" t="s">
        <v>6</v>
      </c>
      <c r="D5" s="12" t="s">
        <v>102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103</v>
      </c>
      <c r="K5" s="28" t="s">
        <v>104</v>
      </c>
      <c r="L5" s="28" t="s">
        <v>14</v>
      </c>
      <c r="M5" s="28" t="s">
        <v>15</v>
      </c>
      <c r="N5" s="28" t="s">
        <v>16</v>
      </c>
      <c r="O5" s="28" t="s">
        <v>17</v>
      </c>
      <c r="P5" s="29" t="s">
        <v>18</v>
      </c>
    </row>
    <row r="6" spans="1:16" ht="15.95" customHeight="1" x14ac:dyDescent="0.15">
      <c r="A6" s="13">
        <v>1</v>
      </c>
      <c r="B6" s="14" t="s">
        <v>105</v>
      </c>
      <c r="C6" s="14" t="s">
        <v>28</v>
      </c>
      <c r="D6" s="15">
        <v>22</v>
      </c>
      <c r="E6" s="16" t="s">
        <v>156</v>
      </c>
      <c r="F6" s="14" t="s">
        <v>22</v>
      </c>
      <c r="G6" s="17">
        <v>42233</v>
      </c>
      <c r="H6" s="17">
        <v>42233</v>
      </c>
      <c r="I6" s="14" t="s">
        <v>23</v>
      </c>
      <c r="J6" s="30" t="s">
        <v>24</v>
      </c>
      <c r="K6" s="30" t="str">
        <f t="shared" ref="K6" ca="1" si="0">IF(AND(H6&lt;&gt;"",H6&lt;&gt;"下周",J6&lt;&gt;"取消",J6&lt;&gt;"完成",H6&lt;TODAY()),"Delay","")</f>
        <v/>
      </c>
      <c r="L6" s="30"/>
      <c r="M6" s="31" t="str">
        <f t="shared" ref="M6" si="1">IF(OR(N6="NA",O6="NA"),"NA",IF(OR(N6="",O6=""),"",IF(AND(N6="passed",O6="passed"),"Passed","Failed")))</f>
        <v/>
      </c>
      <c r="N6" s="32"/>
      <c r="O6" s="32"/>
      <c r="P6" s="33"/>
    </row>
    <row r="7" spans="1:16" ht="15.95" customHeight="1" x14ac:dyDescent="0.15">
      <c r="A7" s="13">
        <v>2</v>
      </c>
      <c r="B7" s="14" t="s">
        <v>105</v>
      </c>
      <c r="C7" s="14" t="s">
        <v>28</v>
      </c>
      <c r="D7" s="15">
        <v>25</v>
      </c>
      <c r="E7" s="16" t="s">
        <v>157</v>
      </c>
      <c r="F7" s="14" t="s">
        <v>22</v>
      </c>
      <c r="G7" s="17">
        <v>42233</v>
      </c>
      <c r="H7" s="17">
        <v>42233</v>
      </c>
      <c r="I7" s="14" t="s">
        <v>23</v>
      </c>
      <c r="J7" s="30" t="s">
        <v>24</v>
      </c>
      <c r="K7" s="30" t="str">
        <f t="shared" ref="K7" ca="1" si="2">IF(AND(H7&lt;&gt;"",H7&lt;&gt;"下周",J7&lt;&gt;"取消",J7&lt;&gt;"完成",H7&lt;TODAY()),"Delay","")</f>
        <v/>
      </c>
      <c r="L7" s="30"/>
      <c r="M7" s="31" t="str">
        <f>IF(OR(N7="NA",O7="NA"),"NA",IF(OR(N7="",O7=""),"",IF(AND(N7="passed",O7="passed"),"Passed","Failed")))</f>
        <v/>
      </c>
      <c r="N7" s="32"/>
      <c r="O7" s="32"/>
      <c r="P7" s="33"/>
    </row>
    <row r="8" spans="1:16" ht="15.95" customHeight="1" x14ac:dyDescent="0.15">
      <c r="A8" s="13">
        <v>3</v>
      </c>
      <c r="B8" s="14" t="s">
        <v>105</v>
      </c>
      <c r="C8" s="14" t="s">
        <v>28</v>
      </c>
      <c r="D8" s="14"/>
      <c r="E8" s="16" t="s">
        <v>158</v>
      </c>
      <c r="F8" s="14" t="s">
        <v>22</v>
      </c>
      <c r="G8" s="17">
        <v>42234</v>
      </c>
      <c r="H8" s="17">
        <v>42237</v>
      </c>
      <c r="I8" s="14" t="s">
        <v>23</v>
      </c>
      <c r="J8" s="30" t="s">
        <v>24</v>
      </c>
      <c r="K8" s="30" t="str">
        <f t="shared" ref="K8" ca="1" si="3">IF(AND(H8&lt;&gt;"",H8&lt;&gt;"下周",J8&lt;&gt;"取消",J8&lt;&gt;"完成",H8&lt;TODAY()),"Delay","")</f>
        <v/>
      </c>
      <c r="L8" s="30"/>
      <c r="M8" s="31" t="str">
        <f>IF(OR(N8="NA",O8="NA"),"NA",IF(OR(N8="",O8=""),"",IF(AND(N8="passed",O8="passed"),"Passed","Failed")))</f>
        <v>NA</v>
      </c>
      <c r="N8" s="32" t="s">
        <v>33</v>
      </c>
      <c r="O8" s="32" t="s">
        <v>33</v>
      </c>
      <c r="P8" s="33" t="s">
        <v>34</v>
      </c>
    </row>
    <row r="9" spans="1:16" ht="15.95" customHeight="1" x14ac:dyDescent="0.15">
      <c r="A9" s="13">
        <v>4</v>
      </c>
      <c r="B9" s="14" t="s">
        <v>105</v>
      </c>
      <c r="C9" s="14" t="s">
        <v>28</v>
      </c>
      <c r="D9" s="14">
        <v>119</v>
      </c>
      <c r="E9" s="18" t="s">
        <v>159</v>
      </c>
      <c r="F9" s="14" t="s">
        <v>45</v>
      </c>
      <c r="G9" s="17">
        <v>42233</v>
      </c>
      <c r="H9" s="17">
        <v>42233</v>
      </c>
      <c r="I9" s="14" t="s">
        <v>23</v>
      </c>
      <c r="J9" s="30" t="s">
        <v>24</v>
      </c>
      <c r="K9" s="30" t="str">
        <f ca="1">IF(AND(H9&lt;&gt;"",H9&lt;&gt;"下周",J9&lt;&gt;"取消",J9&lt;&gt;"完成",H9&lt;TODAY()),"Delay","")</f>
        <v/>
      </c>
      <c r="L9" s="30"/>
      <c r="M9" s="31" t="str">
        <f>IF(OR(N9="NA",O9="NA"),"NA",IF(OR(N9="",O9=""),"",IF(AND(N9="passed",O9="passed"),"Passed","Failed")))</f>
        <v/>
      </c>
      <c r="N9" s="32"/>
      <c r="O9" s="32"/>
      <c r="P9" s="33"/>
    </row>
    <row r="10" spans="1:16" ht="15.95" customHeight="1" x14ac:dyDescent="0.15">
      <c r="A10" s="13">
        <v>5</v>
      </c>
      <c r="B10" s="14" t="s">
        <v>105</v>
      </c>
      <c r="C10" s="14" t="s">
        <v>28</v>
      </c>
      <c r="D10" s="15">
        <v>108</v>
      </c>
      <c r="E10" s="18" t="s">
        <v>146</v>
      </c>
      <c r="F10" s="14" t="s">
        <v>45</v>
      </c>
      <c r="G10" s="17">
        <v>42233</v>
      </c>
      <c r="H10" s="17">
        <v>42236</v>
      </c>
      <c r="I10" s="14" t="s">
        <v>23</v>
      </c>
      <c r="J10" s="30" t="s">
        <v>160</v>
      </c>
      <c r="K10" s="30" t="str">
        <f ca="1">IF(AND(H10&lt;&gt;"",H10&lt;&gt;"下周",J10&lt;&gt;"取消",J10&lt;&gt;"完成",H10&lt;TODAY()),"Delay","")</f>
        <v>Delay</v>
      </c>
      <c r="L10" s="30"/>
      <c r="M10" s="31" t="str">
        <f>IF(OR(N10="NA",O10="NA"),"NA",IF(OR(N10="",O10=""),"",IF(AND(N10="passed",O10="passed"),"Passed","Failed")))</f>
        <v/>
      </c>
      <c r="N10" s="32"/>
      <c r="O10" s="32"/>
      <c r="P10" s="33"/>
    </row>
    <row r="11" spans="1:16" ht="15.95" customHeight="1" x14ac:dyDescent="0.15">
      <c r="A11" s="13">
        <v>6</v>
      </c>
      <c r="B11" s="14" t="s">
        <v>105</v>
      </c>
      <c r="C11" s="14" t="s">
        <v>28</v>
      </c>
      <c r="D11" s="15">
        <v>140</v>
      </c>
      <c r="E11" s="18" t="s">
        <v>153</v>
      </c>
      <c r="F11" s="14" t="s">
        <v>45</v>
      </c>
      <c r="G11" s="17">
        <v>42237</v>
      </c>
      <c r="H11" s="17">
        <v>42237</v>
      </c>
      <c r="I11" s="14" t="s">
        <v>37</v>
      </c>
      <c r="J11" s="30" t="s">
        <v>126</v>
      </c>
      <c r="K11" s="30" t="str">
        <f ca="1">IF(AND(H11&lt;&gt;"",H11&lt;&gt;"下周",J11&lt;&gt;"取消",J11&lt;&gt;"完成",H11&lt;TODAY()),"Delay","")</f>
        <v>Delay</v>
      </c>
      <c r="L11" s="32"/>
      <c r="M11" s="31" t="str">
        <f>IF(OR(N11="NA",O11="NA"),"NA",IF(OR(N11="",O11=""),"",IF(AND(N11="passed",O11="passed"),"Passed","Failed")))</f>
        <v/>
      </c>
      <c r="N11" s="32"/>
      <c r="O11" s="32"/>
      <c r="P11" s="33"/>
    </row>
    <row r="12" spans="1:16" ht="15.95" customHeight="1" x14ac:dyDescent="0.15">
      <c r="A12" s="13">
        <v>7</v>
      </c>
      <c r="B12" s="14" t="s">
        <v>105</v>
      </c>
      <c r="C12" s="14" t="s">
        <v>28</v>
      </c>
      <c r="D12" s="15">
        <v>73</v>
      </c>
      <c r="E12" s="18" t="s">
        <v>161</v>
      </c>
      <c r="F12" s="14" t="s">
        <v>97</v>
      </c>
      <c r="G12" s="17">
        <v>42233</v>
      </c>
      <c r="H12" s="17">
        <v>42233</v>
      </c>
      <c r="I12" s="14" t="s">
        <v>23</v>
      </c>
      <c r="J12" s="30"/>
      <c r="K12" s="30" t="str">
        <f ca="1">IF(AND(H12&lt;&gt;"",H12&lt;&gt;"下周",J12&lt;&gt;"取消",J12&lt;&gt;"完成",H12&lt;TODAY()),"Delay","")</f>
        <v>Delay</v>
      </c>
      <c r="L12" s="32"/>
      <c r="M12" s="31" t="str">
        <f t="shared" ref="M12" si="4">IF(OR(N12="NA",O12="NA"),"NA",IF(OR(N12="",O12=""),"",IF(AND(N12="passed",O12="passed"),"Passed","Failed")))</f>
        <v/>
      </c>
      <c r="N12" s="32"/>
      <c r="O12" s="32"/>
      <c r="P12" s="33"/>
    </row>
    <row r="13" spans="1:16" ht="15.95" customHeight="1" x14ac:dyDescent="0.15">
      <c r="A13" s="13">
        <v>8</v>
      </c>
      <c r="B13" s="14" t="s">
        <v>105</v>
      </c>
      <c r="C13" s="14" t="s">
        <v>28</v>
      </c>
      <c r="D13" s="15">
        <v>95</v>
      </c>
      <c r="E13" s="18" t="s">
        <v>133</v>
      </c>
      <c r="F13" s="14" t="s">
        <v>97</v>
      </c>
      <c r="G13" s="17">
        <v>42234</v>
      </c>
      <c r="H13" s="17">
        <v>42237</v>
      </c>
      <c r="I13" s="14" t="s">
        <v>23</v>
      </c>
      <c r="J13" s="30" t="s">
        <v>126</v>
      </c>
      <c r="K13" s="30" t="str">
        <f t="shared" ref="K13" ca="1" si="5">IF(AND(H13&lt;&gt;"",H13&lt;&gt;"下周",J13&lt;&gt;"取消",J13&lt;&gt;"完成",H13&lt;TODAY()),"Delay","")</f>
        <v>Delay</v>
      </c>
      <c r="L13" s="32"/>
      <c r="M13" s="31" t="str">
        <f>IF(OR(N13="NA",O13="NA"),"NA",IF(OR(N13="",O13=""),"",IF(AND(N13="passed",O13="passed"),"Passed","Failed")))</f>
        <v/>
      </c>
      <c r="N13" s="32"/>
      <c r="O13" s="32"/>
      <c r="P13" s="33"/>
    </row>
    <row r="14" spans="1:16" ht="15.95" customHeight="1" x14ac:dyDescent="0.15">
      <c r="A14" s="13">
        <v>9</v>
      </c>
      <c r="B14" s="14" t="s">
        <v>128</v>
      </c>
      <c r="C14" s="14" t="s">
        <v>28</v>
      </c>
      <c r="D14" s="14"/>
      <c r="E14" s="16" t="s">
        <v>132</v>
      </c>
      <c r="F14" s="14" t="s">
        <v>84</v>
      </c>
      <c r="G14" s="17">
        <v>42233</v>
      </c>
      <c r="H14" s="17">
        <v>42237</v>
      </c>
      <c r="I14" s="14" t="s">
        <v>23</v>
      </c>
      <c r="J14" s="30" t="s">
        <v>24</v>
      </c>
      <c r="K14" s="30" t="str">
        <f ca="1">IF(AND(H14&lt;&gt;"",H14&lt;&gt;"下周",J14&lt;&gt;"取消",J14&lt;&gt;"完成",H14&lt;TODAY()),"Delay","")</f>
        <v/>
      </c>
      <c r="L14" s="30"/>
      <c r="M14" s="31" t="str">
        <f>IF(OR(N14="NA",O14="NA"),"NA",IF(OR(N14="",O14=""),"",IF(AND(N14="passed",O14="passed"),"Passed","Failed")))</f>
        <v>NA</v>
      </c>
      <c r="N14" s="32" t="s">
        <v>33</v>
      </c>
      <c r="O14" s="32" t="s">
        <v>33</v>
      </c>
      <c r="P14" s="33" t="s">
        <v>34</v>
      </c>
    </row>
    <row r="15" spans="1:16" ht="15.95" customHeight="1" x14ac:dyDescent="0.15">
      <c r="A15" s="13">
        <v>10</v>
      </c>
      <c r="B15" s="14" t="s">
        <v>105</v>
      </c>
      <c r="C15" s="14" t="s">
        <v>28</v>
      </c>
      <c r="D15" s="14">
        <v>76</v>
      </c>
      <c r="E15" s="16" t="s">
        <v>125</v>
      </c>
      <c r="F15" s="14" t="s">
        <v>39</v>
      </c>
      <c r="G15" s="17">
        <v>42233</v>
      </c>
      <c r="H15" s="17">
        <v>42234</v>
      </c>
      <c r="I15" s="14" t="s">
        <v>23</v>
      </c>
      <c r="J15" s="37" t="s">
        <v>24</v>
      </c>
      <c r="K15" s="30" t="str">
        <f ca="1">IF(AND(H15&lt;&gt;"",H15&lt;&gt;"下周",J15&lt;&gt;"取消",J15&lt;&gt;"完成",H15&lt;TODAY()),"Delay","")</f>
        <v/>
      </c>
      <c r="L15" s="30"/>
      <c r="M15" s="31" t="str">
        <f>IF(OR(N15="NA",O15="NA"),"NA",IF(OR(N15="",O15=""),"",IF(AND(N15="passed",O15="passed"),"Passed","Failed")))</f>
        <v/>
      </c>
      <c r="N15" s="32"/>
      <c r="O15" s="32"/>
      <c r="P15" s="40" t="s">
        <v>162</v>
      </c>
    </row>
    <row r="16" spans="1:16" ht="28.5" customHeight="1" x14ac:dyDescent="0.15">
      <c r="A16" s="13">
        <v>11</v>
      </c>
      <c r="B16" s="14" t="s">
        <v>105</v>
      </c>
      <c r="C16" s="14" t="s">
        <v>28</v>
      </c>
      <c r="D16" s="14">
        <v>135</v>
      </c>
      <c r="E16" s="4" t="s">
        <v>136</v>
      </c>
      <c r="F16" s="14" t="s">
        <v>39</v>
      </c>
      <c r="G16" s="17">
        <v>42235</v>
      </c>
      <c r="H16" s="17">
        <v>42237</v>
      </c>
      <c r="I16" s="14" t="s">
        <v>30</v>
      </c>
      <c r="J16" s="30" t="s">
        <v>126</v>
      </c>
      <c r="K16" s="30" t="str">
        <f t="shared" ref="K16" ca="1" si="6">IF(AND(H16&lt;&gt;"",H16&lt;&gt;"下周",J16&lt;&gt;"取消",J16&lt;&gt;"完成",H16&lt;TODAY()),"Delay","")</f>
        <v>Delay</v>
      </c>
      <c r="L16" s="30"/>
      <c r="M16" s="31" t="str">
        <f t="shared" ref="M16" si="7">IF(OR(N16="NA",O16="NA"),"NA",IF(OR(N16="",O16=""),"",IF(AND(N16="passed",O16="passed"),"Passed","Failed")))</f>
        <v/>
      </c>
      <c r="N16" s="32"/>
      <c r="O16" s="32"/>
      <c r="P16" s="41" t="s">
        <v>163</v>
      </c>
    </row>
    <row r="17" spans="1:16" ht="15.95" customHeight="1" x14ac:dyDescent="0.15">
      <c r="A17" s="13">
        <v>12</v>
      </c>
      <c r="B17" s="14" t="s">
        <v>105</v>
      </c>
      <c r="C17" s="14" t="s">
        <v>28</v>
      </c>
      <c r="D17" s="15">
        <v>93</v>
      </c>
      <c r="E17" s="16" t="s">
        <v>164</v>
      </c>
      <c r="F17" s="14" t="s">
        <v>39</v>
      </c>
      <c r="G17" s="17">
        <v>42237</v>
      </c>
      <c r="H17" s="17">
        <v>42237</v>
      </c>
      <c r="I17" s="14" t="s">
        <v>37</v>
      </c>
      <c r="J17" s="37" t="s">
        <v>24</v>
      </c>
      <c r="K17" s="30" t="str">
        <f ca="1">IF(AND(H17&lt;&gt;"",H17&lt;&gt;"下周",J17&lt;&gt;"取消",J17&lt;&gt;"完成",H17&lt;TODAY()),"Delay","")</f>
        <v/>
      </c>
      <c r="L17" s="30"/>
      <c r="M17" s="31" t="str">
        <f t="shared" ref="M17" si="8">IF(OR(N17="NA",O17="NA"),"NA",IF(OR(N17="",O17=""),"",IF(AND(N17="passed",O17="passed"),"Passed","Failed")))</f>
        <v/>
      </c>
      <c r="N17" s="32"/>
      <c r="O17" s="32"/>
      <c r="P17" s="33"/>
    </row>
    <row r="18" spans="1:16" ht="15.95" customHeight="1" x14ac:dyDescent="0.15">
      <c r="A18" s="13">
        <v>13</v>
      </c>
      <c r="B18" s="14" t="s">
        <v>114</v>
      </c>
      <c r="C18" s="14" t="s">
        <v>28</v>
      </c>
      <c r="D18" s="15">
        <v>136</v>
      </c>
      <c r="E18" s="18" t="s">
        <v>165</v>
      </c>
      <c r="F18" s="14" t="s">
        <v>70</v>
      </c>
      <c r="G18" s="17">
        <v>42233</v>
      </c>
      <c r="H18" s="17">
        <v>42233</v>
      </c>
      <c r="I18" s="14" t="s">
        <v>23</v>
      </c>
      <c r="J18" s="37" t="s">
        <v>24</v>
      </c>
      <c r="K18" s="30" t="str">
        <f ca="1">IF(AND(H18&lt;&gt;"",H18&lt;&gt;"下周",J18&lt;&gt;"取消",J18&lt;&gt;"完成",H18&lt;TODAY()),"Delay","")</f>
        <v/>
      </c>
      <c r="L18" s="32"/>
      <c r="M18" s="31" t="str">
        <f t="shared" ref="M18" si="9">IF(OR(N18="NA",O18="NA"),"NA",IF(OR(N18="",O18=""),"",IF(AND(N18="passed",O18="passed"),"Passed","Failed")))</f>
        <v>NA</v>
      </c>
      <c r="N18" s="32" t="s">
        <v>33</v>
      </c>
      <c r="O18" s="32" t="s">
        <v>33</v>
      </c>
      <c r="P18" s="33"/>
    </row>
    <row r="19" spans="1:16" ht="15.95" customHeight="1" x14ac:dyDescent="0.15">
      <c r="A19" s="13">
        <v>14</v>
      </c>
      <c r="B19" s="14" t="s">
        <v>166</v>
      </c>
      <c r="C19" s="14" t="s">
        <v>28</v>
      </c>
      <c r="D19" s="15">
        <v>136</v>
      </c>
      <c r="E19" s="18" t="s">
        <v>167</v>
      </c>
      <c r="F19" s="14" t="s">
        <v>70</v>
      </c>
      <c r="G19" s="17">
        <v>42233</v>
      </c>
      <c r="H19" s="17">
        <v>42233</v>
      </c>
      <c r="I19" s="14" t="s">
        <v>23</v>
      </c>
      <c r="J19" s="30" t="s">
        <v>24</v>
      </c>
      <c r="K19" s="30" t="str">
        <f ca="1">IF(AND(H19&lt;&gt;"",H19&lt;&gt;"下周",J19&lt;&gt;"取消",J19&lt;&gt;"完成",H19&lt;TODAY()),"Delay","")</f>
        <v/>
      </c>
      <c r="L19" s="32"/>
      <c r="M19" s="31" t="str">
        <f t="shared" ref="M19" si="10">IF(OR(N19="NA",O19="NA"),"NA",IF(OR(N19="",O19=""),"",IF(AND(N19="passed",O19="passed"),"Passed","Failed")))</f>
        <v>NA</v>
      </c>
      <c r="N19" s="32" t="s">
        <v>33</v>
      </c>
      <c r="O19" s="32" t="s">
        <v>33</v>
      </c>
      <c r="P19" s="33"/>
    </row>
    <row r="20" spans="1:16" ht="15.95" customHeight="1" x14ac:dyDescent="0.15">
      <c r="A20" s="13">
        <v>15</v>
      </c>
      <c r="B20" s="14" t="s">
        <v>166</v>
      </c>
      <c r="C20" s="14" t="s">
        <v>28</v>
      </c>
      <c r="D20" s="15">
        <v>136</v>
      </c>
      <c r="E20" s="18" t="s">
        <v>140</v>
      </c>
      <c r="F20" s="14" t="s">
        <v>70</v>
      </c>
      <c r="G20" s="17">
        <v>42233</v>
      </c>
      <c r="H20" s="17">
        <v>42234</v>
      </c>
      <c r="I20" s="14" t="s">
        <v>30</v>
      </c>
      <c r="J20" s="30" t="s">
        <v>24</v>
      </c>
      <c r="K20" s="30" t="str">
        <f ca="1">IF(AND(H20&lt;&gt;"",H20&lt;&gt;"下周",J20&lt;&gt;"取消",J20&lt;&gt;"完成",H20&lt;TODAY()),"Delay","")</f>
        <v/>
      </c>
      <c r="L20" s="32"/>
      <c r="M20" s="31" t="str">
        <f t="shared" ref="M20" si="11">IF(OR(N20="NA",O20="NA"),"NA",IF(OR(N20="",O20=""),"",IF(AND(N20="passed",O20="passed"),"Passed","Failed")))</f>
        <v>NA</v>
      </c>
      <c r="N20" s="32" t="s">
        <v>33</v>
      </c>
      <c r="O20" s="32" t="s">
        <v>33</v>
      </c>
      <c r="P20" s="33" t="s">
        <v>141</v>
      </c>
    </row>
    <row r="21" spans="1:16" ht="15.95" customHeight="1" x14ac:dyDescent="0.15">
      <c r="A21" s="13">
        <v>16</v>
      </c>
      <c r="B21" s="14" t="s">
        <v>105</v>
      </c>
      <c r="C21" s="14" t="s">
        <v>28</v>
      </c>
      <c r="D21" s="15">
        <v>117</v>
      </c>
      <c r="E21" s="16" t="s">
        <v>168</v>
      </c>
      <c r="F21" s="14" t="s">
        <v>70</v>
      </c>
      <c r="G21" s="17">
        <v>42235</v>
      </c>
      <c r="H21" s="17">
        <v>42244</v>
      </c>
      <c r="I21" s="14" t="s">
        <v>37</v>
      </c>
      <c r="J21" s="30" t="s">
        <v>126</v>
      </c>
      <c r="K21" s="30" t="str">
        <f ca="1">IF(AND(H21&lt;&gt;"",H21&lt;&gt;"下周",J21&lt;&gt;"取消",J21&lt;&gt;"完成",H21&lt;TODAY()),"Delay","")</f>
        <v>Delay</v>
      </c>
      <c r="L21" s="30"/>
      <c r="M21" s="31" t="str">
        <f>IF(OR(N21="NA",O21="NA"),"NA",IF(OR(N21="",O21=""),"",IF(AND(N21="passed",O21="passed"),"Passed","Failed")))</f>
        <v/>
      </c>
      <c r="N21" s="32"/>
      <c r="O21" s="32"/>
      <c r="P21" s="33"/>
    </row>
    <row r="22" spans="1:16" ht="15.95" customHeight="1" x14ac:dyDescent="0.15">
      <c r="A22" s="13">
        <v>17</v>
      </c>
      <c r="B22" s="14" t="s">
        <v>105</v>
      </c>
      <c r="C22" s="14" t="s">
        <v>28</v>
      </c>
      <c r="D22" s="15">
        <v>147</v>
      </c>
      <c r="E22" s="18" t="s">
        <v>142</v>
      </c>
      <c r="F22" s="14" t="s">
        <v>51</v>
      </c>
      <c r="G22" s="17">
        <v>42233</v>
      </c>
      <c r="H22" s="17">
        <v>42235</v>
      </c>
      <c r="I22" s="14" t="s">
        <v>23</v>
      </c>
      <c r="J22" s="30" t="s">
        <v>24</v>
      </c>
      <c r="K22" s="30"/>
      <c r="L22" s="32"/>
      <c r="M22" s="31" t="str">
        <f>IF(OR(N22="NA",O22="NA"),"NA",IF(OR(N22="",O22=""),"",IF(AND(N22="passed",O22="passed"),"Passed","Failed")))</f>
        <v/>
      </c>
      <c r="N22" s="32"/>
      <c r="O22" s="32"/>
      <c r="P22" s="33" t="s">
        <v>143</v>
      </c>
    </row>
    <row r="23" spans="1:16" ht="15.95" customHeight="1" x14ac:dyDescent="0.15">
      <c r="A23" s="13">
        <v>18</v>
      </c>
      <c r="B23" s="14" t="s">
        <v>105</v>
      </c>
      <c r="C23" s="14" t="s">
        <v>28</v>
      </c>
      <c r="D23" s="15">
        <v>149</v>
      </c>
      <c r="E23" s="18" t="s">
        <v>144</v>
      </c>
      <c r="F23" s="14" t="s">
        <v>51</v>
      </c>
      <c r="G23" s="17">
        <v>42236</v>
      </c>
      <c r="H23" s="17">
        <v>42240</v>
      </c>
      <c r="I23" s="14" t="s">
        <v>37</v>
      </c>
      <c r="J23" s="30" t="s">
        <v>126</v>
      </c>
      <c r="K23" s="30" t="str">
        <f t="shared" ref="K23" ca="1" si="12">IF(AND(H23&lt;&gt;"",H23&lt;&gt;"下周",J23&lt;&gt;"取消",J23&lt;&gt;"完成",H23&lt;TODAY()),"Delay","")</f>
        <v>Delay</v>
      </c>
      <c r="L23" s="32"/>
      <c r="M23" s="31" t="str">
        <f>IF(OR(N23="NA",O23="NA"),"NA",IF(OR(N23="",O23=""),"",IF(AND(N23="passed",O23="passed"),"Passed","Failed")))</f>
        <v/>
      </c>
      <c r="N23" s="32"/>
      <c r="O23" s="32"/>
      <c r="P23" s="33"/>
    </row>
    <row r="24" spans="1:16" ht="15.95" customHeight="1" x14ac:dyDescent="0.15">
      <c r="A24" s="13">
        <v>19</v>
      </c>
      <c r="B24" s="14" t="s">
        <v>150</v>
      </c>
      <c r="C24" s="14" t="s">
        <v>28</v>
      </c>
      <c r="D24" s="20"/>
      <c r="E24" s="18" t="s">
        <v>151</v>
      </c>
      <c r="F24" s="14" t="s">
        <v>92</v>
      </c>
      <c r="G24" s="17">
        <v>42233</v>
      </c>
      <c r="H24" s="17">
        <v>42237</v>
      </c>
      <c r="I24" s="14" t="s">
        <v>23</v>
      </c>
      <c r="J24" s="30" t="s">
        <v>24</v>
      </c>
      <c r="K24" s="30"/>
      <c r="L24" s="32"/>
      <c r="M24" s="31" t="str">
        <f>IF(OR(N24="NA",O24="NA"),"NA",IF(OR(N24="",O24=""),"",IF(AND(N24="passed",O24="passed"),"Passed","Failed")))</f>
        <v>NA</v>
      </c>
      <c r="N24" s="32" t="s">
        <v>33</v>
      </c>
      <c r="O24" s="32" t="s">
        <v>33</v>
      </c>
      <c r="P24" s="33" t="s">
        <v>169</v>
      </c>
    </row>
    <row r="25" spans="1:16" ht="15.95" customHeight="1" x14ac:dyDescent="0.15">
      <c r="A25" s="13">
        <v>20</v>
      </c>
      <c r="B25" s="14" t="s">
        <v>150</v>
      </c>
      <c r="C25" s="14" t="s">
        <v>28</v>
      </c>
      <c r="D25" s="20"/>
      <c r="E25" s="18" t="s">
        <v>151</v>
      </c>
      <c r="F25" s="14" t="s">
        <v>95</v>
      </c>
      <c r="G25" s="17">
        <v>42233</v>
      </c>
      <c r="H25" s="17">
        <v>42237</v>
      </c>
      <c r="I25" s="14" t="s">
        <v>23</v>
      </c>
      <c r="J25" s="30" t="s">
        <v>126</v>
      </c>
      <c r="K25" s="30" t="str">
        <f t="shared" ref="K25" ca="1" si="13">IF(AND(H25&lt;&gt;"",H25&lt;&gt;"下周",J25&lt;&gt;"取消",J25&lt;&gt;"完成",H25&lt;TODAY()),"Delay","")</f>
        <v>Delay</v>
      </c>
      <c r="L25" s="32"/>
      <c r="M25" s="31" t="str">
        <f>IF(OR(N25="NA",O25="NA"),"NA",IF(OR(N25="",O25=""),"",IF(AND(N25="passed",O25="passed"),"Passed","Failed")))</f>
        <v>NA</v>
      </c>
      <c r="N25" s="32" t="s">
        <v>33</v>
      </c>
      <c r="O25" s="32" t="s">
        <v>33</v>
      </c>
      <c r="P25" s="33" t="s">
        <v>170</v>
      </c>
    </row>
    <row r="26" spans="1:16" ht="15.95" customHeight="1" x14ac:dyDescent="0.15">
      <c r="A26" s="13"/>
      <c r="B26" s="14"/>
      <c r="C26" s="14"/>
      <c r="D26" s="15"/>
      <c r="E26" s="18"/>
      <c r="F26" s="14"/>
      <c r="G26" s="17"/>
      <c r="H26" s="17"/>
      <c r="I26" s="14"/>
      <c r="J26" s="30"/>
      <c r="K26" s="30"/>
      <c r="L26" s="32"/>
      <c r="M26" s="31"/>
      <c r="N26" s="32"/>
      <c r="O26" s="32"/>
      <c r="P26" s="33"/>
    </row>
    <row r="27" spans="1:16" ht="15.95" customHeight="1" x14ac:dyDescent="0.15">
      <c r="A27" s="21"/>
      <c r="B27" s="22"/>
      <c r="C27" s="22"/>
      <c r="D27" s="22"/>
      <c r="E27" s="23"/>
      <c r="F27" s="24"/>
      <c r="G27" s="25"/>
      <c r="H27" s="25"/>
      <c r="I27" s="22"/>
      <c r="J27" s="22"/>
      <c r="K27" s="38" t="str">
        <f ca="1">IF(AND(H27&lt;&gt;"",H27&lt;&gt;"下周",J27&lt;&gt;"取消",J27&lt;&gt;"完成",H27&lt;TODAY()),"Delay","")</f>
        <v/>
      </c>
      <c r="L27" s="38"/>
      <c r="M27" s="38" t="str">
        <f>IF(OR(N27="NA",O27="NA"),"NA",IF(OR(N27="",O27=""),"",IF(AND(N27="passed",O27="passed"),"Passed","Failed")))</f>
        <v/>
      </c>
      <c r="N27" s="38"/>
      <c r="O27" s="38"/>
      <c r="P27" s="39"/>
    </row>
  </sheetData>
  <autoFilter ref="A5:P27"/>
  <mergeCells count="4">
    <mergeCell ref="C1:P1"/>
    <mergeCell ref="C2:P2"/>
    <mergeCell ref="C3:P3"/>
    <mergeCell ref="A1:B3"/>
  </mergeCells>
  <conditionalFormatting sqref="K6:K27">
    <cfRule type="cellIs" dxfId="13" priority="1" stopIfTrue="1" operator="equal">
      <formula>"Delay"</formula>
    </cfRule>
  </conditionalFormatting>
  <conditionalFormatting sqref="M6:M27">
    <cfRule type="cellIs" dxfId="12" priority="2" stopIfTrue="1" operator="equal">
      <formula>"Failed"</formula>
    </cfRule>
  </conditionalFormatting>
  <dataValidations count="1">
    <dataValidation type="list" allowBlank="1" showInputMessage="1" showErrorMessage="1" sqref="N6 N8:O8 N14:O14 N18:O20 N24:O25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Parameters!$A$2:$A$11</xm:f>
          </x14:formula1>
          <xm:sqref>F6:F27</xm:sqref>
        </x14:dataValidation>
        <x14:dataValidation type="list" allowBlank="1" showInputMessage="1" showErrorMessage="1">
          <x14:formula1>
            <xm:f>Parameters!$C$2:$C$4</xm:f>
          </x14:formula1>
          <xm:sqref>I6:I27</xm:sqref>
        </x14:dataValidation>
        <x14:dataValidation type="list" allowBlank="1" showInputMessage="1" showErrorMessage="1">
          <x14:formula1>
            <xm:f>Parameters!$B$2:$B$5</xm:f>
          </x14:formula1>
          <xm:sqref>J6:J27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tabSelected="1" topLeftCell="D1" zoomScale="107" zoomScaleNormal="107" workbookViewId="0">
      <pane ySplit="5" topLeftCell="A6" activePane="bottomLeft" state="frozen"/>
      <selection pane="bottomLeft" activeCell="K6" sqref="K6"/>
    </sheetView>
  </sheetViews>
  <sheetFormatPr defaultColWidth="9" defaultRowHeight="15.95" customHeight="1" outlineLevelCol="1" x14ac:dyDescent="0.15"/>
  <cols>
    <col min="1" max="3" width="5.125" style="6" customWidth="1"/>
    <col min="4" max="4" width="9" style="6" customWidth="1"/>
    <col min="5" max="5" width="68.5" customWidth="1"/>
    <col min="6" max="6" width="9" style="6"/>
    <col min="9" max="9" width="9" style="6"/>
    <col min="10" max="10" width="14.625" style="6" customWidth="1"/>
    <col min="11" max="11" width="13.625" style="6" customWidth="1"/>
    <col min="12" max="12" width="11.625" style="6" customWidth="1"/>
    <col min="13" max="13" width="9" style="7"/>
    <col min="14" max="15" width="9" style="6" customWidth="1" outlineLevel="1"/>
    <col min="16" max="16" width="45.625" customWidth="1"/>
  </cols>
  <sheetData>
    <row r="1" spans="1:16" ht="15.95" customHeight="1" x14ac:dyDescent="0.15">
      <c r="A1" s="61" t="s">
        <v>0</v>
      </c>
      <c r="B1" s="62"/>
      <c r="C1" s="55" t="s">
        <v>171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</row>
    <row r="2" spans="1:16" ht="15.95" customHeight="1" x14ac:dyDescent="0.15">
      <c r="A2" s="63"/>
      <c r="B2" s="64"/>
      <c r="C2" s="58" t="s">
        <v>172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</row>
    <row r="3" spans="1:16" ht="15.95" customHeight="1" x14ac:dyDescent="0.15">
      <c r="A3" s="63"/>
      <c r="B3" s="64"/>
      <c r="C3" s="58" t="s">
        <v>173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</row>
    <row r="4" spans="1:16" ht="8.25" customHeight="1" x14ac:dyDescent="0.15">
      <c r="A4" s="8"/>
      <c r="B4" s="9"/>
      <c r="C4" s="9"/>
      <c r="D4" s="9"/>
      <c r="E4" s="10"/>
      <c r="F4" s="9"/>
      <c r="G4" s="10"/>
      <c r="H4" s="10"/>
      <c r="I4" s="9"/>
      <c r="J4" s="9"/>
      <c r="K4" s="9"/>
      <c r="L4" s="9"/>
      <c r="M4" s="26"/>
      <c r="N4" s="9"/>
      <c r="O4" s="9"/>
      <c r="P4" s="27"/>
    </row>
    <row r="5" spans="1:16" ht="15.95" customHeight="1" x14ac:dyDescent="0.15">
      <c r="A5" s="11" t="s">
        <v>4</v>
      </c>
      <c r="B5" s="12" t="s">
        <v>5</v>
      </c>
      <c r="C5" s="12" t="s">
        <v>6</v>
      </c>
      <c r="D5" s="12" t="s">
        <v>102</v>
      </c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103</v>
      </c>
      <c r="K5" s="28" t="s">
        <v>104</v>
      </c>
      <c r="L5" s="28" t="s">
        <v>14</v>
      </c>
      <c r="M5" s="28" t="s">
        <v>15</v>
      </c>
      <c r="N5" s="28" t="s">
        <v>16</v>
      </c>
      <c r="O5" s="28" t="s">
        <v>17</v>
      </c>
      <c r="P5" s="29" t="s">
        <v>18</v>
      </c>
    </row>
    <row r="6" spans="1:16" ht="15.95" customHeight="1" x14ac:dyDescent="0.15">
      <c r="A6" s="13">
        <v>1</v>
      </c>
      <c r="B6" s="14" t="s">
        <v>105</v>
      </c>
      <c r="C6" s="14" t="s">
        <v>28</v>
      </c>
      <c r="D6" s="15">
        <v>55</v>
      </c>
      <c r="E6" s="16" t="s">
        <v>174</v>
      </c>
      <c r="F6" s="14" t="s">
        <v>22</v>
      </c>
      <c r="G6" s="17">
        <v>42240</v>
      </c>
      <c r="H6" s="17">
        <v>42240</v>
      </c>
      <c r="I6" s="14" t="s">
        <v>23</v>
      </c>
      <c r="J6" s="30" t="s">
        <v>24</v>
      </c>
      <c r="K6" s="30" t="str">
        <f t="shared" ref="K6" ca="1" si="0">IF(AND(H6&lt;&gt;"",H6&lt;&gt;"下周",J6&lt;&gt;"取消",J6&lt;&gt;"完成",H6&lt;TODAY()),"Delay","")</f>
        <v/>
      </c>
      <c r="L6" s="30"/>
      <c r="M6" s="31" t="str">
        <f t="shared" ref="M6" si="1">IF(OR(N6="NA",O6="NA"),"NA",IF(OR(N6="",O6=""),"",IF(AND(N6="passed",O6="passed"),"Passed","Failed")))</f>
        <v/>
      </c>
      <c r="N6" s="32"/>
      <c r="O6" s="32"/>
      <c r="P6" s="33"/>
    </row>
    <row r="7" spans="1:16" ht="15.95" customHeight="1" x14ac:dyDescent="0.15">
      <c r="A7" s="13">
        <v>2</v>
      </c>
      <c r="B7" s="14" t="s">
        <v>105</v>
      </c>
      <c r="C7" s="14" t="s">
        <v>28</v>
      </c>
      <c r="D7" s="15">
        <v>10</v>
      </c>
      <c r="E7" s="16" t="s">
        <v>175</v>
      </c>
      <c r="F7" s="14" t="s">
        <v>22</v>
      </c>
      <c r="G7" s="17">
        <v>42241</v>
      </c>
      <c r="H7" s="17">
        <v>42241</v>
      </c>
      <c r="I7" s="14" t="s">
        <v>23</v>
      </c>
      <c r="J7" s="30" t="s">
        <v>24</v>
      </c>
      <c r="K7" s="30" t="str">
        <f ca="1">IF(AND(H7&lt;&gt;"",H7&lt;&gt;"下周",J7&lt;&gt;"取消",J7&lt;&gt;"完成",H7&lt;TODAY()),"Delay","")</f>
        <v/>
      </c>
      <c r="L7" s="30"/>
      <c r="M7" s="31" t="str">
        <f t="shared" ref="M7" si="2">IF(OR(N7="NA",O7="NA"),"NA",IF(OR(N7="",O7=""),"",IF(AND(N7="passed",O7="passed"),"Passed","Failed")))</f>
        <v/>
      </c>
      <c r="N7" s="32"/>
      <c r="O7" s="32"/>
      <c r="P7" s="33"/>
    </row>
    <row r="8" spans="1:16" ht="15.95" customHeight="1" x14ac:dyDescent="0.15">
      <c r="A8" s="13">
        <v>3</v>
      </c>
      <c r="B8" s="14" t="s">
        <v>105</v>
      </c>
      <c r="C8" s="14" t="s">
        <v>28</v>
      </c>
      <c r="D8" s="14">
        <v>60</v>
      </c>
      <c r="E8" s="16" t="s">
        <v>176</v>
      </c>
      <c r="F8" s="14" t="s">
        <v>22</v>
      </c>
      <c r="G8" s="17">
        <v>42242</v>
      </c>
      <c r="H8" s="17">
        <v>42242</v>
      </c>
      <c r="I8" s="14" t="s">
        <v>23</v>
      </c>
      <c r="J8" s="30" t="s">
        <v>24</v>
      </c>
      <c r="K8" s="30" t="str">
        <f ca="1">IF(AND(H8&lt;&gt;"",H8&lt;&gt;"下周",J8&lt;&gt;"取消",J8&lt;&gt;"完成",H8&lt;TODAY()),"Delay","")</f>
        <v/>
      </c>
      <c r="L8" s="30"/>
      <c r="M8" s="31" t="str">
        <f t="shared" ref="M8" si="3">IF(OR(N8="NA",O8="NA"),"NA",IF(OR(N8="",O8=""),"",IF(AND(N8="passed",O8="passed"),"Passed","Failed")))</f>
        <v>NA</v>
      </c>
      <c r="N8" s="32" t="s">
        <v>33</v>
      </c>
      <c r="O8" s="32" t="s">
        <v>33</v>
      </c>
      <c r="P8" s="33" t="s">
        <v>34</v>
      </c>
    </row>
    <row r="9" spans="1:16" ht="15.95" customHeight="1" x14ac:dyDescent="0.15">
      <c r="A9" s="13">
        <v>4</v>
      </c>
      <c r="B9" s="14" t="s">
        <v>105</v>
      </c>
      <c r="C9" s="14" t="s">
        <v>28</v>
      </c>
      <c r="D9" s="14">
        <v>61</v>
      </c>
      <c r="E9" s="16" t="s">
        <v>177</v>
      </c>
      <c r="F9" s="14" t="s">
        <v>22</v>
      </c>
      <c r="G9" s="17">
        <v>42243</v>
      </c>
      <c r="H9" s="17">
        <v>42243</v>
      </c>
      <c r="I9" s="14" t="s">
        <v>23</v>
      </c>
      <c r="J9" s="30" t="s">
        <v>24</v>
      </c>
      <c r="K9" s="30" t="str">
        <f t="shared" ref="K9" ca="1" si="4">IF(AND(H9&lt;&gt;"",H9&lt;&gt;"下周",J9&lt;&gt;"取消",J9&lt;&gt;"完成",H9&lt;TODAY()),"Delay","")</f>
        <v/>
      </c>
      <c r="L9" s="30"/>
      <c r="M9" s="31" t="str">
        <f>IF(OR(N9="NA",O9="NA"),"NA",IF(OR(N9="",O9=""),"",IF(AND(N9="passed",O9="passed"),"Passed","Failed")))</f>
        <v>NA</v>
      </c>
      <c r="N9" s="32" t="s">
        <v>33</v>
      </c>
      <c r="O9" s="32" t="s">
        <v>33</v>
      </c>
      <c r="P9" s="33" t="s">
        <v>34</v>
      </c>
    </row>
    <row r="10" spans="1:16" ht="15.95" customHeight="1" x14ac:dyDescent="0.15">
      <c r="A10" s="13">
        <v>5</v>
      </c>
      <c r="B10" s="14" t="s">
        <v>105</v>
      </c>
      <c r="C10" s="14" t="s">
        <v>28</v>
      </c>
      <c r="D10" s="14">
        <v>62</v>
      </c>
      <c r="E10" s="16" t="s">
        <v>178</v>
      </c>
      <c r="F10" s="14" t="s">
        <v>22</v>
      </c>
      <c r="G10" s="17">
        <v>42244</v>
      </c>
      <c r="H10" s="17">
        <v>42244</v>
      </c>
      <c r="I10" s="14" t="s">
        <v>23</v>
      </c>
      <c r="J10" s="30" t="s">
        <v>24</v>
      </c>
      <c r="K10" s="30" t="str">
        <f t="shared" ref="K10" ca="1" si="5">IF(AND(H10&lt;&gt;"",H10&lt;&gt;"下周",J10&lt;&gt;"取消",J10&lt;&gt;"完成",H10&lt;TODAY()),"Delay","")</f>
        <v/>
      </c>
      <c r="L10" s="30"/>
      <c r="M10" s="31" t="str">
        <f>IF(OR(N10="NA",O10="NA"),"NA",IF(OR(N10="",O10=""),"",IF(AND(N10="passed",O10="passed"),"Passed","Failed")))</f>
        <v>NA</v>
      </c>
      <c r="N10" s="32" t="s">
        <v>33</v>
      </c>
      <c r="O10" s="32" t="s">
        <v>33</v>
      </c>
      <c r="P10" s="33" t="s">
        <v>34</v>
      </c>
    </row>
    <row r="11" spans="1:16" ht="15.95" customHeight="1" x14ac:dyDescent="0.15">
      <c r="A11" s="13">
        <v>6</v>
      </c>
      <c r="B11" s="14" t="s">
        <v>105</v>
      </c>
      <c r="C11" s="14" t="s">
        <v>28</v>
      </c>
      <c r="D11" s="14">
        <v>113</v>
      </c>
      <c r="E11" s="18" t="s">
        <v>179</v>
      </c>
      <c r="F11" s="14" t="s">
        <v>45</v>
      </c>
      <c r="G11" s="17">
        <v>42240</v>
      </c>
      <c r="H11" s="17">
        <v>42244</v>
      </c>
      <c r="I11" s="14" t="s">
        <v>37</v>
      </c>
      <c r="J11" s="30" t="s">
        <v>24</v>
      </c>
      <c r="K11" s="30" t="str">
        <f t="shared" ref="K11" ca="1" si="6">IF(AND(H11&lt;&gt;"",H11&lt;&gt;"下周",J11&lt;&gt;"取消",J11&lt;&gt;"完成",H11&lt;TODAY()),"Delay","")</f>
        <v/>
      </c>
      <c r="L11" s="30"/>
      <c r="M11" s="31" t="str">
        <f>IF(OR(N11="NA",O11="NA"),"NA",IF(OR(N11="",O11=""),"",IF(AND(N11="passed",O11="passed"),"Passed","Failed")))</f>
        <v/>
      </c>
      <c r="N11" s="32"/>
      <c r="O11" s="32"/>
      <c r="P11" s="33"/>
    </row>
    <row r="12" spans="1:16" ht="15.95" customHeight="1" x14ac:dyDescent="0.15">
      <c r="A12" s="13">
        <v>7</v>
      </c>
      <c r="B12" s="14" t="s">
        <v>105</v>
      </c>
      <c r="C12" s="14" t="s">
        <v>28</v>
      </c>
      <c r="D12" s="15">
        <v>112</v>
      </c>
      <c r="E12" s="18" t="s">
        <v>146</v>
      </c>
      <c r="F12" s="14" t="s">
        <v>45</v>
      </c>
      <c r="G12" s="17">
        <v>42240</v>
      </c>
      <c r="H12" s="17">
        <v>42244</v>
      </c>
      <c r="I12" s="14" t="s">
        <v>23</v>
      </c>
      <c r="J12" s="30" t="s">
        <v>160</v>
      </c>
      <c r="K12" s="30" t="str">
        <f t="shared" ref="K12" ca="1" si="7">IF(AND(H12&lt;&gt;"",H12&lt;&gt;"下周",J12&lt;&gt;"取消",J12&lt;&gt;"完成",H12&lt;TODAY()),"Delay","")</f>
        <v>Delay</v>
      </c>
      <c r="L12" s="30"/>
      <c r="M12" s="31" t="str">
        <f>IF(OR(N12="NA",O12="NA"),"NA",IF(OR(N12="",O12=""),"",IF(AND(N12="passed",O12="passed"),"Passed","Failed")))</f>
        <v/>
      </c>
      <c r="N12" s="32"/>
      <c r="O12" s="32"/>
      <c r="P12" s="33"/>
    </row>
    <row r="13" spans="1:16" ht="15.95" customHeight="1" x14ac:dyDescent="0.15">
      <c r="A13" s="13">
        <v>8</v>
      </c>
      <c r="B13" s="14" t="s">
        <v>105</v>
      </c>
      <c r="C13" s="14" t="s">
        <v>28</v>
      </c>
      <c r="D13" s="15">
        <v>144</v>
      </c>
      <c r="E13" s="18" t="s">
        <v>153</v>
      </c>
      <c r="F13" s="14" t="s">
        <v>45</v>
      </c>
      <c r="G13" s="17">
        <v>42240</v>
      </c>
      <c r="H13" s="17">
        <v>42244</v>
      </c>
      <c r="I13" s="14" t="s">
        <v>23</v>
      </c>
      <c r="J13" s="30" t="s">
        <v>160</v>
      </c>
      <c r="K13" s="30" t="str">
        <f ca="1">IF(AND(H13&lt;&gt;"",H13&lt;&gt;"下周",J13&lt;&gt;"取消",J13&lt;&gt;"完成",H13&lt;TODAY()),"Delay","")</f>
        <v>Delay</v>
      </c>
      <c r="L13" s="32"/>
      <c r="M13" s="31" t="str">
        <f>IF(OR(N13="NA",O13="NA"),"NA",IF(OR(N13="",O13=""),"",IF(AND(N13="passed",O13="passed"),"Passed","Failed")))</f>
        <v/>
      </c>
      <c r="N13" s="32"/>
      <c r="O13" s="32"/>
      <c r="P13" s="34" t="s">
        <v>180</v>
      </c>
    </row>
    <row r="14" spans="1:16" ht="15.95" customHeight="1" x14ac:dyDescent="0.15">
      <c r="A14" s="13">
        <v>9</v>
      </c>
      <c r="B14" s="14" t="s">
        <v>105</v>
      </c>
      <c r="C14" s="14" t="s">
        <v>28</v>
      </c>
      <c r="D14" s="15">
        <v>77</v>
      </c>
      <c r="E14" s="18" t="s">
        <v>161</v>
      </c>
      <c r="F14" s="14" t="s">
        <v>97</v>
      </c>
      <c r="G14" s="17" t="s">
        <v>65</v>
      </c>
      <c r="H14" s="17" t="s">
        <v>65</v>
      </c>
      <c r="I14" s="14" t="s">
        <v>23</v>
      </c>
      <c r="J14" s="30"/>
      <c r="K14" s="30" t="str">
        <f ca="1">IF(AND(H14&lt;&gt;"",H14&lt;&gt;"下周",J14&lt;&gt;"取消",J14&lt;&gt;"完成",H14&lt;TODAY()),"Delay","")</f>
        <v/>
      </c>
      <c r="L14" s="32"/>
      <c r="M14" s="31" t="str">
        <f t="shared" ref="M14" si="8">IF(OR(N14="NA",O14="NA"),"NA",IF(OR(N14="",O14=""),"",IF(AND(N14="passed",O14="passed"),"Passed","Failed")))</f>
        <v/>
      </c>
      <c r="N14" s="32"/>
      <c r="O14" s="32"/>
      <c r="P14" s="33"/>
    </row>
    <row r="15" spans="1:16" ht="15.95" customHeight="1" x14ac:dyDescent="0.15">
      <c r="A15" s="13">
        <v>10</v>
      </c>
      <c r="B15" s="14" t="s">
        <v>105</v>
      </c>
      <c r="C15" s="14" t="s">
        <v>28</v>
      </c>
      <c r="D15" s="15">
        <v>77</v>
      </c>
      <c r="E15" s="18" t="s">
        <v>181</v>
      </c>
      <c r="F15" s="14" t="s">
        <v>97</v>
      </c>
      <c r="G15" s="17" t="s">
        <v>65</v>
      </c>
      <c r="H15" s="17" t="s">
        <v>65</v>
      </c>
      <c r="I15" s="14" t="s">
        <v>23</v>
      </c>
      <c r="J15" s="30"/>
      <c r="K15" s="30" t="str">
        <f ca="1">IF(AND(H15&lt;&gt;"",H15&lt;&gt;"下周",J15&lt;&gt;"取消",J15&lt;&gt;"完成",H15&lt;TODAY()),"Delay","")</f>
        <v/>
      </c>
      <c r="L15" s="32"/>
      <c r="M15" s="31" t="str">
        <f t="shared" ref="M15" si="9">IF(OR(N15="NA",O15="NA"),"NA",IF(OR(N15="",O15=""),"",IF(AND(N15="passed",O15="passed"),"Passed","Failed")))</f>
        <v/>
      </c>
      <c r="N15" s="32"/>
      <c r="O15" s="32"/>
      <c r="P15" s="33"/>
    </row>
    <row r="16" spans="1:16" ht="15.95" customHeight="1" x14ac:dyDescent="0.15">
      <c r="A16" s="13">
        <v>11</v>
      </c>
      <c r="B16" s="14" t="s">
        <v>182</v>
      </c>
      <c r="C16" s="14" t="s">
        <v>28</v>
      </c>
      <c r="D16" s="15"/>
      <c r="E16" s="18" t="s">
        <v>183</v>
      </c>
      <c r="F16" s="14" t="s">
        <v>97</v>
      </c>
      <c r="G16" s="17">
        <v>42240</v>
      </c>
      <c r="H16" s="17">
        <v>42241</v>
      </c>
      <c r="I16" s="14" t="s">
        <v>23</v>
      </c>
      <c r="J16" s="30" t="s">
        <v>24</v>
      </c>
      <c r="K16" s="30" t="str">
        <f t="shared" ref="K16" ca="1" si="10">IF(AND(H16&lt;&gt;"",H16&lt;&gt;"下周",J16&lt;&gt;"取消",J16&lt;&gt;"完成",H16&lt;TODAY()),"Delay","")</f>
        <v/>
      </c>
      <c r="L16" s="32"/>
      <c r="M16" s="31" t="str">
        <f>IF(OR(N16="NA",O16="NA"),"NA",IF(OR(N16="",O16=""),"",IF(AND(N16="passed",O16="passed"),"Passed","Failed")))</f>
        <v/>
      </c>
      <c r="N16" s="32"/>
      <c r="O16" s="32"/>
      <c r="P16" s="33"/>
    </row>
    <row r="17" spans="1:16" ht="15.95" customHeight="1" x14ac:dyDescent="0.15">
      <c r="A17" s="13">
        <v>12</v>
      </c>
      <c r="B17" s="14" t="s">
        <v>182</v>
      </c>
      <c r="C17" s="14" t="s">
        <v>28</v>
      </c>
      <c r="D17" s="15"/>
      <c r="E17" s="18" t="s">
        <v>184</v>
      </c>
      <c r="F17" s="14" t="s">
        <v>97</v>
      </c>
      <c r="G17" s="17">
        <v>42240</v>
      </c>
      <c r="H17" s="17">
        <v>42241</v>
      </c>
      <c r="I17" s="14" t="s">
        <v>23</v>
      </c>
      <c r="J17" s="30" t="s">
        <v>24</v>
      </c>
      <c r="K17" s="30" t="str">
        <f ca="1">IF(AND(H17&lt;&gt;"",H17&lt;&gt;"下周",J17&lt;&gt;"取消",J17&lt;&gt;"完成",H17&lt;TODAY()),"Delay","")</f>
        <v/>
      </c>
      <c r="L17" s="32"/>
      <c r="M17" s="31" t="str">
        <f t="shared" ref="M17" si="11">IF(OR(N17="NA",O17="NA"),"NA",IF(OR(N17="",O17=""),"",IF(AND(N17="passed",O17="passed"),"Passed","Failed")))</f>
        <v/>
      </c>
      <c r="N17" s="32"/>
      <c r="O17" s="32"/>
      <c r="P17" s="33"/>
    </row>
    <row r="18" spans="1:16" ht="15.95" customHeight="1" x14ac:dyDescent="0.15">
      <c r="A18" s="13">
        <v>13</v>
      </c>
      <c r="B18" s="14" t="s">
        <v>182</v>
      </c>
      <c r="C18" s="14" t="s">
        <v>28</v>
      </c>
      <c r="D18" s="15"/>
      <c r="E18" s="18" t="s">
        <v>185</v>
      </c>
      <c r="F18" s="14" t="s">
        <v>97</v>
      </c>
      <c r="G18" s="17">
        <v>42240</v>
      </c>
      <c r="H18" s="17">
        <v>42244</v>
      </c>
      <c r="I18" s="14" t="s">
        <v>23</v>
      </c>
      <c r="J18" s="30" t="s">
        <v>24</v>
      </c>
      <c r="K18" s="35"/>
      <c r="L18" s="32"/>
      <c r="M18" s="31" t="str">
        <f>IF(OR(N18="NA",O18="NA"),"NA",IF(OR(N18="",O18=""),"",IF(AND(N18="passed",O18="passed"),"Passed","Failed")))</f>
        <v/>
      </c>
      <c r="N18" s="32"/>
      <c r="O18" s="32"/>
      <c r="P18" s="33"/>
    </row>
    <row r="19" spans="1:16" ht="15.95" customHeight="1" x14ac:dyDescent="0.15">
      <c r="A19" s="13">
        <v>14</v>
      </c>
      <c r="B19" s="14" t="s">
        <v>110</v>
      </c>
      <c r="C19" s="14" t="s">
        <v>28</v>
      </c>
      <c r="D19" s="15"/>
      <c r="E19" s="18" t="s">
        <v>186</v>
      </c>
      <c r="F19" s="14" t="s">
        <v>97</v>
      </c>
      <c r="G19" s="17">
        <v>42243</v>
      </c>
      <c r="H19" s="17">
        <v>42244</v>
      </c>
      <c r="I19" s="14" t="s">
        <v>23</v>
      </c>
      <c r="J19" s="30" t="s">
        <v>126</v>
      </c>
      <c r="K19" s="30" t="str">
        <f ca="1">IF(AND(H19&lt;&gt;"",H19&lt;&gt;"下周",J19&lt;&gt;"取消",J19&lt;&gt;"完成",H19&lt;TODAY()),"Delay","")</f>
        <v>Delay</v>
      </c>
      <c r="L19" s="32"/>
      <c r="M19" s="31" t="str">
        <f t="shared" ref="M19" si="12">IF(OR(N19="NA",O19="NA"),"NA",IF(OR(N19="",O19=""),"",IF(AND(N19="passed",O19="passed"),"Passed","Failed")))</f>
        <v/>
      </c>
      <c r="N19" s="32"/>
      <c r="O19" s="32"/>
      <c r="P19" s="33"/>
    </row>
    <row r="20" spans="1:16" ht="15.95" customHeight="1" x14ac:dyDescent="0.15">
      <c r="A20" s="13">
        <v>15</v>
      </c>
      <c r="B20" s="14" t="s">
        <v>187</v>
      </c>
      <c r="C20" s="14" t="s">
        <v>28</v>
      </c>
      <c r="D20" s="15"/>
      <c r="E20" s="19" t="s">
        <v>188</v>
      </c>
      <c r="F20" s="14" t="s">
        <v>189</v>
      </c>
      <c r="G20" s="17">
        <v>42240</v>
      </c>
      <c r="H20" s="17">
        <v>42244</v>
      </c>
      <c r="I20" s="14" t="s">
        <v>23</v>
      </c>
      <c r="J20" s="30" t="s">
        <v>126</v>
      </c>
      <c r="K20" s="30" t="str">
        <f t="shared" ref="K20" ca="1" si="13">IF(AND(H20&lt;&gt;"",H20&lt;&gt;"下周",J20&lt;&gt;"取消",J20&lt;&gt;"完成",H20&lt;TODAY()),"Delay","")</f>
        <v>Delay</v>
      </c>
      <c r="L20" s="32"/>
      <c r="M20" s="31" t="str">
        <f>IF(OR(N20="NA",O20="NA"),"NA",IF(OR(N20="",O20=""),"",IF(AND(N20="passed",O20="passed"),"Passed","Failed")))</f>
        <v/>
      </c>
      <c r="N20" s="32"/>
      <c r="O20" s="32"/>
      <c r="P20" s="33"/>
    </row>
    <row r="21" spans="1:16" ht="15.95" customHeight="1" x14ac:dyDescent="0.15">
      <c r="A21" s="13">
        <v>16</v>
      </c>
      <c r="B21" s="14" t="s">
        <v>105</v>
      </c>
      <c r="C21" s="14" t="s">
        <v>28</v>
      </c>
      <c r="D21" s="15">
        <v>94</v>
      </c>
      <c r="E21" s="18" t="s">
        <v>133</v>
      </c>
      <c r="F21" s="14" t="s">
        <v>189</v>
      </c>
      <c r="G21" s="17">
        <v>42240</v>
      </c>
      <c r="H21" s="17">
        <v>42244</v>
      </c>
      <c r="I21" s="14" t="s">
        <v>23</v>
      </c>
      <c r="J21" s="30" t="s">
        <v>160</v>
      </c>
      <c r="K21" s="30" t="str">
        <f ca="1">IF(AND(H21&lt;&gt;"",H21&lt;&gt;"下周",J21&lt;&gt;"取消",J21&lt;&gt;"完成",H21&lt;TODAY()),"Delay","")</f>
        <v>Delay</v>
      </c>
      <c r="L21" s="36">
        <v>42247</v>
      </c>
      <c r="M21" s="31" t="str">
        <f>IF(OR(N21="NA",O21="NA"),"NA",IF(OR(N21="",O21=""),"",IF(AND(N21="passed",O21="passed"),"Passed","Failed")))</f>
        <v/>
      </c>
      <c r="N21" s="32"/>
      <c r="O21" s="32"/>
      <c r="P21" s="34" t="s">
        <v>190</v>
      </c>
    </row>
    <row r="22" spans="1:16" ht="15.95" customHeight="1" x14ac:dyDescent="0.15">
      <c r="A22" s="13">
        <v>17</v>
      </c>
      <c r="B22" s="14" t="s">
        <v>128</v>
      </c>
      <c r="C22" s="14" t="s">
        <v>28</v>
      </c>
      <c r="D22" s="14"/>
      <c r="E22" s="16" t="s">
        <v>191</v>
      </c>
      <c r="F22" s="14" t="s">
        <v>84</v>
      </c>
      <c r="G22" s="17">
        <v>42240</v>
      </c>
      <c r="H22" s="17">
        <v>42244</v>
      </c>
      <c r="I22" s="14" t="s">
        <v>23</v>
      </c>
      <c r="J22" s="30" t="s">
        <v>24</v>
      </c>
      <c r="K22" s="30" t="str">
        <f ca="1">IF(AND(H22&lt;&gt;"",H22&lt;&gt;"下周",J22&lt;&gt;"取消",J22&lt;&gt;"完成",H22&lt;TODAY()),"Delay","")</f>
        <v/>
      </c>
      <c r="L22" s="30"/>
      <c r="M22" s="31" t="str">
        <f>IF(OR(N22="NA",O22="NA"),"NA",IF(OR(N22="",O22=""),"",IF(AND(N22="passed",O22="passed"),"Passed","Failed")))</f>
        <v>NA</v>
      </c>
      <c r="N22" s="32" t="s">
        <v>33</v>
      </c>
      <c r="O22" s="32" t="s">
        <v>33</v>
      </c>
      <c r="P22" s="34" t="s">
        <v>192</v>
      </c>
    </row>
    <row r="23" spans="1:16" ht="15.95" customHeight="1" x14ac:dyDescent="0.15">
      <c r="A23" s="13">
        <v>18</v>
      </c>
      <c r="B23" s="14" t="s">
        <v>105</v>
      </c>
      <c r="C23" s="14" t="s">
        <v>28</v>
      </c>
      <c r="D23" s="14">
        <v>106</v>
      </c>
      <c r="E23" s="16" t="s">
        <v>125</v>
      </c>
      <c r="F23" s="14" t="s">
        <v>39</v>
      </c>
      <c r="G23" s="17">
        <v>42240</v>
      </c>
      <c r="H23" s="17">
        <v>42240</v>
      </c>
      <c r="I23" s="14" t="s">
        <v>23</v>
      </c>
      <c r="J23" s="37" t="s">
        <v>24</v>
      </c>
      <c r="K23" s="30" t="str">
        <f ca="1">IF(AND(H23&lt;&gt;"",H23&lt;&gt;"下周",J23&lt;&gt;"取消",J23&lt;&gt;"完成",H23&lt;TODAY()),"Delay","")</f>
        <v/>
      </c>
      <c r="L23" s="30"/>
      <c r="M23" s="31" t="str">
        <f>IF(OR(N23="NA",O23="NA"),"NA",IF(OR(N23="",O23=""),"",IF(AND(N23="passed",O23="passed"),"Passed","Failed")))</f>
        <v/>
      </c>
      <c r="N23" s="32"/>
      <c r="O23" s="32"/>
      <c r="P23" s="33" t="s">
        <v>127</v>
      </c>
    </row>
    <row r="24" spans="1:16" ht="15.95" customHeight="1" x14ac:dyDescent="0.15">
      <c r="A24" s="13">
        <v>19</v>
      </c>
      <c r="B24" s="14" t="s">
        <v>105</v>
      </c>
      <c r="C24" s="14" t="s">
        <v>28</v>
      </c>
      <c r="D24" s="14">
        <v>139</v>
      </c>
      <c r="E24" s="4" t="s">
        <v>136</v>
      </c>
      <c r="F24" s="14" t="s">
        <v>39</v>
      </c>
      <c r="G24" s="17">
        <v>42241</v>
      </c>
      <c r="H24" s="17">
        <v>42244</v>
      </c>
      <c r="I24" s="14" t="s">
        <v>30</v>
      </c>
      <c r="J24" s="30" t="s">
        <v>24</v>
      </c>
      <c r="K24" s="30" t="str">
        <f t="shared" ref="K24" ca="1" si="14">IF(AND(H24&lt;&gt;"",H24&lt;&gt;"下周",J24&lt;&gt;"取消",J24&lt;&gt;"完成",H24&lt;TODAY()),"Delay","")</f>
        <v/>
      </c>
      <c r="L24" s="30"/>
      <c r="M24" s="31" t="str">
        <f t="shared" ref="M24" si="15">IF(OR(N24="NA",O24="NA"),"NA",IF(OR(N24="",O24=""),"",IF(AND(N24="passed",O24="passed"),"Passed","Failed")))</f>
        <v/>
      </c>
      <c r="N24" s="32"/>
      <c r="O24" s="32"/>
      <c r="P24" s="33" t="s">
        <v>137</v>
      </c>
    </row>
    <row r="25" spans="1:16" ht="15.95" customHeight="1" x14ac:dyDescent="0.15">
      <c r="A25" s="13">
        <v>20</v>
      </c>
      <c r="B25" s="14" t="s">
        <v>105</v>
      </c>
      <c r="C25" s="14" t="s">
        <v>28</v>
      </c>
      <c r="D25" s="15">
        <v>121</v>
      </c>
      <c r="E25" s="16" t="s">
        <v>168</v>
      </c>
      <c r="F25" s="14" t="s">
        <v>70</v>
      </c>
      <c r="G25" s="17">
        <v>42235</v>
      </c>
      <c r="H25" s="17">
        <v>42244</v>
      </c>
      <c r="I25" s="14" t="s">
        <v>37</v>
      </c>
      <c r="J25" s="30" t="s">
        <v>24</v>
      </c>
      <c r="K25" s="30" t="str">
        <f ca="1">IF(AND(H25&lt;&gt;"",H25&lt;&gt;"下周",J25&lt;&gt;"取消",J25&lt;&gt;"完成",H25&lt;TODAY()),"Delay","")</f>
        <v/>
      </c>
      <c r="L25" s="30"/>
      <c r="M25" s="31" t="str">
        <f>IF(OR(N25="NA",O25="NA"),"NA",IF(OR(N25="",O25=""),"",IF(AND(N25="passed",O25="passed"),"Passed","Failed")))</f>
        <v/>
      </c>
      <c r="N25" s="32"/>
      <c r="O25" s="32"/>
      <c r="P25" s="33"/>
    </row>
    <row r="26" spans="1:16" ht="15.95" customHeight="1" x14ac:dyDescent="0.15">
      <c r="A26" s="13">
        <v>21</v>
      </c>
      <c r="B26" s="14" t="s">
        <v>105</v>
      </c>
      <c r="C26" s="14" t="s">
        <v>28</v>
      </c>
      <c r="D26" s="15">
        <v>151</v>
      </c>
      <c r="E26" s="18" t="s">
        <v>193</v>
      </c>
      <c r="F26" s="14" t="s">
        <v>51</v>
      </c>
      <c r="G26" s="17">
        <v>42240</v>
      </c>
      <c r="H26" s="17">
        <v>42244</v>
      </c>
      <c r="I26" s="14" t="s">
        <v>23</v>
      </c>
      <c r="J26" s="30" t="s">
        <v>160</v>
      </c>
      <c r="K26" s="30" t="str">
        <f t="shared" ref="K26" ca="1" si="16">IF(AND(H26&lt;&gt;"",H26&lt;&gt;"下周",J26&lt;&gt;"取消",J26&lt;&gt;"完成",H26&lt;TODAY()),"Delay","")</f>
        <v>Delay</v>
      </c>
      <c r="L26" s="32"/>
      <c r="M26" s="31" t="str">
        <f t="shared" ref="M26" si="17">IF(OR(N26="NA",O26="NA"),"NA",IF(OR(N26="",O26=""),"",IF(AND(N26="passed",O26="passed"),"Passed","Failed")))</f>
        <v/>
      </c>
      <c r="N26" s="32"/>
      <c r="O26" s="32"/>
      <c r="P26" s="33"/>
    </row>
    <row r="27" spans="1:16" ht="15.95" customHeight="1" x14ac:dyDescent="0.15">
      <c r="A27" s="13">
        <v>22</v>
      </c>
      <c r="B27" s="14" t="s">
        <v>105</v>
      </c>
      <c r="C27" s="14" t="s">
        <v>28</v>
      </c>
      <c r="D27" s="15">
        <v>153</v>
      </c>
      <c r="E27" s="18" t="s">
        <v>144</v>
      </c>
      <c r="F27" s="14" t="s">
        <v>51</v>
      </c>
      <c r="G27" s="17">
        <v>42240</v>
      </c>
      <c r="H27" s="17">
        <v>42244</v>
      </c>
      <c r="I27" s="14" t="s">
        <v>23</v>
      </c>
      <c r="J27" s="30" t="s">
        <v>160</v>
      </c>
      <c r="K27" s="30" t="str">
        <f t="shared" ref="K27" ca="1" si="18">IF(AND(H27&lt;&gt;"",H27&lt;&gt;"下周",J27&lt;&gt;"取消",J27&lt;&gt;"完成",H27&lt;TODAY()),"Delay","")</f>
        <v>Delay</v>
      </c>
      <c r="L27" s="32"/>
      <c r="M27" s="31" t="str">
        <f>IF(OR(N27="NA",O27="NA"),"NA",IF(OR(N27="",O27=""),"",IF(AND(N27="passed",O27="passed"),"Passed","Failed")))</f>
        <v/>
      </c>
      <c r="N27" s="32"/>
      <c r="O27" s="32"/>
      <c r="P27" s="33"/>
    </row>
    <row r="28" spans="1:16" ht="15.95" customHeight="1" x14ac:dyDescent="0.15">
      <c r="A28" s="13">
        <v>23</v>
      </c>
      <c r="B28" s="14" t="s">
        <v>150</v>
      </c>
      <c r="C28" s="14" t="s">
        <v>28</v>
      </c>
      <c r="D28" s="20"/>
      <c r="E28" s="18" t="s">
        <v>194</v>
      </c>
      <c r="F28" s="14" t="s">
        <v>92</v>
      </c>
      <c r="G28" s="17">
        <v>42240</v>
      </c>
      <c r="H28" s="17">
        <v>42244</v>
      </c>
      <c r="I28" s="14" t="s">
        <v>23</v>
      </c>
      <c r="J28" s="30" t="s">
        <v>24</v>
      </c>
      <c r="K28" s="30"/>
      <c r="L28" s="32"/>
      <c r="M28" s="31" t="str">
        <f>IF(OR(N28="NA",O28="NA"),"NA",IF(OR(N28="",O28=""),"",IF(AND(N28="passed",O28="passed"),"Passed","Failed")))</f>
        <v>NA</v>
      </c>
      <c r="N28" s="32" t="s">
        <v>33</v>
      </c>
      <c r="O28" s="32" t="s">
        <v>33</v>
      </c>
      <c r="P28" s="33" t="s">
        <v>195</v>
      </c>
    </row>
    <row r="29" spans="1:16" ht="15.95" customHeight="1" x14ac:dyDescent="0.15">
      <c r="A29" s="13">
        <v>24</v>
      </c>
      <c r="B29" s="14" t="s">
        <v>150</v>
      </c>
      <c r="C29" s="14" t="s">
        <v>28</v>
      </c>
      <c r="D29" s="20"/>
      <c r="E29" s="18" t="s">
        <v>196</v>
      </c>
      <c r="F29" s="14" t="s">
        <v>92</v>
      </c>
      <c r="G29" s="17">
        <v>42240</v>
      </c>
      <c r="H29" s="17">
        <v>42244</v>
      </c>
      <c r="I29" s="14" t="s">
        <v>23</v>
      </c>
      <c r="J29" s="30" t="s">
        <v>24</v>
      </c>
      <c r="K29" s="30"/>
      <c r="L29" s="32"/>
      <c r="M29" s="31" t="str">
        <f>IF(OR(N29="NA",O29="NA"),"NA",IF(OR(N29="",O29=""),"",IF(AND(N29="passed",O29="passed"),"Passed","Failed")))</f>
        <v>NA</v>
      </c>
      <c r="N29" s="32" t="s">
        <v>33</v>
      </c>
      <c r="O29" s="32" t="s">
        <v>33</v>
      </c>
      <c r="P29" s="33"/>
    </row>
    <row r="30" spans="1:16" ht="15.95" customHeight="1" x14ac:dyDescent="0.15">
      <c r="A30" s="13">
        <v>25</v>
      </c>
      <c r="B30" s="14" t="s">
        <v>150</v>
      </c>
      <c r="C30" s="14" t="s">
        <v>197</v>
      </c>
      <c r="D30" s="20"/>
      <c r="E30" s="18" t="s">
        <v>198</v>
      </c>
      <c r="F30" s="14" t="s">
        <v>95</v>
      </c>
      <c r="G30" s="17">
        <v>42240</v>
      </c>
      <c r="H30" s="17">
        <v>42241</v>
      </c>
      <c r="I30" s="14" t="s">
        <v>23</v>
      </c>
      <c r="J30" s="30" t="s">
        <v>24</v>
      </c>
      <c r="K30" s="30"/>
      <c r="L30" s="32"/>
      <c r="M30" s="31"/>
      <c r="N30" s="32"/>
      <c r="O30" s="32"/>
      <c r="P30" s="33"/>
    </row>
    <row r="31" spans="1:16" ht="15.95" customHeight="1" x14ac:dyDescent="0.15">
      <c r="A31" s="13">
        <v>26</v>
      </c>
      <c r="B31" s="14" t="s">
        <v>150</v>
      </c>
      <c r="C31" s="14" t="s">
        <v>28</v>
      </c>
      <c r="D31" s="20"/>
      <c r="E31" s="18" t="s">
        <v>199</v>
      </c>
      <c r="F31" s="14" t="s">
        <v>95</v>
      </c>
      <c r="G31" s="17">
        <v>42240</v>
      </c>
      <c r="H31" s="17">
        <v>42241</v>
      </c>
      <c r="I31" s="14" t="s">
        <v>23</v>
      </c>
      <c r="J31" s="30" t="s">
        <v>24</v>
      </c>
      <c r="K31" s="30" t="str">
        <f ca="1">IF(AND(H31&lt;&gt;"",H31&lt;&gt;"下周",J31&lt;&gt;"取消",J31&lt;&gt;"完成",H31&lt;TODAY()),"Delay","")</f>
        <v/>
      </c>
      <c r="L31" s="32"/>
      <c r="M31" s="31" t="str">
        <f>IF(OR(N31="NA",O31="NA"),"NA",IF(OR(N31="",O31=""),"",IF(AND(N31="passed",O31="passed"),"Passed","Failed")))</f>
        <v>NA</v>
      </c>
      <c r="N31" s="32" t="s">
        <v>33</v>
      </c>
      <c r="O31" s="32" t="s">
        <v>33</v>
      </c>
      <c r="P31" s="33" t="s">
        <v>200</v>
      </c>
    </row>
    <row r="32" spans="1:16" ht="15.95" customHeight="1" x14ac:dyDescent="0.15">
      <c r="A32" s="13">
        <v>27</v>
      </c>
      <c r="B32" s="14" t="s">
        <v>150</v>
      </c>
      <c r="C32" s="14" t="s">
        <v>28</v>
      </c>
      <c r="D32" s="15"/>
      <c r="E32" s="18" t="s">
        <v>201</v>
      </c>
      <c r="F32" s="14" t="s">
        <v>95</v>
      </c>
      <c r="G32" s="17">
        <v>42243</v>
      </c>
      <c r="H32" s="17">
        <v>42243</v>
      </c>
      <c r="I32" s="14" t="s">
        <v>23</v>
      </c>
      <c r="J32" s="30" t="s">
        <v>24</v>
      </c>
      <c r="K32" s="30"/>
      <c r="L32" s="32"/>
      <c r="M32" s="31"/>
      <c r="N32" s="32"/>
      <c r="O32" s="32"/>
      <c r="P32" s="33"/>
    </row>
    <row r="33" spans="1:16" ht="15.95" customHeight="1" x14ac:dyDescent="0.15">
      <c r="A33" s="13">
        <v>28</v>
      </c>
      <c r="B33" s="14" t="s">
        <v>150</v>
      </c>
      <c r="C33" s="14" t="s">
        <v>28</v>
      </c>
      <c r="D33" s="15"/>
      <c r="E33" s="18" t="s">
        <v>203</v>
      </c>
      <c r="F33" s="14" t="s">
        <v>95</v>
      </c>
      <c r="G33" s="17">
        <v>42244</v>
      </c>
      <c r="H33" s="17">
        <v>42244</v>
      </c>
      <c r="I33" s="14" t="s">
        <v>23</v>
      </c>
      <c r="J33" s="30" t="s">
        <v>24</v>
      </c>
      <c r="K33" s="30"/>
      <c r="L33" s="32"/>
      <c r="M33" s="31"/>
      <c r="N33" s="32"/>
      <c r="O33" s="32"/>
      <c r="P33" s="33"/>
    </row>
    <row r="34" spans="1:16" ht="15.95" customHeight="1" x14ac:dyDescent="0.15">
      <c r="A34" s="21"/>
      <c r="B34" s="22"/>
      <c r="C34" s="22"/>
      <c r="D34" s="22"/>
      <c r="E34" s="23"/>
      <c r="F34" s="24"/>
      <c r="G34" s="25"/>
      <c r="H34" s="25"/>
      <c r="I34" s="22"/>
      <c r="J34" s="22"/>
      <c r="K34" s="38" t="str">
        <f ca="1">IF(AND(H34&lt;&gt;"",H34&lt;&gt;"下周",J34&lt;&gt;"取消",J34&lt;&gt;"完成",H34&lt;TODAY()),"Delay","")</f>
        <v/>
      </c>
      <c r="L34" s="38"/>
      <c r="M34" s="38" t="str">
        <f>IF(OR(N34="NA",O34="NA"),"NA",IF(OR(N34="",O34=""),"",IF(AND(N34="passed",O34="passed"),"Passed","Failed")))</f>
        <v/>
      </c>
      <c r="N34" s="38"/>
      <c r="O34" s="38"/>
      <c r="P34" s="39"/>
    </row>
  </sheetData>
  <autoFilter ref="A5:P34"/>
  <mergeCells count="4">
    <mergeCell ref="C1:P1"/>
    <mergeCell ref="C2:P2"/>
    <mergeCell ref="C3:P3"/>
    <mergeCell ref="A1:B3"/>
  </mergeCells>
  <conditionalFormatting sqref="K6:K34">
    <cfRule type="cellIs" dxfId="3" priority="3" stopIfTrue="1" operator="equal">
      <formula>"Delay"</formula>
    </cfRule>
  </conditionalFormatting>
  <conditionalFormatting sqref="M6:M34">
    <cfRule type="cellIs" dxfId="2" priority="4" stopIfTrue="1" operator="equal">
      <formula>"Failed"</formula>
    </cfRule>
  </conditionalFormatting>
  <dataValidations count="1">
    <dataValidation type="list" allowBlank="1" showInputMessage="1" showErrorMessage="1" sqref="N6 N22:O22 N8:O10 N28:O31">
      <formula1>"Failed,Passed, NA"</formula1>
    </dataValidation>
  </dataValidations>
  <pageMargins left="0.69930555555555596" right="0.69930555555555596" top="0.75" bottom="0.75" header="0.3" footer="0.3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Parameters!$A$2:$A$12</xm:f>
          </x14:formula1>
          <xm:sqref>F6:F34</xm:sqref>
        </x14:dataValidation>
        <x14:dataValidation type="list" allowBlank="1" showInputMessage="1" showErrorMessage="1">
          <x14:formula1>
            <xm:f>Parameters!$C$2:$C$4</xm:f>
          </x14:formula1>
          <xm:sqref>I6:I34</xm:sqref>
        </x14:dataValidation>
        <x14:dataValidation type="list" allowBlank="1" showInputMessage="1" showErrorMessage="1">
          <x14:formula1>
            <xm:f>Parameters!$B$2:$B$5</xm:f>
          </x14:formula1>
          <xm:sqref>J6:J34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ColWidth="9" defaultRowHeight="13.5" x14ac:dyDescent="0.15"/>
  <cols>
    <col min="1" max="1" width="9.5" style="1" customWidth="1"/>
  </cols>
  <sheetData>
    <row r="1" spans="1:3" x14ac:dyDescent="0.15">
      <c r="A1" s="1" t="s">
        <v>202</v>
      </c>
      <c r="B1" t="s">
        <v>103</v>
      </c>
      <c r="C1" t="s">
        <v>11</v>
      </c>
    </row>
    <row r="2" spans="1:3" x14ac:dyDescent="0.15">
      <c r="A2" s="2" t="s">
        <v>33</v>
      </c>
      <c r="B2" s="3" t="s">
        <v>126</v>
      </c>
      <c r="C2" s="3" t="s">
        <v>37</v>
      </c>
    </row>
    <row r="3" spans="1:3" x14ac:dyDescent="0.15">
      <c r="A3" s="2" t="s">
        <v>22</v>
      </c>
      <c r="B3" s="3" t="s">
        <v>24</v>
      </c>
      <c r="C3" s="3" t="s">
        <v>30</v>
      </c>
    </row>
    <row r="4" spans="1:3" x14ac:dyDescent="0.15">
      <c r="A4" s="4" t="s">
        <v>84</v>
      </c>
      <c r="B4" s="3" t="s">
        <v>160</v>
      </c>
      <c r="C4" s="3" t="s">
        <v>23</v>
      </c>
    </row>
    <row r="5" spans="1:3" x14ac:dyDescent="0.15">
      <c r="A5" s="4" t="s">
        <v>39</v>
      </c>
      <c r="B5" s="3" t="s">
        <v>119</v>
      </c>
    </row>
    <row r="6" spans="1:3" x14ac:dyDescent="0.15">
      <c r="A6" s="5" t="s">
        <v>70</v>
      </c>
    </row>
    <row r="7" spans="1:3" x14ac:dyDescent="0.15">
      <c r="A7" s="4" t="s">
        <v>97</v>
      </c>
    </row>
    <row r="8" spans="1:3" x14ac:dyDescent="0.15">
      <c r="A8" s="4" t="s">
        <v>51</v>
      </c>
    </row>
    <row r="9" spans="1:3" x14ac:dyDescent="0.15">
      <c r="A9" s="4" t="s">
        <v>45</v>
      </c>
    </row>
    <row r="10" spans="1:3" x14ac:dyDescent="0.15">
      <c r="A10" s="4" t="s">
        <v>95</v>
      </c>
    </row>
    <row r="11" spans="1:3" x14ac:dyDescent="0.15">
      <c r="A11" s="4" t="s">
        <v>92</v>
      </c>
    </row>
    <row r="12" spans="1:3" x14ac:dyDescent="0.15">
      <c r="A12" s="4" t="s">
        <v>189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8月3日~8月9日</vt:lpstr>
      <vt:lpstr>8月10日~8月16日</vt:lpstr>
      <vt:lpstr>8月17日~8月23日</vt:lpstr>
      <vt:lpstr>8月24日~8月30日</vt:lpstr>
      <vt:lpstr>Parameters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Ming-Qiang (Vincent)</dc:creator>
  <cp:lastModifiedBy>Tang, Ming-Qiang (Vincent)</cp:lastModifiedBy>
  <dcterms:created xsi:type="dcterms:W3CDTF">2015-08-02T08:18:00Z</dcterms:created>
  <dcterms:modified xsi:type="dcterms:W3CDTF">2015-08-29T11:11:12Z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