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0290" activeTab="2"/>
  </bookViews>
  <sheets>
    <sheet name="CreateSwap" sheetId="1" r:id="rId1"/>
    <sheet name="ViewSwap" sheetId="2" r:id="rId2"/>
    <sheet name="ValueSwap" sheetId="3" r:id="rId3"/>
  </sheets>
  <calcPr calcId="145621" calcMode="manual" calcOnSave="0"/>
</workbook>
</file>

<file path=xl/calcChain.xml><?xml version="1.0" encoding="utf-8"?>
<calcChain xmlns="http://schemas.openxmlformats.org/spreadsheetml/2006/main">
  <c r="B10" i="1" l="1"/>
  <c r="D10" i="1"/>
  <c r="C8" i="2" a="1"/>
  <c r="D8" i="2" a="1"/>
  <c r="C4" i="2"/>
  <c r="E8" i="2" a="1"/>
  <c r="F8" i="2" a="1"/>
  <c r="B8" i="2" a="1"/>
  <c r="C3" i="2"/>
  <c r="C28" i="3"/>
  <c r="C31" i="3" s="1"/>
  <c r="C5" i="2"/>
  <c r="B12" i="2" l="1"/>
  <c r="B20" i="2"/>
  <c r="B18" i="2"/>
  <c r="B16" i="2"/>
  <c r="B8" i="2"/>
  <c r="B27" i="2"/>
  <c r="B24" i="2"/>
  <c r="B14" i="2"/>
  <c r="B26" i="2"/>
  <c r="B22" i="2"/>
  <c r="B25" i="2"/>
  <c r="B10" i="2"/>
  <c r="B13" i="2"/>
  <c r="B21" i="2"/>
  <c r="B19" i="2"/>
  <c r="B23" i="2"/>
  <c r="B15" i="2"/>
  <c r="B17" i="2"/>
  <c r="B11" i="2"/>
  <c r="B9" i="2"/>
  <c r="F10" i="2"/>
  <c r="F9" i="2"/>
  <c r="F24" i="2"/>
  <c r="F27" i="2"/>
  <c r="F22" i="2"/>
  <c r="F23" i="2"/>
  <c r="F11" i="2"/>
  <c r="F14" i="2"/>
  <c r="F17" i="2"/>
  <c r="F16" i="2"/>
  <c r="F26" i="2"/>
  <c r="F25" i="2"/>
  <c r="F19" i="2"/>
  <c r="F21" i="2"/>
  <c r="F8" i="2"/>
  <c r="F13" i="2"/>
  <c r="F15" i="2"/>
  <c r="F20" i="2"/>
  <c r="F12" i="2"/>
  <c r="F18" i="2"/>
  <c r="E16" i="2"/>
  <c r="E12" i="2"/>
  <c r="E21" i="2"/>
  <c r="E9" i="2"/>
  <c r="E15" i="2"/>
  <c r="E20" i="2"/>
  <c r="E14" i="2"/>
  <c r="E11" i="2"/>
  <c r="E22" i="2"/>
  <c r="E19" i="2"/>
  <c r="E13" i="2"/>
  <c r="E24" i="2"/>
  <c r="E27" i="2"/>
  <c r="E26" i="2"/>
  <c r="E23" i="2"/>
  <c r="E25" i="2"/>
  <c r="E18" i="2"/>
  <c r="E10" i="2"/>
  <c r="E17" i="2"/>
  <c r="E8" i="2"/>
  <c r="D19" i="2"/>
  <c r="D14" i="2"/>
  <c r="D25" i="2"/>
  <c r="D8" i="2"/>
  <c r="D16" i="2"/>
  <c r="D13" i="2"/>
  <c r="D27" i="2"/>
  <c r="D11" i="2"/>
  <c r="D12" i="2"/>
  <c r="D26" i="2"/>
  <c r="D24" i="2"/>
  <c r="D21" i="2"/>
  <c r="D9" i="2"/>
  <c r="D17" i="2"/>
  <c r="D15" i="2"/>
  <c r="D18" i="2"/>
  <c r="D10" i="2"/>
  <c r="D22" i="2"/>
  <c r="D20" i="2"/>
  <c r="D23" i="2"/>
  <c r="C13" i="2"/>
  <c r="C12" i="2"/>
  <c r="C10" i="2"/>
  <c r="C24" i="2"/>
  <c r="C11" i="2"/>
  <c r="C8" i="2"/>
  <c r="C26" i="2"/>
  <c r="C16" i="2"/>
  <c r="C21" i="2"/>
  <c r="C25" i="2"/>
  <c r="C27" i="2"/>
  <c r="C17" i="2"/>
  <c r="C22" i="2"/>
  <c r="C19" i="2"/>
  <c r="C18" i="2"/>
  <c r="C14" i="2"/>
  <c r="C20" i="2"/>
  <c r="C15" i="2"/>
  <c r="C9" i="2"/>
  <c r="C23" i="2"/>
</calcChain>
</file>

<file path=xl/sharedStrings.xml><?xml version="1.0" encoding="utf-8"?>
<sst xmlns="http://schemas.openxmlformats.org/spreadsheetml/2006/main" count="24" uniqueCount="23">
  <si>
    <t>name</t>
  </si>
  <si>
    <t>Swap0001</t>
  </si>
  <si>
    <t>startDate</t>
  </si>
  <si>
    <t>tenor</t>
  </si>
  <si>
    <t>5y</t>
  </si>
  <si>
    <t>rate</t>
  </si>
  <si>
    <t>payFixed</t>
  </si>
  <si>
    <t>notional</t>
  </si>
  <si>
    <t>QSA.CreateZARSwap</t>
  </si>
  <si>
    <t>accrualFractions</t>
  </si>
  <si>
    <t>fixedRate</t>
  </si>
  <si>
    <t>index</t>
  </si>
  <si>
    <t>indexDates</t>
  </si>
  <si>
    <t>notionals</t>
  </si>
  <si>
    <t>payDates</t>
  </si>
  <si>
    <t>spreads</t>
  </si>
  <si>
    <t>QSA.GetResults</t>
  </si>
  <si>
    <t>swapCurve</t>
  </si>
  <si>
    <t>valueDate</t>
  </si>
  <si>
    <t>Dates</t>
  </si>
  <si>
    <t>Continuous Rates</t>
  </si>
  <si>
    <t>QSA.CreateDatesAndRatesCurve</t>
  </si>
  <si>
    <t>QSA.ValueZARSwap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</si>
</sst>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5" fontId="0" fillId="3" borderId="0" xfId="0" applyNumberFormat="1" applyFill="1"/>
    <xf numFmtId="10" fontId="0" fillId="3" borderId="0" xfId="0" applyNumberFormat="1" applyFill="1"/>
    <xf numFmtId="4" fontId="0" fillId="3" borderId="0" xfId="0" applyNumberFormat="1" applyFill="1"/>
    <xf numFmtId="0" fontId="0" fillId="4" borderId="0" xfId="0" applyFill="1"/>
    <xf numFmtId="0" fontId="0" fillId="5" borderId="0" xfId="0" applyFill="1"/>
    <xf numFmtId="10" fontId="0" fillId="6" borderId="0" xfId="1" applyNumberFormat="1" applyFont="1" applyFill="1"/>
    <xf numFmtId="0" fontId="0" fillId="6" borderId="0" xfId="0" applyFill="1"/>
    <xf numFmtId="15" fontId="0" fillId="6" borderId="0" xfId="0" applyNumberFormat="1" applyFill="1"/>
    <xf numFmtId="164" fontId="0" fillId="3" borderId="0" xfId="0" applyNumberFormat="1" applyFill="1"/>
    <xf numFmtId="164" fontId="0" fillId="3" borderId="0" xfId="1" applyNumberFormat="1" applyFont="1" applyFill="1"/>
    <xf numFmtId="4" fontId="0" fillId="4" borderId="0" xfId="0" applyNumberFormat="1" applyFill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workbookViewId="0">
      <selection activeCell="C6" sqref="C6"/>
    </sheetView>
  </sheetViews>
  <sheetFormatPr defaultRowHeight="15" x14ac:dyDescent="0.25"/>
  <cols>
    <col min="2" max="2" width="24.25" bestFit="1" customWidth="1"/>
    <col min="3" max="3" width="11.375" bestFit="1" customWidth="1"/>
    <col min="5" max="5" width="7.875" bestFit="1" customWidth="1"/>
    <col min="6" max="7" width="11.75" bestFit="1" customWidth="1"/>
    <col min="8" max="8" width="13.125" bestFit="1" customWidth="1"/>
    <col min="9" max="9" width="6.75" bestFit="1" customWidth="1"/>
  </cols>
  <sheetData>
    <row r="2" spans="2:4" x14ac:dyDescent="0.25">
      <c r="B2" s="2" t="s">
        <v>0</v>
      </c>
      <c r="C2" s="3" t="s">
        <v>1</v>
      </c>
    </row>
    <row r="3" spans="2:4" x14ac:dyDescent="0.25">
      <c r="B3" s="2" t="s">
        <v>2</v>
      </c>
      <c r="C3" s="4">
        <v>42633</v>
      </c>
    </row>
    <row r="4" spans="2:4" x14ac:dyDescent="0.25">
      <c r="B4" s="2" t="s">
        <v>3</v>
      </c>
      <c r="C4" s="3" t="s">
        <v>4</v>
      </c>
    </row>
    <row r="5" spans="2:4" x14ac:dyDescent="0.25">
      <c r="B5" s="2" t="s">
        <v>5</v>
      </c>
      <c r="C5" s="5">
        <v>8.1199999999999994E-2</v>
      </c>
    </row>
    <row r="6" spans="2:4" x14ac:dyDescent="0.25">
      <c r="B6" s="2" t="s">
        <v>6</v>
      </c>
      <c r="C6" s="3" t="b">
        <v>1</v>
      </c>
    </row>
    <row r="7" spans="2:4" x14ac:dyDescent="0.25">
      <c r="B7" s="2" t="s">
        <v>7</v>
      </c>
      <c r="C7" s="6">
        <v>1000000</v>
      </c>
    </row>
    <row r="9" spans="2:4" ht="21" x14ac:dyDescent="0.35">
      <c r="B9" s="1" t="s">
        <v>8</v>
      </c>
    </row>
    <row r="10" spans="2:4" x14ac:dyDescent="0.25">
      <c r="B10" s="7" t="str">
        <f>_xll.QSA.CreateZARSwap(C2,C3,C4,C5,C6,C7)</f>
        <v>Swap0001.12:40:50-1</v>
      </c>
      <c r="D10" t="str">
        <f>_xll.QSA.ValueZARSwap(B10,C3,B10)</f>
        <v>Swap0001.12:40:50-1 is not of required type: QuantSA.DatesAndRates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workbookViewId="0">
      <selection activeCell="A10" sqref="A10"/>
    </sheetView>
  </sheetViews>
  <sheetFormatPr defaultRowHeight="15" x14ac:dyDescent="0.25"/>
  <cols>
    <col min="3" max="3" width="11.75" bestFit="1" customWidth="1"/>
  </cols>
  <sheetData>
    <row r="2" spans="2:6" ht="21" x14ac:dyDescent="0.35">
      <c r="B2" s="1" t="s">
        <v>16</v>
      </c>
    </row>
    <row r="3" spans="2:6" x14ac:dyDescent="0.25">
      <c r="B3" s="8" t="s">
        <v>10</v>
      </c>
      <c r="C3" s="9">
        <f>_xll.QSA.GetResults(CreateSwap!$B$10,B3)</f>
        <v>8.1199999999999994E-2</v>
      </c>
    </row>
    <row r="4" spans="2:6" x14ac:dyDescent="0.25">
      <c r="B4" s="8" t="s">
        <v>11</v>
      </c>
      <c r="C4" s="10" t="str">
        <f>_xll.QSA.GetResults(CreateSwap!$B$10,B4)</f>
        <v>ZAR:JIBAR:3M</v>
      </c>
    </row>
    <row r="5" spans="2:6" x14ac:dyDescent="0.25">
      <c r="B5" s="8" t="s">
        <v>6</v>
      </c>
      <c r="C5" s="10">
        <f>_xll.QSA.GetResults(CreateSwap!$B$10,B5)</f>
        <v>-1</v>
      </c>
    </row>
    <row r="7" spans="2:6" x14ac:dyDescent="0.25">
      <c r="B7" s="8" t="s">
        <v>13</v>
      </c>
      <c r="C7" s="8" t="s">
        <v>12</v>
      </c>
      <c r="D7" s="8" t="s">
        <v>14</v>
      </c>
      <c r="E7" s="8" t="s">
        <v>9</v>
      </c>
      <c r="F7" s="8" t="s">
        <v>15</v>
      </c>
    </row>
    <row r="8" spans="2:6" x14ac:dyDescent="0.25">
      <c r="B8" s="10">
        <f t="array" ref="B8:B27">_xll.QSA.GetResults(CreateSwap!$B$10,B7)</f>
        <v>1000000</v>
      </c>
      <c r="C8" s="11">
        <f t="array" ref="C8:C27">_xll.QSA.GetResults(CreateSwap!$B$10,C7)</f>
        <v>42633</v>
      </c>
      <c r="D8" s="11">
        <f t="array" ref="D8:D27">_xll.QSA.GetResults(CreateSwap!$B$10,D7)</f>
        <v>42724</v>
      </c>
      <c r="E8" s="10">
        <f t="array" ref="E8:E27">_xll.QSA.GetResults(CreateSwap!$B$10,E7)</f>
        <v>0.24931506849315069</v>
      </c>
      <c r="F8" s="9">
        <f t="array" ref="F8:F27">_xll.QSA.GetResults(CreateSwap!$B$10,F7)</f>
        <v>0</v>
      </c>
    </row>
    <row r="9" spans="2:6" x14ac:dyDescent="0.25">
      <c r="B9" s="10">
        <v>1000000</v>
      </c>
      <c r="C9" s="11">
        <v>42724</v>
      </c>
      <c r="D9" s="11">
        <v>42814</v>
      </c>
      <c r="E9" s="10">
        <v>0.24657534246575341</v>
      </c>
      <c r="F9" s="9">
        <v>0</v>
      </c>
    </row>
    <row r="10" spans="2:6" x14ac:dyDescent="0.25">
      <c r="B10" s="10">
        <v>1000000</v>
      </c>
      <c r="C10" s="11">
        <v>42814</v>
      </c>
      <c r="D10" s="11">
        <v>42906</v>
      </c>
      <c r="E10" s="10">
        <v>0.25205479452054796</v>
      </c>
      <c r="F10" s="9">
        <v>0</v>
      </c>
    </row>
    <row r="11" spans="2:6" x14ac:dyDescent="0.25">
      <c r="B11" s="10">
        <v>1000000</v>
      </c>
      <c r="C11" s="11">
        <v>42906</v>
      </c>
      <c r="D11" s="11">
        <v>42998</v>
      </c>
      <c r="E11" s="10">
        <v>0.25205479452054796</v>
      </c>
      <c r="F11" s="9">
        <v>0</v>
      </c>
    </row>
    <row r="12" spans="2:6" x14ac:dyDescent="0.25">
      <c r="B12" s="10">
        <v>1000000</v>
      </c>
      <c r="C12" s="11">
        <v>42998</v>
      </c>
      <c r="D12" s="11">
        <v>43089</v>
      </c>
      <c r="E12" s="10">
        <v>0.24931506849315069</v>
      </c>
      <c r="F12" s="9">
        <v>0</v>
      </c>
    </row>
    <row r="13" spans="2:6" x14ac:dyDescent="0.25">
      <c r="B13" s="10">
        <v>1000000</v>
      </c>
      <c r="C13" s="11">
        <v>43089</v>
      </c>
      <c r="D13" s="11">
        <v>43179</v>
      </c>
      <c r="E13" s="10">
        <v>0.24657534246575341</v>
      </c>
      <c r="F13" s="9">
        <v>0</v>
      </c>
    </row>
    <row r="14" spans="2:6" x14ac:dyDescent="0.25">
      <c r="B14" s="10">
        <v>1000000</v>
      </c>
      <c r="C14" s="11">
        <v>43179</v>
      </c>
      <c r="D14" s="11">
        <v>43271</v>
      </c>
      <c r="E14" s="10">
        <v>0.25205479452054796</v>
      </c>
      <c r="F14" s="9">
        <v>0</v>
      </c>
    </row>
    <row r="15" spans="2:6" x14ac:dyDescent="0.25">
      <c r="B15" s="10">
        <v>1000000</v>
      </c>
      <c r="C15" s="11">
        <v>43271</v>
      </c>
      <c r="D15" s="11">
        <v>43363</v>
      </c>
      <c r="E15" s="10">
        <v>0.25205479452054796</v>
      </c>
      <c r="F15" s="9">
        <v>0</v>
      </c>
    </row>
    <row r="16" spans="2:6" x14ac:dyDescent="0.25">
      <c r="B16" s="10">
        <v>1000000</v>
      </c>
      <c r="C16" s="11">
        <v>43363</v>
      </c>
      <c r="D16" s="11">
        <v>43454</v>
      </c>
      <c r="E16" s="10">
        <v>0.24931506849315069</v>
      </c>
      <c r="F16" s="9">
        <v>0</v>
      </c>
    </row>
    <row r="17" spans="2:6" x14ac:dyDescent="0.25">
      <c r="B17" s="10">
        <v>1000000</v>
      </c>
      <c r="C17" s="11">
        <v>43454</v>
      </c>
      <c r="D17" s="11">
        <v>43544</v>
      </c>
      <c r="E17" s="10">
        <v>0.24657534246575341</v>
      </c>
      <c r="F17" s="9">
        <v>0</v>
      </c>
    </row>
    <row r="18" spans="2:6" x14ac:dyDescent="0.25">
      <c r="B18" s="10">
        <v>1000000</v>
      </c>
      <c r="C18" s="11">
        <v>43544</v>
      </c>
      <c r="D18" s="11">
        <v>43636</v>
      </c>
      <c r="E18" s="10">
        <v>0.25205479452054796</v>
      </c>
      <c r="F18" s="9">
        <v>0</v>
      </c>
    </row>
    <row r="19" spans="2:6" x14ac:dyDescent="0.25">
      <c r="B19" s="10">
        <v>1000000</v>
      </c>
      <c r="C19" s="11">
        <v>43636</v>
      </c>
      <c r="D19" s="11">
        <v>43728</v>
      </c>
      <c r="E19" s="10">
        <v>0.25205479452054796</v>
      </c>
      <c r="F19" s="9">
        <v>0</v>
      </c>
    </row>
    <row r="20" spans="2:6" x14ac:dyDescent="0.25">
      <c r="B20" s="10">
        <v>1000000</v>
      </c>
      <c r="C20" s="11">
        <v>43728</v>
      </c>
      <c r="D20" s="11">
        <v>43819</v>
      </c>
      <c r="E20" s="10">
        <v>0.24931506849315069</v>
      </c>
      <c r="F20" s="9">
        <v>0</v>
      </c>
    </row>
    <row r="21" spans="2:6" x14ac:dyDescent="0.25">
      <c r="B21" s="10">
        <v>1000000</v>
      </c>
      <c r="C21" s="11">
        <v>43819</v>
      </c>
      <c r="D21" s="11">
        <v>43910</v>
      </c>
      <c r="E21" s="10">
        <v>0.24931506849315069</v>
      </c>
      <c r="F21" s="9">
        <v>0</v>
      </c>
    </row>
    <row r="22" spans="2:6" x14ac:dyDescent="0.25">
      <c r="B22" s="10">
        <v>1000000</v>
      </c>
      <c r="C22" s="11">
        <v>43910</v>
      </c>
      <c r="D22" s="11">
        <v>44002</v>
      </c>
      <c r="E22" s="10">
        <v>0.25205479452054796</v>
      </c>
      <c r="F22" s="9">
        <v>0</v>
      </c>
    </row>
    <row r="23" spans="2:6" x14ac:dyDescent="0.25">
      <c r="B23" s="10">
        <v>1000000</v>
      </c>
      <c r="C23" s="11">
        <v>44002</v>
      </c>
      <c r="D23" s="11">
        <v>44094</v>
      </c>
      <c r="E23" s="10">
        <v>0.25205479452054796</v>
      </c>
      <c r="F23" s="9">
        <v>0</v>
      </c>
    </row>
    <row r="24" spans="2:6" x14ac:dyDescent="0.25">
      <c r="B24" s="10">
        <v>1000000</v>
      </c>
      <c r="C24" s="11">
        <v>44094</v>
      </c>
      <c r="D24" s="11">
        <v>44185</v>
      </c>
      <c r="E24" s="10">
        <v>0.24931506849315069</v>
      </c>
      <c r="F24" s="9">
        <v>0</v>
      </c>
    </row>
    <row r="25" spans="2:6" x14ac:dyDescent="0.25">
      <c r="B25" s="10">
        <v>1000000</v>
      </c>
      <c r="C25" s="11">
        <v>44185</v>
      </c>
      <c r="D25" s="11">
        <v>44275</v>
      </c>
      <c r="E25" s="10">
        <v>0.24657534246575341</v>
      </c>
      <c r="F25" s="9">
        <v>0</v>
      </c>
    </row>
    <row r="26" spans="2:6" x14ac:dyDescent="0.25">
      <c r="B26" s="10">
        <v>1000000</v>
      </c>
      <c r="C26" s="11">
        <v>44275</v>
      </c>
      <c r="D26" s="11">
        <v>44367</v>
      </c>
      <c r="E26" s="10">
        <v>0.25205479452054796</v>
      </c>
      <c r="F26" s="9">
        <v>0</v>
      </c>
    </row>
    <row r="27" spans="2:6" x14ac:dyDescent="0.25">
      <c r="B27" s="10">
        <v>1000000</v>
      </c>
      <c r="C27" s="11">
        <v>44367</v>
      </c>
      <c r="D27" s="11">
        <v>44459</v>
      </c>
      <c r="E27" s="10">
        <v>0.25205479452054796</v>
      </c>
      <c r="F27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1"/>
  <sheetViews>
    <sheetView tabSelected="1" workbookViewId="0">
      <selection activeCell="C31" sqref="C31"/>
    </sheetView>
  </sheetViews>
  <sheetFormatPr defaultRowHeight="15" x14ac:dyDescent="0.25"/>
  <cols>
    <col min="2" max="2" width="18.625" bestFit="1" customWidth="1"/>
    <col min="3" max="3" width="17.875" customWidth="1"/>
  </cols>
  <sheetData>
    <row r="2" spans="2:3" x14ac:dyDescent="0.25">
      <c r="B2" s="2" t="s">
        <v>18</v>
      </c>
      <c r="C2" s="4">
        <v>42633</v>
      </c>
    </row>
    <row r="4" spans="2:3" x14ac:dyDescent="0.25">
      <c r="B4" s="2" t="s">
        <v>19</v>
      </c>
      <c r="C4" s="2" t="s">
        <v>20</v>
      </c>
    </row>
    <row r="5" spans="2:3" x14ac:dyDescent="0.25">
      <c r="B5" s="4">
        <v>42633</v>
      </c>
      <c r="C5" s="12">
        <v>6.7699999999999996E-2</v>
      </c>
    </row>
    <row r="6" spans="2:3" x14ac:dyDescent="0.25">
      <c r="B6" s="4">
        <v>42634</v>
      </c>
      <c r="C6" s="13">
        <v>6.7699999999999996E-2</v>
      </c>
    </row>
    <row r="7" spans="2:3" x14ac:dyDescent="0.25">
      <c r="B7" s="4">
        <v>42663</v>
      </c>
      <c r="C7" s="13">
        <v>7.1169999999999997E-2</v>
      </c>
    </row>
    <row r="8" spans="2:3" x14ac:dyDescent="0.25">
      <c r="B8" s="4">
        <v>42724</v>
      </c>
      <c r="C8" s="13">
        <v>7.3579999999999993E-2</v>
      </c>
    </row>
    <row r="9" spans="2:3" x14ac:dyDescent="0.25">
      <c r="B9" s="4">
        <v>42814</v>
      </c>
      <c r="C9" s="13">
        <v>8.0500000000000002E-2</v>
      </c>
    </row>
    <row r="10" spans="2:3" x14ac:dyDescent="0.25">
      <c r="B10" s="4">
        <v>42906</v>
      </c>
      <c r="C10" s="13">
        <v>8.3249999999999991E-2</v>
      </c>
    </row>
    <row r="11" spans="2:3" x14ac:dyDescent="0.25">
      <c r="B11" s="4">
        <v>42998</v>
      </c>
      <c r="C11" s="13">
        <v>7.6315999999999995E-2</v>
      </c>
    </row>
    <row r="12" spans="2:3" x14ac:dyDescent="0.25">
      <c r="B12" s="4">
        <v>43363</v>
      </c>
      <c r="C12" s="13">
        <v>7.7480000000000007E-2</v>
      </c>
    </row>
    <row r="13" spans="2:3" x14ac:dyDescent="0.25">
      <c r="B13" s="4">
        <v>43728</v>
      </c>
      <c r="C13" s="13">
        <v>7.8579999999999997E-2</v>
      </c>
    </row>
    <row r="14" spans="2:3" x14ac:dyDescent="0.25">
      <c r="B14" s="4">
        <v>44094</v>
      </c>
      <c r="C14" s="13">
        <v>7.9750000000000001E-2</v>
      </c>
    </row>
    <row r="15" spans="2:3" x14ac:dyDescent="0.25">
      <c r="B15" s="4">
        <v>44459</v>
      </c>
      <c r="C15" s="13">
        <v>8.0850000000000005E-2</v>
      </c>
    </row>
    <row r="16" spans="2:3" x14ac:dyDescent="0.25">
      <c r="B16" s="4">
        <v>44824</v>
      </c>
      <c r="C16" s="13">
        <v>8.1850000000000006E-2</v>
      </c>
    </row>
    <row r="17" spans="2:3" x14ac:dyDescent="0.25">
      <c r="B17" s="4">
        <v>45189</v>
      </c>
      <c r="C17" s="13">
        <v>8.2699999999999996E-2</v>
      </c>
    </row>
    <row r="18" spans="2:3" x14ac:dyDescent="0.25">
      <c r="B18" s="4">
        <v>45555</v>
      </c>
      <c r="C18" s="13">
        <v>8.3430000000000004E-2</v>
      </c>
    </row>
    <row r="19" spans="2:3" x14ac:dyDescent="0.25">
      <c r="B19" s="4">
        <v>45920</v>
      </c>
      <c r="C19" s="13">
        <v>8.406000000000001E-2</v>
      </c>
    </row>
    <row r="20" spans="2:3" x14ac:dyDescent="0.25">
      <c r="B20" s="4">
        <v>46285</v>
      </c>
      <c r="C20" s="13">
        <v>8.455E-2</v>
      </c>
    </row>
    <row r="21" spans="2:3" x14ac:dyDescent="0.25">
      <c r="B21" s="4">
        <v>47016</v>
      </c>
      <c r="C21" s="13">
        <v>8.5120000000000001E-2</v>
      </c>
    </row>
    <row r="22" spans="2:3" x14ac:dyDescent="0.25">
      <c r="B22" s="4">
        <v>48111</v>
      </c>
      <c r="C22" s="13">
        <v>8.5280000000000009E-2</v>
      </c>
    </row>
    <row r="23" spans="2:3" x14ac:dyDescent="0.25">
      <c r="B23" s="4">
        <v>49938</v>
      </c>
      <c r="C23" s="13">
        <v>8.455E-2</v>
      </c>
    </row>
    <row r="24" spans="2:3" x14ac:dyDescent="0.25">
      <c r="B24" s="4">
        <v>51764</v>
      </c>
      <c r="C24" s="13">
        <v>8.3199999999999996E-2</v>
      </c>
    </row>
    <row r="25" spans="2:3" x14ac:dyDescent="0.25">
      <c r="B25" s="4">
        <v>53590</v>
      </c>
      <c r="C25" s="13">
        <v>8.1850000000000006E-2</v>
      </c>
    </row>
    <row r="27" spans="2:3" ht="21" x14ac:dyDescent="0.35">
      <c r="C27" s="1" t="s">
        <v>21</v>
      </c>
    </row>
    <row r="28" spans="2:3" x14ac:dyDescent="0.25">
      <c r="B28" s="3" t="s">
        <v>17</v>
      </c>
      <c r="C28" s="7" t="str">
        <f>_xll.QSA.CreateDatesAndRatesCurve(B28,B5:B25,C5:C25)</f>
        <v>swapCurve.12:40:50-2</v>
      </c>
    </row>
    <row r="30" spans="2:3" ht="21" x14ac:dyDescent="0.35">
      <c r="C30" s="1" t="s">
        <v>22</v>
      </c>
    </row>
    <row r="31" spans="2:3" x14ac:dyDescent="0.25">
      <c r="C31" s="14">
        <f>_xll.QSA.ValueZARSwap(CreateSwap!B10,C2,C28)</f>
        <v>-28393.52372690817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CreateSwap</vt:lpstr>
      <vt:lpstr>ViewSwap</vt:lpstr>
      <vt:lpstr>ValueSwap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2013-06-11T08:46:42Z</dcterms:created>
  <dcterms:modified xsi:type="dcterms:W3CDTF">2016-09-20T10:40:57Z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bc952362-72ab-4916-832e-ccb65464b145</vt:lpwstr>
  </property>
</Properties>
</file>