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0296"/>
  </bookViews>
  <sheets>
    <sheet name="Product&amp;EPE" sheetId="2" r:id="rId1"/>
    <sheet name="Model" sheetId="1" r:id="rId2"/>
  </sheets>
  <calcPr calcId="145621" calcMode="manual" calcOnSave="0"/>
</workbook>
</file>

<file path=xl/calcChain.xml><?xml version="1.0" encoding="utf-8"?>
<calcChain xmlns="http://schemas.openxmlformats.org/spreadsheetml/2006/main">
  <c r="C18" i="2" l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E11" i="2"/>
  <c r="B11" i="2"/>
  <c r="C15" i="2" l="1"/>
  <c r="C16" i="2"/>
  <c r="G9" i="1"/>
  <c r="C5" i="1" l="1"/>
  <c r="B9" i="1"/>
  <c r="C19" i="2" l="1"/>
  <c r="C24" i="2" l="1" a="1"/>
  <c r="C135" i="2" l="1"/>
  <c r="C142" i="2"/>
  <c r="C78" i="2"/>
  <c r="C125" i="2"/>
  <c r="C61" i="2"/>
  <c r="C80" i="2"/>
  <c r="C84" i="2"/>
  <c r="C131" i="2"/>
  <c r="C67" i="2"/>
  <c r="C114" i="2"/>
  <c r="C50" i="2"/>
  <c r="C137" i="2"/>
  <c r="C73" i="2"/>
  <c r="C128" i="2"/>
  <c r="C63" i="2"/>
  <c r="C77" i="2"/>
  <c r="C64" i="2"/>
  <c r="C69" i="2"/>
  <c r="C122" i="2"/>
  <c r="C30" i="2"/>
  <c r="C119" i="2"/>
  <c r="C134" i="2"/>
  <c r="C70" i="2"/>
  <c r="C117" i="2"/>
  <c r="C53" i="2"/>
  <c r="C140" i="2"/>
  <c r="C76" i="2"/>
  <c r="C123" i="2"/>
  <c r="C59" i="2"/>
  <c r="C106" i="2"/>
  <c r="C42" i="2"/>
  <c r="C129" i="2"/>
  <c r="C65" i="2"/>
  <c r="C96" i="2"/>
  <c r="C47" i="2"/>
  <c r="C100" i="2"/>
  <c r="C89" i="2"/>
  <c r="C133" i="2"/>
  <c r="C58" i="2"/>
  <c r="C144" i="2"/>
  <c r="C111" i="2"/>
  <c r="C126" i="2"/>
  <c r="C62" i="2"/>
  <c r="C109" i="2"/>
  <c r="C45" i="2"/>
  <c r="C132" i="2"/>
  <c r="C68" i="2"/>
  <c r="C115" i="2"/>
  <c r="C51" i="2"/>
  <c r="C98" i="2"/>
  <c r="C34" i="2"/>
  <c r="C121" i="2"/>
  <c r="C57" i="2"/>
  <c r="C72" i="2"/>
  <c r="C31" i="2"/>
  <c r="C141" i="2"/>
  <c r="C130" i="2"/>
  <c r="C143" i="2"/>
  <c r="C139" i="2"/>
  <c r="C24" i="2"/>
  <c r="C112" i="2"/>
  <c r="C95" i="2"/>
  <c r="C118" i="2"/>
  <c r="C54" i="2"/>
  <c r="C101" i="2"/>
  <c r="C37" i="2"/>
  <c r="C124" i="2"/>
  <c r="C60" i="2"/>
  <c r="C107" i="2"/>
  <c r="C43" i="2"/>
  <c r="C90" i="2"/>
  <c r="C26" i="2"/>
  <c r="C113" i="2"/>
  <c r="C49" i="2"/>
  <c r="C48" i="2"/>
  <c r="C94" i="2"/>
  <c r="C83" i="2"/>
  <c r="C103" i="2"/>
  <c r="C86" i="2"/>
  <c r="C75" i="2"/>
  <c r="C87" i="2"/>
  <c r="C88" i="2"/>
  <c r="C79" i="2"/>
  <c r="C110" i="2"/>
  <c r="C46" i="2"/>
  <c r="C93" i="2"/>
  <c r="C29" i="2"/>
  <c r="C116" i="2"/>
  <c r="C52" i="2"/>
  <c r="C99" i="2"/>
  <c r="C35" i="2"/>
  <c r="C82" i="2"/>
  <c r="C136" i="2"/>
  <c r="C105" i="2"/>
  <c r="C41" i="2"/>
  <c r="C40" i="2"/>
  <c r="C55" i="2"/>
  <c r="C36" i="2"/>
  <c r="C25" i="2"/>
  <c r="C120" i="2"/>
  <c r="C145" i="2"/>
  <c r="C56" i="2"/>
  <c r="C71" i="2"/>
  <c r="C102" i="2"/>
  <c r="C38" i="2"/>
  <c r="C85" i="2"/>
  <c r="C28" i="2"/>
  <c r="C108" i="2"/>
  <c r="C44" i="2"/>
  <c r="C91" i="2"/>
  <c r="C138" i="2"/>
  <c r="C74" i="2"/>
  <c r="C104" i="2"/>
  <c r="C97" i="2"/>
  <c r="C33" i="2"/>
  <c r="C127" i="2"/>
  <c r="C32" i="2"/>
  <c r="C27" i="2"/>
  <c r="C66" i="2"/>
  <c r="C39" i="2"/>
  <c r="C92" i="2"/>
  <c r="C81" i="2"/>
</calcChain>
</file>

<file path=xl/sharedStrings.xml><?xml version="1.0" encoding="utf-8"?>
<sst xmlns="http://schemas.openxmlformats.org/spreadsheetml/2006/main" count="43" uniqueCount="31">
  <si>
    <t>name</t>
  </si>
  <si>
    <t>HWDemo</t>
  </si>
  <si>
    <t>meanReversion</t>
  </si>
  <si>
    <t>flatVol</t>
  </si>
  <si>
    <t>baseCurve</t>
  </si>
  <si>
    <t>forecastIndices</t>
  </si>
  <si>
    <t>ZARSwap</t>
  </si>
  <si>
    <t>currency</t>
  </si>
  <si>
    <t>ZAR</t>
  </si>
  <si>
    <t>dates</t>
  </si>
  <si>
    <t>rates</t>
  </si>
  <si>
    <t>QSA.CreateHWModelDemo</t>
  </si>
  <si>
    <t>Swap0001</t>
  </si>
  <si>
    <t>startDate</t>
  </si>
  <si>
    <t>tenor</t>
  </si>
  <si>
    <t>5y</t>
  </si>
  <si>
    <t>rate</t>
  </si>
  <si>
    <t>payFixed</t>
  </si>
  <si>
    <t>notional</t>
  </si>
  <si>
    <t>QSA.CreateZARSwap</t>
  </si>
  <si>
    <t>products</t>
  </si>
  <si>
    <t>Swap0002</t>
  </si>
  <si>
    <t>SwapsEPE</t>
  </si>
  <si>
    <t>1y</t>
  </si>
  <si>
    <t>valueDate</t>
  </si>
  <si>
    <t>forwardValueDates</t>
  </si>
  <si>
    <t>model</t>
  </si>
  <si>
    <t>nSims</t>
  </si>
  <si>
    <t>QSA.EPE</t>
  </si>
  <si>
    <t>ZAR.JIBAR.3M</t>
  </si>
  <si>
    <t>jibar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</si>
</sst>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4" borderId="0" xfId="1" applyNumberFormat="1" applyFont="1" applyFill="1"/>
    <xf numFmtId="0" fontId="0" fillId="5" borderId="0" xfId="0" applyFill="1"/>
    <xf numFmtId="15" fontId="0" fillId="4" borderId="0" xfId="0" applyNumberFormat="1" applyFill="1"/>
    <xf numFmtId="10" fontId="0" fillId="4" borderId="0" xfId="0" applyNumberFormat="1" applyFill="1"/>
    <xf numFmtId="4" fontId="0" fillId="4" borderId="0" xfId="0" applyNumberFormat="1" applyFill="1"/>
    <xf numFmtId="15" fontId="0" fillId="5" borderId="0" xfId="0" applyNumberFormat="1" applyFill="1"/>
    <xf numFmtId="4" fontId="0" fillId="3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'Product&amp;EPE'!$B$24:$B$145</c:f>
              <c:numCache>
                <c:formatCode>d\-mmm\-yy</c:formatCode>
                <c:ptCount val="122"/>
                <c:pt idx="0">
                  <c:v>42675</c:v>
                </c:pt>
                <c:pt idx="1">
                  <c:v>42690</c:v>
                </c:pt>
                <c:pt idx="2">
                  <c:v>42705</c:v>
                </c:pt>
                <c:pt idx="3">
                  <c:v>42720</c:v>
                </c:pt>
                <c:pt idx="4">
                  <c:v>42735</c:v>
                </c:pt>
                <c:pt idx="5">
                  <c:v>42750</c:v>
                </c:pt>
                <c:pt idx="6">
                  <c:v>42765</c:v>
                </c:pt>
                <c:pt idx="7">
                  <c:v>42780</c:v>
                </c:pt>
                <c:pt idx="8">
                  <c:v>42795</c:v>
                </c:pt>
                <c:pt idx="9">
                  <c:v>42810</c:v>
                </c:pt>
                <c:pt idx="10">
                  <c:v>42825</c:v>
                </c:pt>
                <c:pt idx="11">
                  <c:v>42840</c:v>
                </c:pt>
                <c:pt idx="12">
                  <c:v>42855</c:v>
                </c:pt>
                <c:pt idx="13">
                  <c:v>42870</c:v>
                </c:pt>
                <c:pt idx="14">
                  <c:v>42885</c:v>
                </c:pt>
                <c:pt idx="15">
                  <c:v>42900</c:v>
                </c:pt>
                <c:pt idx="16">
                  <c:v>42915</c:v>
                </c:pt>
                <c:pt idx="17">
                  <c:v>42930</c:v>
                </c:pt>
                <c:pt idx="18">
                  <c:v>42945</c:v>
                </c:pt>
                <c:pt idx="19">
                  <c:v>42960</c:v>
                </c:pt>
                <c:pt idx="20">
                  <c:v>42975</c:v>
                </c:pt>
                <c:pt idx="21">
                  <c:v>42990</c:v>
                </c:pt>
                <c:pt idx="22">
                  <c:v>43005</c:v>
                </c:pt>
                <c:pt idx="23">
                  <c:v>43020</c:v>
                </c:pt>
                <c:pt idx="24">
                  <c:v>43035</c:v>
                </c:pt>
                <c:pt idx="25">
                  <c:v>43050</c:v>
                </c:pt>
                <c:pt idx="26">
                  <c:v>43065</c:v>
                </c:pt>
                <c:pt idx="27">
                  <c:v>43080</c:v>
                </c:pt>
                <c:pt idx="28">
                  <c:v>43095</c:v>
                </c:pt>
                <c:pt idx="29">
                  <c:v>43110</c:v>
                </c:pt>
                <c:pt idx="30">
                  <c:v>43125</c:v>
                </c:pt>
                <c:pt idx="31">
                  <c:v>43140</c:v>
                </c:pt>
                <c:pt idx="32">
                  <c:v>43155</c:v>
                </c:pt>
                <c:pt idx="33">
                  <c:v>43170</c:v>
                </c:pt>
                <c:pt idx="34">
                  <c:v>43185</c:v>
                </c:pt>
                <c:pt idx="35">
                  <c:v>43200</c:v>
                </c:pt>
                <c:pt idx="36">
                  <c:v>43215</c:v>
                </c:pt>
                <c:pt idx="37">
                  <c:v>43230</c:v>
                </c:pt>
                <c:pt idx="38">
                  <c:v>43245</c:v>
                </c:pt>
                <c:pt idx="39">
                  <c:v>43260</c:v>
                </c:pt>
                <c:pt idx="40">
                  <c:v>43275</c:v>
                </c:pt>
                <c:pt idx="41">
                  <c:v>43290</c:v>
                </c:pt>
                <c:pt idx="42">
                  <c:v>43305</c:v>
                </c:pt>
                <c:pt idx="43">
                  <c:v>43320</c:v>
                </c:pt>
                <c:pt idx="44">
                  <c:v>43335</c:v>
                </c:pt>
                <c:pt idx="45">
                  <c:v>43350</c:v>
                </c:pt>
                <c:pt idx="46">
                  <c:v>43365</c:v>
                </c:pt>
                <c:pt idx="47">
                  <c:v>43380</c:v>
                </c:pt>
                <c:pt idx="48">
                  <c:v>43395</c:v>
                </c:pt>
                <c:pt idx="49">
                  <c:v>43410</c:v>
                </c:pt>
                <c:pt idx="50">
                  <c:v>43425</c:v>
                </c:pt>
                <c:pt idx="51">
                  <c:v>43440</c:v>
                </c:pt>
                <c:pt idx="52">
                  <c:v>43455</c:v>
                </c:pt>
                <c:pt idx="53">
                  <c:v>43470</c:v>
                </c:pt>
                <c:pt idx="54">
                  <c:v>43485</c:v>
                </c:pt>
                <c:pt idx="55">
                  <c:v>43500</c:v>
                </c:pt>
                <c:pt idx="56">
                  <c:v>43515</c:v>
                </c:pt>
                <c:pt idx="57">
                  <c:v>43530</c:v>
                </c:pt>
                <c:pt idx="58">
                  <c:v>43545</c:v>
                </c:pt>
                <c:pt idx="59">
                  <c:v>43560</c:v>
                </c:pt>
                <c:pt idx="60">
                  <c:v>43575</c:v>
                </c:pt>
                <c:pt idx="61">
                  <c:v>43590</c:v>
                </c:pt>
                <c:pt idx="62">
                  <c:v>43605</c:v>
                </c:pt>
                <c:pt idx="63">
                  <c:v>43620</c:v>
                </c:pt>
                <c:pt idx="64">
                  <c:v>43635</c:v>
                </c:pt>
                <c:pt idx="65">
                  <c:v>43650</c:v>
                </c:pt>
                <c:pt idx="66">
                  <c:v>43665</c:v>
                </c:pt>
                <c:pt idx="67">
                  <c:v>43680</c:v>
                </c:pt>
                <c:pt idx="68">
                  <c:v>43695</c:v>
                </c:pt>
                <c:pt idx="69">
                  <c:v>43710</c:v>
                </c:pt>
                <c:pt idx="70">
                  <c:v>43725</c:v>
                </c:pt>
                <c:pt idx="71">
                  <c:v>43740</c:v>
                </c:pt>
                <c:pt idx="72">
                  <c:v>43755</c:v>
                </c:pt>
                <c:pt idx="73">
                  <c:v>43770</c:v>
                </c:pt>
                <c:pt idx="74">
                  <c:v>43785</c:v>
                </c:pt>
                <c:pt idx="75">
                  <c:v>43800</c:v>
                </c:pt>
                <c:pt idx="76">
                  <c:v>43815</c:v>
                </c:pt>
                <c:pt idx="77">
                  <c:v>43830</c:v>
                </c:pt>
                <c:pt idx="78">
                  <c:v>43845</c:v>
                </c:pt>
                <c:pt idx="79">
                  <c:v>43860</c:v>
                </c:pt>
                <c:pt idx="80">
                  <c:v>43875</c:v>
                </c:pt>
                <c:pt idx="81">
                  <c:v>43890</c:v>
                </c:pt>
                <c:pt idx="82">
                  <c:v>43905</c:v>
                </c:pt>
                <c:pt idx="83">
                  <c:v>43920</c:v>
                </c:pt>
                <c:pt idx="84">
                  <c:v>43935</c:v>
                </c:pt>
                <c:pt idx="85">
                  <c:v>43950</c:v>
                </c:pt>
                <c:pt idx="86">
                  <c:v>43965</c:v>
                </c:pt>
                <c:pt idx="87">
                  <c:v>43980</c:v>
                </c:pt>
                <c:pt idx="88">
                  <c:v>43995</c:v>
                </c:pt>
                <c:pt idx="89">
                  <c:v>44010</c:v>
                </c:pt>
                <c:pt idx="90">
                  <c:v>44025</c:v>
                </c:pt>
                <c:pt idx="91">
                  <c:v>44040</c:v>
                </c:pt>
                <c:pt idx="92">
                  <c:v>44055</c:v>
                </c:pt>
                <c:pt idx="93">
                  <c:v>44070</c:v>
                </c:pt>
                <c:pt idx="94">
                  <c:v>44085</c:v>
                </c:pt>
                <c:pt idx="95">
                  <c:v>44100</c:v>
                </c:pt>
                <c:pt idx="96">
                  <c:v>44115</c:v>
                </c:pt>
                <c:pt idx="97">
                  <c:v>44130</c:v>
                </c:pt>
                <c:pt idx="98">
                  <c:v>44145</c:v>
                </c:pt>
                <c:pt idx="99">
                  <c:v>44160</c:v>
                </c:pt>
                <c:pt idx="100">
                  <c:v>44175</c:v>
                </c:pt>
                <c:pt idx="101">
                  <c:v>44190</c:v>
                </c:pt>
                <c:pt idx="102">
                  <c:v>44205</c:v>
                </c:pt>
                <c:pt idx="103">
                  <c:v>44220</c:v>
                </c:pt>
                <c:pt idx="104">
                  <c:v>44235</c:v>
                </c:pt>
                <c:pt idx="105">
                  <c:v>44250</c:v>
                </c:pt>
                <c:pt idx="106">
                  <c:v>44265</c:v>
                </c:pt>
                <c:pt idx="107">
                  <c:v>44280</c:v>
                </c:pt>
                <c:pt idx="108">
                  <c:v>44295</c:v>
                </c:pt>
                <c:pt idx="109">
                  <c:v>44310</c:v>
                </c:pt>
                <c:pt idx="110">
                  <c:v>44325</c:v>
                </c:pt>
                <c:pt idx="111">
                  <c:v>44340</c:v>
                </c:pt>
                <c:pt idx="112">
                  <c:v>44355</c:v>
                </c:pt>
                <c:pt idx="113">
                  <c:v>44370</c:v>
                </c:pt>
                <c:pt idx="114">
                  <c:v>44385</c:v>
                </c:pt>
                <c:pt idx="115">
                  <c:v>44400</c:v>
                </c:pt>
                <c:pt idx="116">
                  <c:v>44415</c:v>
                </c:pt>
                <c:pt idx="117">
                  <c:v>44430</c:v>
                </c:pt>
                <c:pt idx="118">
                  <c:v>44445</c:v>
                </c:pt>
                <c:pt idx="119">
                  <c:v>44460</c:v>
                </c:pt>
                <c:pt idx="120">
                  <c:v>44475</c:v>
                </c:pt>
                <c:pt idx="121">
                  <c:v>44490</c:v>
                </c:pt>
              </c:numCache>
            </c:numRef>
          </c:cat>
          <c:val>
            <c:numRef>
              <c:f>'Product&amp;EPE'!$C$24:$C$145</c:f>
              <c:numCache>
                <c:formatCode>#,##0.00</c:formatCode>
                <c:ptCount val="122"/>
                <c:pt idx="0">
                  <c:v>1911.0571614206256</c:v>
                </c:pt>
                <c:pt idx="1">
                  <c:v>3339.9260800415418</c:v>
                </c:pt>
                <c:pt idx="2">
                  <c:v>4121.2209968031539</c:v>
                </c:pt>
                <c:pt idx="3">
                  <c:v>4957.404370530664</c:v>
                </c:pt>
                <c:pt idx="4">
                  <c:v>5426.5275511333448</c:v>
                </c:pt>
                <c:pt idx="5">
                  <c:v>5958.4311006726584</c:v>
                </c:pt>
                <c:pt idx="6">
                  <c:v>6409.2182861113779</c:v>
                </c:pt>
                <c:pt idx="7">
                  <c:v>6845.8465821929994</c:v>
                </c:pt>
                <c:pt idx="8">
                  <c:v>7295.2000765184539</c:v>
                </c:pt>
                <c:pt idx="9">
                  <c:v>7683.6413954550681</c:v>
                </c:pt>
                <c:pt idx="10">
                  <c:v>7985.9762355213534</c:v>
                </c:pt>
                <c:pt idx="11">
                  <c:v>8223.1168730894678</c:v>
                </c:pt>
                <c:pt idx="12">
                  <c:v>8396.7062141034767</c:v>
                </c:pt>
                <c:pt idx="13">
                  <c:v>8542.4341886630955</c:v>
                </c:pt>
                <c:pt idx="14">
                  <c:v>8971.5360541390619</c:v>
                </c:pt>
                <c:pt idx="15">
                  <c:v>9305.8507712336905</c:v>
                </c:pt>
                <c:pt idx="16">
                  <c:v>9493.4914084809716</c:v>
                </c:pt>
                <c:pt idx="17">
                  <c:v>9453.5812557109512</c:v>
                </c:pt>
                <c:pt idx="18">
                  <c:v>9834.0001261282814</c:v>
                </c:pt>
                <c:pt idx="19">
                  <c:v>10084.712790105577</c:v>
                </c:pt>
                <c:pt idx="20">
                  <c:v>10220.388374502425</c:v>
                </c:pt>
                <c:pt idx="21">
                  <c:v>10658.202550807651</c:v>
                </c:pt>
                <c:pt idx="22">
                  <c:v>10813.302881583601</c:v>
                </c:pt>
                <c:pt idx="23">
                  <c:v>10994.357728988465</c:v>
                </c:pt>
                <c:pt idx="24">
                  <c:v>11257.393781048258</c:v>
                </c:pt>
                <c:pt idx="25">
                  <c:v>11498.561476646466</c:v>
                </c:pt>
                <c:pt idx="26">
                  <c:v>11724.763701059239</c:v>
                </c:pt>
                <c:pt idx="27">
                  <c:v>11898.015098295371</c:v>
                </c:pt>
                <c:pt idx="28">
                  <c:v>12054.04439425292</c:v>
                </c:pt>
                <c:pt idx="29">
                  <c:v>12216.210454544016</c:v>
                </c:pt>
                <c:pt idx="30">
                  <c:v>12497.771426662543</c:v>
                </c:pt>
                <c:pt idx="31">
                  <c:v>11904.885469500918</c:v>
                </c:pt>
                <c:pt idx="32">
                  <c:v>12013.321194563618</c:v>
                </c:pt>
                <c:pt idx="33">
                  <c:v>12121.039057383075</c:v>
                </c:pt>
                <c:pt idx="34">
                  <c:v>12288.43416746127</c:v>
                </c:pt>
                <c:pt idx="35">
                  <c:v>12410.261098715846</c:v>
                </c:pt>
                <c:pt idx="36">
                  <c:v>12563.376407693062</c:v>
                </c:pt>
                <c:pt idx="37">
                  <c:v>11862.178360232387</c:v>
                </c:pt>
                <c:pt idx="38">
                  <c:v>12006.598545108884</c:v>
                </c:pt>
                <c:pt idx="39">
                  <c:v>12075.395436895904</c:v>
                </c:pt>
                <c:pt idx="40">
                  <c:v>12351.648739532093</c:v>
                </c:pt>
                <c:pt idx="41">
                  <c:v>12363.161631602436</c:v>
                </c:pt>
                <c:pt idx="42">
                  <c:v>12539.425375395354</c:v>
                </c:pt>
                <c:pt idx="43">
                  <c:v>11840.494769440154</c:v>
                </c:pt>
                <c:pt idx="44">
                  <c:v>11984.304792254099</c:v>
                </c:pt>
                <c:pt idx="45">
                  <c:v>12061.063961609296</c:v>
                </c:pt>
                <c:pt idx="46">
                  <c:v>12184.096127229104</c:v>
                </c:pt>
                <c:pt idx="47">
                  <c:v>12341.959219910053</c:v>
                </c:pt>
                <c:pt idx="48">
                  <c:v>12435.748583551062</c:v>
                </c:pt>
                <c:pt idx="49">
                  <c:v>11558.542551456854</c:v>
                </c:pt>
                <c:pt idx="50">
                  <c:v>11635.210843576368</c:v>
                </c:pt>
                <c:pt idx="51">
                  <c:v>11690.001165431731</c:v>
                </c:pt>
                <c:pt idx="52">
                  <c:v>11864.257143047293</c:v>
                </c:pt>
                <c:pt idx="53">
                  <c:v>11865.307215790121</c:v>
                </c:pt>
                <c:pt idx="54">
                  <c:v>11988.386614409363</c:v>
                </c:pt>
                <c:pt idx="55">
                  <c:v>10996.277362495244</c:v>
                </c:pt>
                <c:pt idx="56">
                  <c:v>11084.237386479195</c:v>
                </c:pt>
                <c:pt idx="57">
                  <c:v>11192.037243977116</c:v>
                </c:pt>
                <c:pt idx="58">
                  <c:v>11220.514307706244</c:v>
                </c:pt>
                <c:pt idx="59">
                  <c:v>11376.657356269514</c:v>
                </c:pt>
                <c:pt idx="60">
                  <c:v>11434.436130709464</c:v>
                </c:pt>
                <c:pt idx="61">
                  <c:v>10480.916448295442</c:v>
                </c:pt>
                <c:pt idx="62">
                  <c:v>10584.422654628686</c:v>
                </c:pt>
                <c:pt idx="63">
                  <c:v>10652.582273759301</c:v>
                </c:pt>
                <c:pt idx="64">
                  <c:v>10721.547732623478</c:v>
                </c:pt>
                <c:pt idx="65">
                  <c:v>10751.712246558222</c:v>
                </c:pt>
                <c:pt idx="66">
                  <c:v>10798.338838899241</c:v>
                </c:pt>
                <c:pt idx="67">
                  <c:v>9731.2302754336779</c:v>
                </c:pt>
                <c:pt idx="68">
                  <c:v>9832.1780312751853</c:v>
                </c:pt>
                <c:pt idx="69">
                  <c:v>9875.0542816005636</c:v>
                </c:pt>
                <c:pt idx="70">
                  <c:v>9920.7159827126288</c:v>
                </c:pt>
                <c:pt idx="71">
                  <c:v>9985.3497484302734</c:v>
                </c:pt>
                <c:pt idx="72">
                  <c:v>10025.006974193535</c:v>
                </c:pt>
                <c:pt idx="73">
                  <c:v>8992.0029195026273</c:v>
                </c:pt>
                <c:pt idx="74">
                  <c:v>9033.3971636012266</c:v>
                </c:pt>
                <c:pt idx="75">
                  <c:v>9078.0298892165101</c:v>
                </c:pt>
                <c:pt idx="76">
                  <c:v>9135.5383282758721</c:v>
                </c:pt>
                <c:pt idx="77">
                  <c:v>9152.5340991057419</c:v>
                </c:pt>
                <c:pt idx="78">
                  <c:v>9202.1192548867166</c:v>
                </c:pt>
                <c:pt idx="79">
                  <c:v>9240.5522821025752</c:v>
                </c:pt>
                <c:pt idx="80">
                  <c:v>8082.1687969458326</c:v>
                </c:pt>
                <c:pt idx="81">
                  <c:v>8135.0609589689866</c:v>
                </c:pt>
                <c:pt idx="82">
                  <c:v>8160.0905235181135</c:v>
                </c:pt>
                <c:pt idx="83">
                  <c:v>8185.3961271606649</c:v>
                </c:pt>
                <c:pt idx="84">
                  <c:v>8251.6284200000846</c:v>
                </c:pt>
                <c:pt idx="85">
                  <c:v>8299.6368797911928</c:v>
                </c:pt>
                <c:pt idx="86">
                  <c:v>7137.0774842943219</c:v>
                </c:pt>
                <c:pt idx="87">
                  <c:v>7167.4932205749419</c:v>
                </c:pt>
                <c:pt idx="88">
                  <c:v>7188.7789242267354</c:v>
                </c:pt>
                <c:pt idx="89">
                  <c:v>7215.7728182168257</c:v>
                </c:pt>
                <c:pt idx="90">
                  <c:v>7260.9307071675721</c:v>
                </c:pt>
                <c:pt idx="91">
                  <c:v>7283.2416380928171</c:v>
                </c:pt>
                <c:pt idx="92">
                  <c:v>6071.5448824129026</c:v>
                </c:pt>
                <c:pt idx="93">
                  <c:v>6089.0290148367994</c:v>
                </c:pt>
                <c:pt idx="94">
                  <c:v>6094.1743549532248</c:v>
                </c:pt>
                <c:pt idx="95">
                  <c:v>6109.6923692858118</c:v>
                </c:pt>
                <c:pt idx="96">
                  <c:v>6130.0405644419316</c:v>
                </c:pt>
                <c:pt idx="97">
                  <c:v>6145.1865460115905</c:v>
                </c:pt>
                <c:pt idx="98">
                  <c:v>4925.1841088800747</c:v>
                </c:pt>
                <c:pt idx="99">
                  <c:v>4934.8415444641214</c:v>
                </c:pt>
                <c:pt idx="100">
                  <c:v>4958.4307774764002</c:v>
                </c:pt>
                <c:pt idx="101">
                  <c:v>4967.1381009125716</c:v>
                </c:pt>
                <c:pt idx="102">
                  <c:v>4983.481075139428</c:v>
                </c:pt>
                <c:pt idx="103">
                  <c:v>5003.2344426593036</c:v>
                </c:pt>
                <c:pt idx="104">
                  <c:v>3768.3455998669274</c:v>
                </c:pt>
                <c:pt idx="105">
                  <c:v>3774.2158574825571</c:v>
                </c:pt>
                <c:pt idx="106">
                  <c:v>3784.0259855485588</c:v>
                </c:pt>
                <c:pt idx="107">
                  <c:v>3791.8909498651415</c:v>
                </c:pt>
                <c:pt idx="108">
                  <c:v>3805.5201725748489</c:v>
                </c:pt>
                <c:pt idx="109">
                  <c:v>3811.80192734</c:v>
                </c:pt>
                <c:pt idx="110">
                  <c:v>2590.0283733724359</c:v>
                </c:pt>
                <c:pt idx="111">
                  <c:v>2590.11159574984</c:v>
                </c:pt>
                <c:pt idx="112">
                  <c:v>2590.4807231810851</c:v>
                </c:pt>
                <c:pt idx="113">
                  <c:v>2590.9138036287477</c:v>
                </c:pt>
                <c:pt idx="114">
                  <c:v>2590.0074762681829</c:v>
                </c:pt>
                <c:pt idx="115">
                  <c:v>2589.6291159557632</c:v>
                </c:pt>
                <c:pt idx="116">
                  <c:v>1313.6233734992313</c:v>
                </c:pt>
                <c:pt idx="117">
                  <c:v>1306.4349546413025</c:v>
                </c:pt>
                <c:pt idx="118">
                  <c:v>1299.3969859380454</c:v>
                </c:pt>
                <c:pt idx="119">
                  <c:v>1291.7197761686364</c:v>
                </c:pt>
                <c:pt idx="120">
                  <c:v>1283.9751288968894</c:v>
                </c:pt>
                <c:pt idx="121">
                  <c:v>1277.3530747563336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923520"/>
        <c:axId val="206455936"/>
      </c:lineChart>
      <c:dateAx>
        <c:axId val="34492352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206455936"/>
        <c:crosses val="autoZero"/>
        <c:auto val="1"/>
        <c:lblOffset val="100"/>
        <c:baseTimeUnit val="days"/>
      </c:dateAx>
      <c:valAx>
        <c:axId val="206455936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344923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18</xdr:col>
      <xdr:colOff>304800</xdr:colOff>
      <xdr:row>21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5"/>
  <sheetViews>
    <sheetView tabSelected="1" workbookViewId="0">
      <selection activeCell="E12" sqref="E12"/>
    </sheetView>
  </sheetViews>
  <sheetFormatPr defaultRowHeight="14.4" x14ac:dyDescent="0.3"/>
  <cols>
    <col min="2" max="2" width="27.88671875" bestFit="1" customWidth="1"/>
    <col min="3" max="3" width="11.6640625" bestFit="1" customWidth="1"/>
    <col min="6" max="6" width="12.6640625" bestFit="1" customWidth="1"/>
  </cols>
  <sheetData>
    <row r="2" spans="2:6" ht="15" x14ac:dyDescent="0.25">
      <c r="B2" s="2" t="s">
        <v>0</v>
      </c>
      <c r="C2" s="4" t="s">
        <v>12</v>
      </c>
      <c r="E2" s="2" t="s">
        <v>0</v>
      </c>
      <c r="F2" s="4" t="s">
        <v>21</v>
      </c>
    </row>
    <row r="3" spans="2:6" ht="15" x14ac:dyDescent="0.25">
      <c r="B3" s="2" t="s">
        <v>13</v>
      </c>
      <c r="C3" s="7">
        <v>42675</v>
      </c>
      <c r="E3" s="2" t="s">
        <v>13</v>
      </c>
      <c r="F3" s="7">
        <v>42675</v>
      </c>
    </row>
    <row r="4" spans="2:6" ht="15" x14ac:dyDescent="0.25">
      <c r="B4" s="2" t="s">
        <v>14</v>
      </c>
      <c r="C4" s="4" t="s">
        <v>15</v>
      </c>
      <c r="E4" s="2" t="s">
        <v>14</v>
      </c>
      <c r="F4" s="4" t="s">
        <v>23</v>
      </c>
    </row>
    <row r="5" spans="2:6" ht="15" x14ac:dyDescent="0.25">
      <c r="B5" s="2" t="s">
        <v>16</v>
      </c>
      <c r="C5" s="8">
        <v>7.0000000000000007E-2</v>
      </c>
      <c r="E5" s="2" t="s">
        <v>16</v>
      </c>
      <c r="F5" s="8">
        <v>7.0000000000000007E-2</v>
      </c>
    </row>
    <row r="6" spans="2:6" ht="15" x14ac:dyDescent="0.25">
      <c r="B6" s="2" t="s">
        <v>17</v>
      </c>
      <c r="C6" s="4" t="b">
        <v>1</v>
      </c>
      <c r="E6" s="2" t="s">
        <v>17</v>
      </c>
      <c r="F6" s="4" t="b">
        <v>0</v>
      </c>
    </row>
    <row r="7" spans="2:6" ht="15" x14ac:dyDescent="0.25">
      <c r="B7" s="2" t="s">
        <v>18</v>
      </c>
      <c r="C7" s="9">
        <v>1000000</v>
      </c>
      <c r="E7" s="2" t="s">
        <v>18</v>
      </c>
      <c r="F7" s="9">
        <v>1000000</v>
      </c>
    </row>
    <row r="8" spans="2:6" x14ac:dyDescent="0.3">
      <c r="B8" s="2" t="s">
        <v>30</v>
      </c>
      <c r="C8" s="9" t="s">
        <v>29</v>
      </c>
      <c r="E8" s="2" t="s">
        <v>30</v>
      </c>
      <c r="F8" s="9" t="s">
        <v>29</v>
      </c>
    </row>
    <row r="10" spans="2:6" ht="21" x14ac:dyDescent="0.35">
      <c r="B10" s="1" t="s">
        <v>19</v>
      </c>
    </row>
    <row r="11" spans="2:6" ht="15" x14ac:dyDescent="0.25">
      <c r="B11" s="3" t="str">
        <f>_xll.QSA.CreateZARSwap(C2,C3,C4,C5,C6,C7,C8)</f>
        <v>Swap0001.20:05:43-32</v>
      </c>
      <c r="E11" s="3" t="str">
        <f>_xll.QSA.CreateZARSwap(F2,F3,F4,F5,F6,F7,F8)</f>
        <v>Swap0002.20:05:43-31</v>
      </c>
      <c r="F11" s="3"/>
    </row>
    <row r="14" spans="2:6" ht="15" x14ac:dyDescent="0.25">
      <c r="B14" s="2" t="s">
        <v>0</v>
      </c>
      <c r="C14" s="4" t="s">
        <v>22</v>
      </c>
    </row>
    <row r="15" spans="2:6" ht="15" x14ac:dyDescent="0.25">
      <c r="B15" s="2" t="s">
        <v>20</v>
      </c>
      <c r="C15" s="6" t="str">
        <f>B11</f>
        <v>Swap0001.20:05:43-32</v>
      </c>
    </row>
    <row r="16" spans="2:6" ht="15" x14ac:dyDescent="0.25">
      <c r="C16" s="6" t="str">
        <f>E11</f>
        <v>Swap0002.20:05:43-31</v>
      </c>
    </row>
    <row r="18" spans="2:3" ht="15" x14ac:dyDescent="0.25">
      <c r="B18" s="2" t="s">
        <v>24</v>
      </c>
      <c r="C18" s="10">
        <f>Model!F6</f>
        <v>42675</v>
      </c>
    </row>
    <row r="19" spans="2:3" ht="15" x14ac:dyDescent="0.25">
      <c r="B19" s="2" t="s">
        <v>26</v>
      </c>
      <c r="C19" s="6" t="str">
        <f>Model!B9</f>
        <v>HWDemo.20:05:43-34</v>
      </c>
    </row>
    <row r="20" spans="2:3" ht="15" x14ac:dyDescent="0.25">
      <c r="B20" s="2" t="s">
        <v>27</v>
      </c>
      <c r="C20" s="4">
        <v>5000</v>
      </c>
    </row>
    <row r="22" spans="2:3" ht="21" x14ac:dyDescent="0.35">
      <c r="B22" s="1" t="s">
        <v>28</v>
      </c>
    </row>
    <row r="23" spans="2:3" ht="15" x14ac:dyDescent="0.25">
      <c r="B23" s="2" t="s">
        <v>25</v>
      </c>
    </row>
    <row r="24" spans="2:3" ht="15" x14ac:dyDescent="0.25">
      <c r="B24" s="7">
        <f>C18</f>
        <v>42675</v>
      </c>
      <c r="C24" s="11">
        <f t="array" ref="C24:C145">_xll.QSA.EPE(C15:C16,C18,B24:B145,C19,C20)</f>
        <v>1911.0571614206256</v>
      </c>
    </row>
    <row r="25" spans="2:3" ht="15" x14ac:dyDescent="0.25">
      <c r="B25" s="7">
        <f>B24+15</f>
        <v>42690</v>
      </c>
      <c r="C25" s="11">
        <v>3339.9260800415418</v>
      </c>
    </row>
    <row r="26" spans="2:3" ht="15" x14ac:dyDescent="0.25">
      <c r="B26" s="7">
        <f t="shared" ref="B26:B89" si="0">B25+15</f>
        <v>42705</v>
      </c>
      <c r="C26" s="11">
        <v>4121.2209968031539</v>
      </c>
    </row>
    <row r="27" spans="2:3" ht="15" x14ac:dyDescent="0.25">
      <c r="B27" s="7">
        <f t="shared" si="0"/>
        <v>42720</v>
      </c>
      <c r="C27" s="11">
        <v>4957.404370530664</v>
      </c>
    </row>
    <row r="28" spans="2:3" ht="15" x14ac:dyDescent="0.25">
      <c r="B28" s="7">
        <f t="shared" si="0"/>
        <v>42735</v>
      </c>
      <c r="C28" s="11">
        <v>5426.5275511333448</v>
      </c>
    </row>
    <row r="29" spans="2:3" ht="15" x14ac:dyDescent="0.25">
      <c r="B29" s="7">
        <f t="shared" si="0"/>
        <v>42750</v>
      </c>
      <c r="C29" s="11">
        <v>5958.4311006726584</v>
      </c>
    </row>
    <row r="30" spans="2:3" ht="15" x14ac:dyDescent="0.25">
      <c r="B30" s="7">
        <f t="shared" si="0"/>
        <v>42765</v>
      </c>
      <c r="C30" s="11">
        <v>6409.2182861113779</v>
      </c>
    </row>
    <row r="31" spans="2:3" ht="15" x14ac:dyDescent="0.25">
      <c r="B31" s="7">
        <f t="shared" si="0"/>
        <v>42780</v>
      </c>
      <c r="C31" s="11">
        <v>6845.8465821929994</v>
      </c>
    </row>
    <row r="32" spans="2:3" x14ac:dyDescent="0.3">
      <c r="B32" s="7">
        <f t="shared" si="0"/>
        <v>42795</v>
      </c>
      <c r="C32" s="11">
        <v>7295.2000765184539</v>
      </c>
    </row>
    <row r="33" spans="2:3" x14ac:dyDescent="0.3">
      <c r="B33" s="7">
        <f t="shared" si="0"/>
        <v>42810</v>
      </c>
      <c r="C33" s="11">
        <v>7683.6413954550681</v>
      </c>
    </row>
    <row r="34" spans="2:3" x14ac:dyDescent="0.3">
      <c r="B34" s="7">
        <f t="shared" si="0"/>
        <v>42825</v>
      </c>
      <c r="C34" s="11">
        <v>7985.9762355213534</v>
      </c>
    </row>
    <row r="35" spans="2:3" x14ac:dyDescent="0.3">
      <c r="B35" s="7">
        <f t="shared" si="0"/>
        <v>42840</v>
      </c>
      <c r="C35" s="11">
        <v>8223.1168730894678</v>
      </c>
    </row>
    <row r="36" spans="2:3" x14ac:dyDescent="0.3">
      <c r="B36" s="7">
        <f t="shared" si="0"/>
        <v>42855</v>
      </c>
      <c r="C36" s="11">
        <v>8396.7062141034767</v>
      </c>
    </row>
    <row r="37" spans="2:3" x14ac:dyDescent="0.3">
      <c r="B37" s="7">
        <f t="shared" si="0"/>
        <v>42870</v>
      </c>
      <c r="C37" s="11">
        <v>8542.4341886630955</v>
      </c>
    </row>
    <row r="38" spans="2:3" x14ac:dyDescent="0.3">
      <c r="B38" s="7">
        <f t="shared" si="0"/>
        <v>42885</v>
      </c>
      <c r="C38" s="11">
        <v>8971.5360541390619</v>
      </c>
    </row>
    <row r="39" spans="2:3" x14ac:dyDescent="0.3">
      <c r="B39" s="7">
        <f t="shared" si="0"/>
        <v>42900</v>
      </c>
      <c r="C39" s="11">
        <v>9305.8507712336905</v>
      </c>
    </row>
    <row r="40" spans="2:3" x14ac:dyDescent="0.3">
      <c r="B40" s="7">
        <f t="shared" si="0"/>
        <v>42915</v>
      </c>
      <c r="C40" s="11">
        <v>9493.4914084809716</v>
      </c>
    </row>
    <row r="41" spans="2:3" x14ac:dyDescent="0.3">
      <c r="B41" s="7">
        <f t="shared" si="0"/>
        <v>42930</v>
      </c>
      <c r="C41" s="11">
        <v>9453.5812557109512</v>
      </c>
    </row>
    <row r="42" spans="2:3" x14ac:dyDescent="0.3">
      <c r="B42" s="7">
        <f t="shared" si="0"/>
        <v>42945</v>
      </c>
      <c r="C42" s="11">
        <v>9834.0001261282814</v>
      </c>
    </row>
    <row r="43" spans="2:3" x14ac:dyDescent="0.3">
      <c r="B43" s="7">
        <f t="shared" si="0"/>
        <v>42960</v>
      </c>
      <c r="C43" s="11">
        <v>10084.712790105577</v>
      </c>
    </row>
    <row r="44" spans="2:3" x14ac:dyDescent="0.3">
      <c r="B44" s="7">
        <f t="shared" si="0"/>
        <v>42975</v>
      </c>
      <c r="C44" s="11">
        <v>10220.388374502425</v>
      </c>
    </row>
    <row r="45" spans="2:3" x14ac:dyDescent="0.3">
      <c r="B45" s="7">
        <f t="shared" si="0"/>
        <v>42990</v>
      </c>
      <c r="C45" s="11">
        <v>10658.202550807651</v>
      </c>
    </row>
    <row r="46" spans="2:3" x14ac:dyDescent="0.3">
      <c r="B46" s="7">
        <f t="shared" si="0"/>
        <v>43005</v>
      </c>
      <c r="C46" s="11">
        <v>10813.302881583601</v>
      </c>
    </row>
    <row r="47" spans="2:3" x14ac:dyDescent="0.3">
      <c r="B47" s="7">
        <f t="shared" si="0"/>
        <v>43020</v>
      </c>
      <c r="C47" s="11">
        <v>10994.357728988465</v>
      </c>
    </row>
    <row r="48" spans="2:3" x14ac:dyDescent="0.3">
      <c r="B48" s="7">
        <f t="shared" si="0"/>
        <v>43035</v>
      </c>
      <c r="C48" s="11">
        <v>11257.393781048258</v>
      </c>
    </row>
    <row r="49" spans="2:3" x14ac:dyDescent="0.3">
      <c r="B49" s="7">
        <f t="shared" si="0"/>
        <v>43050</v>
      </c>
      <c r="C49" s="11">
        <v>11498.561476646466</v>
      </c>
    </row>
    <row r="50" spans="2:3" x14ac:dyDescent="0.3">
      <c r="B50" s="7">
        <f t="shared" si="0"/>
        <v>43065</v>
      </c>
      <c r="C50" s="11">
        <v>11724.763701059239</v>
      </c>
    </row>
    <row r="51" spans="2:3" x14ac:dyDescent="0.3">
      <c r="B51" s="7">
        <f t="shared" si="0"/>
        <v>43080</v>
      </c>
      <c r="C51" s="11">
        <v>11898.015098295371</v>
      </c>
    </row>
    <row r="52" spans="2:3" x14ac:dyDescent="0.3">
      <c r="B52" s="7">
        <f t="shared" si="0"/>
        <v>43095</v>
      </c>
      <c r="C52" s="11">
        <v>12054.04439425292</v>
      </c>
    </row>
    <row r="53" spans="2:3" x14ac:dyDescent="0.3">
      <c r="B53" s="7">
        <f t="shared" si="0"/>
        <v>43110</v>
      </c>
      <c r="C53" s="11">
        <v>12216.210454544016</v>
      </c>
    </row>
    <row r="54" spans="2:3" x14ac:dyDescent="0.3">
      <c r="B54" s="7">
        <f t="shared" si="0"/>
        <v>43125</v>
      </c>
      <c r="C54" s="11">
        <v>12497.771426662543</v>
      </c>
    </row>
    <row r="55" spans="2:3" x14ac:dyDescent="0.3">
      <c r="B55" s="7">
        <f t="shared" si="0"/>
        <v>43140</v>
      </c>
      <c r="C55" s="11">
        <v>11904.885469500918</v>
      </c>
    </row>
    <row r="56" spans="2:3" x14ac:dyDescent="0.3">
      <c r="B56" s="7">
        <f t="shared" si="0"/>
        <v>43155</v>
      </c>
      <c r="C56" s="11">
        <v>12013.321194563618</v>
      </c>
    </row>
    <row r="57" spans="2:3" x14ac:dyDescent="0.3">
      <c r="B57" s="7">
        <f t="shared" si="0"/>
        <v>43170</v>
      </c>
      <c r="C57" s="11">
        <v>12121.039057383075</v>
      </c>
    </row>
    <row r="58" spans="2:3" x14ac:dyDescent="0.3">
      <c r="B58" s="7">
        <f t="shared" si="0"/>
        <v>43185</v>
      </c>
      <c r="C58" s="11">
        <v>12288.43416746127</v>
      </c>
    </row>
    <row r="59" spans="2:3" x14ac:dyDescent="0.3">
      <c r="B59" s="7">
        <f t="shared" si="0"/>
        <v>43200</v>
      </c>
      <c r="C59" s="11">
        <v>12410.261098715846</v>
      </c>
    </row>
    <row r="60" spans="2:3" x14ac:dyDescent="0.3">
      <c r="B60" s="7">
        <f t="shared" si="0"/>
        <v>43215</v>
      </c>
      <c r="C60" s="11">
        <v>12563.376407693062</v>
      </c>
    </row>
    <row r="61" spans="2:3" x14ac:dyDescent="0.3">
      <c r="B61" s="7">
        <f t="shared" si="0"/>
        <v>43230</v>
      </c>
      <c r="C61" s="11">
        <v>11862.178360232387</v>
      </c>
    </row>
    <row r="62" spans="2:3" x14ac:dyDescent="0.3">
      <c r="B62" s="7">
        <f t="shared" si="0"/>
        <v>43245</v>
      </c>
      <c r="C62" s="11">
        <v>12006.598545108884</v>
      </c>
    </row>
    <row r="63" spans="2:3" x14ac:dyDescent="0.3">
      <c r="B63" s="7">
        <f t="shared" si="0"/>
        <v>43260</v>
      </c>
      <c r="C63" s="11">
        <v>12075.395436895904</v>
      </c>
    </row>
    <row r="64" spans="2:3" x14ac:dyDescent="0.3">
      <c r="B64" s="7">
        <f t="shared" si="0"/>
        <v>43275</v>
      </c>
      <c r="C64" s="11">
        <v>12351.648739532093</v>
      </c>
    </row>
    <row r="65" spans="2:3" x14ac:dyDescent="0.3">
      <c r="B65" s="7">
        <f t="shared" si="0"/>
        <v>43290</v>
      </c>
      <c r="C65" s="11">
        <v>12363.161631602436</v>
      </c>
    </row>
    <row r="66" spans="2:3" x14ac:dyDescent="0.3">
      <c r="B66" s="7">
        <f t="shared" si="0"/>
        <v>43305</v>
      </c>
      <c r="C66" s="11">
        <v>12539.425375395354</v>
      </c>
    </row>
    <row r="67" spans="2:3" x14ac:dyDescent="0.3">
      <c r="B67" s="7">
        <f t="shared" si="0"/>
        <v>43320</v>
      </c>
      <c r="C67" s="11">
        <v>11840.494769440154</v>
      </c>
    </row>
    <row r="68" spans="2:3" x14ac:dyDescent="0.3">
      <c r="B68" s="7">
        <f t="shared" si="0"/>
        <v>43335</v>
      </c>
      <c r="C68" s="11">
        <v>11984.304792254099</v>
      </c>
    </row>
    <row r="69" spans="2:3" x14ac:dyDescent="0.3">
      <c r="B69" s="7">
        <f t="shared" si="0"/>
        <v>43350</v>
      </c>
      <c r="C69" s="11">
        <v>12061.063961609296</v>
      </c>
    </row>
    <row r="70" spans="2:3" x14ac:dyDescent="0.3">
      <c r="B70" s="7">
        <f t="shared" si="0"/>
        <v>43365</v>
      </c>
      <c r="C70" s="11">
        <v>12184.096127229104</v>
      </c>
    </row>
    <row r="71" spans="2:3" x14ac:dyDescent="0.3">
      <c r="B71" s="7">
        <f t="shared" si="0"/>
        <v>43380</v>
      </c>
      <c r="C71" s="11">
        <v>12341.959219910053</v>
      </c>
    </row>
    <row r="72" spans="2:3" x14ac:dyDescent="0.3">
      <c r="B72" s="7">
        <f t="shared" si="0"/>
        <v>43395</v>
      </c>
      <c r="C72" s="11">
        <v>12435.748583551062</v>
      </c>
    </row>
    <row r="73" spans="2:3" x14ac:dyDescent="0.3">
      <c r="B73" s="7">
        <f t="shared" si="0"/>
        <v>43410</v>
      </c>
      <c r="C73" s="11">
        <v>11558.542551456854</v>
      </c>
    </row>
    <row r="74" spans="2:3" x14ac:dyDescent="0.3">
      <c r="B74" s="7">
        <f t="shared" si="0"/>
        <v>43425</v>
      </c>
      <c r="C74" s="11">
        <v>11635.210843576368</v>
      </c>
    </row>
    <row r="75" spans="2:3" x14ac:dyDescent="0.3">
      <c r="B75" s="7">
        <f t="shared" si="0"/>
        <v>43440</v>
      </c>
      <c r="C75" s="11">
        <v>11690.001165431731</v>
      </c>
    </row>
    <row r="76" spans="2:3" x14ac:dyDescent="0.3">
      <c r="B76" s="7">
        <f t="shared" si="0"/>
        <v>43455</v>
      </c>
      <c r="C76" s="11">
        <v>11864.257143047293</v>
      </c>
    </row>
    <row r="77" spans="2:3" x14ac:dyDescent="0.3">
      <c r="B77" s="7">
        <f t="shared" si="0"/>
        <v>43470</v>
      </c>
      <c r="C77" s="11">
        <v>11865.307215790121</v>
      </c>
    </row>
    <row r="78" spans="2:3" x14ac:dyDescent="0.3">
      <c r="B78" s="7">
        <f t="shared" si="0"/>
        <v>43485</v>
      </c>
      <c r="C78" s="11">
        <v>11988.386614409363</v>
      </c>
    </row>
    <row r="79" spans="2:3" x14ac:dyDescent="0.3">
      <c r="B79" s="7">
        <f t="shared" si="0"/>
        <v>43500</v>
      </c>
      <c r="C79" s="11">
        <v>10996.277362495244</v>
      </c>
    </row>
    <row r="80" spans="2:3" x14ac:dyDescent="0.3">
      <c r="B80" s="7">
        <f t="shared" si="0"/>
        <v>43515</v>
      </c>
      <c r="C80" s="11">
        <v>11084.237386479195</v>
      </c>
    </row>
    <row r="81" spans="2:3" x14ac:dyDescent="0.3">
      <c r="B81" s="7">
        <f t="shared" si="0"/>
        <v>43530</v>
      </c>
      <c r="C81" s="11">
        <v>11192.037243977116</v>
      </c>
    </row>
    <row r="82" spans="2:3" x14ac:dyDescent="0.3">
      <c r="B82" s="7">
        <f t="shared" si="0"/>
        <v>43545</v>
      </c>
      <c r="C82" s="11">
        <v>11220.514307706244</v>
      </c>
    </row>
    <row r="83" spans="2:3" x14ac:dyDescent="0.3">
      <c r="B83" s="7">
        <f t="shared" si="0"/>
        <v>43560</v>
      </c>
      <c r="C83" s="11">
        <v>11376.657356269514</v>
      </c>
    </row>
    <row r="84" spans="2:3" x14ac:dyDescent="0.3">
      <c r="B84" s="7">
        <f t="shared" si="0"/>
        <v>43575</v>
      </c>
      <c r="C84" s="11">
        <v>11434.436130709464</v>
      </c>
    </row>
    <row r="85" spans="2:3" x14ac:dyDescent="0.3">
      <c r="B85" s="7">
        <f t="shared" si="0"/>
        <v>43590</v>
      </c>
      <c r="C85" s="11">
        <v>10480.916448295442</v>
      </c>
    </row>
    <row r="86" spans="2:3" x14ac:dyDescent="0.3">
      <c r="B86" s="7">
        <f t="shared" si="0"/>
        <v>43605</v>
      </c>
      <c r="C86" s="11">
        <v>10584.422654628686</v>
      </c>
    </row>
    <row r="87" spans="2:3" x14ac:dyDescent="0.3">
      <c r="B87" s="7">
        <f t="shared" si="0"/>
        <v>43620</v>
      </c>
      <c r="C87" s="11">
        <v>10652.582273759301</v>
      </c>
    </row>
    <row r="88" spans="2:3" x14ac:dyDescent="0.3">
      <c r="B88" s="7">
        <f t="shared" si="0"/>
        <v>43635</v>
      </c>
      <c r="C88" s="11">
        <v>10721.547732623478</v>
      </c>
    </row>
    <row r="89" spans="2:3" x14ac:dyDescent="0.3">
      <c r="B89" s="7">
        <f t="shared" si="0"/>
        <v>43650</v>
      </c>
      <c r="C89" s="11">
        <v>10751.712246558222</v>
      </c>
    </row>
    <row r="90" spans="2:3" x14ac:dyDescent="0.3">
      <c r="B90" s="7">
        <f t="shared" ref="B90:B145" si="1">B89+15</f>
        <v>43665</v>
      </c>
      <c r="C90" s="11">
        <v>10798.338838899241</v>
      </c>
    </row>
    <row r="91" spans="2:3" x14ac:dyDescent="0.3">
      <c r="B91" s="7">
        <f t="shared" si="1"/>
        <v>43680</v>
      </c>
      <c r="C91" s="11">
        <v>9731.2302754336779</v>
      </c>
    </row>
    <row r="92" spans="2:3" x14ac:dyDescent="0.3">
      <c r="B92" s="7">
        <f t="shared" si="1"/>
        <v>43695</v>
      </c>
      <c r="C92" s="11">
        <v>9832.1780312751853</v>
      </c>
    </row>
    <row r="93" spans="2:3" x14ac:dyDescent="0.3">
      <c r="B93" s="7">
        <f t="shared" si="1"/>
        <v>43710</v>
      </c>
      <c r="C93" s="11">
        <v>9875.0542816005636</v>
      </c>
    </row>
    <row r="94" spans="2:3" x14ac:dyDescent="0.3">
      <c r="B94" s="7">
        <f t="shared" si="1"/>
        <v>43725</v>
      </c>
      <c r="C94" s="11">
        <v>9920.7159827126288</v>
      </c>
    </row>
    <row r="95" spans="2:3" x14ac:dyDescent="0.3">
      <c r="B95" s="7">
        <f t="shared" si="1"/>
        <v>43740</v>
      </c>
      <c r="C95" s="11">
        <v>9985.3497484302734</v>
      </c>
    </row>
    <row r="96" spans="2:3" x14ac:dyDescent="0.3">
      <c r="B96" s="7">
        <f t="shared" si="1"/>
        <v>43755</v>
      </c>
      <c r="C96" s="11">
        <v>10025.006974193535</v>
      </c>
    </row>
    <row r="97" spans="2:3" x14ac:dyDescent="0.3">
      <c r="B97" s="7">
        <f t="shared" si="1"/>
        <v>43770</v>
      </c>
      <c r="C97" s="11">
        <v>8992.0029195026273</v>
      </c>
    </row>
    <row r="98" spans="2:3" x14ac:dyDescent="0.3">
      <c r="B98" s="7">
        <f t="shared" si="1"/>
        <v>43785</v>
      </c>
      <c r="C98" s="11">
        <v>9033.3971636012266</v>
      </c>
    </row>
    <row r="99" spans="2:3" x14ac:dyDescent="0.3">
      <c r="B99" s="7">
        <f t="shared" si="1"/>
        <v>43800</v>
      </c>
      <c r="C99" s="11">
        <v>9078.0298892165101</v>
      </c>
    </row>
    <row r="100" spans="2:3" x14ac:dyDescent="0.3">
      <c r="B100" s="7">
        <f t="shared" si="1"/>
        <v>43815</v>
      </c>
      <c r="C100" s="11">
        <v>9135.5383282758721</v>
      </c>
    </row>
    <row r="101" spans="2:3" x14ac:dyDescent="0.3">
      <c r="B101" s="7">
        <f t="shared" si="1"/>
        <v>43830</v>
      </c>
      <c r="C101" s="11">
        <v>9152.5340991057419</v>
      </c>
    </row>
    <row r="102" spans="2:3" x14ac:dyDescent="0.3">
      <c r="B102" s="7">
        <f t="shared" si="1"/>
        <v>43845</v>
      </c>
      <c r="C102" s="11">
        <v>9202.1192548867166</v>
      </c>
    </row>
    <row r="103" spans="2:3" x14ac:dyDescent="0.3">
      <c r="B103" s="7">
        <f t="shared" si="1"/>
        <v>43860</v>
      </c>
      <c r="C103" s="11">
        <v>9240.5522821025752</v>
      </c>
    </row>
    <row r="104" spans="2:3" x14ac:dyDescent="0.3">
      <c r="B104" s="7">
        <f t="shared" si="1"/>
        <v>43875</v>
      </c>
      <c r="C104" s="11">
        <v>8082.1687969458326</v>
      </c>
    </row>
    <row r="105" spans="2:3" x14ac:dyDescent="0.3">
      <c r="B105" s="7">
        <f t="shared" si="1"/>
        <v>43890</v>
      </c>
      <c r="C105" s="11">
        <v>8135.0609589689866</v>
      </c>
    </row>
    <row r="106" spans="2:3" x14ac:dyDescent="0.3">
      <c r="B106" s="7">
        <f t="shared" si="1"/>
        <v>43905</v>
      </c>
      <c r="C106" s="11">
        <v>8160.0905235181135</v>
      </c>
    </row>
    <row r="107" spans="2:3" x14ac:dyDescent="0.3">
      <c r="B107" s="7">
        <f t="shared" si="1"/>
        <v>43920</v>
      </c>
      <c r="C107" s="11">
        <v>8185.3961271606649</v>
      </c>
    </row>
    <row r="108" spans="2:3" x14ac:dyDescent="0.3">
      <c r="B108" s="7">
        <f t="shared" si="1"/>
        <v>43935</v>
      </c>
      <c r="C108" s="11">
        <v>8251.6284200000846</v>
      </c>
    </row>
    <row r="109" spans="2:3" x14ac:dyDescent="0.3">
      <c r="B109" s="7">
        <f t="shared" si="1"/>
        <v>43950</v>
      </c>
      <c r="C109" s="11">
        <v>8299.6368797911928</v>
      </c>
    </row>
    <row r="110" spans="2:3" x14ac:dyDescent="0.3">
      <c r="B110" s="7">
        <f t="shared" si="1"/>
        <v>43965</v>
      </c>
      <c r="C110" s="11">
        <v>7137.0774842943219</v>
      </c>
    </row>
    <row r="111" spans="2:3" x14ac:dyDescent="0.3">
      <c r="B111" s="7">
        <f t="shared" si="1"/>
        <v>43980</v>
      </c>
      <c r="C111" s="11">
        <v>7167.4932205749419</v>
      </c>
    </row>
    <row r="112" spans="2:3" x14ac:dyDescent="0.3">
      <c r="B112" s="7">
        <f t="shared" si="1"/>
        <v>43995</v>
      </c>
      <c r="C112" s="11">
        <v>7188.7789242267354</v>
      </c>
    </row>
    <row r="113" spans="2:3" x14ac:dyDescent="0.3">
      <c r="B113" s="7">
        <f t="shared" si="1"/>
        <v>44010</v>
      </c>
      <c r="C113" s="11">
        <v>7215.7728182168257</v>
      </c>
    </row>
    <row r="114" spans="2:3" x14ac:dyDescent="0.3">
      <c r="B114" s="7">
        <f t="shared" si="1"/>
        <v>44025</v>
      </c>
      <c r="C114" s="11">
        <v>7260.9307071675721</v>
      </c>
    </row>
    <row r="115" spans="2:3" x14ac:dyDescent="0.3">
      <c r="B115" s="7">
        <f t="shared" si="1"/>
        <v>44040</v>
      </c>
      <c r="C115" s="11">
        <v>7283.2416380928171</v>
      </c>
    </row>
    <row r="116" spans="2:3" x14ac:dyDescent="0.3">
      <c r="B116" s="7">
        <f t="shared" si="1"/>
        <v>44055</v>
      </c>
      <c r="C116" s="11">
        <v>6071.5448824129026</v>
      </c>
    </row>
    <row r="117" spans="2:3" x14ac:dyDescent="0.3">
      <c r="B117" s="7">
        <f t="shared" si="1"/>
        <v>44070</v>
      </c>
      <c r="C117" s="11">
        <v>6089.0290148367994</v>
      </c>
    </row>
    <row r="118" spans="2:3" x14ac:dyDescent="0.3">
      <c r="B118" s="7">
        <f t="shared" si="1"/>
        <v>44085</v>
      </c>
      <c r="C118" s="11">
        <v>6094.1743549532248</v>
      </c>
    </row>
    <row r="119" spans="2:3" x14ac:dyDescent="0.3">
      <c r="B119" s="7">
        <f t="shared" si="1"/>
        <v>44100</v>
      </c>
      <c r="C119" s="11">
        <v>6109.6923692858118</v>
      </c>
    </row>
    <row r="120" spans="2:3" x14ac:dyDescent="0.3">
      <c r="B120" s="7">
        <f t="shared" si="1"/>
        <v>44115</v>
      </c>
      <c r="C120" s="11">
        <v>6130.0405644419316</v>
      </c>
    </row>
    <row r="121" spans="2:3" x14ac:dyDescent="0.3">
      <c r="B121" s="7">
        <f t="shared" si="1"/>
        <v>44130</v>
      </c>
      <c r="C121" s="11">
        <v>6145.1865460115905</v>
      </c>
    </row>
    <row r="122" spans="2:3" x14ac:dyDescent="0.3">
      <c r="B122" s="7">
        <f t="shared" si="1"/>
        <v>44145</v>
      </c>
      <c r="C122" s="11">
        <v>4925.1841088800747</v>
      </c>
    </row>
    <row r="123" spans="2:3" x14ac:dyDescent="0.3">
      <c r="B123" s="7">
        <f t="shared" si="1"/>
        <v>44160</v>
      </c>
      <c r="C123" s="11">
        <v>4934.8415444641214</v>
      </c>
    </row>
    <row r="124" spans="2:3" x14ac:dyDescent="0.3">
      <c r="B124" s="7">
        <f t="shared" si="1"/>
        <v>44175</v>
      </c>
      <c r="C124" s="11">
        <v>4958.4307774764002</v>
      </c>
    </row>
    <row r="125" spans="2:3" x14ac:dyDescent="0.3">
      <c r="B125" s="7">
        <f t="shared" si="1"/>
        <v>44190</v>
      </c>
      <c r="C125" s="11">
        <v>4967.1381009125716</v>
      </c>
    </row>
    <row r="126" spans="2:3" x14ac:dyDescent="0.3">
      <c r="B126" s="7">
        <f t="shared" si="1"/>
        <v>44205</v>
      </c>
      <c r="C126" s="11">
        <v>4983.481075139428</v>
      </c>
    </row>
    <row r="127" spans="2:3" x14ac:dyDescent="0.3">
      <c r="B127" s="7">
        <f t="shared" si="1"/>
        <v>44220</v>
      </c>
      <c r="C127" s="11">
        <v>5003.2344426593036</v>
      </c>
    </row>
    <row r="128" spans="2:3" x14ac:dyDescent="0.3">
      <c r="B128" s="7">
        <f t="shared" si="1"/>
        <v>44235</v>
      </c>
      <c r="C128" s="11">
        <v>3768.3455998669274</v>
      </c>
    </row>
    <row r="129" spans="2:3" x14ac:dyDescent="0.3">
      <c r="B129" s="7">
        <f t="shared" si="1"/>
        <v>44250</v>
      </c>
      <c r="C129" s="11">
        <v>3774.2158574825571</v>
      </c>
    </row>
    <row r="130" spans="2:3" x14ac:dyDescent="0.3">
      <c r="B130" s="7">
        <f t="shared" si="1"/>
        <v>44265</v>
      </c>
      <c r="C130" s="11">
        <v>3784.0259855485588</v>
      </c>
    </row>
    <row r="131" spans="2:3" x14ac:dyDescent="0.3">
      <c r="B131" s="7">
        <f t="shared" si="1"/>
        <v>44280</v>
      </c>
      <c r="C131" s="11">
        <v>3791.8909498651415</v>
      </c>
    </row>
    <row r="132" spans="2:3" x14ac:dyDescent="0.3">
      <c r="B132" s="7">
        <f t="shared" si="1"/>
        <v>44295</v>
      </c>
      <c r="C132" s="11">
        <v>3805.5201725748489</v>
      </c>
    </row>
    <row r="133" spans="2:3" x14ac:dyDescent="0.3">
      <c r="B133" s="7">
        <f t="shared" si="1"/>
        <v>44310</v>
      </c>
      <c r="C133" s="11">
        <v>3811.80192734</v>
      </c>
    </row>
    <row r="134" spans="2:3" x14ac:dyDescent="0.3">
      <c r="B134" s="7">
        <f t="shared" si="1"/>
        <v>44325</v>
      </c>
      <c r="C134" s="11">
        <v>2590.0283733724359</v>
      </c>
    </row>
    <row r="135" spans="2:3" x14ac:dyDescent="0.3">
      <c r="B135" s="7">
        <f t="shared" si="1"/>
        <v>44340</v>
      </c>
      <c r="C135" s="11">
        <v>2590.11159574984</v>
      </c>
    </row>
    <row r="136" spans="2:3" x14ac:dyDescent="0.3">
      <c r="B136" s="7">
        <f t="shared" si="1"/>
        <v>44355</v>
      </c>
      <c r="C136" s="11">
        <v>2590.4807231810851</v>
      </c>
    </row>
    <row r="137" spans="2:3" x14ac:dyDescent="0.3">
      <c r="B137" s="7">
        <f t="shared" si="1"/>
        <v>44370</v>
      </c>
      <c r="C137" s="11">
        <v>2590.9138036287477</v>
      </c>
    </row>
    <row r="138" spans="2:3" x14ac:dyDescent="0.3">
      <c r="B138" s="7">
        <f t="shared" si="1"/>
        <v>44385</v>
      </c>
      <c r="C138" s="11">
        <v>2590.0074762681829</v>
      </c>
    </row>
    <row r="139" spans="2:3" x14ac:dyDescent="0.3">
      <c r="B139" s="7">
        <f t="shared" si="1"/>
        <v>44400</v>
      </c>
      <c r="C139" s="11">
        <v>2589.6291159557632</v>
      </c>
    </row>
    <row r="140" spans="2:3" x14ac:dyDescent="0.3">
      <c r="B140" s="7">
        <f t="shared" si="1"/>
        <v>44415</v>
      </c>
      <c r="C140" s="11">
        <v>1313.6233734992313</v>
      </c>
    </row>
    <row r="141" spans="2:3" x14ac:dyDescent="0.3">
      <c r="B141" s="7">
        <f t="shared" si="1"/>
        <v>44430</v>
      </c>
      <c r="C141" s="11">
        <v>1306.4349546413025</v>
      </c>
    </row>
    <row r="142" spans="2:3" x14ac:dyDescent="0.3">
      <c r="B142" s="7">
        <f t="shared" si="1"/>
        <v>44445</v>
      </c>
      <c r="C142" s="11">
        <v>1299.3969859380454</v>
      </c>
    </row>
    <row r="143" spans="2:3" x14ac:dyDescent="0.3">
      <c r="B143" s="7">
        <f t="shared" si="1"/>
        <v>44460</v>
      </c>
      <c r="C143" s="11">
        <v>1291.7197761686364</v>
      </c>
    </row>
    <row r="144" spans="2:3" x14ac:dyDescent="0.3">
      <c r="B144" s="7">
        <f t="shared" si="1"/>
        <v>44475</v>
      </c>
      <c r="C144" s="11">
        <v>1283.9751288968894</v>
      </c>
    </row>
    <row r="145" spans="2:3" x14ac:dyDescent="0.3">
      <c r="B145" s="7">
        <f t="shared" si="1"/>
        <v>44490</v>
      </c>
      <c r="C145" s="11">
        <v>1277.3530747563336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C7" sqref="C7"/>
    </sheetView>
  </sheetViews>
  <sheetFormatPr defaultRowHeight="14.4" x14ac:dyDescent="0.3"/>
  <cols>
    <col min="2" max="2" width="35.5546875" bestFit="1" customWidth="1"/>
    <col min="3" max="3" width="19.88671875" bestFit="1" customWidth="1"/>
    <col min="6" max="6" width="9" bestFit="1" customWidth="1"/>
    <col min="7" max="7" width="19.88671875" bestFit="1" customWidth="1"/>
  </cols>
  <sheetData>
    <row r="2" spans="2:7" ht="15" x14ac:dyDescent="0.25">
      <c r="B2" s="2" t="s">
        <v>0</v>
      </c>
      <c r="C2" s="4" t="s">
        <v>1</v>
      </c>
      <c r="F2" s="2" t="s">
        <v>0</v>
      </c>
      <c r="G2" s="4" t="s">
        <v>6</v>
      </c>
    </row>
    <row r="3" spans="2:7" ht="15" x14ac:dyDescent="0.25">
      <c r="B3" s="2" t="s">
        <v>2</v>
      </c>
      <c r="C3" s="5">
        <v>0.05</v>
      </c>
      <c r="F3" s="2" t="s">
        <v>7</v>
      </c>
      <c r="G3" s="4" t="s">
        <v>8</v>
      </c>
    </row>
    <row r="4" spans="2:7" ht="15" x14ac:dyDescent="0.25">
      <c r="B4" s="2" t="s">
        <v>3</v>
      </c>
      <c r="C4" s="5">
        <v>8.9999999999999993E-3</v>
      </c>
    </row>
    <row r="5" spans="2:7" ht="15" x14ac:dyDescent="0.25">
      <c r="B5" s="2" t="s">
        <v>4</v>
      </c>
      <c r="C5" s="6" t="str">
        <f>G9</f>
        <v>ZARSwap.20:05:43-33</v>
      </c>
      <c r="F5" s="2" t="s">
        <v>9</v>
      </c>
      <c r="G5" s="2" t="s">
        <v>10</v>
      </c>
    </row>
    <row r="6" spans="2:7" ht="15" x14ac:dyDescent="0.25">
      <c r="B6" s="2" t="s">
        <v>5</v>
      </c>
      <c r="C6" s="4" t="s">
        <v>29</v>
      </c>
      <c r="F6" s="7">
        <v>42675</v>
      </c>
      <c r="G6" s="5">
        <v>7.0000000000000007E-2</v>
      </c>
    </row>
    <row r="7" spans="2:7" ht="15" x14ac:dyDescent="0.25">
      <c r="F7" s="7">
        <v>46327</v>
      </c>
      <c r="G7" s="5">
        <v>7.0000000000000007E-2</v>
      </c>
    </row>
    <row r="8" spans="2:7" ht="21" x14ac:dyDescent="0.35">
      <c r="B8" s="1" t="s">
        <v>11</v>
      </c>
    </row>
    <row r="9" spans="2:7" ht="15" x14ac:dyDescent="0.25">
      <c r="B9" s="3" t="str">
        <f>_xll.QSA.CreateHWModelDemo(C2,C3,C4,C5,C6)</f>
        <v>HWDemo.20:05:43-34</v>
      </c>
      <c r="G9" s="3" t="str">
        <f>_xll.QSA.CreateDatesAndRatesCurve(G2,F6:F7,G6:G7,G3)</f>
        <v>ZARSwap.20:05:43-33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Product&amp;EPE</vt:lpstr>
      <vt:lpstr>Model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2018-07-24T18:05:47Z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091eae80-2498-44d5-bd61-908a26edb13c</vt:lpwstr>
  </property>
</Properties>
</file>