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0290"/>
  </bookViews>
  <sheets>
    <sheet name="Call" sheetId="1" r:id="rId1"/>
  </sheets>
  <calcPr calcId="145621" calcMode="manual" calcCompleted="0" calcOnSave="0"/>
</workbook>
</file>

<file path=xl/calcChain.xml><?xml version="1.0" encoding="utf-8"?>
<calcChain xmlns="http://schemas.openxmlformats.org/spreadsheetml/2006/main">
  <c r="F28" i="1" l="1"/>
  <c r="C24" i="1" l="1"/>
  <c r="C18" i="1"/>
  <c r="C17" i="1"/>
  <c r="C16" i="1"/>
  <c r="B20" i="1"/>
  <c r="M9" i="1"/>
  <c r="C4" i="1" l="1"/>
  <c r="B11" i="1"/>
  <c r="B27" i="1" s="1"/>
  <c r="B28" i="1" s="1"/>
</calcChain>
</file>

<file path=xl/sharedStrings.xml><?xml version="1.0" encoding="utf-8"?>
<sst xmlns="http://schemas.openxmlformats.org/spreadsheetml/2006/main" count="26" uniqueCount="23">
  <si>
    <t>name</t>
  </si>
  <si>
    <t>discountCurve</t>
  </si>
  <si>
    <t>shareCodes</t>
  </si>
  <si>
    <t>spotPrices</t>
  </si>
  <si>
    <t>volatilities</t>
  </si>
  <si>
    <t>divYields</t>
  </si>
  <si>
    <t>correlations</t>
  </si>
  <si>
    <t>ZAR:ALSI</t>
  </si>
  <si>
    <t>ZAR:AAA</t>
  </si>
  <si>
    <t>ZAR:BBB</t>
  </si>
  <si>
    <t>currency</t>
  </si>
  <si>
    <t>ZARDiscount</t>
  </si>
  <si>
    <t>ZAR</t>
  </si>
  <si>
    <t>equitySimulator01</t>
  </si>
  <si>
    <t>QSA.CreateEquityModel</t>
  </si>
  <si>
    <t>shareCode</t>
  </si>
  <si>
    <t>exerciseDate</t>
  </si>
  <si>
    <t>strike</t>
  </si>
  <si>
    <t>alsiCall1Y</t>
  </si>
  <si>
    <t>QSA.CreateEquityCall</t>
  </si>
  <si>
    <t>QSA.Value</t>
  </si>
  <si>
    <t>simulations</t>
  </si>
  <si>
    <t>QSA.FormulaBlackScholes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</si>
</sst>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3" borderId="0" xfId="1" applyNumberFormat="1" applyFont="1" applyFill="1"/>
    <xf numFmtId="0" fontId="0" fillId="5" borderId="0" xfId="0" applyFill="1"/>
    <xf numFmtId="15" fontId="0" fillId="3" borderId="0" xfId="0" applyNumberFormat="1" applyFill="1"/>
    <xf numFmtId="0" fontId="2" fillId="0" borderId="0" xfId="0" applyFont="1"/>
    <xf numFmtId="4" fontId="0" fillId="5" borderId="0" xfId="0" applyNumberFormat="1" applyFill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8"/>
  <sheetViews>
    <sheetView tabSelected="1" workbookViewId="0">
      <selection activeCell="E18" sqref="E18"/>
    </sheetView>
  </sheetViews>
  <sheetFormatPr defaultRowHeight="15" x14ac:dyDescent="0.25"/>
  <cols>
    <col min="2" max="2" width="29.5" bestFit="1" customWidth="1"/>
    <col min="13" max="13" width="20.875" bestFit="1" customWidth="1"/>
  </cols>
  <sheetData>
    <row r="2" spans="2:14" ht="21" x14ac:dyDescent="0.35">
      <c r="B2" s="7" t="s">
        <v>14</v>
      </c>
    </row>
    <row r="3" spans="2:14" x14ac:dyDescent="0.25">
      <c r="B3" s="3" t="s">
        <v>0</v>
      </c>
      <c r="C3" s="2" t="s">
        <v>13</v>
      </c>
      <c r="M3" s="3" t="s">
        <v>0</v>
      </c>
      <c r="N3" s="2" t="s">
        <v>11</v>
      </c>
    </row>
    <row r="4" spans="2:14" x14ac:dyDescent="0.25">
      <c r="B4" s="3" t="s">
        <v>1</v>
      </c>
      <c r="C4" s="1" t="str">
        <f>M9</f>
        <v>ZARDiscount.09:46:06-11</v>
      </c>
      <c r="M4" s="3" t="s">
        <v>10</v>
      </c>
      <c r="N4" s="2" t="s">
        <v>12</v>
      </c>
    </row>
    <row r="6" spans="2:14" x14ac:dyDescent="0.25">
      <c r="B6" s="3" t="s">
        <v>2</v>
      </c>
      <c r="C6" s="3" t="s">
        <v>3</v>
      </c>
      <c r="D6" s="3" t="s">
        <v>4</v>
      </c>
      <c r="E6" s="3" t="s">
        <v>5</v>
      </c>
      <c r="G6" s="3" t="s">
        <v>6</v>
      </c>
      <c r="M6" s="6">
        <v>42643</v>
      </c>
      <c r="N6" s="4">
        <v>7.0000000000000007E-2</v>
      </c>
    </row>
    <row r="7" spans="2:14" x14ac:dyDescent="0.25">
      <c r="B7" s="2" t="s">
        <v>7</v>
      </c>
      <c r="C7" s="2">
        <v>200</v>
      </c>
      <c r="D7" s="4">
        <v>0.22</v>
      </c>
      <c r="E7" s="4">
        <v>0.03</v>
      </c>
      <c r="G7" s="2">
        <v>1</v>
      </c>
      <c r="H7" s="2">
        <v>0.5</v>
      </c>
      <c r="I7" s="2">
        <v>0.5</v>
      </c>
      <c r="M7" s="6">
        <v>43738</v>
      </c>
      <c r="N7" s="4">
        <v>7.0000000000000007E-2</v>
      </c>
    </row>
    <row r="8" spans="2:14" x14ac:dyDescent="0.25">
      <c r="B8" s="2" t="s">
        <v>8</v>
      </c>
      <c r="C8" s="2">
        <v>50</v>
      </c>
      <c r="D8" s="4">
        <v>0.52</v>
      </c>
      <c r="E8" s="4">
        <v>0</v>
      </c>
      <c r="G8" s="2">
        <v>0.5</v>
      </c>
      <c r="H8" s="2">
        <v>1</v>
      </c>
      <c r="I8" s="2">
        <v>0.5</v>
      </c>
    </row>
    <row r="9" spans="2:14" x14ac:dyDescent="0.25">
      <c r="B9" s="2" t="s">
        <v>9</v>
      </c>
      <c r="C9" s="2">
        <v>100</v>
      </c>
      <c r="D9" s="4">
        <v>0.4</v>
      </c>
      <c r="E9" s="4">
        <v>0</v>
      </c>
      <c r="G9" s="2">
        <v>0.5</v>
      </c>
      <c r="H9" s="2">
        <v>0.5</v>
      </c>
      <c r="I9" s="2">
        <v>1</v>
      </c>
      <c r="M9" s="5" t="str">
        <f>_xll.QSA.CreateDatesAndRatesCurve(N3,M6:M7,N6:N7,N4)</f>
        <v>ZARDiscount.09:46:06-11</v>
      </c>
    </row>
    <row r="11" spans="2:14" x14ac:dyDescent="0.25">
      <c r="B11" s="5" t="str">
        <f>_xll.QSA.CreateEquityModel(C3,C4,B7:B9,C7:C9,D7:D9,E7:E9,G7:I9)</f>
        <v>equitySimulator01.09:46:06-12</v>
      </c>
    </row>
    <row r="14" spans="2:14" ht="21" x14ac:dyDescent="0.35">
      <c r="B14" s="7" t="s">
        <v>19</v>
      </c>
    </row>
    <row r="15" spans="2:14" x14ac:dyDescent="0.25">
      <c r="B15" s="3" t="s">
        <v>0</v>
      </c>
      <c r="C15" s="2" t="s">
        <v>18</v>
      </c>
    </row>
    <row r="16" spans="2:14" x14ac:dyDescent="0.25">
      <c r="B16" s="3" t="s">
        <v>15</v>
      </c>
      <c r="C16" s="2" t="str">
        <f>B7</f>
        <v>ZAR:ALSI</v>
      </c>
    </row>
    <row r="17" spans="2:6" x14ac:dyDescent="0.25">
      <c r="B17" s="3" t="s">
        <v>16</v>
      </c>
      <c r="C17" s="6">
        <f>EDATE(M6,12)</f>
        <v>43008</v>
      </c>
    </row>
    <row r="18" spans="2:6" x14ac:dyDescent="0.25">
      <c r="B18" s="3" t="s">
        <v>17</v>
      </c>
      <c r="C18" s="2">
        <f>C7*1.05</f>
        <v>210</v>
      </c>
    </row>
    <row r="20" spans="2:6" x14ac:dyDescent="0.25">
      <c r="B20" s="5" t="str">
        <f>_xll.QSA.CreateEquityCall(C15,C16,C17,C18)</f>
        <v>alsiCall1Y.09:46:06-10</v>
      </c>
    </row>
    <row r="23" spans="2:6" ht="21" x14ac:dyDescent="0.35">
      <c r="B23" s="7" t="s">
        <v>20</v>
      </c>
    </row>
    <row r="24" spans="2:6" x14ac:dyDescent="0.25">
      <c r="B24" s="3" t="s">
        <v>0</v>
      </c>
      <c r="C24" s="2" t="str">
        <f>C15&amp;"Value"</f>
        <v>alsiCall1YValue</v>
      </c>
    </row>
    <row r="25" spans="2:6" x14ac:dyDescent="0.25">
      <c r="B25" s="3" t="s">
        <v>21</v>
      </c>
      <c r="C25" s="2">
        <v>100000</v>
      </c>
    </row>
    <row r="27" spans="2:6" ht="21" x14ac:dyDescent="0.35">
      <c r="B27" s="5" t="str">
        <f>_xll.QSA.Value(C24,B20,M6,B11,C25)</f>
        <v>alsiCall1YValue.09:46:06-13</v>
      </c>
      <c r="F27" s="7" t="s">
        <v>22</v>
      </c>
    </row>
    <row r="28" spans="2:6" x14ac:dyDescent="0.25">
      <c r="B28" s="8">
        <f ca="1">_xll.QSA.GetResults(B27,"value")</f>
        <v>16.311834324357566</v>
      </c>
      <c r="F28" s="8">
        <f ca="1">_xll.QSA.FormulaBlackScholes(C18,M6,C17,C7,D7,N6,E7)</f>
        <v>16.232208920259719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2013-06-11T08:46:42Z</dcterms:created>
  <dcterms:modified xsi:type="dcterms:W3CDTF">2016-10-01T18:19:10Z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38818a6f-837c-43f0-b144-ed56ec648318</vt:lpwstr>
  </property>
</Properties>
</file>