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&#10;" sheetId="1" state="visible" r:id="rId1"/>
    <sheet xmlns:r="http://schemas.openxmlformats.org/officeDocument/2006/relationships" name="BlackFormula&#10;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<sst xmlns="http://schemas.openxmlformats.org/spreadsheetml/2006/main" uniqueCount="27">
  <si>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Summary
</t>
  </si>
  <si>
    <t xml:space="preserve">The following sheet demonstrates creating a QuantSA zero curve and 
</t>
  </si>
  <si>
    <t xml:space="preserve">calling the Black formula
</t>
  </si>
  <si>
    <t xml:space="preserve">
</t>
  </si>
  <si>
    <t xml:space="preserve">The sheet demonstrates:
</t>
  </si>
  <si>
    <t xml:space="preserve"> * QSA.CreateDatesAndRatesCurve
</t>
  </si>
  <si>
    <t xml:space="preserve"> * QSA.FormulaBlack
</t>
  </si>
  <si>
    <t>valueDate</t>
  </si>
  <si>
    <t>dates</t>
  </si>
  <si>
    <t>continuousRates</t>
  </si>
  <si>
    <t xml:space="preserve">Caplet
</t>
  </si>
  <si>
    <t>callOrPut</t>
  </si>
  <si>
    <t>Call</t>
  </si>
  <si>
    <t>strike</t>
  </si>
  <si>
    <t>notional</t>
  </si>
  <si>
    <t>zarCurve</t>
  </si>
  <si>
    <t>exerciseDate</t>
  </si>
  <si>
    <t>settlementDate</t>
  </si>
  <si>
    <t>accrueStartDate</t>
  </si>
  <si>
    <t>accrueEndDate</t>
  </si>
  <si>
    <t xml:space="preserve">Black Formula
</t>
  </si>
  <si>
    <t>timeToExercise</t>
  </si>
  <si>
    <t>forward</t>
  </si>
  <si>
    <t>vol</t>
  </si>
  <si>
    <t>discountFactor</t>
  </si>
  <si>
    <t>accrualFraction</t>
  </si>
  <si>
    <t>caplet value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</si>
</sst>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6"/>
    </font>
    <font>
      <name val="Calibri"/>
      <i val="1"/>
      <strike val="0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5D9F1"/>
        <bgColor rgb="FFC5D9F1"/>
      </patternFill>
    </fill>
    <fill>
      <patternFill patternType="solid">
        <fgColor rgb="FFD8E4BC"/>
        <bgColor rgb="FFD8E4BC"/>
      </patternFill>
    </fill>
    <fill>
      <patternFill patternType="solid">
        <fgColor rgb="FFFABF8F"/>
        <bgColor rgb="FFFABF8F"/>
      </patternFill>
    </fill>
    <fill>
      <patternFill patternType="solid">
        <fgColor rgb="FFFCD5B4"/>
        <bgColor rgb="FFFCD5B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borderId="0" fillId="3" fontId="0" numFmtId="0" pivotButton="0" quotePrefix="0" xfId="0"/>
    <xf borderId="0" fillId="4" fontId="0" numFmtId="165" pivotButton="0" quotePrefix="0" xfId="0"/>
    <xf borderId="0" fillId="4" fontId="0" numFmtId="10" pivotButton="0" quotePrefix="0" xfId="0"/>
    <xf borderId="0" fillId="4" fontId="0" numFmtId="0" pivotButton="0" quotePrefix="0" xfId="0"/>
    <xf borderId="0" fillId="4" fontId="0" numFmtId="2" pivotButton="0" quotePrefix="0" xfId="0"/>
    <xf borderId="0" fillId="6" fontId="0" numFmtId="0" pivotButton="0" quotePrefix="0" xfId="0"/>
    <xf borderId="0" fillId="7" fontId="0" numFmtId="0" pivotButton="0" quotePrefix="0" xfId="0"/>
    <xf borderId="0" fillId="5" fontId="0" numFmtId="10" pivotButton="0" quotePrefix="0" xfId="0"/>
    <xf borderId="0" fillId="5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9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2" spans="1:2">
      <c r="B2" s="1" t="s">
        <v>0</v>
      </c>
    </row>
    <row r="4" spans="1:2">
      <c r="B4" s="2" t="s">
        <v>1</v>
      </c>
    </row>
    <row r="5" spans="1:2">
      <c r="B5" s="2" t="s">
        <v>2</v>
      </c>
    </row>
    <row r="6" spans="1:2">
      <c r="B6" s="2" t="s">
        <v>3</v>
      </c>
    </row>
    <row r="7" spans="1:2">
      <c r="B7" s="2" t="s">
        <v>4</v>
      </c>
    </row>
    <row r="8" spans="1:2">
      <c r="B8" s="2" t="s">
        <v>5</v>
      </c>
    </row>
    <row r="9" spans="1:2">
      <c r="B9" s="2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1"/>
  <sheetViews>
    <sheetView workbookViewId="0">
      <selection activeCell="A1" sqref="A1"/>
    </sheetView>
  </sheetViews>
  <sheetFormatPr baseColWidth="8" defaultRowHeight="15"/>
  <sheetData>
    <row r="2" spans="1:6">
      <c r="B2" s="3" t="s">
        <v>7</v>
      </c>
      <c r="C2" s="4" t="n">
        <v>43308</v>
      </c>
      <c r="E2" s="3" t="s">
        <v>8</v>
      </c>
      <c r="F2" s="3" t="s">
        <v>9</v>
      </c>
    </row>
    <row r="3" spans="1:6">
      <c r="E3" s="4" t="n">
        <v>43308</v>
      </c>
      <c r="F3" s="5" t="n">
        <v>0.07099999999999999</v>
      </c>
    </row>
    <row r="4" spans="1:6">
      <c r="B4" s="1" t="s">
        <v>10</v>
      </c>
      <c r="E4" s="4" t="n">
        <v>43673</v>
      </c>
      <c r="F4" s="5" t="n">
        <v>0.07200000000000001</v>
      </c>
    </row>
    <row r="5" spans="1:6">
      <c r="B5" s="3" t="s">
        <v>11</v>
      </c>
      <c r="C5" s="6" t="s">
        <v>12</v>
      </c>
      <c r="E5" s="4" t="n">
        <v>44039</v>
      </c>
      <c r="F5" s="5" t="n">
        <v>0.073</v>
      </c>
    </row>
    <row r="6" spans="1:6">
      <c r="B6" s="3" t="s">
        <v>13</v>
      </c>
      <c r="C6" s="5" t="n">
        <v>0.07000000000000001</v>
      </c>
    </row>
    <row r="7" spans="1:6">
      <c r="B7" s="3" t="s">
        <v>14</v>
      </c>
      <c r="C7" s="7" t="n">
        <v>1000000</v>
      </c>
      <c r="E7" s="8" t="s">
        <v>15</v>
      </c>
      <c r="F7" s="9">
        <f>QSA.CreateDatesAndRatesCurve(E7,E3:E5,F3:F5)</f>
        <v/>
      </c>
    </row>
    <row r="8" spans="1:6">
      <c r="B8" s="3" t="s">
        <v>16</v>
      </c>
      <c r="C8" s="4" t="n">
        <v>43400</v>
      </c>
    </row>
    <row r="9" spans="1:6">
      <c r="B9" s="3" t="s">
        <v>17</v>
      </c>
      <c r="C9" s="4" t="n">
        <v>43400</v>
      </c>
    </row>
    <row r="10" spans="1:6">
      <c r="B10" s="3" t="s">
        <v>18</v>
      </c>
      <c r="C10" s="4" t="n">
        <v>43400</v>
      </c>
    </row>
    <row r="11" spans="1:6">
      <c r="B11" s="3" t="s">
        <v>19</v>
      </c>
      <c r="C11" s="4" t="n">
        <v>43492</v>
      </c>
    </row>
    <row r="13" spans="1:6">
      <c r="B13" s="1" t="s">
        <v>20</v>
      </c>
    </row>
    <row r="14" spans="1:6">
      <c r="B14" s="3" t="s">
        <v>13</v>
      </c>
      <c r="C14" s="10">
        <f>C16</f>
        <v/>
      </c>
    </row>
    <row r="15" spans="1:6">
      <c r="B15" s="3" t="s">
        <v>21</v>
      </c>
      <c r="C15" s="11">
        <f>QSA.GetYearFraction(C2,C9,"ACT365")</f>
        <v/>
      </c>
    </row>
    <row r="16" spans="1:6">
      <c r="B16" s="3" t="s">
        <v>22</v>
      </c>
      <c r="C16" s="10">
        <f>QSA.GetSimpleForward(F7,C10,C11)</f>
        <v/>
      </c>
    </row>
    <row r="17" spans="1:6">
      <c r="B17" s="3" t="s">
        <v>23</v>
      </c>
      <c r="C17" s="5" t="n">
        <v>0.15</v>
      </c>
    </row>
    <row r="18" spans="1:6">
      <c r="B18" s="3" t="s">
        <v>24</v>
      </c>
      <c r="C18" s="11">
        <f>QSA.GetDF(F7,C9)</f>
        <v/>
      </c>
    </row>
    <row r="19" spans="1:6">
      <c r="B19" s="3" t="s">
        <v>25</v>
      </c>
      <c r="C19" s="11">
        <f>QSA.GetYearFraction(C10,C11)</f>
        <v/>
      </c>
    </row>
    <row r="21" spans="1:6">
      <c r="B21" s="3" t="s">
        <v>26</v>
      </c>
      <c r="C21" s="11">
        <f>1000000*C19*QSA.FormulaBlack(C5,C14,C15,C16,C17,C18)</f>
        <v/>
      </c>
    </row>
  </sheetData>
  <dataValidations count="1">
    <dataValidation allowBlank="0" showErrorMessage="1" showInputMessage="1" sqref="C5" type="list">
      <formula1>"Call,Put"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2019-10-19T18:42:00Z</dcterms:created>
  <dcterms:modified xmlns:dcterms="http://purl.org/dc/terms/" xmlns:xsi="http://www.w3.org/2001/XMLSchema-instance" xsi:type="dcterms:W3CDTF">2019-10-19T18:42:00Z</dcterms:modified>
</cp:coreProperties>
</file>