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3820" windowHeight="10620"/>
  </bookViews>
  <sheets>
    <sheet name="Maketing Plan" sheetId="1" r:id="rId1"/>
    <sheet name="Break Even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G10" i="1" l="1"/>
  <c r="G9" i="1"/>
  <c r="G8" i="1"/>
  <c r="G7" i="1"/>
  <c r="G6" i="1"/>
  <c r="G5" i="1"/>
  <c r="G4" i="1"/>
  <c r="G3" i="1"/>
  <c r="P12" i="1"/>
  <c r="F11" i="1"/>
  <c r="D11" i="1"/>
  <c r="C11" i="1"/>
  <c r="P11" i="1"/>
  <c r="F10" i="1"/>
  <c r="F9" i="1"/>
  <c r="F8" i="1"/>
  <c r="F7" i="1"/>
  <c r="F6" i="1"/>
  <c r="F5" i="1"/>
  <c r="F4" i="1"/>
  <c r="F3" i="1"/>
  <c r="C28" i="1"/>
  <c r="C26" i="1"/>
  <c r="E19" i="1"/>
  <c r="C22" i="1"/>
  <c r="C21" i="1"/>
  <c r="C20" i="1"/>
  <c r="C19" i="1"/>
  <c r="D23" i="1"/>
  <c r="C10" i="1" l="1"/>
  <c r="C9" i="1"/>
  <c r="C8" i="1"/>
  <c r="C7" i="1"/>
  <c r="C6" i="1"/>
  <c r="C5" i="1"/>
  <c r="C4" i="1"/>
  <c r="C3" i="1"/>
  <c r="N10" i="1"/>
  <c r="N9" i="1"/>
  <c r="N8" i="1"/>
  <c r="N7" i="1"/>
  <c r="N6" i="1"/>
  <c r="N5" i="1"/>
  <c r="N4" i="1"/>
  <c r="N3" i="1"/>
  <c r="C15" i="1"/>
  <c r="C14" i="1"/>
  <c r="N11" i="1" l="1"/>
  <c r="M11" i="1"/>
  <c r="L11" i="1"/>
  <c r="K11" i="1"/>
  <c r="J11" i="1"/>
  <c r="P10" i="1"/>
  <c r="P9" i="1"/>
  <c r="P8" i="1"/>
  <c r="P7" i="1"/>
  <c r="P6" i="1"/>
  <c r="P5" i="1"/>
  <c r="P4" i="1"/>
  <c r="P3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<sst xmlns="http://schemas.openxmlformats.org/spreadsheetml/2006/main" count="98" uniqueCount="41">
  <si>
    <t>Promotional Effort</t>
  </si>
  <si>
    <t>Customers</t>
  </si>
  <si>
    <t>Facebook</t>
  </si>
  <si>
    <t>Twitter</t>
  </si>
  <si>
    <t>Reddit</t>
  </si>
  <si>
    <t>Bitcoin conference</t>
  </si>
  <si>
    <t>LinkedIn</t>
  </si>
  <si>
    <t>Email</t>
  </si>
  <si>
    <t>Magazine</t>
  </si>
  <si>
    <t>News paper</t>
  </si>
  <si>
    <t>New Paper</t>
  </si>
  <si>
    <t>Cost</t>
  </si>
  <si>
    <t>Marketing Plan</t>
  </si>
  <si>
    <t>Marketing Budget</t>
  </si>
  <si>
    <t>Q1</t>
  </si>
  <si>
    <t>Q2</t>
  </si>
  <si>
    <t>Q3</t>
  </si>
  <si>
    <t>Q4</t>
  </si>
  <si>
    <t>Marketing Calaneder</t>
  </si>
  <si>
    <t>Total</t>
  </si>
  <si>
    <t>Expected Customers</t>
  </si>
  <si>
    <t>Daily Volume</t>
  </si>
  <si>
    <t>Daily Renue</t>
  </si>
  <si>
    <t>Break Even</t>
  </si>
  <si>
    <t>Mazine</t>
  </si>
  <si>
    <t>per year</t>
  </si>
  <si>
    <t>per quarter</t>
  </si>
  <si>
    <t>per platform</t>
  </si>
  <si>
    <t>target users</t>
  </si>
  <si>
    <t>annual rev</t>
  </si>
  <si>
    <t>from social</t>
  </si>
  <si>
    <t>from conference</t>
  </si>
  <si>
    <t>from print</t>
  </si>
  <si>
    <t>from email</t>
  </si>
  <si>
    <t>users</t>
  </si>
  <si>
    <t>annual per user</t>
  </si>
  <si>
    <t>Anual Revenue</t>
  </si>
  <si>
    <t>na</t>
  </si>
  <si>
    <t>Averege Annual Revenue per User</t>
  </si>
  <si>
    <t>*Average annual revenue per user based on data from www.coinbase.com</t>
  </si>
  <si>
    <t>Days to break 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</si>
</sst>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#,##0.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169" fontId="1" fillId="0" borderId="0" xfId="0" applyNumberFormat="1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3" fontId="1" fillId="3" borderId="0" xfId="0" applyNumberFormat="1" applyFont="1" applyFill="1" applyAlignment="1">
      <alignment horizontal="center" vertical="center"/>
    </xf>
    <xf numFmtId="4" fontId="1" fillId="3" borderId="0" xfId="0" applyNumberFormat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4" fontId="4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selection activeCell="D17" sqref="D17"/>
    </sheetView>
  </sheetViews>
  <sheetFormatPr defaultRowHeight="24.95" customHeight="1" x14ac:dyDescent="0.25"/>
  <cols>
    <col min="1" max="1" width="9.140625" style="1"/>
    <col min="2" max="2" width="26.7109375" style="1" customWidth="1"/>
    <col min="3" max="3" width="16.140625" style="8" customWidth="1"/>
    <col min="4" max="4" width="16.28515625" style="1" customWidth="1"/>
    <col min="5" max="5" width="22" style="1" customWidth="1"/>
    <col min="6" max="6" width="19.42578125" style="10" customWidth="1"/>
    <col min="7" max="7" width="17.85546875" style="8" customWidth="1"/>
    <col min="8" max="8" width="8.7109375" style="1" customWidth="1"/>
    <col min="9" max="9" width="23.28515625" style="1" customWidth="1"/>
    <col min="10" max="10" width="12.42578125" style="1" customWidth="1"/>
    <col min="11" max="15" width="9.140625" style="1"/>
    <col min="16" max="16" width="23.5703125" style="1" customWidth="1"/>
    <col min="17" max="17" width="13.140625" style="1" customWidth="1"/>
    <col min="18" max="18" width="13.42578125" style="1" customWidth="1"/>
    <col min="19" max="19" width="10.28515625" style="1" customWidth="1"/>
    <col min="20" max="16384" width="9.140625" style="1"/>
  </cols>
  <sheetData>
    <row r="1" spans="1:20" ht="24.95" customHeight="1" x14ac:dyDescent="0.25">
      <c r="A1" s="15"/>
      <c r="B1" s="15" t="s">
        <v>12</v>
      </c>
      <c r="C1" s="16"/>
      <c r="D1" s="15"/>
      <c r="E1" s="15"/>
      <c r="F1" s="17"/>
      <c r="G1" s="16"/>
      <c r="H1" s="15"/>
      <c r="I1" s="1" t="s">
        <v>13</v>
      </c>
      <c r="P1" s="1" t="s">
        <v>18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 ht="57.75" customHeight="1" x14ac:dyDescent="0.25">
      <c r="A2" s="15"/>
      <c r="B2" s="2" t="s">
        <v>0</v>
      </c>
      <c r="C2" s="9" t="s">
        <v>11</v>
      </c>
      <c r="D2" s="2" t="s">
        <v>1</v>
      </c>
      <c r="E2" s="12" t="s">
        <v>38</v>
      </c>
      <c r="F2" s="13" t="s">
        <v>36</v>
      </c>
      <c r="G2" s="14" t="s">
        <v>40</v>
      </c>
      <c r="H2" s="15"/>
      <c r="I2" s="2" t="s">
        <v>0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19</v>
      </c>
      <c r="P2" s="2" t="s">
        <v>0</v>
      </c>
      <c r="Q2" s="2" t="s">
        <v>14</v>
      </c>
      <c r="R2" s="2" t="s">
        <v>15</v>
      </c>
      <c r="S2" s="2" t="s">
        <v>16</v>
      </c>
      <c r="T2" s="2" t="s">
        <v>17</v>
      </c>
    </row>
    <row r="3" spans="1:20" ht="24.95" customHeight="1" x14ac:dyDescent="0.25">
      <c r="A3" s="15"/>
      <c r="B3" s="18" t="s">
        <v>2</v>
      </c>
      <c r="C3" s="19">
        <f>N3</f>
        <v>18400</v>
      </c>
      <c r="D3" s="19">
        <v>16250</v>
      </c>
      <c r="E3" s="18">
        <v>9.85</v>
      </c>
      <c r="F3" s="20">
        <f>E3*D3</f>
        <v>160062.5</v>
      </c>
      <c r="G3" s="19">
        <f>(C3/F3)*365</f>
        <v>41.958609918000782</v>
      </c>
      <c r="H3" s="15"/>
      <c r="I3" s="3" t="str">
        <f>B3</f>
        <v>Facebook</v>
      </c>
      <c r="J3" s="3">
        <v>4600</v>
      </c>
      <c r="K3" s="3">
        <v>4600</v>
      </c>
      <c r="L3" s="3">
        <v>4600</v>
      </c>
      <c r="M3" s="3">
        <v>4600</v>
      </c>
      <c r="N3" s="3">
        <f>SUM(J3:M3)</f>
        <v>18400</v>
      </c>
      <c r="P3" s="3" t="str">
        <f>B3</f>
        <v>Facebook</v>
      </c>
      <c r="Q3" s="3"/>
      <c r="R3" s="3"/>
      <c r="S3" s="3"/>
      <c r="T3" s="3"/>
    </row>
    <row r="4" spans="1:20" ht="24.95" customHeight="1" x14ac:dyDescent="0.25">
      <c r="A4" s="15"/>
      <c r="B4" s="18" t="s">
        <v>3</v>
      </c>
      <c r="C4" s="19">
        <f>N4</f>
        <v>18400</v>
      </c>
      <c r="D4" s="19">
        <v>16250</v>
      </c>
      <c r="E4" s="18">
        <v>9.85</v>
      </c>
      <c r="F4" s="20">
        <f t="shared" ref="F4:F10" si="0">E4*D4</f>
        <v>160062.5</v>
      </c>
      <c r="G4" s="19">
        <f>(C4/F4)*365</f>
        <v>41.958609918000782</v>
      </c>
      <c r="H4" s="15"/>
      <c r="I4" s="3" t="str">
        <f t="shared" ref="I4:I10" si="1">B4</f>
        <v>Twitter</v>
      </c>
      <c r="J4" s="3">
        <v>4600</v>
      </c>
      <c r="K4" s="3">
        <v>4600</v>
      </c>
      <c r="L4" s="3">
        <v>4600</v>
      </c>
      <c r="M4" s="3">
        <v>4600</v>
      </c>
      <c r="N4" s="3">
        <f>SUM(J4:M4)</f>
        <v>18400</v>
      </c>
      <c r="P4" s="3" t="str">
        <f t="shared" ref="P4:P12" si="2">B4</f>
        <v>Twitter</v>
      </c>
      <c r="Q4" s="3"/>
      <c r="R4" s="3"/>
      <c r="S4" s="3"/>
      <c r="T4" s="3"/>
    </row>
    <row r="5" spans="1:20" ht="24.95" customHeight="1" x14ac:dyDescent="0.25">
      <c r="A5" s="15"/>
      <c r="B5" s="18" t="s">
        <v>4</v>
      </c>
      <c r="C5" s="19">
        <f>N5</f>
        <v>18400</v>
      </c>
      <c r="D5" s="19">
        <v>16250</v>
      </c>
      <c r="E5" s="18">
        <v>9.85</v>
      </c>
      <c r="F5" s="20">
        <f t="shared" si="0"/>
        <v>160062.5</v>
      </c>
      <c r="G5" s="19">
        <f>(C5/F5)*365</f>
        <v>41.958609918000782</v>
      </c>
      <c r="H5" s="15"/>
      <c r="I5" s="3" t="str">
        <f t="shared" si="1"/>
        <v>Reddit</v>
      </c>
      <c r="J5" s="3">
        <v>4600</v>
      </c>
      <c r="K5" s="3">
        <v>4600</v>
      </c>
      <c r="L5" s="3">
        <v>4600</v>
      </c>
      <c r="M5" s="3">
        <v>4600</v>
      </c>
      <c r="N5" s="3">
        <f>SUM(J5:M5)</f>
        <v>18400</v>
      </c>
      <c r="P5" s="3" t="str">
        <f t="shared" si="2"/>
        <v>Reddit</v>
      </c>
      <c r="Q5" s="3"/>
      <c r="R5" s="3"/>
      <c r="S5" s="3"/>
      <c r="T5" s="3"/>
    </row>
    <row r="6" spans="1:20" ht="24.95" customHeight="1" x14ac:dyDescent="0.25">
      <c r="A6" s="15"/>
      <c r="B6" s="18" t="s">
        <v>6</v>
      </c>
      <c r="C6" s="19">
        <f>N6</f>
        <v>18400</v>
      </c>
      <c r="D6" s="19">
        <v>16250</v>
      </c>
      <c r="E6" s="18">
        <v>9.85</v>
      </c>
      <c r="F6" s="20">
        <f t="shared" si="0"/>
        <v>160062.5</v>
      </c>
      <c r="G6" s="19">
        <f>(C6/F6)*365</f>
        <v>41.958609918000782</v>
      </c>
      <c r="H6" s="15"/>
      <c r="I6" s="3" t="str">
        <f t="shared" si="1"/>
        <v>LinkedIn</v>
      </c>
      <c r="J6" s="3">
        <v>4600</v>
      </c>
      <c r="K6" s="3">
        <v>4600</v>
      </c>
      <c r="L6" s="3">
        <v>4600</v>
      </c>
      <c r="M6" s="3">
        <v>4600</v>
      </c>
      <c r="N6" s="3">
        <f>SUM(J6:M6)</f>
        <v>18400</v>
      </c>
      <c r="P6" s="3" t="str">
        <f t="shared" si="2"/>
        <v>LinkedIn</v>
      </c>
      <c r="Q6" s="3"/>
      <c r="R6" s="3"/>
      <c r="S6" s="3"/>
      <c r="T6" s="3"/>
    </row>
    <row r="7" spans="1:20" ht="24.95" customHeight="1" x14ac:dyDescent="0.25">
      <c r="A7" s="15"/>
      <c r="B7" s="18" t="s">
        <v>5</v>
      </c>
      <c r="C7" s="19">
        <f>N7</f>
        <v>8000</v>
      </c>
      <c r="D7" s="19">
        <v>20000</v>
      </c>
      <c r="E7" s="18">
        <v>9.85</v>
      </c>
      <c r="F7" s="20">
        <f t="shared" si="0"/>
        <v>197000</v>
      </c>
      <c r="G7" s="19">
        <f>(C7/F7)*365</f>
        <v>14.82233502538071</v>
      </c>
      <c r="H7" s="15"/>
      <c r="I7" s="3" t="str">
        <f t="shared" si="1"/>
        <v>Bitcoin conference</v>
      </c>
      <c r="J7" s="3">
        <v>2000</v>
      </c>
      <c r="K7" s="3">
        <v>2000</v>
      </c>
      <c r="L7" s="3">
        <v>2000</v>
      </c>
      <c r="M7" s="3">
        <v>2000</v>
      </c>
      <c r="N7" s="3">
        <f>SUM(J7:M7)</f>
        <v>8000</v>
      </c>
      <c r="P7" s="3" t="str">
        <f t="shared" si="2"/>
        <v>Bitcoin conference</v>
      </c>
      <c r="Q7" s="3"/>
      <c r="R7" s="3"/>
      <c r="S7" s="3"/>
      <c r="T7" s="3"/>
    </row>
    <row r="8" spans="1:20" ht="24.95" customHeight="1" x14ac:dyDescent="0.25">
      <c r="A8" s="15"/>
      <c r="B8" s="18" t="s">
        <v>8</v>
      </c>
      <c r="C8" s="19">
        <f>N8</f>
        <v>20000</v>
      </c>
      <c r="D8" s="19">
        <v>2500</v>
      </c>
      <c r="E8" s="18">
        <v>9.85</v>
      </c>
      <c r="F8" s="20">
        <f t="shared" si="0"/>
        <v>24625</v>
      </c>
      <c r="G8" s="19">
        <f>(C8/F8)*365</f>
        <v>296.4467005076142</v>
      </c>
      <c r="H8" s="15"/>
      <c r="I8" s="3" t="str">
        <f t="shared" si="1"/>
        <v>Magazine</v>
      </c>
      <c r="J8" s="3">
        <v>5000</v>
      </c>
      <c r="K8" s="3">
        <v>5000</v>
      </c>
      <c r="L8" s="3">
        <v>5000</v>
      </c>
      <c r="M8" s="3">
        <v>5000</v>
      </c>
      <c r="N8" s="3">
        <f>SUM(J8:M8)</f>
        <v>20000</v>
      </c>
      <c r="P8" s="3" t="str">
        <f t="shared" si="2"/>
        <v>Magazine</v>
      </c>
      <c r="Q8" s="3"/>
      <c r="R8" s="3"/>
      <c r="S8" s="3"/>
      <c r="T8" s="3"/>
    </row>
    <row r="9" spans="1:20" ht="24.95" customHeight="1" x14ac:dyDescent="0.25">
      <c r="A9" s="15"/>
      <c r="B9" s="18" t="s">
        <v>9</v>
      </c>
      <c r="C9" s="19">
        <f>N9</f>
        <v>20000</v>
      </c>
      <c r="D9" s="19">
        <v>2500</v>
      </c>
      <c r="E9" s="18">
        <v>9.85</v>
      </c>
      <c r="F9" s="20">
        <f t="shared" si="0"/>
        <v>24625</v>
      </c>
      <c r="G9" s="19">
        <f>(C9/F9)*365</f>
        <v>296.4467005076142</v>
      </c>
      <c r="H9" s="15"/>
      <c r="I9" s="3" t="str">
        <f t="shared" si="1"/>
        <v>News paper</v>
      </c>
      <c r="J9" s="3">
        <v>5000</v>
      </c>
      <c r="K9" s="3">
        <v>5000</v>
      </c>
      <c r="L9" s="3">
        <v>5000</v>
      </c>
      <c r="M9" s="3">
        <v>5000</v>
      </c>
      <c r="N9" s="3">
        <f>SUM(J9:M9)</f>
        <v>20000</v>
      </c>
      <c r="P9" s="3" t="str">
        <f t="shared" si="2"/>
        <v>News paper</v>
      </c>
      <c r="Q9" s="3"/>
      <c r="R9" s="3"/>
      <c r="S9" s="3"/>
      <c r="T9" s="3"/>
    </row>
    <row r="10" spans="1:20" ht="24.95" customHeight="1" x14ac:dyDescent="0.25">
      <c r="A10" s="15"/>
      <c r="B10" s="18" t="s">
        <v>7</v>
      </c>
      <c r="C10" s="19">
        <f>N10</f>
        <v>4000</v>
      </c>
      <c r="D10" s="19">
        <v>10000</v>
      </c>
      <c r="E10" s="18">
        <v>9.85</v>
      </c>
      <c r="F10" s="20">
        <f t="shared" si="0"/>
        <v>98500</v>
      </c>
      <c r="G10" s="19">
        <f>(C10/F10)*365</f>
        <v>14.82233502538071</v>
      </c>
      <c r="H10" s="15"/>
      <c r="I10" s="3" t="str">
        <f t="shared" si="1"/>
        <v>Email</v>
      </c>
      <c r="J10" s="3">
        <v>1000</v>
      </c>
      <c r="K10" s="3">
        <v>1000</v>
      </c>
      <c r="L10" s="3">
        <v>1000</v>
      </c>
      <c r="M10" s="3">
        <v>1000</v>
      </c>
      <c r="N10" s="3">
        <f>SUM(J10:M10)</f>
        <v>4000</v>
      </c>
      <c r="P10" s="3" t="str">
        <f t="shared" si="2"/>
        <v>Email</v>
      </c>
      <c r="Q10" s="3"/>
      <c r="R10" s="3"/>
      <c r="S10" s="3"/>
      <c r="T10" s="3"/>
    </row>
    <row r="11" spans="1:20" ht="24.95" customHeight="1" x14ac:dyDescent="0.25">
      <c r="A11" s="15"/>
      <c r="B11" s="22" t="s">
        <v>19</v>
      </c>
      <c r="C11" s="23">
        <f>SUM(C3:C10)</f>
        <v>125600</v>
      </c>
      <c r="D11" s="23">
        <f>SUM(D3:D10)</f>
        <v>100000</v>
      </c>
      <c r="E11" s="19" t="s">
        <v>37</v>
      </c>
      <c r="F11" s="24">
        <f>SUM(F3:F10)</f>
        <v>985000</v>
      </c>
      <c r="G11" s="19" t="s">
        <v>37</v>
      </c>
      <c r="H11" s="15"/>
      <c r="I11" s="5" t="s">
        <v>19</v>
      </c>
      <c r="J11" s="5">
        <f>SUM(J3:J10)</f>
        <v>31400</v>
      </c>
      <c r="K11" s="5">
        <f>SUM(K3:K10)</f>
        <v>31400</v>
      </c>
      <c r="L11" s="5">
        <f>SUM(L3:L10)</f>
        <v>31400</v>
      </c>
      <c r="M11" s="5">
        <f>SUM(M3:M10)</f>
        <v>31400</v>
      </c>
      <c r="N11" s="5">
        <f>SUM(N3:N10)</f>
        <v>125600</v>
      </c>
      <c r="P11" s="1" t="str">
        <f t="shared" si="2"/>
        <v>Total</v>
      </c>
    </row>
    <row r="12" spans="1:20" ht="24.95" customHeight="1" x14ac:dyDescent="0.25">
      <c r="A12" s="15"/>
      <c r="B12" s="21" t="s">
        <v>39</v>
      </c>
      <c r="C12" s="21"/>
      <c r="D12" s="21"/>
      <c r="E12" s="21"/>
      <c r="F12" s="21"/>
      <c r="G12" s="21"/>
      <c r="H12" s="15"/>
      <c r="P12" s="1" t="str">
        <f t="shared" si="2"/>
        <v>*Average annual revenue per user based on data from www.coinbase.com</v>
      </c>
    </row>
    <row r="13" spans="1:20" ht="24.95" customHeight="1" x14ac:dyDescent="0.25">
      <c r="B13" s="1" t="s">
        <v>25</v>
      </c>
      <c r="C13" s="8">
        <v>75000</v>
      </c>
    </row>
    <row r="14" spans="1:20" ht="24.95" customHeight="1" x14ac:dyDescent="0.25">
      <c r="B14" s="1" t="s">
        <v>26</v>
      </c>
      <c r="C14" s="8">
        <f>C13/4</f>
        <v>18750</v>
      </c>
    </row>
    <row r="15" spans="1:20" ht="24.95" customHeight="1" x14ac:dyDescent="0.25">
      <c r="B15" s="1" t="s">
        <v>27</v>
      </c>
      <c r="C15" s="8">
        <f>C14/4</f>
        <v>4687.5</v>
      </c>
    </row>
    <row r="17" spans="2:6" ht="24.95" customHeight="1" x14ac:dyDescent="0.25">
      <c r="B17" s="1" t="s">
        <v>28</v>
      </c>
      <c r="C17" s="8">
        <v>100000</v>
      </c>
    </row>
    <row r="19" spans="2:6" ht="24.95" customHeight="1" x14ac:dyDescent="0.25">
      <c r="B19" s="1" t="s">
        <v>30</v>
      </c>
      <c r="C19" s="8">
        <f>C$17*D19</f>
        <v>65000</v>
      </c>
      <c r="D19" s="1">
        <v>0.65</v>
      </c>
      <c r="E19" s="1">
        <f>C19/4</f>
        <v>16250</v>
      </c>
    </row>
    <row r="20" spans="2:6" ht="24.95" customHeight="1" x14ac:dyDescent="0.25">
      <c r="B20" s="1" t="s">
        <v>31</v>
      </c>
      <c r="C20" s="8">
        <f>C$17*D20</f>
        <v>20000</v>
      </c>
      <c r="D20" s="1">
        <v>0.2</v>
      </c>
    </row>
    <row r="21" spans="2:6" ht="24.95" customHeight="1" x14ac:dyDescent="0.25">
      <c r="B21" s="1" t="s">
        <v>32</v>
      </c>
      <c r="C21" s="8">
        <f>C$17*D21</f>
        <v>5000</v>
      </c>
      <c r="D21" s="1">
        <v>0.05</v>
      </c>
    </row>
    <row r="22" spans="2:6" ht="24.95" customHeight="1" x14ac:dyDescent="0.25">
      <c r="B22" s="1" t="s">
        <v>33</v>
      </c>
      <c r="C22" s="8">
        <f>C$17*D22</f>
        <v>10000</v>
      </c>
      <c r="D22" s="1">
        <v>0.1</v>
      </c>
    </row>
    <row r="23" spans="2:6" ht="24.95" customHeight="1" x14ac:dyDescent="0.25">
      <c r="D23" s="1">
        <f>SUM(D19:D22)</f>
        <v>1.0000000000000002</v>
      </c>
    </row>
    <row r="25" spans="2:6" ht="24.95" customHeight="1" x14ac:dyDescent="0.25">
      <c r="B25" s="1" t="s">
        <v>29</v>
      </c>
      <c r="C25" s="8">
        <v>985500</v>
      </c>
    </row>
    <row r="26" spans="2:6" ht="24.95" customHeight="1" x14ac:dyDescent="0.25">
      <c r="B26" s="1" t="s">
        <v>34</v>
      </c>
      <c r="C26" s="8">
        <f>C17</f>
        <v>100000</v>
      </c>
    </row>
    <row r="28" spans="2:6" ht="24.95" customHeight="1" x14ac:dyDescent="0.25">
      <c r="B28" s="1" t="s">
        <v>35</v>
      </c>
      <c r="C28" s="11">
        <f>C25/C26</f>
        <v>9.8550000000000004</v>
      </c>
    </row>
    <row r="30" spans="2:6" ht="24.95" customHeight="1" x14ac:dyDescent="0.25">
      <c r="F30" s="10">
        <v>9.85</v>
      </c>
    </row>
  </sheetData>
  <mergeCells count="1">
    <mergeCell ref="B12:G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workbookViewId="0">
      <selection activeCell="K11" sqref="K11:L16"/>
    </sheetView>
  </sheetViews>
  <sheetFormatPr defaultRowHeight="24.95" customHeight="1" x14ac:dyDescent="0.25"/>
  <cols>
    <col min="1" max="1" width="9.140625" style="4"/>
    <col min="2" max="2" width="29.28515625" style="4" customWidth="1"/>
    <col min="3" max="4" width="12.42578125" style="4" customWidth="1"/>
    <col min="5" max="5" width="29.28515625" style="4" customWidth="1"/>
    <col min="6" max="7" width="12.42578125" style="4" customWidth="1"/>
    <col min="8" max="8" width="29.28515625" style="4" customWidth="1"/>
    <col min="9" max="10" width="12.42578125" style="4" customWidth="1"/>
    <col min="11" max="11" width="29.28515625" style="4" customWidth="1"/>
    <col min="12" max="12" width="12.42578125" style="4" customWidth="1"/>
    <col min="13" max="16384" width="9.140625" style="4"/>
  </cols>
  <sheetData>
    <row r="1" spans="2:12" ht="24.95" customHeight="1" x14ac:dyDescent="0.25">
      <c r="B1" s="4" t="s">
        <v>24</v>
      </c>
    </row>
    <row r="2" spans="2:12" ht="24.95" customHeight="1" x14ac:dyDescent="0.25">
      <c r="B2" s="7" t="s">
        <v>14</v>
      </c>
      <c r="C2" s="7"/>
      <c r="E2" s="7" t="s">
        <v>15</v>
      </c>
      <c r="F2" s="7"/>
      <c r="H2" s="7" t="s">
        <v>16</v>
      </c>
      <c r="I2" s="7"/>
      <c r="K2" s="7" t="s">
        <v>17</v>
      </c>
      <c r="L2" s="7"/>
    </row>
    <row r="3" spans="2:12" ht="24.95" customHeight="1" x14ac:dyDescent="0.25">
      <c r="B3" s="6" t="s">
        <v>11</v>
      </c>
      <c r="C3" s="6"/>
      <c r="E3" s="6" t="s">
        <v>11</v>
      </c>
      <c r="F3" s="6"/>
      <c r="H3" s="6" t="s">
        <v>11</v>
      </c>
      <c r="I3" s="6"/>
      <c r="K3" s="6" t="s">
        <v>11</v>
      </c>
      <c r="L3" s="6"/>
    </row>
    <row r="4" spans="2:12" ht="24.95" customHeight="1" x14ac:dyDescent="0.25">
      <c r="B4" s="6" t="s">
        <v>20</v>
      </c>
      <c r="C4" s="6"/>
      <c r="E4" s="6" t="s">
        <v>20</v>
      </c>
      <c r="F4" s="6"/>
      <c r="H4" s="6" t="s">
        <v>20</v>
      </c>
      <c r="I4" s="6"/>
      <c r="K4" s="6" t="s">
        <v>20</v>
      </c>
      <c r="L4" s="6"/>
    </row>
    <row r="5" spans="2:12" ht="24.95" customHeight="1" x14ac:dyDescent="0.25">
      <c r="B5" s="6" t="s">
        <v>21</v>
      </c>
      <c r="C5" s="6"/>
      <c r="E5" s="6" t="s">
        <v>21</v>
      </c>
      <c r="F5" s="6"/>
      <c r="H5" s="6" t="s">
        <v>21</v>
      </c>
      <c r="I5" s="6"/>
      <c r="K5" s="6" t="s">
        <v>21</v>
      </c>
      <c r="L5" s="6"/>
    </row>
    <row r="6" spans="2:12" ht="24.95" customHeight="1" x14ac:dyDescent="0.25">
      <c r="B6" s="6" t="s">
        <v>22</v>
      </c>
      <c r="C6" s="6"/>
      <c r="E6" s="6" t="s">
        <v>22</v>
      </c>
      <c r="F6" s="6"/>
      <c r="H6" s="6" t="s">
        <v>22</v>
      </c>
      <c r="I6" s="6"/>
      <c r="K6" s="6" t="s">
        <v>22</v>
      </c>
      <c r="L6" s="6"/>
    </row>
    <row r="7" spans="2:12" ht="24.95" customHeight="1" x14ac:dyDescent="0.25">
      <c r="B7" s="6" t="s">
        <v>23</v>
      </c>
      <c r="C7" s="6"/>
      <c r="E7" s="6" t="s">
        <v>23</v>
      </c>
      <c r="F7" s="6"/>
      <c r="H7" s="6" t="s">
        <v>23</v>
      </c>
      <c r="I7" s="6"/>
      <c r="K7" s="6" t="s">
        <v>23</v>
      </c>
      <c r="L7" s="6"/>
    </row>
    <row r="10" spans="2:12" ht="24.95" customHeight="1" x14ac:dyDescent="0.25">
      <c r="B10" s="4" t="s">
        <v>10</v>
      </c>
    </row>
    <row r="11" spans="2:12" ht="24.95" customHeight="1" x14ac:dyDescent="0.25">
      <c r="B11" s="7" t="s">
        <v>14</v>
      </c>
      <c r="C11" s="7"/>
      <c r="E11" s="7" t="s">
        <v>15</v>
      </c>
      <c r="F11" s="7"/>
      <c r="H11" s="7" t="s">
        <v>16</v>
      </c>
      <c r="I11" s="7"/>
      <c r="K11" s="7" t="s">
        <v>17</v>
      </c>
      <c r="L11" s="7"/>
    </row>
    <row r="12" spans="2:12" ht="24.95" customHeight="1" x14ac:dyDescent="0.25">
      <c r="B12" s="6" t="s">
        <v>11</v>
      </c>
      <c r="C12" s="6"/>
      <c r="E12" s="6" t="s">
        <v>11</v>
      </c>
      <c r="F12" s="6"/>
      <c r="H12" s="6" t="s">
        <v>11</v>
      </c>
      <c r="I12" s="6"/>
      <c r="K12" s="6" t="s">
        <v>11</v>
      </c>
      <c r="L12" s="6"/>
    </row>
    <row r="13" spans="2:12" ht="24.95" customHeight="1" x14ac:dyDescent="0.25">
      <c r="B13" s="6" t="s">
        <v>20</v>
      </c>
      <c r="C13" s="6"/>
      <c r="E13" s="6" t="s">
        <v>20</v>
      </c>
      <c r="F13" s="6"/>
      <c r="H13" s="6" t="s">
        <v>20</v>
      </c>
      <c r="I13" s="6"/>
      <c r="K13" s="6" t="s">
        <v>20</v>
      </c>
      <c r="L13" s="6"/>
    </row>
    <row r="14" spans="2:12" ht="24.95" customHeight="1" x14ac:dyDescent="0.25">
      <c r="B14" s="6" t="s">
        <v>21</v>
      </c>
      <c r="C14" s="6"/>
      <c r="E14" s="6" t="s">
        <v>21</v>
      </c>
      <c r="F14" s="6"/>
      <c r="H14" s="6" t="s">
        <v>21</v>
      </c>
      <c r="I14" s="6"/>
      <c r="K14" s="6" t="s">
        <v>21</v>
      </c>
      <c r="L14" s="6"/>
    </row>
    <row r="15" spans="2:12" ht="24.95" customHeight="1" x14ac:dyDescent="0.25">
      <c r="B15" s="6" t="s">
        <v>22</v>
      </c>
      <c r="C15" s="6"/>
      <c r="E15" s="6" t="s">
        <v>22</v>
      </c>
      <c r="F15" s="6"/>
      <c r="H15" s="6" t="s">
        <v>22</v>
      </c>
      <c r="I15" s="6"/>
      <c r="K15" s="6" t="s">
        <v>22</v>
      </c>
      <c r="L15" s="6"/>
    </row>
    <row r="16" spans="2:12" ht="24.95" customHeight="1" x14ac:dyDescent="0.25">
      <c r="B16" s="6" t="s">
        <v>23</v>
      </c>
      <c r="C16" s="6"/>
      <c r="E16" s="6" t="s">
        <v>23</v>
      </c>
      <c r="F16" s="6"/>
      <c r="H16" s="6" t="s">
        <v>23</v>
      </c>
      <c r="I16" s="6"/>
      <c r="K16" s="6" t="s">
        <v>23</v>
      </c>
      <c r="L16" s="6"/>
    </row>
  </sheetData>
  <mergeCells count="8">
    <mergeCell ref="B2:C2"/>
    <mergeCell ref="E2:F2"/>
    <mergeCell ref="H2:I2"/>
    <mergeCell ref="K2:L2"/>
    <mergeCell ref="B11:C11"/>
    <mergeCell ref="E11:F11"/>
    <mergeCell ref="H11:I11"/>
    <mergeCell ref="K11:L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Maketing Plan</vt:lpstr>
      <vt:lpstr>Break Even</vt:lpstr>
    </vt:vector>
  </TitlesOfParts>
  <Company>NYU Langone Medical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2015-12-05T16:25:04Z</dcterms:created>
  <dcterms:modified xsi:type="dcterms:W3CDTF">2015-12-05T20:13:55Z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4e2c06b8-4599-4f72-aa57-b29001edab3f</vt:lpwstr>
  </property>
</Properties>
</file>