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NEW/14-03-2024/"/>
    </mc:Choice>
  </mc:AlternateContent>
  <xr:revisionPtr revIDLastSave="372" documentId="8_{CFFAE303-EE47-B449-B668-BF0F570576EE}" xr6:coauthVersionLast="47" xr6:coauthVersionMax="47" xr10:uidLastSave="{E83FBE90-9547-1241-AAD0-80A4B076F7EC}"/>
  <bookViews>
    <workbookView xWindow="0" yWindow="500" windowWidth="16800" windowHeight="19320" activeTab="3" xr2:uid="{FC1A108D-15F7-2C42-BF32-58DCFB021631}"/>
  </bookViews>
  <sheets>
    <sheet name="site 1" sheetId="1" r:id="rId1"/>
    <sheet name="site 2" sheetId="3" r:id="rId2"/>
    <sheet name="site 3" sheetId="4" r:id="rId3"/>
    <sheet name="site 4" sheetId="6" r:id="rId4"/>
    <sheet name="site 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6" l="1"/>
  <c r="C21" i="4"/>
  <c r="C21" i="3"/>
  <c r="C22" i="1"/>
  <c r="F12" i="6"/>
  <c r="F27" i="6" s="1"/>
  <c r="F30" i="8"/>
  <c r="F9" i="6"/>
  <c r="G21" i="6"/>
  <c r="I21" i="6" s="1"/>
  <c r="F26" i="1"/>
  <c r="F27" i="1" s="1"/>
  <c r="F28" i="1" s="1"/>
  <c r="F29" i="1" s="1"/>
  <c r="F26" i="4"/>
  <c r="F25" i="3"/>
  <c r="F11" i="4"/>
  <c r="F27" i="4" s="1"/>
  <c r="F28" i="4" s="1"/>
  <c r="F29" i="4" s="1"/>
  <c r="F11" i="6"/>
  <c r="F14" i="8"/>
  <c r="F13" i="8"/>
  <c r="F10" i="6"/>
  <c r="F10" i="4"/>
  <c r="F26" i="3"/>
  <c r="F27" i="3" s="1"/>
  <c r="F28" i="3" s="1"/>
  <c r="F9" i="3"/>
  <c r="F10" i="3"/>
  <c r="F11" i="3"/>
  <c r="F8" i="3"/>
  <c r="F9" i="1"/>
  <c r="F10" i="1"/>
  <c r="F11" i="1"/>
  <c r="F8" i="1"/>
  <c r="G22" i="1"/>
  <c r="H20" i="8"/>
  <c r="H25" i="8"/>
  <c r="I2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1" i="8"/>
  <c r="H22" i="8"/>
  <c r="H23" i="8"/>
  <c r="H5" i="8"/>
  <c r="H21" i="6"/>
  <c r="H6" i="6"/>
  <c r="H7" i="6"/>
  <c r="H8" i="6"/>
  <c r="H9" i="6"/>
  <c r="H10" i="6"/>
  <c r="H11" i="6"/>
  <c r="H12" i="6"/>
  <c r="H13" i="6"/>
  <c r="H14" i="6"/>
  <c r="H15" i="6"/>
  <c r="H16" i="6"/>
  <c r="H5" i="6"/>
  <c r="H21" i="4"/>
  <c r="H6" i="4"/>
  <c r="H7" i="4"/>
  <c r="H8" i="4"/>
  <c r="H9" i="4"/>
  <c r="H10" i="4"/>
  <c r="H11" i="4"/>
  <c r="H12" i="4"/>
  <c r="H13" i="4"/>
  <c r="H14" i="4"/>
  <c r="H15" i="4"/>
  <c r="H16" i="4"/>
  <c r="H5" i="4"/>
  <c r="I20" i="3"/>
  <c r="H20" i="3"/>
  <c r="H6" i="3"/>
  <c r="H7" i="3"/>
  <c r="H8" i="3"/>
  <c r="H9" i="3"/>
  <c r="H10" i="3"/>
  <c r="H11" i="3"/>
  <c r="H12" i="3"/>
  <c r="H13" i="3"/>
  <c r="H14" i="3"/>
  <c r="H15" i="3"/>
  <c r="H5" i="3"/>
  <c r="I20" i="1"/>
  <c r="H20" i="1"/>
  <c r="H6" i="1"/>
  <c r="H7" i="1"/>
  <c r="H8" i="1"/>
  <c r="H9" i="1"/>
  <c r="H10" i="1"/>
  <c r="H11" i="1"/>
  <c r="H12" i="1"/>
  <c r="H13" i="1"/>
  <c r="H14" i="1"/>
  <c r="H15" i="1"/>
  <c r="H16" i="1"/>
  <c r="H5" i="1"/>
  <c r="G20" i="1"/>
  <c r="G16" i="4"/>
  <c r="G5" i="6"/>
  <c r="G6" i="4"/>
  <c r="G7" i="4"/>
  <c r="G8" i="4"/>
  <c r="G9" i="4"/>
  <c r="G10" i="4"/>
  <c r="G11" i="4"/>
  <c r="G12" i="4"/>
  <c r="G13" i="4"/>
  <c r="G14" i="4"/>
  <c r="G15" i="4"/>
  <c r="G5" i="4"/>
  <c r="G15" i="3"/>
  <c r="G16" i="1"/>
  <c r="G6" i="1"/>
  <c r="G7" i="1"/>
  <c r="G8" i="1"/>
  <c r="G9" i="1"/>
  <c r="G10" i="1"/>
  <c r="G11" i="1"/>
  <c r="G12" i="1"/>
  <c r="G13" i="1"/>
  <c r="G14" i="1"/>
  <c r="G15" i="1"/>
  <c r="G5" i="1"/>
  <c r="G6" i="3"/>
  <c r="G5" i="3"/>
  <c r="G7" i="3"/>
  <c r="G8" i="3"/>
  <c r="G9" i="3"/>
  <c r="G10" i="3"/>
  <c r="G11" i="3"/>
  <c r="G12" i="3"/>
  <c r="G13" i="3"/>
  <c r="G14" i="3"/>
  <c r="G23" i="8"/>
  <c r="G25" i="8"/>
  <c r="G22" i="8"/>
  <c r="G8" i="6"/>
  <c r="G6" i="6"/>
  <c r="G7" i="6"/>
  <c r="G9" i="6"/>
  <c r="G10" i="6"/>
  <c r="G11" i="6"/>
  <c r="G12" i="6"/>
  <c r="G13" i="6"/>
  <c r="G14" i="6"/>
  <c r="G15" i="6"/>
  <c r="G16" i="6"/>
  <c r="F28" i="6" l="1"/>
  <c r="F29" i="6" s="1"/>
  <c r="F30" i="6" s="1"/>
  <c r="F31" i="8"/>
  <c r="F32" i="8" s="1"/>
  <c r="F33" i="8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21" i="4" l="1"/>
  <c r="I21" i="4" s="1"/>
  <c r="G20" i="3"/>
</calcChain>
</file>

<file path=xl/sharedStrings.xml><?xml version="1.0" encoding="utf-8"?>
<sst xmlns="http://schemas.openxmlformats.org/spreadsheetml/2006/main" count="36" uniqueCount="7">
  <si>
    <t>width</t>
  </si>
  <si>
    <t>depth</t>
  </si>
  <si>
    <t>TOT</t>
  </si>
  <si>
    <t xml:space="preserve">interval </t>
  </si>
  <si>
    <t>q_net</t>
  </si>
  <si>
    <t>area</t>
  </si>
  <si>
    <t>avg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</si>
</sst>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AF85-9830-8448-8F9D-08F6BCF247D7}">
  <dimension ref="A2:I29"/>
  <sheetViews>
    <sheetView workbookViewId="0">
      <selection activeCell="C22" sqref="C22"/>
    </sheetView>
  </sheetViews>
  <sheetFormatPr baseColWidth="10" defaultRowHeight="16" x14ac:dyDescent="0.2"/>
  <sheetData>
    <row r="2" spans="1:8" x14ac:dyDescent="0.2">
      <c r="A2" t="s">
        <v>0</v>
      </c>
      <c r="B2">
        <v>1.4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0.18</v>
      </c>
      <c r="D5">
        <v>0.28399999999999997</v>
      </c>
      <c r="E5">
        <v>-0.09</v>
      </c>
      <c r="G5">
        <f>$D$2*C5*((D5+E5)/2)</f>
        <v>1.7459999999999997E-3</v>
      </c>
      <c r="H5">
        <f>C5*D$2</f>
        <v>1.7999999999999999E-2</v>
      </c>
    </row>
    <row r="6" spans="1:8" x14ac:dyDescent="0.2">
      <c r="B6">
        <v>2</v>
      </c>
      <c r="C6">
        <v>0.16700000000000001</v>
      </c>
      <c r="D6">
        <v>0.223</v>
      </c>
      <c r="E6">
        <v>0.40699999999999997</v>
      </c>
      <c r="G6">
        <f t="shared" ref="G6:G15" si="0">$D$2*C6*((D6+E6)/2)</f>
        <v>5.2605000000000013E-3</v>
      </c>
      <c r="H6">
        <f t="shared" ref="H6:H16" si="1">C6*D$2</f>
        <v>1.6700000000000003E-2</v>
      </c>
    </row>
    <row r="7" spans="1:8" x14ac:dyDescent="0.2">
      <c r="B7">
        <v>3</v>
      </c>
      <c r="C7">
        <v>0.17399999999999999</v>
      </c>
      <c r="D7">
        <v>0.35799999999999998</v>
      </c>
      <c r="E7">
        <v>0.47099999999999997</v>
      </c>
      <c r="G7">
        <f t="shared" si="0"/>
        <v>7.2122999999999987E-3</v>
      </c>
      <c r="H7">
        <f t="shared" si="1"/>
        <v>1.7399999999999999E-2</v>
      </c>
    </row>
    <row r="8" spans="1:8" x14ac:dyDescent="0.2">
      <c r="B8">
        <v>4</v>
      </c>
      <c r="C8">
        <v>0.17100000000000001</v>
      </c>
      <c r="D8">
        <v>0.64700000000000002</v>
      </c>
      <c r="E8">
        <v>0.79100000000000004</v>
      </c>
      <c r="F8">
        <f>AVERAGE(D8:E8)</f>
        <v>0.71900000000000008</v>
      </c>
      <c r="G8">
        <f t="shared" si="0"/>
        <v>1.2294900000000003E-2</v>
      </c>
      <c r="H8">
        <f t="shared" si="1"/>
        <v>1.7100000000000001E-2</v>
      </c>
    </row>
    <row r="9" spans="1:8" x14ac:dyDescent="0.2">
      <c r="B9">
        <v>5</v>
      </c>
      <c r="C9">
        <v>0.17499999999999999</v>
      </c>
      <c r="D9">
        <v>0.94299999999999995</v>
      </c>
      <c r="E9">
        <v>0.89800000000000002</v>
      </c>
      <c r="F9">
        <f t="shared" ref="F9:F11" si="2">AVERAGE(D9:E9)</f>
        <v>0.92049999999999998</v>
      </c>
      <c r="G9">
        <f t="shared" si="0"/>
        <v>1.6108749999999998E-2</v>
      </c>
      <c r="H9">
        <f t="shared" si="1"/>
        <v>1.7499999999999998E-2</v>
      </c>
    </row>
    <row r="10" spans="1:8" x14ac:dyDescent="0.2">
      <c r="B10">
        <v>6</v>
      </c>
      <c r="C10">
        <v>0.16500000000000001</v>
      </c>
      <c r="D10">
        <v>0.93799999999999994</v>
      </c>
      <c r="E10">
        <v>0.96299999999999997</v>
      </c>
      <c r="F10">
        <f t="shared" si="2"/>
        <v>0.9504999999999999</v>
      </c>
      <c r="G10">
        <f t="shared" si="0"/>
        <v>1.5683249999999999E-2</v>
      </c>
      <c r="H10">
        <f t="shared" si="1"/>
        <v>1.6500000000000001E-2</v>
      </c>
    </row>
    <row r="11" spans="1:8" x14ac:dyDescent="0.2">
      <c r="B11">
        <v>7</v>
      </c>
      <c r="C11">
        <v>0.13700000000000001</v>
      </c>
      <c r="D11">
        <v>0.90300000000000002</v>
      </c>
      <c r="E11">
        <v>0.96099999999999997</v>
      </c>
      <c r="F11">
        <f t="shared" si="2"/>
        <v>0.93199999999999994</v>
      </c>
      <c r="G11">
        <f t="shared" si="0"/>
        <v>1.2768400000000001E-2</v>
      </c>
      <c r="H11">
        <f t="shared" si="1"/>
        <v>1.3700000000000002E-2</v>
      </c>
    </row>
    <row r="12" spans="1:8" x14ac:dyDescent="0.2">
      <c r="B12">
        <v>8</v>
      </c>
      <c r="C12">
        <v>0.11700000000000001</v>
      </c>
      <c r="D12">
        <v>0.94699999999999995</v>
      </c>
      <c r="E12">
        <v>0.997</v>
      </c>
      <c r="G12">
        <f t="shared" si="0"/>
        <v>1.1372400000000001E-2</v>
      </c>
      <c r="H12">
        <f t="shared" si="1"/>
        <v>1.1700000000000002E-2</v>
      </c>
    </row>
    <row r="13" spans="1:8" x14ac:dyDescent="0.2">
      <c r="B13">
        <v>9</v>
      </c>
      <c r="C13">
        <v>0.128</v>
      </c>
      <c r="D13">
        <v>0.95299999999999996</v>
      </c>
      <c r="E13">
        <v>1.0489999999999999</v>
      </c>
      <c r="G13">
        <f t="shared" si="0"/>
        <v>1.2812799999999999E-2</v>
      </c>
      <c r="H13">
        <f t="shared" si="1"/>
        <v>1.2800000000000001E-2</v>
      </c>
    </row>
    <row r="14" spans="1:8" x14ac:dyDescent="0.2">
      <c r="B14">
        <v>10</v>
      </c>
      <c r="C14">
        <v>0.11700000000000001</v>
      </c>
      <c r="D14">
        <v>0.65300000000000002</v>
      </c>
      <c r="E14">
        <v>0.69199999999999995</v>
      </c>
      <c r="G14">
        <f t="shared" si="0"/>
        <v>7.868250000000002E-3</v>
      </c>
      <c r="H14">
        <f t="shared" si="1"/>
        <v>1.1700000000000002E-2</v>
      </c>
    </row>
    <row r="15" spans="1:8" x14ac:dyDescent="0.2">
      <c r="B15">
        <v>11</v>
      </c>
      <c r="C15">
        <v>8.4000000000000005E-2</v>
      </c>
      <c r="D15">
        <v>5.0999999999999997E-2</v>
      </c>
      <c r="E15">
        <v>8.2000000000000003E-2</v>
      </c>
      <c r="G15">
        <f t="shared" si="0"/>
        <v>5.5860000000000013E-4</v>
      </c>
      <c r="H15">
        <f t="shared" si="1"/>
        <v>8.4000000000000012E-3</v>
      </c>
    </row>
    <row r="16" spans="1:8" x14ac:dyDescent="0.2">
      <c r="B16">
        <v>12</v>
      </c>
      <c r="C16">
        <v>0.10100000000000001</v>
      </c>
      <c r="D16">
        <v>-7.0999999999999994E-2</v>
      </c>
      <c r="E16">
        <v>-0.123</v>
      </c>
      <c r="G16">
        <f>$D$2*C16*((D16+E16)/2)</f>
        <v>-9.7970000000000023E-4</v>
      </c>
      <c r="H16">
        <f t="shared" si="1"/>
        <v>1.0100000000000001E-2</v>
      </c>
    </row>
    <row r="20" spans="3:9" x14ac:dyDescent="0.2">
      <c r="F20" t="s">
        <v>2</v>
      </c>
      <c r="G20">
        <f>SUM(G5:G16)</f>
        <v>0.10270645000000002</v>
      </c>
      <c r="H20">
        <f>SUM(H5:H16)</f>
        <v>0.1716</v>
      </c>
      <c r="I20">
        <f>G20/H20</f>
        <v>0.59852243589743603</v>
      </c>
    </row>
    <row r="22" spans="3:9" x14ac:dyDescent="0.2">
      <c r="C22">
        <f>MAX(C5:C16)</f>
        <v>0.18</v>
      </c>
      <c r="F22" t="s">
        <v>4</v>
      </c>
      <c r="G22">
        <f>SUM(G9:G12)</f>
        <v>5.5932800000000005E-2</v>
      </c>
    </row>
    <row r="25" spans="3:9" x14ac:dyDescent="0.2">
      <c r="E25" t="s">
        <v>5</v>
      </c>
      <c r="F25">
        <v>0.1</v>
      </c>
    </row>
    <row r="26" spans="3:9" x14ac:dyDescent="0.2">
      <c r="E26" t="s">
        <v>6</v>
      </c>
      <c r="F26">
        <f>AVERAGE(F8:F11)</f>
        <v>0.88049999999999995</v>
      </c>
    </row>
    <row r="27" spans="3:9" x14ac:dyDescent="0.2">
      <c r="F27">
        <f>F25*F26</f>
        <v>8.8050000000000003E-2</v>
      </c>
    </row>
    <row r="28" spans="3:9" x14ac:dyDescent="0.2">
      <c r="F28">
        <f>F27*300</f>
        <v>26.415000000000003</v>
      </c>
    </row>
    <row r="29" spans="3:9" x14ac:dyDescent="0.2">
      <c r="F29">
        <f>F28*1000</f>
        <v>26415.000000000004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EDC8-EC28-9B45-B8B6-B2B3C8D914AD}">
  <dimension ref="A2:I28"/>
  <sheetViews>
    <sheetView workbookViewId="0">
      <selection activeCell="C21" sqref="C21"/>
    </sheetView>
  </sheetViews>
  <sheetFormatPr baseColWidth="10" defaultRowHeight="16" x14ac:dyDescent="0.2"/>
  <sheetData>
    <row r="2" spans="1:8" x14ac:dyDescent="0.2">
      <c r="A2" t="s">
        <v>0</v>
      </c>
      <c r="B2">
        <v>2.2999999999999998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0.20300000000000001</v>
      </c>
      <c r="D5">
        <v>0.121</v>
      </c>
      <c r="E5">
        <v>-9.8000000000000004E-2</v>
      </c>
      <c r="G5">
        <f>$D$2*C5*((D5+E5)/2)</f>
        <v>2.3344999999999996E-4</v>
      </c>
      <c r="H5">
        <f>C5*D$2</f>
        <v>2.0300000000000002E-2</v>
      </c>
    </row>
    <row r="6" spans="1:8" x14ac:dyDescent="0.2">
      <c r="B6">
        <v>2</v>
      </c>
      <c r="C6">
        <v>0.22</v>
      </c>
      <c r="D6">
        <v>7.3000000000000001E-3</v>
      </c>
      <c r="E6">
        <v>2.5999999999999999E-2</v>
      </c>
      <c r="G6">
        <f>$D$2*C6*((D6+E6)/2)</f>
        <v>3.6630000000000001E-4</v>
      </c>
      <c r="H6">
        <f t="shared" ref="H6:H15" si="0">C6*D$2</f>
        <v>2.2000000000000002E-2</v>
      </c>
    </row>
    <row r="7" spans="1:8" x14ac:dyDescent="0.2">
      <c r="B7">
        <v>3</v>
      </c>
      <c r="C7">
        <v>0.22</v>
      </c>
      <c r="D7">
        <v>0.13600000000000001</v>
      </c>
      <c r="E7">
        <v>0.438</v>
      </c>
      <c r="G7">
        <f t="shared" ref="G7:G14" si="1">$D$2*C7*((D7+E7)/2)</f>
        <v>6.314000000000001E-3</v>
      </c>
      <c r="H7">
        <f t="shared" si="0"/>
        <v>2.2000000000000002E-2</v>
      </c>
    </row>
    <row r="8" spans="1:8" x14ac:dyDescent="0.2">
      <c r="B8">
        <v>4</v>
      </c>
      <c r="C8">
        <v>0.20100000000000001</v>
      </c>
      <c r="D8">
        <v>0.247</v>
      </c>
      <c r="E8">
        <v>0.46800000000000003</v>
      </c>
      <c r="F8">
        <f>AVERAGE(D8:E8)</f>
        <v>0.35750000000000004</v>
      </c>
      <c r="G8">
        <f t="shared" si="1"/>
        <v>7.185750000000002E-3</v>
      </c>
      <c r="H8">
        <f t="shared" si="0"/>
        <v>2.0100000000000003E-2</v>
      </c>
    </row>
    <row r="9" spans="1:8" x14ac:dyDescent="0.2">
      <c r="B9">
        <v>5</v>
      </c>
      <c r="C9">
        <v>0.30399999999999999</v>
      </c>
      <c r="D9">
        <v>0.315</v>
      </c>
      <c r="E9">
        <v>0.40699999999999997</v>
      </c>
      <c r="F9">
        <f t="shared" ref="F9:F11" si="2">AVERAGE(D9:E9)</f>
        <v>0.36099999999999999</v>
      </c>
      <c r="G9">
        <f t="shared" si="1"/>
        <v>1.0974399999999999E-2</v>
      </c>
      <c r="H9">
        <f t="shared" si="0"/>
        <v>3.04E-2</v>
      </c>
    </row>
    <row r="10" spans="1:8" x14ac:dyDescent="0.2">
      <c r="B10">
        <v>6</v>
      </c>
      <c r="C10">
        <v>0.25700000000000001</v>
      </c>
      <c r="D10">
        <v>0.31900000000000001</v>
      </c>
      <c r="E10">
        <v>0.39600000000000002</v>
      </c>
      <c r="F10">
        <f t="shared" si="2"/>
        <v>0.35750000000000004</v>
      </c>
      <c r="G10">
        <f t="shared" si="1"/>
        <v>9.1877500000000015E-3</v>
      </c>
      <c r="H10">
        <f t="shared" si="0"/>
        <v>2.5700000000000001E-2</v>
      </c>
    </row>
    <row r="11" spans="1:8" x14ac:dyDescent="0.2">
      <c r="B11">
        <v>7</v>
      </c>
      <c r="C11">
        <v>0.23100000000000001</v>
      </c>
      <c r="D11">
        <v>0.45500000000000002</v>
      </c>
      <c r="E11">
        <v>0.45200000000000001</v>
      </c>
      <c r="F11">
        <f t="shared" si="2"/>
        <v>0.45350000000000001</v>
      </c>
      <c r="G11">
        <f t="shared" si="1"/>
        <v>1.0475850000000002E-2</v>
      </c>
      <c r="H11">
        <f t="shared" si="0"/>
        <v>2.3100000000000002E-2</v>
      </c>
    </row>
    <row r="12" spans="1:8" x14ac:dyDescent="0.2">
      <c r="B12">
        <v>8</v>
      </c>
      <c r="C12">
        <v>0.2</v>
      </c>
      <c r="D12">
        <v>0.71099999999999997</v>
      </c>
      <c r="E12">
        <v>0.72699999999999998</v>
      </c>
      <c r="G12">
        <f t="shared" si="1"/>
        <v>1.4380000000000002E-2</v>
      </c>
      <c r="H12">
        <f t="shared" si="0"/>
        <v>2.0000000000000004E-2</v>
      </c>
    </row>
    <row r="13" spans="1:8" x14ac:dyDescent="0.2">
      <c r="B13">
        <v>9</v>
      </c>
      <c r="C13">
        <v>0.20300000000000001</v>
      </c>
      <c r="D13">
        <v>0.75</v>
      </c>
      <c r="E13">
        <v>0.94699999999999995</v>
      </c>
      <c r="G13">
        <f t="shared" si="1"/>
        <v>1.7224550000000002E-2</v>
      </c>
      <c r="H13">
        <f t="shared" si="0"/>
        <v>2.0300000000000002E-2</v>
      </c>
    </row>
    <row r="14" spans="1:8" x14ac:dyDescent="0.2">
      <c r="B14">
        <v>10</v>
      </c>
      <c r="C14">
        <v>0.11799999999999999</v>
      </c>
      <c r="D14">
        <v>0.999</v>
      </c>
      <c r="E14">
        <v>1.0249999999999999</v>
      </c>
      <c r="G14">
        <f t="shared" si="1"/>
        <v>1.19416E-2</v>
      </c>
      <c r="H14">
        <f t="shared" si="0"/>
        <v>1.18E-2</v>
      </c>
    </row>
    <row r="15" spans="1:8" x14ac:dyDescent="0.2">
      <c r="B15">
        <v>11</v>
      </c>
      <c r="C15">
        <v>0.112</v>
      </c>
      <c r="D15">
        <v>0.25800000000000001</v>
      </c>
      <c r="E15">
        <v>0.497</v>
      </c>
      <c r="G15">
        <f>$D$2*C15*((D15+E15)/2)</f>
        <v>4.2280000000000009E-3</v>
      </c>
      <c r="H15">
        <f t="shared" si="0"/>
        <v>1.1200000000000002E-2</v>
      </c>
    </row>
    <row r="20" spans="3:9" x14ac:dyDescent="0.2">
      <c r="F20" t="s">
        <v>2</v>
      </c>
      <c r="G20">
        <f>SUM(G5:G15)</f>
        <v>9.2511650000000001E-2</v>
      </c>
      <c r="H20">
        <f>SUM(H5:H15)</f>
        <v>0.22690000000000005</v>
      </c>
      <c r="I20">
        <f>G20/H20</f>
        <v>0.40771992066989854</v>
      </c>
    </row>
    <row r="21" spans="3:9" x14ac:dyDescent="0.2">
      <c r="C21">
        <f>MAX(C5:C15)</f>
        <v>0.30399999999999999</v>
      </c>
    </row>
    <row r="24" spans="3:9" x14ac:dyDescent="0.2">
      <c r="E24" t="s">
        <v>5</v>
      </c>
      <c r="F24">
        <v>0.1</v>
      </c>
    </row>
    <row r="25" spans="3:9" x14ac:dyDescent="0.2">
      <c r="E25" t="s">
        <v>6</v>
      </c>
      <c r="F25">
        <f>AVERAGE(F8:F11)</f>
        <v>0.38237500000000002</v>
      </c>
    </row>
    <row r="26" spans="3:9" x14ac:dyDescent="0.2">
      <c r="F26">
        <f>F24*F25</f>
        <v>3.8237500000000008E-2</v>
      </c>
    </row>
    <row r="27" spans="3:9" x14ac:dyDescent="0.2">
      <c r="F27">
        <f>F26*300</f>
        <v>11.471250000000003</v>
      </c>
    </row>
    <row r="28" spans="3:9" x14ac:dyDescent="0.2">
      <c r="F28">
        <f>F27*1000</f>
        <v>11471.250000000004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364D-001D-4541-830E-F091158E4170}">
  <dimension ref="A2:I29"/>
  <sheetViews>
    <sheetView workbookViewId="0">
      <selection activeCell="C21" sqref="C21"/>
    </sheetView>
  </sheetViews>
  <sheetFormatPr baseColWidth="10" defaultRowHeight="16" x14ac:dyDescent="0.2"/>
  <sheetData>
    <row r="2" spans="1:8" x14ac:dyDescent="0.2">
      <c r="A2" t="s">
        <v>0</v>
      </c>
      <c r="B2">
        <v>2.4</v>
      </c>
      <c r="C2" t="s">
        <v>3</v>
      </c>
      <c r="D2">
        <v>0.2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0.222</v>
      </c>
      <c r="D5">
        <v>0.22900000000000001</v>
      </c>
      <c r="E5">
        <v>0.223</v>
      </c>
      <c r="G5">
        <f>$D$2*C5*((D5+E5)/2)</f>
        <v>1.0034400000000001E-2</v>
      </c>
      <c r="H5">
        <f>C5*D$2</f>
        <v>4.4400000000000002E-2</v>
      </c>
    </row>
    <row r="6" spans="1:8" x14ac:dyDescent="0.2">
      <c r="B6">
        <v>2</v>
      </c>
      <c r="C6">
        <v>0.187</v>
      </c>
      <c r="D6">
        <v>0.13900000000000001</v>
      </c>
      <c r="E6">
        <v>0.32700000000000001</v>
      </c>
      <c r="G6">
        <f t="shared" ref="G6:G15" si="0">$D$2*C6*((D6+E6)/2)</f>
        <v>8.7142000000000018E-3</v>
      </c>
      <c r="H6">
        <f t="shared" ref="H6:H16" si="1">C6*D$2</f>
        <v>3.7400000000000003E-2</v>
      </c>
    </row>
    <row r="7" spans="1:8" x14ac:dyDescent="0.2">
      <c r="B7">
        <v>3</v>
      </c>
      <c r="C7">
        <v>0.16300000000000001</v>
      </c>
      <c r="D7">
        <v>0.17899999999999999</v>
      </c>
      <c r="E7">
        <v>0.35499999999999998</v>
      </c>
      <c r="G7">
        <f t="shared" si="0"/>
        <v>8.7042000000000022E-3</v>
      </c>
      <c r="H7">
        <f t="shared" si="1"/>
        <v>3.2600000000000004E-2</v>
      </c>
    </row>
    <row r="8" spans="1:8" x14ac:dyDescent="0.2">
      <c r="B8">
        <v>4</v>
      </c>
      <c r="C8">
        <v>0.20499999999999999</v>
      </c>
      <c r="D8">
        <v>1E-3</v>
      </c>
      <c r="E8">
        <v>0.34100000000000003</v>
      </c>
      <c r="G8">
        <f t="shared" si="0"/>
        <v>7.0110000000000007E-3</v>
      </c>
      <c r="H8">
        <f t="shared" si="1"/>
        <v>4.1000000000000002E-2</v>
      </c>
    </row>
    <row r="9" spans="1:8" x14ac:dyDescent="0.2">
      <c r="B9">
        <v>5</v>
      </c>
      <c r="C9">
        <v>0.126</v>
      </c>
      <c r="D9">
        <v>0.21099999999999999</v>
      </c>
      <c r="E9">
        <v>0.48499999999999999</v>
      </c>
      <c r="G9">
        <f t="shared" si="0"/>
        <v>8.7695999999999989E-3</v>
      </c>
      <c r="H9">
        <f t="shared" si="1"/>
        <v>2.52E-2</v>
      </c>
    </row>
    <row r="10" spans="1:8" x14ac:dyDescent="0.2">
      <c r="B10">
        <v>6</v>
      </c>
      <c r="C10">
        <v>0.224</v>
      </c>
      <c r="D10">
        <v>1.9E-2</v>
      </c>
      <c r="E10">
        <v>0.51300000000000001</v>
      </c>
      <c r="F10">
        <f>AVERAGE(D10:E10)</f>
        <v>0.26600000000000001</v>
      </c>
      <c r="G10">
        <f t="shared" si="0"/>
        <v>1.1916800000000002E-2</v>
      </c>
      <c r="H10">
        <f t="shared" si="1"/>
        <v>4.4800000000000006E-2</v>
      </c>
    </row>
    <row r="11" spans="1:8" x14ac:dyDescent="0.2">
      <c r="B11">
        <v>7</v>
      </c>
      <c r="C11">
        <v>0.20799999999999999</v>
      </c>
      <c r="D11">
        <v>0.38400000000000001</v>
      </c>
      <c r="E11">
        <v>0.47499999999999998</v>
      </c>
      <c r="F11">
        <f>AVERAGE(D11:E11)</f>
        <v>0.42949999999999999</v>
      </c>
      <c r="G11">
        <f t="shared" si="0"/>
        <v>1.78672E-2</v>
      </c>
      <c r="H11">
        <f t="shared" si="1"/>
        <v>4.1599999999999998E-2</v>
      </c>
    </row>
    <row r="12" spans="1:8" x14ac:dyDescent="0.2">
      <c r="B12">
        <v>8</v>
      </c>
      <c r="C12">
        <v>0.245</v>
      </c>
      <c r="D12">
        <v>0.39400000000000002</v>
      </c>
      <c r="E12">
        <v>0.46500000000000002</v>
      </c>
      <c r="G12">
        <f t="shared" si="0"/>
        <v>2.1045500000000002E-2</v>
      </c>
      <c r="H12">
        <f t="shared" si="1"/>
        <v>4.9000000000000002E-2</v>
      </c>
    </row>
    <row r="13" spans="1:8" x14ac:dyDescent="0.2">
      <c r="B13">
        <v>9</v>
      </c>
      <c r="C13">
        <v>0.23899999999999999</v>
      </c>
      <c r="D13">
        <v>0.44400000000000001</v>
      </c>
      <c r="E13">
        <v>0.47499999999999998</v>
      </c>
      <c r="G13">
        <f t="shared" si="0"/>
        <v>2.19641E-2</v>
      </c>
      <c r="H13">
        <f t="shared" si="1"/>
        <v>4.7800000000000002E-2</v>
      </c>
    </row>
    <row r="14" spans="1:8" x14ac:dyDescent="0.2">
      <c r="B14">
        <v>10</v>
      </c>
      <c r="C14">
        <v>0.161</v>
      </c>
      <c r="D14">
        <v>0.33600000000000002</v>
      </c>
      <c r="E14">
        <v>0.502</v>
      </c>
      <c r="G14">
        <f t="shared" si="0"/>
        <v>1.3491800000000002E-2</v>
      </c>
      <c r="H14">
        <f t="shared" si="1"/>
        <v>3.2199999999999999E-2</v>
      </c>
    </row>
    <row r="15" spans="1:8" x14ac:dyDescent="0.2">
      <c r="B15">
        <v>11</v>
      </c>
      <c r="C15">
        <v>0.14399999999999999</v>
      </c>
      <c r="D15">
        <v>0.09</v>
      </c>
      <c r="E15">
        <v>0.36699999999999999</v>
      </c>
      <c r="G15">
        <f t="shared" si="0"/>
        <v>6.5807999999999995E-3</v>
      </c>
      <c r="H15">
        <f t="shared" si="1"/>
        <v>2.8799999999999999E-2</v>
      </c>
    </row>
    <row r="16" spans="1:8" x14ac:dyDescent="0.2">
      <c r="B16">
        <v>12</v>
      </c>
      <c r="C16">
        <v>0.02</v>
      </c>
      <c r="D16">
        <v>0.374</v>
      </c>
      <c r="E16">
        <v>0.375</v>
      </c>
      <c r="G16">
        <f>$D$2*C16*((D16+E16)/2)</f>
        <v>1.498E-3</v>
      </c>
      <c r="H16">
        <f t="shared" si="1"/>
        <v>4.0000000000000001E-3</v>
      </c>
    </row>
    <row r="21" spans="3:9" x14ac:dyDescent="0.2">
      <c r="C21">
        <f>MAX(C5:C16)</f>
        <v>0.245</v>
      </c>
      <c r="F21" t="s">
        <v>2</v>
      </c>
      <c r="G21">
        <f>SUM(G5:G19)</f>
        <v>0.13759760000000001</v>
      </c>
      <c r="H21">
        <f>SUM(H5:H16)</f>
        <v>0.42880000000000001</v>
      </c>
      <c r="I21">
        <f>G21/H21</f>
        <v>0.32088992537313438</v>
      </c>
    </row>
    <row r="25" spans="3:9" x14ac:dyDescent="0.2">
      <c r="E25" t="s">
        <v>5</v>
      </c>
      <c r="F25">
        <v>0.1</v>
      </c>
    </row>
    <row r="26" spans="3:9" x14ac:dyDescent="0.2">
      <c r="E26" t="s">
        <v>6</v>
      </c>
      <c r="F26">
        <f>AVERAGE(F10:F11)</f>
        <v>0.34775</v>
      </c>
    </row>
    <row r="27" spans="3:9" x14ac:dyDescent="0.2">
      <c r="F27">
        <f>F25*F26</f>
        <v>3.4775E-2</v>
      </c>
    </row>
    <row r="28" spans="3:9" x14ac:dyDescent="0.2">
      <c r="F28">
        <f>F27*300</f>
        <v>10.432500000000001</v>
      </c>
    </row>
    <row r="29" spans="3:9" x14ac:dyDescent="0.2">
      <c r="F29">
        <f>F28*1000</f>
        <v>10432.500000000002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DBFF-41A4-7649-B5B9-0557F673A818}">
  <dimension ref="A2:I30"/>
  <sheetViews>
    <sheetView tabSelected="1" workbookViewId="0">
      <selection activeCell="C21" sqref="C21"/>
    </sheetView>
  </sheetViews>
  <sheetFormatPr baseColWidth="10" defaultRowHeight="16" x14ac:dyDescent="0.2"/>
  <sheetData>
    <row r="2" spans="1:8" x14ac:dyDescent="0.2">
      <c r="A2" t="s">
        <v>0</v>
      </c>
      <c r="B2">
        <v>1.7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0.20899999999999999</v>
      </c>
      <c r="D5">
        <v>0.218</v>
      </c>
      <c r="E5">
        <v>0.246</v>
      </c>
      <c r="G5">
        <f>$D$2*C5*((D5+E5)/2)</f>
        <v>4.8488000000000003E-3</v>
      </c>
      <c r="H5">
        <f>C5*D$2</f>
        <v>2.0900000000000002E-2</v>
      </c>
    </row>
    <row r="6" spans="1:8" x14ac:dyDescent="0.2">
      <c r="B6">
        <v>2</v>
      </c>
      <c r="C6">
        <v>0.222</v>
      </c>
      <c r="D6">
        <v>0.38600000000000001</v>
      </c>
      <c r="E6">
        <v>0.39700000000000002</v>
      </c>
      <c r="G6">
        <f t="shared" ref="G6:G16" si="0">$D$2*C6*((D6+E6)/2)</f>
        <v>8.6913000000000008E-3</v>
      </c>
      <c r="H6">
        <f t="shared" ref="H6:H16" si="1">C6*D$2</f>
        <v>2.2200000000000001E-2</v>
      </c>
    </row>
    <row r="7" spans="1:8" x14ac:dyDescent="0.2">
      <c r="B7">
        <v>3</v>
      </c>
      <c r="C7">
        <v>0.36199999999999999</v>
      </c>
      <c r="D7">
        <v>0.33200000000000002</v>
      </c>
      <c r="E7">
        <v>0.57499999999999996</v>
      </c>
      <c r="G7">
        <f t="shared" si="0"/>
        <v>1.6416700000000003E-2</v>
      </c>
      <c r="H7">
        <f t="shared" si="1"/>
        <v>3.6200000000000003E-2</v>
      </c>
    </row>
    <row r="8" spans="1:8" x14ac:dyDescent="0.2">
      <c r="B8">
        <v>4</v>
      </c>
      <c r="C8">
        <v>0.35499999999999998</v>
      </c>
      <c r="D8">
        <v>0.39200000000000002</v>
      </c>
      <c r="E8">
        <v>0.65</v>
      </c>
      <c r="G8">
        <f>$D$2*C8*((D8+E8)/2)</f>
        <v>1.8495499999999998E-2</v>
      </c>
      <c r="H8">
        <f t="shared" si="1"/>
        <v>3.5499999999999997E-2</v>
      </c>
    </row>
    <row r="9" spans="1:8" x14ac:dyDescent="0.2">
      <c r="B9">
        <v>5</v>
      </c>
      <c r="C9">
        <v>0.35399999999999998</v>
      </c>
      <c r="D9">
        <v>0.44900000000000001</v>
      </c>
      <c r="E9">
        <v>0.67300000000000004</v>
      </c>
      <c r="F9">
        <f>AVERAGE(D9:E9)</f>
        <v>0.56100000000000005</v>
      </c>
      <c r="G9">
        <f t="shared" si="0"/>
        <v>1.9859400000000003E-2</v>
      </c>
      <c r="H9">
        <f t="shared" si="1"/>
        <v>3.5400000000000001E-2</v>
      </c>
    </row>
    <row r="10" spans="1:8" x14ac:dyDescent="0.2">
      <c r="B10">
        <v>6</v>
      </c>
      <c r="C10">
        <v>0.34599999999999997</v>
      </c>
      <c r="D10">
        <v>0.42199999999999999</v>
      </c>
      <c r="E10">
        <v>0.626</v>
      </c>
      <c r="F10">
        <f t="shared" ref="F10" si="2">AVERAGE(D10:E10)</f>
        <v>0.52400000000000002</v>
      </c>
      <c r="G10">
        <f t="shared" si="0"/>
        <v>1.8130400000000001E-2</v>
      </c>
      <c r="H10">
        <f t="shared" si="1"/>
        <v>3.4599999999999999E-2</v>
      </c>
    </row>
    <row r="11" spans="1:8" x14ac:dyDescent="0.2">
      <c r="B11">
        <v>7</v>
      </c>
      <c r="C11">
        <v>0.34</v>
      </c>
      <c r="D11">
        <v>0.39100000000000001</v>
      </c>
      <c r="E11">
        <v>0.56499999999999995</v>
      </c>
      <c r="F11">
        <f>AVERAGE(D11:E11)</f>
        <v>0.47799999999999998</v>
      </c>
      <c r="G11">
        <f t="shared" si="0"/>
        <v>1.6251999999999999E-2</v>
      </c>
      <c r="H11">
        <f t="shared" si="1"/>
        <v>3.4000000000000002E-2</v>
      </c>
    </row>
    <row r="12" spans="1:8" x14ac:dyDescent="0.2">
      <c r="B12">
        <v>8</v>
      </c>
      <c r="C12">
        <v>0.255</v>
      </c>
      <c r="D12">
        <v>0.32900000000000001</v>
      </c>
      <c r="E12">
        <v>0.51500000000000001</v>
      </c>
      <c r="F12">
        <f>AVERAGE(D12:E12)</f>
        <v>0.42200000000000004</v>
      </c>
      <c r="G12">
        <f t="shared" si="0"/>
        <v>1.0761000000000001E-2</v>
      </c>
      <c r="H12">
        <f t="shared" si="1"/>
        <v>2.5500000000000002E-2</v>
      </c>
    </row>
    <row r="13" spans="1:8" x14ac:dyDescent="0.2">
      <c r="B13">
        <v>9</v>
      </c>
      <c r="C13">
        <v>0.249</v>
      </c>
      <c r="D13">
        <v>0.501</v>
      </c>
      <c r="E13">
        <v>0.57899999999999996</v>
      </c>
      <c r="G13">
        <f t="shared" si="0"/>
        <v>1.3446000000000001E-2</v>
      </c>
      <c r="H13">
        <f t="shared" si="1"/>
        <v>2.4900000000000002E-2</v>
      </c>
    </row>
    <row r="14" spans="1:8" x14ac:dyDescent="0.2">
      <c r="B14">
        <v>10</v>
      </c>
      <c r="C14">
        <v>0.23300000000000001</v>
      </c>
      <c r="D14">
        <v>0.191</v>
      </c>
      <c r="E14">
        <v>0.25800000000000001</v>
      </c>
      <c r="G14">
        <f t="shared" si="0"/>
        <v>5.2308500000000004E-3</v>
      </c>
      <c r="H14">
        <f t="shared" si="1"/>
        <v>2.3300000000000001E-2</v>
      </c>
    </row>
    <row r="15" spans="1:8" x14ac:dyDescent="0.2">
      <c r="B15">
        <v>11</v>
      </c>
      <c r="C15">
        <v>0.217</v>
      </c>
      <c r="D15">
        <v>0.126</v>
      </c>
      <c r="E15">
        <v>0.125</v>
      </c>
      <c r="G15">
        <f t="shared" si="0"/>
        <v>2.7233500000000002E-3</v>
      </c>
      <c r="H15">
        <f t="shared" si="1"/>
        <v>2.1700000000000001E-2</v>
      </c>
    </row>
    <row r="16" spans="1:8" x14ac:dyDescent="0.2">
      <c r="B16">
        <v>12</v>
      </c>
      <c r="C16">
        <v>0.20100000000000001</v>
      </c>
      <c r="D16">
        <v>-6.0000000000000001E-3</v>
      </c>
      <c r="E16">
        <v>-0.01</v>
      </c>
      <c r="G16">
        <f t="shared" si="0"/>
        <v>-1.6080000000000003E-4</v>
      </c>
      <c r="H16">
        <f t="shared" si="1"/>
        <v>2.0100000000000003E-2</v>
      </c>
    </row>
    <row r="21" spans="3:9" x14ac:dyDescent="0.2">
      <c r="C21">
        <f>MAX(C5:C16)</f>
        <v>0.36199999999999999</v>
      </c>
      <c r="F21" t="s">
        <v>2</v>
      </c>
      <c r="G21">
        <f>SUM(G5:G19)</f>
        <v>0.13469450000000005</v>
      </c>
      <c r="H21">
        <f>SUM(H5:H16)</f>
        <v>0.33429999999999999</v>
      </c>
      <c r="I21">
        <f>G21/H21</f>
        <v>0.4029150463655401</v>
      </c>
    </row>
    <row r="26" spans="3:9" x14ac:dyDescent="0.2">
      <c r="E26" t="s">
        <v>5</v>
      </c>
      <c r="F26">
        <v>0.1</v>
      </c>
    </row>
    <row r="27" spans="3:9" x14ac:dyDescent="0.2">
      <c r="E27" t="s">
        <v>6</v>
      </c>
      <c r="F27">
        <f>AVERAGE(F9:F12)</f>
        <v>0.49624999999999997</v>
      </c>
    </row>
    <row r="28" spans="3:9" x14ac:dyDescent="0.2">
      <c r="F28">
        <f>F26*F27</f>
        <v>4.9625000000000002E-2</v>
      </c>
    </row>
    <row r="29" spans="3:9" x14ac:dyDescent="0.2">
      <c r="F29">
        <f>F28*300</f>
        <v>14.887500000000001</v>
      </c>
    </row>
    <row r="30" spans="3:9" x14ac:dyDescent="0.2">
      <c r="F30">
        <f>F29*1000</f>
        <v>14887.500000000002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EBDD-58C8-9148-9C18-12E6742346CB}">
  <dimension ref="A2:I33"/>
  <sheetViews>
    <sheetView workbookViewId="0">
      <selection activeCell="F31" sqref="F31"/>
    </sheetView>
  </sheetViews>
  <sheetFormatPr baseColWidth="10" defaultRowHeight="16" x14ac:dyDescent="0.2"/>
  <sheetData>
    <row r="2" spans="1:8" x14ac:dyDescent="0.2">
      <c r="A2" t="s">
        <v>0</v>
      </c>
      <c r="B2">
        <v>3.6</v>
      </c>
      <c r="C2" t="s">
        <v>3</v>
      </c>
      <c r="D2">
        <v>0.2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0.28599999999999998</v>
      </c>
      <c r="D5">
        <v>-1.4E-2</v>
      </c>
      <c r="E5">
        <v>-1.4E-2</v>
      </c>
      <c r="G5">
        <f>$D$2*C5*((D5+E5)/2)</f>
        <v>-8.0080000000000006E-4</v>
      </c>
      <c r="H5">
        <f>C5*D$2</f>
        <v>5.7200000000000001E-2</v>
      </c>
    </row>
    <row r="6" spans="1:8" x14ac:dyDescent="0.2">
      <c r="B6">
        <v>2</v>
      </c>
      <c r="C6">
        <v>0.28599999999999998</v>
      </c>
      <c r="D6">
        <v>2E-3</v>
      </c>
      <c r="E6">
        <v>1.4E-2</v>
      </c>
      <c r="G6">
        <f t="shared" ref="G6:G23" si="0">$D$2*C6*((D6+E6)/2)</f>
        <v>4.5760000000000001E-4</v>
      </c>
      <c r="H6">
        <f t="shared" ref="H6:H23" si="1">C6*D$2</f>
        <v>5.7200000000000001E-2</v>
      </c>
    </row>
    <row r="7" spans="1:8" x14ac:dyDescent="0.2">
      <c r="B7">
        <v>3</v>
      </c>
      <c r="C7">
        <v>0.375</v>
      </c>
      <c r="D7">
        <v>5.8000000000000003E-2</v>
      </c>
      <c r="E7">
        <v>2.8000000000000001E-2</v>
      </c>
      <c r="G7">
        <f t="shared" si="0"/>
        <v>3.2250000000000009E-3</v>
      </c>
      <c r="H7">
        <f t="shared" si="1"/>
        <v>7.5000000000000011E-2</v>
      </c>
    </row>
    <row r="8" spans="1:8" x14ac:dyDescent="0.2">
      <c r="B8">
        <v>4</v>
      </c>
      <c r="C8">
        <v>0.41299999999999998</v>
      </c>
      <c r="D8">
        <v>8.9999999999999993E-3</v>
      </c>
      <c r="E8">
        <v>6.7000000000000004E-2</v>
      </c>
      <c r="G8">
        <f t="shared" si="0"/>
        <v>3.1388000000000002E-3</v>
      </c>
      <c r="H8">
        <f t="shared" si="1"/>
        <v>8.2600000000000007E-2</v>
      </c>
    </row>
    <row r="9" spans="1:8" x14ac:dyDescent="0.2">
      <c r="B9">
        <v>5</v>
      </c>
      <c r="C9">
        <v>0.437</v>
      </c>
      <c r="D9">
        <v>5.7000000000000002E-2</v>
      </c>
      <c r="E9">
        <v>7.8E-2</v>
      </c>
      <c r="G9">
        <f t="shared" si="0"/>
        <v>5.8995000000000011E-3</v>
      </c>
      <c r="H9">
        <f t="shared" si="1"/>
        <v>8.7400000000000005E-2</v>
      </c>
    </row>
    <row r="10" spans="1:8" x14ac:dyDescent="0.2">
      <c r="B10">
        <v>6</v>
      </c>
      <c r="C10">
        <v>0.44900000000000001</v>
      </c>
      <c r="D10">
        <v>7.3999999999999996E-2</v>
      </c>
      <c r="E10">
        <v>8.5000000000000006E-2</v>
      </c>
      <c r="G10">
        <f t="shared" si="0"/>
        <v>7.1391000000000007E-3</v>
      </c>
      <c r="H10">
        <f t="shared" si="1"/>
        <v>8.9800000000000005E-2</v>
      </c>
    </row>
    <row r="11" spans="1:8" x14ac:dyDescent="0.2">
      <c r="B11">
        <v>7</v>
      </c>
      <c r="C11">
        <v>0.46899999999999997</v>
      </c>
      <c r="D11">
        <v>0.05</v>
      </c>
      <c r="E11">
        <v>6.5000000000000002E-2</v>
      </c>
      <c r="G11">
        <f t="shared" si="0"/>
        <v>5.3934999999999999E-3</v>
      </c>
      <c r="H11">
        <f t="shared" si="1"/>
        <v>9.3799999999999994E-2</v>
      </c>
    </row>
    <row r="12" spans="1:8" x14ac:dyDescent="0.2">
      <c r="B12">
        <v>8</v>
      </c>
      <c r="C12">
        <v>0.42899999999999999</v>
      </c>
      <c r="D12">
        <v>5.6000000000000001E-2</v>
      </c>
      <c r="E12">
        <v>7.4999999999999997E-2</v>
      </c>
      <c r="G12">
        <f t="shared" si="0"/>
        <v>5.6199000000000006E-3</v>
      </c>
      <c r="H12">
        <f t="shared" si="1"/>
        <v>8.5800000000000001E-2</v>
      </c>
    </row>
    <row r="13" spans="1:8" x14ac:dyDescent="0.2">
      <c r="B13">
        <v>9</v>
      </c>
      <c r="C13">
        <v>0.39</v>
      </c>
      <c r="D13">
        <v>0.14899999999999999</v>
      </c>
      <c r="E13">
        <v>0.19900000000000001</v>
      </c>
      <c r="F13">
        <f>AVERAGE(D13:E13)</f>
        <v>0.17399999999999999</v>
      </c>
      <c r="G13">
        <f t="shared" si="0"/>
        <v>1.3572000000000001E-2</v>
      </c>
      <c r="H13">
        <f t="shared" si="1"/>
        <v>7.8000000000000014E-2</v>
      </c>
    </row>
    <row r="14" spans="1:8" x14ac:dyDescent="0.2">
      <c r="B14">
        <v>10</v>
      </c>
      <c r="C14">
        <v>0.38</v>
      </c>
      <c r="D14">
        <v>0.154</v>
      </c>
      <c r="E14">
        <v>0.109</v>
      </c>
      <c r="F14">
        <f>AVERAGE(D14:E14)</f>
        <v>0.13150000000000001</v>
      </c>
      <c r="G14">
        <f t="shared" si="0"/>
        <v>9.9940000000000029E-3</v>
      </c>
      <c r="H14">
        <f t="shared" si="1"/>
        <v>7.6000000000000012E-2</v>
      </c>
    </row>
    <row r="15" spans="1:8" x14ac:dyDescent="0.2">
      <c r="B15">
        <v>11</v>
      </c>
      <c r="C15">
        <v>0.376</v>
      </c>
      <c r="D15">
        <v>0.16500000000000001</v>
      </c>
      <c r="E15">
        <v>0.26100000000000001</v>
      </c>
      <c r="G15">
        <f t="shared" si="0"/>
        <v>1.6017600000000003E-2</v>
      </c>
      <c r="H15">
        <f t="shared" si="1"/>
        <v>7.5200000000000003E-2</v>
      </c>
    </row>
    <row r="16" spans="1:8" x14ac:dyDescent="0.2">
      <c r="B16">
        <v>12</v>
      </c>
      <c r="C16">
        <v>0.41599999999999998</v>
      </c>
      <c r="D16">
        <v>0.29099999999999998</v>
      </c>
      <c r="E16">
        <v>0.371</v>
      </c>
      <c r="G16">
        <f t="shared" si="0"/>
        <v>2.7539199999999996E-2</v>
      </c>
      <c r="H16">
        <f t="shared" si="1"/>
        <v>8.3199999999999996E-2</v>
      </c>
    </row>
    <row r="17" spans="2:9" x14ac:dyDescent="0.2">
      <c r="B17">
        <v>13</v>
      </c>
      <c r="C17">
        <v>0.41599999999999998</v>
      </c>
      <c r="D17">
        <v>0.26100000000000001</v>
      </c>
      <c r="E17">
        <v>0.47</v>
      </c>
      <c r="G17">
        <f t="shared" si="0"/>
        <v>3.0409599999999998E-2</v>
      </c>
      <c r="H17">
        <f t="shared" si="1"/>
        <v>8.3199999999999996E-2</v>
      </c>
    </row>
    <row r="18" spans="2:9" x14ac:dyDescent="0.2">
      <c r="B18">
        <v>14</v>
      </c>
      <c r="C18">
        <v>0.4</v>
      </c>
      <c r="D18">
        <v>0.36399999999999999</v>
      </c>
      <c r="E18">
        <v>0.52200000000000002</v>
      </c>
      <c r="G18">
        <f t="shared" si="0"/>
        <v>3.5440000000000006E-2</v>
      </c>
      <c r="H18">
        <f t="shared" si="1"/>
        <v>8.0000000000000016E-2</v>
      </c>
    </row>
    <row r="19" spans="2:9" x14ac:dyDescent="0.2">
      <c r="B19">
        <v>15</v>
      </c>
      <c r="C19">
        <v>0.39900000000000002</v>
      </c>
      <c r="D19">
        <v>0.38500000000000001</v>
      </c>
      <c r="E19">
        <v>0.53900000000000003</v>
      </c>
      <c r="G19">
        <f t="shared" si="0"/>
        <v>3.6867600000000007E-2</v>
      </c>
      <c r="H19">
        <f t="shared" si="1"/>
        <v>7.980000000000001E-2</v>
      </c>
    </row>
    <row r="20" spans="2:9" x14ac:dyDescent="0.2">
      <c r="B20">
        <v>16</v>
      </c>
      <c r="C20">
        <v>0.38800000000000001</v>
      </c>
      <c r="D20">
        <v>0.47899999999999998</v>
      </c>
      <c r="E20">
        <v>0.56899999999999995</v>
      </c>
      <c r="G20">
        <f t="shared" si="0"/>
        <v>4.0662400000000001E-2</v>
      </c>
      <c r="H20">
        <f>C20*D$2</f>
        <v>7.7600000000000002E-2</v>
      </c>
    </row>
    <row r="21" spans="2:9" x14ac:dyDescent="0.2">
      <c r="B21">
        <v>17</v>
      </c>
      <c r="C21">
        <v>0.39</v>
      </c>
      <c r="D21">
        <v>0.28499999999999998</v>
      </c>
      <c r="E21">
        <v>0.36599999999999999</v>
      </c>
      <c r="G21">
        <f t="shared" si="0"/>
        <v>2.5389000000000005E-2</v>
      </c>
      <c r="H21">
        <f t="shared" si="1"/>
        <v>7.8000000000000014E-2</v>
      </c>
    </row>
    <row r="22" spans="2:9" x14ac:dyDescent="0.2">
      <c r="B22">
        <v>18</v>
      </c>
      <c r="C22">
        <v>0.35799999999999998</v>
      </c>
      <c r="D22">
        <v>0.14599999999999999</v>
      </c>
      <c r="E22">
        <v>0.2</v>
      </c>
      <c r="G22">
        <f t="shared" si="0"/>
        <v>1.2386799999999998E-2</v>
      </c>
      <c r="H22">
        <f t="shared" si="1"/>
        <v>7.1599999999999997E-2</v>
      </c>
    </row>
    <row r="23" spans="2:9" x14ac:dyDescent="0.2">
      <c r="B23">
        <v>19</v>
      </c>
      <c r="C23">
        <v>0.249</v>
      </c>
      <c r="D23">
        <v>7.1999999999999995E-2</v>
      </c>
      <c r="E23">
        <v>0.14899999999999999</v>
      </c>
      <c r="G23">
        <f t="shared" si="0"/>
        <v>5.5028999999999998E-3</v>
      </c>
      <c r="H23">
        <f t="shared" si="1"/>
        <v>4.9800000000000004E-2</v>
      </c>
    </row>
    <row r="25" spans="2:9" x14ac:dyDescent="0.2">
      <c r="F25" t="s">
        <v>2</v>
      </c>
      <c r="G25">
        <f>SUM(G5:G23)</f>
        <v>0.28385369999999999</v>
      </c>
      <c r="H25">
        <f>SUM(H5:H23)</f>
        <v>1.4612000000000005</v>
      </c>
      <c r="I25">
        <f>G25/H25</f>
        <v>0.19426067615658354</v>
      </c>
    </row>
    <row r="29" spans="2:9" x14ac:dyDescent="0.2">
      <c r="E29" t="s">
        <v>5</v>
      </c>
      <c r="F29">
        <v>0.1</v>
      </c>
    </row>
    <row r="30" spans="2:9" x14ac:dyDescent="0.2">
      <c r="E30" t="s">
        <v>6</v>
      </c>
      <c r="F30">
        <f>AVERAGE(F13:F14)</f>
        <v>0.15275</v>
      </c>
    </row>
    <row r="31" spans="2:9" x14ac:dyDescent="0.2">
      <c r="F31">
        <f>F29*F30</f>
        <v>1.5275E-2</v>
      </c>
    </row>
    <row r="32" spans="2:9" x14ac:dyDescent="0.2">
      <c r="F32">
        <f>F31*300</f>
        <v>4.5825000000000005</v>
      </c>
    </row>
    <row r="33" spans="6:6" x14ac:dyDescent="0.2">
      <c r="F33">
        <f>F32*1000</f>
        <v>4582.5000000000009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</vt:lpstr>
      <vt:lpstr>site 2</vt:lpstr>
      <vt:lpstr>site 3</vt:lpstr>
      <vt:lpstr>site 4</vt:lpstr>
      <vt:lpstr>site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2024-02-16T14:27:44Z</dcterms:created>
  <dcterms:modified xsi:type="dcterms:W3CDTF">2024-05-14T10:00:51Z</dcterms:modified>
</cp:coreProperties>
</file>