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thkopf\Documents\UROPNEW\inputData\inputData03_US\"/>
    </mc:Choice>
  </mc:AlternateContent>
  <bookViews>
    <workbookView xWindow="0" yWindow="0" windowWidth="28800" windowHeight="12300"/>
  </bookViews>
  <sheets>
    <sheet name="fakeCarrierDataFEMACONSTRUCTION" sheetId="1" r:id="rId1"/>
  </sheets>
  <calcPr calcId="0"/>
</workbook>
</file>

<file path=xl/calcChain.xml><?xml version="1.0" encoding="utf-8"?>
<calcChain xmlns="http://schemas.openxmlformats.org/spreadsheetml/2006/main">
  <c r="R40" i="1" l="1"/>
  <c r="R32" i="1"/>
  <c r="R24" i="1"/>
  <c r="R16" i="1"/>
  <c r="R8" i="1"/>
  <c r="N19" i="1"/>
  <c r="N20" i="1"/>
  <c r="N21" i="1"/>
  <c r="N22" i="1"/>
  <c r="N23" i="1"/>
  <c r="N24" i="1"/>
  <c r="N18" i="1"/>
  <c r="K19" i="1"/>
  <c r="K20" i="1"/>
  <c r="K21" i="1"/>
  <c r="K22" i="1"/>
  <c r="K23" i="1"/>
  <c r="K24" i="1"/>
  <c r="K18" i="1"/>
  <c r="O40" i="1"/>
  <c r="N35" i="1"/>
  <c r="N36" i="1"/>
  <c r="N37" i="1"/>
  <c r="N38" i="1"/>
  <c r="N39" i="1"/>
  <c r="N40" i="1"/>
  <c r="N34" i="1"/>
  <c r="L40" i="1"/>
  <c r="K35" i="1"/>
  <c r="K36" i="1"/>
  <c r="K37" i="1"/>
  <c r="K38" i="1"/>
  <c r="K39" i="1"/>
  <c r="K40" i="1"/>
  <c r="K34" i="1"/>
  <c r="O32" i="1"/>
  <c r="N27" i="1"/>
  <c r="N28" i="1"/>
  <c r="N29" i="1"/>
  <c r="N30" i="1"/>
  <c r="N31" i="1"/>
  <c r="N32" i="1"/>
  <c r="N26" i="1"/>
  <c r="L32" i="1"/>
  <c r="K27" i="1"/>
  <c r="K28" i="1"/>
  <c r="K29" i="1"/>
  <c r="K30" i="1"/>
  <c r="K31" i="1"/>
  <c r="K32" i="1"/>
  <c r="K26" i="1"/>
  <c r="N11" i="1"/>
  <c r="N12" i="1"/>
  <c r="N13" i="1"/>
  <c r="N14" i="1"/>
  <c r="N15" i="1"/>
  <c r="N16" i="1"/>
  <c r="N10" i="1"/>
  <c r="O24" i="1" l="1"/>
  <c r="O16" i="1"/>
  <c r="L24" i="1"/>
  <c r="N3" i="1"/>
  <c r="N4" i="1"/>
  <c r="N5" i="1"/>
  <c r="N6" i="1"/>
  <c r="N7" i="1"/>
  <c r="N8" i="1"/>
  <c r="N2" i="1"/>
  <c r="K11" i="1"/>
  <c r="K12" i="1"/>
  <c r="K13" i="1"/>
  <c r="K14" i="1"/>
  <c r="K15" i="1"/>
  <c r="K16" i="1"/>
  <c r="K10" i="1"/>
  <c r="K3" i="1"/>
  <c r="K4" i="1"/>
  <c r="K5" i="1"/>
  <c r="K6" i="1"/>
  <c r="K7" i="1"/>
  <c r="K8" i="1"/>
  <c r="K2" i="1"/>
  <c r="O8" i="1" l="1"/>
  <c r="L16" i="1"/>
  <c r="L8" i="1"/>
</calcChain>
</file>

<file path=xl/sharedStrings.xml><?xml version="1.0" encoding="utf-8"?>
<sst xmlns="http://schemas.openxmlformats.org/spreadsheetml/2006/main" count="86" uniqueCount="51">
  <si>
    <t>Contract</t>
  </si>
  <si>
    <t>Capacity</t>
  </si>
  <si>
    <t>Fixed Time to Warehouse</t>
  </si>
  <si>
    <t>Fixed Cost</t>
  </si>
  <si>
    <t>Variable Cost (mile)</t>
  </si>
  <si>
    <t>Target Depot City</t>
  </si>
  <si>
    <t>SF Carrier 01 ID</t>
  </si>
  <si>
    <t>San Francisco, California</t>
  </si>
  <si>
    <t>SF Carrier 02 CO</t>
  </si>
  <si>
    <t>SF Carrier 03 CO</t>
  </si>
  <si>
    <t>SF Carrier 05 CO</t>
  </si>
  <si>
    <t>SF Carrier 06 CO</t>
  </si>
  <si>
    <t>SF Carrier 07 CO</t>
  </si>
  <si>
    <t>SF Carrier 08 SM</t>
  </si>
  <si>
    <t>DA Carrier 01 ID</t>
  </si>
  <si>
    <t>Dallas, Texas</t>
  </si>
  <si>
    <t>DA Carrier 02 CO</t>
  </si>
  <si>
    <t>DA Carrier 03 CO</t>
  </si>
  <si>
    <t>DA Carrier 05 CO</t>
  </si>
  <si>
    <t>DA Carrier 06 CO</t>
  </si>
  <si>
    <t>DA Carrier 07 CO</t>
  </si>
  <si>
    <t>DA Carrier 08 SM</t>
  </si>
  <si>
    <t>PH Carrier 01 ID</t>
  </si>
  <si>
    <t>Philadelphia, Pennsylvania</t>
  </si>
  <si>
    <t>PH Carrier 02 CO</t>
  </si>
  <si>
    <t>PH Carrier 03 CO</t>
  </si>
  <si>
    <t>PH Carrier 04 SM</t>
  </si>
  <si>
    <t>PH Carrier 05 CO</t>
  </si>
  <si>
    <t>PH Carrier 06 CO</t>
  </si>
  <si>
    <t>PH Carrier 07 CO</t>
  </si>
  <si>
    <t>PH Carrier 08 SM</t>
  </si>
  <si>
    <t>AT Carrier 01 ID</t>
  </si>
  <si>
    <t>Atlanta, Georgia</t>
  </si>
  <si>
    <t>AT Carrier 02 CO</t>
  </si>
  <si>
    <t>AT Carrier 04 CO</t>
  </si>
  <si>
    <t>AT Carrier 05 CO</t>
  </si>
  <si>
    <t>AT Carrier 06 CO</t>
  </si>
  <si>
    <t>AT Carrier 07 CO</t>
  </si>
  <si>
    <t>AT Carrier 08 SM</t>
  </si>
  <si>
    <t>WA Carrier 01 ID</t>
  </si>
  <si>
    <t>Washington D.C., Washington D.C.</t>
  </si>
  <si>
    <t>WA Carrier 02 CO</t>
  </si>
  <si>
    <t>WA Carrier 03 CO</t>
  </si>
  <si>
    <t>WA Carrier 05 CO</t>
  </si>
  <si>
    <t>WA Carrier 06 CO</t>
  </si>
  <si>
    <t>WA Carrier 07 CO</t>
  </si>
  <si>
    <t>WA Carrier 08 SM</t>
  </si>
  <si>
    <t>SF Carrier 04 CO</t>
  </si>
  <si>
    <t>WA Carrier 04 CO</t>
  </si>
  <si>
    <t>AT Carrier 03 CO</t>
  </si>
  <si>
    <t>DA Carrier 04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</si>
</sst>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zoomScale="85" zoomScaleNormal="85" workbookViewId="0">
      <selection sqref="A1:F41"/>
    </sheetView>
  </sheetViews>
  <sheetFormatPr defaultRowHeight="15" x14ac:dyDescent="0.25"/>
  <cols>
    <col min="1" max="1" width="16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 x14ac:dyDescent="0.25">
      <c r="A2" t="s">
        <v>6</v>
      </c>
      <c r="B2">
        <v>6</v>
      </c>
      <c r="C2">
        <v>4</v>
      </c>
      <c r="E2">
        <v>3.9</v>
      </c>
      <c r="F2" t="s">
        <v>7</v>
      </c>
      <c r="K2">
        <f>B2*C2</f>
        <v>24</v>
      </c>
      <c r="N2">
        <f>B2*E2</f>
        <v>23.4</v>
      </c>
    </row>
    <row r="3" spans="1:18" x14ac:dyDescent="0.25">
      <c r="A3" t="s">
        <v>8</v>
      </c>
      <c r="B3">
        <v>9</v>
      </c>
      <c r="C3">
        <v>8</v>
      </c>
      <c r="E3">
        <v>3.4</v>
      </c>
      <c r="F3" t="s">
        <v>7</v>
      </c>
      <c r="K3">
        <f t="shared" ref="K3:K8" si="0">B3*C3</f>
        <v>72</v>
      </c>
      <c r="N3">
        <f t="shared" ref="N3:N8" si="1">B3*E3</f>
        <v>30.599999999999998</v>
      </c>
    </row>
    <row r="4" spans="1:18" x14ac:dyDescent="0.25">
      <c r="A4" t="s">
        <v>9</v>
      </c>
      <c r="B4">
        <v>12</v>
      </c>
      <c r="C4">
        <v>10</v>
      </c>
      <c r="E4">
        <v>3.6</v>
      </c>
      <c r="F4" t="s">
        <v>7</v>
      </c>
      <c r="K4">
        <f t="shared" si="0"/>
        <v>120</v>
      </c>
      <c r="N4">
        <f t="shared" si="1"/>
        <v>43.2</v>
      </c>
    </row>
    <row r="5" spans="1:18" x14ac:dyDescent="0.25">
      <c r="A5" t="s">
        <v>47</v>
      </c>
      <c r="B5">
        <v>8</v>
      </c>
      <c r="C5">
        <v>11</v>
      </c>
      <c r="E5">
        <v>3.4</v>
      </c>
      <c r="F5" t="s">
        <v>7</v>
      </c>
      <c r="K5">
        <f t="shared" si="0"/>
        <v>88</v>
      </c>
      <c r="N5">
        <f t="shared" si="1"/>
        <v>27.2</v>
      </c>
    </row>
    <row r="6" spans="1:18" x14ac:dyDescent="0.25">
      <c r="A6" t="s">
        <v>10</v>
      </c>
      <c r="B6">
        <v>9</v>
      </c>
      <c r="C6">
        <v>13</v>
      </c>
      <c r="E6">
        <v>3.5</v>
      </c>
      <c r="F6" t="s">
        <v>7</v>
      </c>
      <c r="K6">
        <f t="shared" si="0"/>
        <v>117</v>
      </c>
      <c r="N6">
        <f t="shared" si="1"/>
        <v>31.5</v>
      </c>
    </row>
    <row r="7" spans="1:18" x14ac:dyDescent="0.25">
      <c r="A7" t="s">
        <v>11</v>
      </c>
      <c r="B7">
        <v>12</v>
      </c>
      <c r="C7">
        <v>15</v>
      </c>
      <c r="E7">
        <v>3.1</v>
      </c>
      <c r="F7" t="s">
        <v>7</v>
      </c>
      <c r="K7">
        <f t="shared" si="0"/>
        <v>180</v>
      </c>
      <c r="N7">
        <f t="shared" si="1"/>
        <v>37.200000000000003</v>
      </c>
    </row>
    <row r="8" spans="1:18" x14ac:dyDescent="0.25">
      <c r="A8" t="s">
        <v>12</v>
      </c>
      <c r="B8">
        <v>11</v>
      </c>
      <c r="C8">
        <v>17</v>
      </c>
      <c r="E8">
        <v>3</v>
      </c>
      <c r="F8" t="s">
        <v>7</v>
      </c>
      <c r="K8">
        <f t="shared" si="0"/>
        <v>187</v>
      </c>
      <c r="L8">
        <f>SUM(K2:K8)/SUM(B2:B8)</f>
        <v>11.761194029850746</v>
      </c>
      <c r="N8">
        <f t="shared" si="1"/>
        <v>33</v>
      </c>
      <c r="O8">
        <f>SUM(N2:N8)/SUM(B2:B8)</f>
        <v>3.3746268656716421</v>
      </c>
      <c r="R8">
        <f>SUM(B2:B8)</f>
        <v>67</v>
      </c>
    </row>
    <row r="9" spans="1:18" x14ac:dyDescent="0.25">
      <c r="A9" t="s">
        <v>13</v>
      </c>
      <c r="B9">
        <v>1000000</v>
      </c>
      <c r="C9">
        <v>18</v>
      </c>
      <c r="E9">
        <v>9.1999999999999993</v>
      </c>
      <c r="F9" t="s">
        <v>7</v>
      </c>
    </row>
    <row r="10" spans="1:18" x14ac:dyDescent="0.25">
      <c r="A10" t="s">
        <v>14</v>
      </c>
      <c r="B10">
        <v>10</v>
      </c>
      <c r="C10">
        <v>4</v>
      </c>
      <c r="E10">
        <v>2.7</v>
      </c>
      <c r="F10" t="s">
        <v>15</v>
      </c>
      <c r="K10">
        <f>B10*C10</f>
        <v>40</v>
      </c>
      <c r="N10">
        <f>B10*E10</f>
        <v>27</v>
      </c>
    </row>
    <row r="11" spans="1:18" x14ac:dyDescent="0.25">
      <c r="A11" t="s">
        <v>16</v>
      </c>
      <c r="B11">
        <v>15</v>
      </c>
      <c r="C11">
        <v>7</v>
      </c>
      <c r="E11">
        <v>2.6</v>
      </c>
      <c r="F11" t="s">
        <v>15</v>
      </c>
      <c r="K11">
        <f t="shared" ref="K11:K16" si="2">B11*C11</f>
        <v>105</v>
      </c>
      <c r="N11">
        <f t="shared" ref="N11:N16" si="3">B11*E11</f>
        <v>39</v>
      </c>
    </row>
    <row r="12" spans="1:18" x14ac:dyDescent="0.25">
      <c r="A12" t="s">
        <v>17</v>
      </c>
      <c r="B12">
        <v>25</v>
      </c>
      <c r="C12">
        <v>8</v>
      </c>
      <c r="E12">
        <v>2.4</v>
      </c>
      <c r="F12" t="s">
        <v>15</v>
      </c>
      <c r="K12">
        <f t="shared" si="2"/>
        <v>200</v>
      </c>
      <c r="N12">
        <f t="shared" si="3"/>
        <v>60</v>
      </c>
    </row>
    <row r="13" spans="1:18" x14ac:dyDescent="0.25">
      <c r="A13" t="s">
        <v>50</v>
      </c>
      <c r="B13">
        <v>15</v>
      </c>
      <c r="C13">
        <v>9</v>
      </c>
      <c r="E13">
        <v>2.2999999999999998</v>
      </c>
      <c r="F13" t="s">
        <v>15</v>
      </c>
      <c r="K13">
        <f t="shared" si="2"/>
        <v>135</v>
      </c>
      <c r="N13">
        <f t="shared" si="3"/>
        <v>34.5</v>
      </c>
    </row>
    <row r="14" spans="1:18" x14ac:dyDescent="0.25">
      <c r="A14" t="s">
        <v>18</v>
      </c>
      <c r="B14">
        <v>5</v>
      </c>
      <c r="C14">
        <v>20</v>
      </c>
      <c r="E14">
        <v>2.4</v>
      </c>
      <c r="F14" t="s">
        <v>15</v>
      </c>
      <c r="K14">
        <f t="shared" si="2"/>
        <v>100</v>
      </c>
      <c r="N14">
        <f t="shared" si="3"/>
        <v>12</v>
      </c>
    </row>
    <row r="15" spans="1:18" x14ac:dyDescent="0.25">
      <c r="A15" t="s">
        <v>19</v>
      </c>
      <c r="B15">
        <v>9</v>
      </c>
      <c r="C15">
        <v>22</v>
      </c>
      <c r="E15">
        <v>2.2000000000000002</v>
      </c>
      <c r="F15" t="s">
        <v>15</v>
      </c>
      <c r="K15">
        <f t="shared" si="2"/>
        <v>198</v>
      </c>
      <c r="N15">
        <f t="shared" si="3"/>
        <v>19.8</v>
      </c>
    </row>
    <row r="16" spans="1:18" x14ac:dyDescent="0.25">
      <c r="A16" t="s">
        <v>20</v>
      </c>
      <c r="B16">
        <v>8</v>
      </c>
      <c r="C16">
        <v>24</v>
      </c>
      <c r="E16">
        <v>2.2999999999999998</v>
      </c>
      <c r="F16" t="s">
        <v>15</v>
      </c>
      <c r="K16">
        <f t="shared" si="2"/>
        <v>192</v>
      </c>
      <c r="L16">
        <f>SUM(K10:K16)/SUM(B10:B16)</f>
        <v>11.149425287356323</v>
      </c>
      <c r="N16">
        <f t="shared" si="3"/>
        <v>18.399999999999999</v>
      </c>
      <c r="O16">
        <f>SUM(N10:N16)/SUM(B10:B16)</f>
        <v>2.4218390804597703</v>
      </c>
      <c r="R16">
        <f>SUM(B10:B16)</f>
        <v>87</v>
      </c>
    </row>
    <row r="17" spans="1:18" x14ac:dyDescent="0.25">
      <c r="A17" t="s">
        <v>21</v>
      </c>
      <c r="B17">
        <v>1000000</v>
      </c>
      <c r="C17">
        <v>25</v>
      </c>
      <c r="E17">
        <v>6.9</v>
      </c>
      <c r="F17" t="s">
        <v>15</v>
      </c>
    </row>
    <row r="18" spans="1:18" x14ac:dyDescent="0.25">
      <c r="A18" t="s">
        <v>22</v>
      </c>
      <c r="B18">
        <v>12</v>
      </c>
      <c r="C18">
        <v>4</v>
      </c>
      <c r="E18">
        <v>3.6</v>
      </c>
      <c r="F18" t="s">
        <v>23</v>
      </c>
      <c r="K18">
        <f>B18*C18</f>
        <v>48</v>
      </c>
      <c r="N18">
        <f>B18*E18</f>
        <v>43.2</v>
      </c>
    </row>
    <row r="19" spans="1:18" x14ac:dyDescent="0.25">
      <c r="A19" t="s">
        <v>24</v>
      </c>
      <c r="B19">
        <v>7</v>
      </c>
      <c r="C19">
        <v>6</v>
      </c>
      <c r="E19">
        <v>3.8</v>
      </c>
      <c r="F19" t="s">
        <v>23</v>
      </c>
      <c r="K19">
        <f t="shared" ref="K19:K24" si="4">B19*C19</f>
        <v>42</v>
      </c>
      <c r="N19">
        <f t="shared" ref="N19:N24" si="5">B19*E19</f>
        <v>26.599999999999998</v>
      </c>
    </row>
    <row r="20" spans="1:18" x14ac:dyDescent="0.25">
      <c r="A20" t="s">
        <v>25</v>
      </c>
      <c r="B20">
        <v>3</v>
      </c>
      <c r="C20">
        <v>9</v>
      </c>
      <c r="E20">
        <v>3.5</v>
      </c>
      <c r="F20" t="s">
        <v>23</v>
      </c>
      <c r="K20">
        <f t="shared" si="4"/>
        <v>27</v>
      </c>
      <c r="N20">
        <f t="shared" si="5"/>
        <v>10.5</v>
      </c>
    </row>
    <row r="21" spans="1:18" x14ac:dyDescent="0.25">
      <c r="A21" t="s">
        <v>26</v>
      </c>
      <c r="B21">
        <v>15</v>
      </c>
      <c r="C21">
        <v>12</v>
      </c>
      <c r="E21">
        <v>3.6</v>
      </c>
      <c r="F21" t="s">
        <v>23</v>
      </c>
      <c r="K21">
        <f t="shared" si="4"/>
        <v>180</v>
      </c>
      <c r="N21">
        <f t="shared" si="5"/>
        <v>54</v>
      </c>
    </row>
    <row r="22" spans="1:18" x14ac:dyDescent="0.25">
      <c r="A22" t="s">
        <v>27</v>
      </c>
      <c r="B22">
        <v>17</v>
      </c>
      <c r="C22">
        <v>15</v>
      </c>
      <c r="E22">
        <v>3.4</v>
      </c>
      <c r="F22" t="s">
        <v>23</v>
      </c>
      <c r="K22">
        <f t="shared" si="4"/>
        <v>255</v>
      </c>
      <c r="N22">
        <f t="shared" si="5"/>
        <v>57.8</v>
      </c>
    </row>
    <row r="23" spans="1:18" x14ac:dyDescent="0.25">
      <c r="A23" t="s">
        <v>28</v>
      </c>
      <c r="B23">
        <v>20</v>
      </c>
      <c r="C23">
        <v>19</v>
      </c>
      <c r="E23">
        <v>3.5</v>
      </c>
      <c r="F23" t="s">
        <v>23</v>
      </c>
      <c r="K23">
        <f t="shared" si="4"/>
        <v>380</v>
      </c>
      <c r="N23">
        <f t="shared" si="5"/>
        <v>70</v>
      </c>
    </row>
    <row r="24" spans="1:18" x14ac:dyDescent="0.25">
      <c r="A24" t="s">
        <v>29</v>
      </c>
      <c r="B24">
        <v>24</v>
      </c>
      <c r="C24">
        <v>22</v>
      </c>
      <c r="E24">
        <v>3.1</v>
      </c>
      <c r="F24" t="s">
        <v>23</v>
      </c>
      <c r="K24">
        <f t="shared" si="4"/>
        <v>528</v>
      </c>
      <c r="L24">
        <f>SUM(K18:K24)/SUM(B18:B24)</f>
        <v>14.897959183673469</v>
      </c>
      <c r="N24">
        <f t="shared" si="5"/>
        <v>74.400000000000006</v>
      </c>
      <c r="O24">
        <f>SUM(N18:N24)/SUM(B18:B24)</f>
        <v>3.4336734693877551</v>
      </c>
      <c r="R24">
        <f>SUM(B18:B24)</f>
        <v>98</v>
      </c>
    </row>
    <row r="25" spans="1:18" x14ac:dyDescent="0.25">
      <c r="A25" t="s">
        <v>30</v>
      </c>
      <c r="B25">
        <v>1000000</v>
      </c>
      <c r="C25">
        <v>23</v>
      </c>
      <c r="E25">
        <v>9.1</v>
      </c>
      <c r="F25" t="s">
        <v>23</v>
      </c>
    </row>
    <row r="26" spans="1:18" x14ac:dyDescent="0.25">
      <c r="A26" t="s">
        <v>31</v>
      </c>
      <c r="B26">
        <v>13</v>
      </c>
      <c r="C26">
        <v>4</v>
      </c>
      <c r="E26">
        <v>3.9</v>
      </c>
      <c r="F26" t="s">
        <v>32</v>
      </c>
      <c r="K26">
        <f>B26*C26</f>
        <v>52</v>
      </c>
      <c r="N26">
        <f>B26*E26</f>
        <v>50.699999999999996</v>
      </c>
    </row>
    <row r="27" spans="1:18" x14ac:dyDescent="0.25">
      <c r="A27" t="s">
        <v>33</v>
      </c>
      <c r="B27">
        <v>16</v>
      </c>
      <c r="C27">
        <v>5</v>
      </c>
      <c r="E27">
        <v>3.4</v>
      </c>
      <c r="F27" t="s">
        <v>32</v>
      </c>
      <c r="K27">
        <f t="shared" ref="K27:K32" si="6">B27*C27</f>
        <v>80</v>
      </c>
      <c r="N27">
        <f t="shared" ref="N27:N32" si="7">B27*E27</f>
        <v>54.4</v>
      </c>
    </row>
    <row r="28" spans="1:18" x14ac:dyDescent="0.25">
      <c r="A28" t="s">
        <v>49</v>
      </c>
      <c r="B28">
        <v>19</v>
      </c>
      <c r="C28">
        <v>7</v>
      </c>
      <c r="E28">
        <v>3.2</v>
      </c>
      <c r="F28" t="s">
        <v>32</v>
      </c>
      <c r="K28">
        <f t="shared" si="6"/>
        <v>133</v>
      </c>
      <c r="N28">
        <f t="shared" si="7"/>
        <v>60.800000000000004</v>
      </c>
    </row>
    <row r="29" spans="1:18" x14ac:dyDescent="0.25">
      <c r="A29" t="s">
        <v>34</v>
      </c>
      <c r="B29">
        <v>5</v>
      </c>
      <c r="C29">
        <v>9</v>
      </c>
      <c r="E29">
        <v>3.5</v>
      </c>
      <c r="F29" t="s">
        <v>32</v>
      </c>
      <c r="K29">
        <f t="shared" si="6"/>
        <v>45</v>
      </c>
      <c r="N29">
        <f t="shared" si="7"/>
        <v>17.5</v>
      </c>
    </row>
    <row r="30" spans="1:18" x14ac:dyDescent="0.25">
      <c r="A30" t="s">
        <v>35</v>
      </c>
      <c r="B30">
        <v>16</v>
      </c>
      <c r="C30">
        <v>15</v>
      </c>
      <c r="E30">
        <v>3.2</v>
      </c>
      <c r="F30" t="s">
        <v>32</v>
      </c>
      <c r="K30">
        <f t="shared" si="6"/>
        <v>240</v>
      </c>
      <c r="N30">
        <f t="shared" si="7"/>
        <v>51.2</v>
      </c>
    </row>
    <row r="31" spans="1:18" x14ac:dyDescent="0.25">
      <c r="A31" t="s">
        <v>36</v>
      </c>
      <c r="B31">
        <v>2</v>
      </c>
      <c r="C31">
        <v>18</v>
      </c>
      <c r="E31">
        <v>3.9</v>
      </c>
      <c r="F31" t="s">
        <v>32</v>
      </c>
      <c r="K31">
        <f t="shared" si="6"/>
        <v>36</v>
      </c>
      <c r="N31">
        <f t="shared" si="7"/>
        <v>7.8</v>
      </c>
    </row>
    <row r="32" spans="1:18" x14ac:dyDescent="0.25">
      <c r="A32" t="s">
        <v>37</v>
      </c>
      <c r="B32">
        <v>3</v>
      </c>
      <c r="C32">
        <v>20</v>
      </c>
      <c r="E32">
        <v>3</v>
      </c>
      <c r="F32" t="s">
        <v>32</v>
      </c>
      <c r="K32">
        <f t="shared" si="6"/>
        <v>60</v>
      </c>
      <c r="L32">
        <f>SUM(K26:K32)/SUM(B26:B32)</f>
        <v>8.7297297297297298</v>
      </c>
      <c r="N32">
        <f t="shared" si="7"/>
        <v>9</v>
      </c>
      <c r="O32">
        <f>SUM(N26:N32)/SUM(B26:B32)</f>
        <v>3.3972972972972979</v>
      </c>
      <c r="R32">
        <f>SUM(B26:B32)</f>
        <v>74</v>
      </c>
    </row>
    <row r="33" spans="1:18" x14ac:dyDescent="0.25">
      <c r="A33" t="s">
        <v>38</v>
      </c>
      <c r="B33">
        <v>1000000</v>
      </c>
      <c r="C33">
        <v>21</v>
      </c>
      <c r="E33">
        <v>7.9</v>
      </c>
      <c r="F33" t="s">
        <v>32</v>
      </c>
    </row>
    <row r="34" spans="1:18" x14ac:dyDescent="0.25">
      <c r="A34" t="s">
        <v>39</v>
      </c>
      <c r="B34">
        <v>6</v>
      </c>
      <c r="C34">
        <v>4</v>
      </c>
      <c r="E34">
        <v>3.1</v>
      </c>
      <c r="F34" t="s">
        <v>40</v>
      </c>
      <c r="K34">
        <f>B34*C34</f>
        <v>24</v>
      </c>
      <c r="N34">
        <f>B34*E34</f>
        <v>18.600000000000001</v>
      </c>
    </row>
    <row r="35" spans="1:18" x14ac:dyDescent="0.25">
      <c r="A35" t="s">
        <v>41</v>
      </c>
      <c r="B35">
        <v>16</v>
      </c>
      <c r="C35">
        <v>7</v>
      </c>
      <c r="E35">
        <v>2.9</v>
      </c>
      <c r="F35" t="s">
        <v>40</v>
      </c>
      <c r="K35">
        <f t="shared" ref="K35:K40" si="8">B35*C35</f>
        <v>112</v>
      </c>
      <c r="N35">
        <f t="shared" ref="N35:N40" si="9">B35*E35</f>
        <v>46.4</v>
      </c>
    </row>
    <row r="36" spans="1:18" x14ac:dyDescent="0.25">
      <c r="A36" t="s">
        <v>42</v>
      </c>
      <c r="B36">
        <v>5</v>
      </c>
      <c r="C36">
        <v>9</v>
      </c>
      <c r="E36">
        <v>2.7</v>
      </c>
      <c r="F36" t="s">
        <v>40</v>
      </c>
      <c r="K36">
        <f t="shared" si="8"/>
        <v>45</v>
      </c>
      <c r="N36">
        <f t="shared" si="9"/>
        <v>13.5</v>
      </c>
    </row>
    <row r="37" spans="1:18" x14ac:dyDescent="0.25">
      <c r="A37" t="s">
        <v>48</v>
      </c>
      <c r="B37">
        <v>12</v>
      </c>
      <c r="C37">
        <v>10</v>
      </c>
      <c r="E37">
        <v>3.2</v>
      </c>
      <c r="F37" t="s">
        <v>40</v>
      </c>
      <c r="K37">
        <f t="shared" si="8"/>
        <v>120</v>
      </c>
      <c r="N37">
        <f t="shared" si="9"/>
        <v>38.400000000000006</v>
      </c>
    </row>
    <row r="38" spans="1:18" x14ac:dyDescent="0.25">
      <c r="A38" t="s">
        <v>43</v>
      </c>
      <c r="B38">
        <v>6</v>
      </c>
      <c r="C38">
        <v>14</v>
      </c>
      <c r="E38">
        <v>2.9</v>
      </c>
      <c r="F38" t="s">
        <v>40</v>
      </c>
      <c r="K38">
        <f t="shared" si="8"/>
        <v>84</v>
      </c>
      <c r="N38">
        <f t="shared" si="9"/>
        <v>17.399999999999999</v>
      </c>
    </row>
    <row r="39" spans="1:18" x14ac:dyDescent="0.25">
      <c r="A39" t="s">
        <v>44</v>
      </c>
      <c r="B39">
        <v>9</v>
      </c>
      <c r="C39">
        <v>15</v>
      </c>
      <c r="E39">
        <v>2.8</v>
      </c>
      <c r="F39" t="s">
        <v>40</v>
      </c>
      <c r="K39">
        <f t="shared" si="8"/>
        <v>135</v>
      </c>
      <c r="N39">
        <f t="shared" si="9"/>
        <v>25.2</v>
      </c>
    </row>
    <row r="40" spans="1:18" x14ac:dyDescent="0.25">
      <c r="A40" t="s">
        <v>45</v>
      </c>
      <c r="B40">
        <v>15</v>
      </c>
      <c r="C40">
        <v>17</v>
      </c>
      <c r="E40">
        <v>2.4</v>
      </c>
      <c r="F40" t="s">
        <v>40</v>
      </c>
      <c r="K40">
        <f t="shared" si="8"/>
        <v>255</v>
      </c>
      <c r="L40">
        <f>SUM(K34:K40)/SUM(B34:B40)</f>
        <v>11.231884057971014</v>
      </c>
      <c r="N40">
        <f t="shared" si="9"/>
        <v>36</v>
      </c>
      <c r="O40">
        <f>SUM(N34:N40)/SUM(B34:B40)</f>
        <v>2.8333333333333335</v>
      </c>
      <c r="R40">
        <f>SUM(B34:B40)</f>
        <v>69</v>
      </c>
    </row>
    <row r="41" spans="1:18" x14ac:dyDescent="0.25">
      <c r="A41" t="s">
        <v>46</v>
      </c>
      <c r="B41">
        <v>1000000</v>
      </c>
      <c r="C41">
        <v>18</v>
      </c>
      <c r="E41">
        <v>9.1</v>
      </c>
      <c r="F4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fakeCarrierDataFEMACONSTRUCTION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Rothkopf</dc:creator>
  <cp:lastModifiedBy>Alexander Rothkopf</cp:lastModifiedBy>
  <dcterms:created xsi:type="dcterms:W3CDTF">2018-08-31T12:02:51Z</dcterms:created>
  <dcterms:modified xsi:type="dcterms:W3CDTF">2018-08-31T12:13:08Z</dcterms:modified>
</cp:coreProperties>
</file>