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sonCDrive\Git\Humanitarian_010\Pacific\inputData\inputData02_Pacific\"/>
    </mc:Choice>
  </mc:AlternateContent>
  <bookViews>
    <workbookView xWindow="0" yWindow="0" windowWidth="28800" windowHeight="11805"/>
  </bookViews>
  <sheets>
    <sheet name="Sheet1" sheetId="2" r:id="rId1"/>
    <sheet name="StockReport" sheetId="1" r:id="rId2"/>
  </sheets>
  <calcPr calcId="0"/>
  <pivotCaches>
    <pivotCache cacheId="46" r:id="rId3"/>
  </pivotCaches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D1475" i="1"/>
  <c r="D143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4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02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84" i="1"/>
  <c r="D294" i="1"/>
  <c r="D295" i="1"/>
  <c r="D8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5" i="1"/>
  <c r="D60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86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87" i="1"/>
  <c r="D358" i="1"/>
  <c r="D359" i="1"/>
  <c r="D6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103" i="1"/>
  <c r="D422" i="1"/>
  <c r="D423" i="1"/>
  <c r="D104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105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7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8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5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9" i="1"/>
  <c r="D607" i="1"/>
  <c r="D608" i="1"/>
  <c r="D609" i="1"/>
  <c r="D610" i="1"/>
  <c r="D611" i="1"/>
  <c r="D612" i="1"/>
  <c r="D56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88" i="1"/>
  <c r="D646" i="1"/>
  <c r="D647" i="1"/>
  <c r="D648" i="1"/>
  <c r="D649" i="1"/>
  <c r="D650" i="1"/>
  <c r="D651" i="1"/>
  <c r="D652" i="1"/>
  <c r="D57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10" i="1"/>
  <c r="D669" i="1"/>
  <c r="D670" i="1"/>
  <c r="D2" i="1"/>
  <c r="D671" i="1"/>
  <c r="D672" i="1"/>
  <c r="D673" i="1"/>
  <c r="D674" i="1"/>
  <c r="D675" i="1"/>
  <c r="D676" i="1"/>
  <c r="D677" i="1"/>
  <c r="D678" i="1"/>
  <c r="D679" i="1"/>
  <c r="D11" i="1"/>
  <c r="D680" i="1"/>
  <c r="D681" i="1"/>
  <c r="D682" i="1"/>
  <c r="D683" i="1"/>
  <c r="D61" i="1"/>
  <c r="D684" i="1"/>
  <c r="D685" i="1"/>
  <c r="D686" i="1"/>
  <c r="D687" i="1"/>
  <c r="D688" i="1"/>
  <c r="D89" i="1"/>
  <c r="D689" i="1"/>
  <c r="D3" i="1"/>
  <c r="D90" i="1"/>
  <c r="D690" i="1"/>
  <c r="D691" i="1"/>
  <c r="D12" i="1"/>
  <c r="D692" i="1"/>
  <c r="D693" i="1"/>
  <c r="D694" i="1"/>
  <c r="D695" i="1"/>
  <c r="D696" i="1"/>
  <c r="D62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13" i="1"/>
  <c r="D14" i="1"/>
  <c r="D713" i="1"/>
  <c r="D714" i="1"/>
  <c r="D715" i="1"/>
  <c r="D716" i="1"/>
  <c r="D717" i="1"/>
  <c r="D718" i="1"/>
  <c r="D106" i="1"/>
  <c r="D719" i="1"/>
  <c r="D720" i="1"/>
  <c r="D721" i="1"/>
  <c r="D722" i="1"/>
  <c r="D723" i="1"/>
  <c r="D724" i="1"/>
  <c r="D725" i="1"/>
  <c r="D726" i="1"/>
  <c r="D727" i="1"/>
  <c r="D728" i="1"/>
  <c r="D63" i="1"/>
  <c r="D729" i="1"/>
  <c r="D730" i="1"/>
  <c r="D731" i="1"/>
  <c r="D732" i="1"/>
  <c r="D107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64" i="1"/>
  <c r="D15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108" i="1"/>
  <c r="D781" i="1"/>
  <c r="D782" i="1"/>
  <c r="D16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65" i="1"/>
  <c r="D815" i="1"/>
  <c r="D816" i="1"/>
  <c r="D817" i="1"/>
  <c r="D109" i="1"/>
  <c r="D66" i="1"/>
  <c r="D818" i="1"/>
  <c r="D819" i="1"/>
  <c r="D820" i="1"/>
  <c r="D821" i="1"/>
  <c r="D822" i="1"/>
  <c r="D823" i="1"/>
  <c r="D824" i="1"/>
  <c r="D91" i="1"/>
  <c r="D825" i="1"/>
  <c r="D826" i="1"/>
  <c r="D827" i="1"/>
  <c r="D17" i="1"/>
  <c r="D828" i="1"/>
  <c r="D829" i="1"/>
  <c r="D830" i="1"/>
  <c r="D831" i="1"/>
  <c r="D18" i="1"/>
  <c r="D832" i="1"/>
  <c r="D19" i="1"/>
  <c r="D833" i="1"/>
  <c r="D834" i="1"/>
  <c r="D835" i="1"/>
  <c r="D836" i="1"/>
  <c r="D837" i="1"/>
  <c r="D838" i="1"/>
  <c r="D839" i="1"/>
  <c r="D20" i="1"/>
  <c r="D21" i="1"/>
  <c r="D22" i="1"/>
  <c r="D23" i="1"/>
  <c r="D24" i="1"/>
  <c r="D840" i="1"/>
  <c r="D25" i="1"/>
  <c r="D841" i="1"/>
  <c r="D842" i="1"/>
  <c r="D843" i="1"/>
  <c r="D844" i="1"/>
  <c r="D845" i="1"/>
  <c r="D846" i="1"/>
  <c r="D847" i="1"/>
  <c r="D848" i="1"/>
  <c r="D26" i="1"/>
  <c r="D849" i="1"/>
  <c r="D850" i="1"/>
  <c r="D851" i="1"/>
  <c r="D852" i="1"/>
  <c r="D853" i="1"/>
  <c r="D854" i="1"/>
  <c r="D855" i="1"/>
  <c r="D856" i="1"/>
  <c r="D857" i="1"/>
  <c r="D858" i="1"/>
  <c r="D27" i="1"/>
  <c r="D28" i="1"/>
  <c r="D859" i="1"/>
  <c r="D860" i="1"/>
  <c r="D861" i="1"/>
  <c r="D862" i="1"/>
  <c r="D863" i="1"/>
  <c r="D864" i="1"/>
  <c r="D865" i="1"/>
  <c r="D866" i="1"/>
  <c r="D29" i="1"/>
  <c r="D30" i="1"/>
  <c r="D867" i="1"/>
  <c r="D868" i="1"/>
  <c r="D869" i="1"/>
  <c r="D870" i="1"/>
  <c r="D31" i="1"/>
  <c r="D871" i="1"/>
  <c r="D872" i="1"/>
  <c r="D873" i="1"/>
  <c r="D874" i="1"/>
  <c r="D875" i="1"/>
  <c r="D876" i="1"/>
  <c r="D877" i="1"/>
  <c r="D67" i="1"/>
  <c r="D878" i="1"/>
  <c r="D92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68" i="1"/>
  <c r="D912" i="1"/>
  <c r="D913" i="1"/>
  <c r="D914" i="1"/>
  <c r="D915" i="1"/>
  <c r="D916" i="1"/>
  <c r="D917" i="1"/>
  <c r="D918" i="1"/>
  <c r="D919" i="1"/>
  <c r="D110" i="1"/>
  <c r="D111" i="1"/>
  <c r="D920" i="1"/>
  <c r="D921" i="1"/>
  <c r="D922" i="1"/>
  <c r="D923" i="1"/>
  <c r="D924" i="1"/>
  <c r="D925" i="1"/>
  <c r="D32" i="1"/>
  <c r="D33" i="1"/>
  <c r="D926" i="1"/>
  <c r="D927" i="1"/>
  <c r="D928" i="1"/>
  <c r="D929" i="1"/>
  <c r="D930" i="1"/>
  <c r="D931" i="1"/>
  <c r="D932" i="1"/>
  <c r="D933" i="1"/>
  <c r="D934" i="1"/>
  <c r="D935" i="1"/>
  <c r="D936" i="1"/>
  <c r="D34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3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4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35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36" i="1"/>
  <c r="D37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38" i="1"/>
  <c r="D39" i="1"/>
  <c r="D1068" i="1"/>
  <c r="D1069" i="1"/>
  <c r="D112" i="1"/>
  <c r="D1070" i="1"/>
  <c r="D1071" i="1"/>
  <c r="D1072" i="1"/>
  <c r="D1073" i="1"/>
  <c r="D1074" i="1"/>
  <c r="D1075" i="1"/>
  <c r="D1076" i="1"/>
  <c r="D40" i="1"/>
  <c r="D41" i="1"/>
  <c r="D113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95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42" i="1"/>
  <c r="D1109" i="1"/>
  <c r="D1110" i="1"/>
  <c r="D1111" i="1"/>
  <c r="D1112" i="1"/>
  <c r="D1113" i="1"/>
  <c r="D1114" i="1"/>
  <c r="D114" i="1"/>
  <c r="D1115" i="1"/>
  <c r="D1116" i="1"/>
  <c r="D1117" i="1"/>
  <c r="D1118" i="1"/>
  <c r="D1119" i="1"/>
  <c r="D1120" i="1"/>
  <c r="D1121" i="1"/>
  <c r="D1122" i="1"/>
  <c r="D1123" i="1"/>
  <c r="D1124" i="1"/>
  <c r="D43" i="1"/>
  <c r="D1125" i="1"/>
  <c r="D1126" i="1"/>
  <c r="D1127" i="1"/>
  <c r="D1128" i="1"/>
  <c r="D1129" i="1"/>
  <c r="D1130" i="1"/>
  <c r="D1131" i="1"/>
  <c r="D1132" i="1"/>
  <c r="D1133" i="1"/>
  <c r="D1134" i="1"/>
  <c r="D1135" i="1"/>
  <c r="D96" i="1"/>
  <c r="D1136" i="1"/>
  <c r="D1137" i="1"/>
  <c r="D115" i="1"/>
  <c r="D1138" i="1"/>
  <c r="D1139" i="1"/>
  <c r="D1140" i="1"/>
  <c r="D44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6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69" i="1"/>
  <c r="D1228" i="1"/>
  <c r="D1229" i="1"/>
  <c r="D1230" i="1"/>
  <c r="D1231" i="1"/>
  <c r="D1232" i="1"/>
  <c r="D70" i="1"/>
  <c r="D71" i="1"/>
  <c r="D1233" i="1"/>
  <c r="D1234" i="1"/>
  <c r="D1235" i="1"/>
  <c r="D1236" i="1"/>
  <c r="D1237" i="1"/>
  <c r="D1238" i="1"/>
  <c r="D1239" i="1"/>
  <c r="D72" i="1"/>
  <c r="D45" i="1"/>
  <c r="D46" i="1"/>
  <c r="D1240" i="1"/>
  <c r="D1241" i="1"/>
  <c r="D1242" i="1"/>
  <c r="D1243" i="1"/>
  <c r="D1244" i="1"/>
  <c r="D97" i="1"/>
  <c r="D1245" i="1"/>
  <c r="D1246" i="1"/>
  <c r="D1247" i="1"/>
  <c r="D1248" i="1"/>
  <c r="D1249" i="1"/>
  <c r="D1250" i="1"/>
  <c r="D1251" i="1"/>
  <c r="D1252" i="1"/>
  <c r="D1253" i="1"/>
  <c r="D1254" i="1"/>
  <c r="D58" i="1"/>
  <c r="D1255" i="1"/>
  <c r="D1256" i="1"/>
  <c r="D1257" i="1"/>
  <c r="D1258" i="1"/>
  <c r="D1259" i="1"/>
  <c r="D1260" i="1"/>
  <c r="D1261" i="1"/>
  <c r="D1262" i="1"/>
  <c r="D1263" i="1"/>
  <c r="D47" i="1"/>
  <c r="D1264" i="1"/>
  <c r="D1265" i="1"/>
  <c r="D1266" i="1"/>
  <c r="D1267" i="1"/>
  <c r="D1268" i="1"/>
  <c r="D59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48" i="1"/>
  <c r="D49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17" i="1"/>
  <c r="D73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74" i="1"/>
  <c r="D1343" i="1"/>
  <c r="D75" i="1"/>
  <c r="D76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77" i="1"/>
  <c r="D1386" i="1"/>
  <c r="D1387" i="1"/>
  <c r="D1388" i="1"/>
  <c r="D78" i="1"/>
  <c r="D79" i="1"/>
  <c r="D98" i="1"/>
  <c r="D1389" i="1"/>
  <c r="D1390" i="1"/>
  <c r="D1391" i="1"/>
  <c r="D1392" i="1"/>
  <c r="D50" i="1"/>
  <c r="D1393" i="1"/>
  <c r="D1394" i="1"/>
  <c r="D1395" i="1"/>
  <c r="D1396" i="1"/>
  <c r="D1397" i="1"/>
  <c r="D51" i="1"/>
  <c r="D52" i="1"/>
  <c r="D53" i="1"/>
  <c r="D1398" i="1"/>
  <c r="D1399" i="1"/>
  <c r="D1400" i="1"/>
  <c r="D99" i="1"/>
  <c r="D80" i="1"/>
  <c r="D1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81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82" i="1"/>
  <c r="D1443" i="1"/>
  <c r="D1444" i="1"/>
  <c r="D1445" i="1"/>
  <c r="D1446" i="1"/>
  <c r="D1447" i="1"/>
  <c r="D1448" i="1"/>
  <c r="D1449" i="1"/>
  <c r="D1450" i="1"/>
  <c r="D1451" i="1"/>
  <c r="D83" i="1"/>
  <c r="D1452" i="1"/>
  <c r="D1453" i="1"/>
  <c r="D1454" i="1"/>
  <c r="D1455" i="1"/>
  <c r="D1456" i="1"/>
  <c r="D54" i="1"/>
  <c r="D1457" i="1"/>
  <c r="D1458" i="1"/>
  <c r="D1459" i="1"/>
  <c r="D1460" i="1"/>
  <c r="D1461" i="1"/>
  <c r="D1462" i="1"/>
  <c r="D1463" i="1"/>
  <c r="D1464" i="1"/>
  <c r="D1465" i="1"/>
  <c r="D1466" i="1"/>
  <c r="D1467" i="1"/>
  <c r="D101" i="1"/>
  <c r="D1468" i="1"/>
  <c r="D1469" i="1"/>
  <c r="D1470" i="1"/>
  <c r="D1471" i="1"/>
  <c r="D1472" i="1"/>
  <c r="D1473" i="1"/>
  <c r="D1474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102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118" i="1"/>
  <c r="Q119" i="1"/>
  <c r="Q284" i="1"/>
  <c r="Q285" i="1"/>
  <c r="Q286" i="1"/>
  <c r="Q287" i="1"/>
  <c r="Q288" i="1"/>
  <c r="Q289" i="1"/>
  <c r="Q290" i="1"/>
  <c r="Q291" i="1"/>
  <c r="Q292" i="1"/>
  <c r="Q293" i="1"/>
  <c r="Q84" i="1"/>
  <c r="Q294" i="1"/>
  <c r="Q295" i="1"/>
  <c r="Q85" i="1"/>
  <c r="Q296" i="1"/>
  <c r="Q297" i="1"/>
  <c r="Q298" i="1"/>
  <c r="Q299" i="1"/>
  <c r="Q300" i="1"/>
  <c r="Q301" i="1"/>
  <c r="Q120" i="1"/>
  <c r="Q302" i="1"/>
  <c r="Q303" i="1"/>
  <c r="Q304" i="1"/>
  <c r="Q305" i="1"/>
  <c r="Q306" i="1"/>
  <c r="Q307" i="1"/>
  <c r="Q308" i="1"/>
  <c r="Q309" i="1"/>
  <c r="Q310" i="1"/>
  <c r="Q311" i="1"/>
  <c r="Q5" i="1"/>
  <c r="Q60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121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86" i="1"/>
  <c r="Q342" i="1"/>
  <c r="Q343" i="1"/>
  <c r="Q344" i="1"/>
  <c r="Q345" i="1"/>
  <c r="Q346" i="1"/>
  <c r="Q347" i="1"/>
  <c r="Q348" i="1"/>
  <c r="Q122" i="1"/>
  <c r="Q349" i="1"/>
  <c r="Q350" i="1"/>
  <c r="Q351" i="1"/>
  <c r="Q352" i="1"/>
  <c r="Q353" i="1"/>
  <c r="Q354" i="1"/>
  <c r="Q355" i="1"/>
  <c r="Q356" i="1"/>
  <c r="Q357" i="1"/>
  <c r="Q87" i="1"/>
  <c r="Q358" i="1"/>
  <c r="Q359" i="1"/>
  <c r="Q6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123" i="1"/>
  <c r="Q103" i="1"/>
  <c r="Q422" i="1"/>
  <c r="Q423" i="1"/>
  <c r="Q104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124" i="1"/>
  <c r="Q457" i="1"/>
  <c r="Q458" i="1"/>
  <c r="Q459" i="1"/>
  <c r="Q460" i="1"/>
  <c r="Q461" i="1"/>
  <c r="Q462" i="1"/>
  <c r="Q463" i="1"/>
  <c r="Q464" i="1"/>
  <c r="Q105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7" i="1"/>
  <c r="Q125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8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5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126" i="1"/>
  <c r="Q605" i="1"/>
  <c r="Q606" i="1"/>
  <c r="Q9" i="1"/>
  <c r="Q607" i="1"/>
  <c r="Q127" i="1"/>
  <c r="Q608" i="1"/>
  <c r="Q609" i="1"/>
  <c r="Q610" i="1"/>
  <c r="Q611" i="1"/>
  <c r="Q612" i="1"/>
  <c r="Q56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88" i="1"/>
  <c r="Q646" i="1"/>
  <c r="Q647" i="1"/>
  <c r="Q648" i="1"/>
  <c r="Q649" i="1"/>
  <c r="Q650" i="1"/>
  <c r="Q651" i="1"/>
  <c r="Q652" i="1"/>
  <c r="Q57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11" i="1"/>
  <c r="Q680" i="1"/>
  <c r="Q681" i="1"/>
  <c r="Q682" i="1"/>
  <c r="Q683" i="1"/>
  <c r="Q61" i="1"/>
  <c r="Q684" i="1"/>
  <c r="Q685" i="1"/>
  <c r="Q686" i="1"/>
  <c r="Q687" i="1"/>
  <c r="Q688" i="1"/>
  <c r="Q89" i="1"/>
  <c r="Q689" i="1"/>
  <c r="Q90" i="1"/>
  <c r="Q690" i="1"/>
  <c r="Q691" i="1"/>
  <c r="Q12" i="1"/>
  <c r="Q692" i="1"/>
  <c r="Q693" i="1"/>
  <c r="Q694" i="1"/>
  <c r="Q695" i="1"/>
  <c r="Q696" i="1"/>
  <c r="Q62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13" i="1"/>
  <c r="Q713" i="1"/>
  <c r="Q714" i="1"/>
  <c r="Q715" i="1"/>
  <c r="Q716" i="1"/>
  <c r="Q717" i="1"/>
  <c r="Q718" i="1"/>
  <c r="Q106" i="1"/>
  <c r="Q719" i="1"/>
  <c r="Q720" i="1"/>
  <c r="Q721" i="1"/>
  <c r="Q722" i="1"/>
  <c r="Q723" i="1"/>
  <c r="Q724" i="1"/>
  <c r="Q725" i="1"/>
  <c r="Q726" i="1"/>
  <c r="Q727" i="1"/>
  <c r="Q728" i="1"/>
  <c r="Q63" i="1"/>
  <c r="Q729" i="1"/>
  <c r="Q730" i="1"/>
  <c r="Q731" i="1"/>
  <c r="Q732" i="1"/>
  <c r="Q107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128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64" i="1"/>
  <c r="Q15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108" i="1"/>
  <c r="Q781" i="1"/>
  <c r="Q782" i="1"/>
  <c r="Q16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65" i="1"/>
  <c r="Q815" i="1"/>
  <c r="Q816" i="1"/>
  <c r="Q817" i="1"/>
  <c r="Q109" i="1"/>
  <c r="Q66" i="1"/>
  <c r="Q818" i="1"/>
  <c r="Q819" i="1"/>
  <c r="Q820" i="1"/>
  <c r="Q821" i="1"/>
  <c r="Q822" i="1"/>
  <c r="Q823" i="1"/>
  <c r="Q824" i="1"/>
  <c r="Q91" i="1"/>
  <c r="Q825" i="1"/>
  <c r="Q826" i="1"/>
  <c r="Q827" i="1"/>
  <c r="Q17" i="1"/>
  <c r="Q828" i="1"/>
  <c r="Q829" i="1"/>
  <c r="Q830" i="1"/>
  <c r="Q831" i="1"/>
  <c r="Q18" i="1"/>
  <c r="Q832" i="1"/>
  <c r="Q19" i="1"/>
  <c r="Q833" i="1"/>
  <c r="Q834" i="1"/>
  <c r="Q835" i="1"/>
  <c r="Q836" i="1"/>
  <c r="Q837" i="1"/>
  <c r="Q838" i="1"/>
  <c r="Q839" i="1"/>
  <c r="Q129" i="1"/>
  <c r="Q20" i="1"/>
  <c r="Q21" i="1"/>
  <c r="Q22" i="1"/>
  <c r="Q23" i="1"/>
  <c r="Q24" i="1"/>
  <c r="Q840" i="1"/>
  <c r="Q25" i="1"/>
  <c r="Q841" i="1"/>
  <c r="Q842" i="1"/>
  <c r="Q843" i="1"/>
  <c r="Q844" i="1"/>
  <c r="Q845" i="1"/>
  <c r="Q846" i="1"/>
  <c r="Q847" i="1"/>
  <c r="Q848" i="1"/>
  <c r="Q26" i="1"/>
  <c r="Q849" i="1"/>
  <c r="Q850" i="1"/>
  <c r="Q851" i="1"/>
  <c r="Q852" i="1"/>
  <c r="Q853" i="1"/>
  <c r="Q854" i="1"/>
  <c r="Q855" i="1"/>
  <c r="Q856" i="1"/>
  <c r="Q130" i="1"/>
  <c r="Q857" i="1"/>
  <c r="Q858" i="1"/>
  <c r="Q27" i="1"/>
  <c r="Q28" i="1"/>
  <c r="Q859" i="1"/>
  <c r="Q860" i="1"/>
  <c r="Q861" i="1"/>
  <c r="Q862" i="1"/>
  <c r="Q863" i="1"/>
  <c r="Q864" i="1"/>
  <c r="Q865" i="1"/>
  <c r="Q866" i="1"/>
  <c r="Q29" i="1"/>
  <c r="Q30" i="1"/>
  <c r="Q867" i="1"/>
  <c r="Q868" i="1"/>
  <c r="Q869" i="1"/>
  <c r="Q870" i="1"/>
  <c r="Q131" i="1"/>
  <c r="Q31" i="1"/>
  <c r="Q871" i="1"/>
  <c r="Q872" i="1"/>
  <c r="Q873" i="1"/>
  <c r="Q874" i="1"/>
  <c r="Q875" i="1"/>
  <c r="Q876" i="1"/>
  <c r="Q877" i="1"/>
  <c r="Q67" i="1"/>
  <c r="Q878" i="1"/>
  <c r="Q92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132" i="1"/>
  <c r="Q133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68" i="1"/>
  <c r="Q912" i="1"/>
  <c r="Q913" i="1"/>
  <c r="Q914" i="1"/>
  <c r="Q915" i="1"/>
  <c r="Q916" i="1"/>
  <c r="Q917" i="1"/>
  <c r="Q918" i="1"/>
  <c r="Q919" i="1"/>
  <c r="Q110" i="1"/>
  <c r="Q111" i="1"/>
  <c r="Q920" i="1"/>
  <c r="Q921" i="1"/>
  <c r="Q922" i="1"/>
  <c r="Q923" i="1"/>
  <c r="Q924" i="1"/>
  <c r="Q925" i="1"/>
  <c r="Q32" i="1"/>
  <c r="Q33" i="1"/>
  <c r="Q926" i="1"/>
  <c r="Q927" i="1"/>
  <c r="Q928" i="1"/>
  <c r="Q929" i="1"/>
  <c r="Q930" i="1"/>
  <c r="Q931" i="1"/>
  <c r="Q932" i="1"/>
  <c r="Q933" i="1"/>
  <c r="Q934" i="1"/>
  <c r="Q935" i="1"/>
  <c r="Q936" i="1"/>
  <c r="Q34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134" i="1"/>
  <c r="Q958" i="1"/>
  <c r="Q959" i="1"/>
  <c r="Q960" i="1"/>
  <c r="Q961" i="1"/>
  <c r="Q962" i="1"/>
  <c r="Q963" i="1"/>
  <c r="Q964" i="1"/>
  <c r="Q965" i="1"/>
  <c r="Q93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135" i="1"/>
  <c r="Q998" i="1"/>
  <c r="Q94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35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36" i="1"/>
  <c r="Q37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36" i="1"/>
  <c r="Q1056" i="1"/>
  <c r="Q1057" i="1"/>
  <c r="Q1058" i="1"/>
  <c r="Q1059" i="1"/>
  <c r="Q1060" i="1"/>
  <c r="Q1061" i="1"/>
  <c r="Q1062" i="1"/>
  <c r="Q1063" i="1"/>
  <c r="Q1064" i="1"/>
  <c r="Q1065" i="1"/>
  <c r="Q137" i="1"/>
  <c r="Q1066" i="1"/>
  <c r="Q1067" i="1"/>
  <c r="Q138" i="1"/>
  <c r="Q38" i="1"/>
  <c r="Q39" i="1"/>
  <c r="Q1068" i="1"/>
  <c r="Q1069" i="1"/>
  <c r="Q139" i="1"/>
  <c r="Q112" i="1"/>
  <c r="Q1070" i="1"/>
  <c r="Q1071" i="1"/>
  <c r="Q1072" i="1"/>
  <c r="Q1073" i="1"/>
  <c r="Q1074" i="1"/>
  <c r="Q1075" i="1"/>
  <c r="Q1076" i="1"/>
  <c r="Q40" i="1"/>
  <c r="Q41" i="1"/>
  <c r="Q113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95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40" i="1"/>
  <c r="Q1108" i="1"/>
  <c r="Q42" i="1"/>
  <c r="Q1109" i="1"/>
  <c r="Q1110" i="1"/>
  <c r="Q1111" i="1"/>
  <c r="Q1112" i="1"/>
  <c r="Q1113" i="1"/>
  <c r="Q1114" i="1"/>
  <c r="Q114" i="1"/>
  <c r="Q1115" i="1"/>
  <c r="Q1116" i="1"/>
  <c r="Q1117" i="1"/>
  <c r="Q1118" i="1"/>
  <c r="Q1119" i="1"/>
  <c r="Q1120" i="1"/>
  <c r="Q1121" i="1"/>
  <c r="Q1122" i="1"/>
  <c r="Q1123" i="1"/>
  <c r="Q1124" i="1"/>
  <c r="Q141" i="1"/>
  <c r="Q1125" i="1"/>
  <c r="Q1126" i="1"/>
  <c r="Q1127" i="1"/>
  <c r="Q1128" i="1"/>
  <c r="Q1129" i="1"/>
  <c r="Q1130" i="1"/>
  <c r="Q1131" i="1"/>
  <c r="Q1132" i="1"/>
  <c r="Q1133" i="1"/>
  <c r="Q1134" i="1"/>
  <c r="Q1135" i="1"/>
  <c r="Q96" i="1"/>
  <c r="Q1136" i="1"/>
  <c r="Q1137" i="1"/>
  <c r="Q115" i="1"/>
  <c r="Q1138" i="1"/>
  <c r="Q1139" i="1"/>
  <c r="Q1140" i="1"/>
  <c r="Q44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42" i="1"/>
  <c r="Q143" i="1"/>
  <c r="Q116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44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45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69" i="1"/>
  <c r="Q1228" i="1"/>
  <c r="Q1229" i="1"/>
  <c r="Q1230" i="1"/>
  <c r="Q1231" i="1"/>
  <c r="Q1232" i="1"/>
  <c r="Q70" i="1"/>
  <c r="Q71" i="1"/>
  <c r="Q1233" i="1"/>
  <c r="Q1234" i="1"/>
  <c r="Q1235" i="1"/>
  <c r="Q1236" i="1"/>
  <c r="Q1237" i="1"/>
  <c r="Q1238" i="1"/>
  <c r="Q1239" i="1"/>
  <c r="Q72" i="1"/>
  <c r="Q45" i="1"/>
  <c r="Q46" i="1"/>
  <c r="Q1240" i="1"/>
  <c r="Q1241" i="1"/>
  <c r="Q1242" i="1"/>
  <c r="Q1243" i="1"/>
  <c r="Q1244" i="1"/>
  <c r="Q97" i="1"/>
  <c r="Q1245" i="1"/>
  <c r="Q1246" i="1"/>
  <c r="Q1247" i="1"/>
  <c r="Q1248" i="1"/>
  <c r="Q1249" i="1"/>
  <c r="Q1250" i="1"/>
  <c r="Q1251" i="1"/>
  <c r="Q1252" i="1"/>
  <c r="Q146" i="1"/>
  <c r="Q1253" i="1"/>
  <c r="Q1254" i="1"/>
  <c r="Q147" i="1"/>
  <c r="Q58" i="1"/>
  <c r="Q1255" i="1"/>
  <c r="Q1256" i="1"/>
  <c r="Q1257" i="1"/>
  <c r="Q1258" i="1"/>
  <c r="Q1259" i="1"/>
  <c r="Q1260" i="1"/>
  <c r="Q1261" i="1"/>
  <c r="Q1262" i="1"/>
  <c r="Q1263" i="1"/>
  <c r="Q47" i="1"/>
  <c r="Q1264" i="1"/>
  <c r="Q1265" i="1"/>
  <c r="Q1266" i="1"/>
  <c r="Q1267" i="1"/>
  <c r="Q1268" i="1"/>
  <c r="Q59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48" i="1"/>
  <c r="Q49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48" i="1"/>
  <c r="Q117" i="1"/>
  <c r="Q73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74" i="1"/>
  <c r="Q1343" i="1"/>
  <c r="Q149" i="1"/>
  <c r="Q75" i="1"/>
  <c r="Q76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77" i="1"/>
  <c r="Q1386" i="1"/>
  <c r="Q1387" i="1"/>
  <c r="Q1388" i="1"/>
  <c r="Q78" i="1"/>
  <c r="Q79" i="1"/>
  <c r="Q98" i="1"/>
  <c r="Q1389" i="1"/>
  <c r="Q1390" i="1"/>
  <c r="Q1391" i="1"/>
  <c r="Q1392" i="1"/>
  <c r="Q1393" i="1"/>
  <c r="Q1394" i="1"/>
  <c r="Q1395" i="1"/>
  <c r="Q1396" i="1"/>
  <c r="Q1397" i="1"/>
  <c r="Q51" i="1"/>
  <c r="Q52" i="1"/>
  <c r="Q53" i="1"/>
  <c r="Q1398" i="1"/>
  <c r="Q1399" i="1"/>
  <c r="Q1400" i="1"/>
  <c r="Q99" i="1"/>
  <c r="Q80" i="1"/>
  <c r="Q1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81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82" i="1"/>
  <c r="Q1443" i="1"/>
  <c r="Q1444" i="1"/>
  <c r="Q1445" i="1"/>
  <c r="Q1446" i="1"/>
  <c r="Q1447" i="1"/>
  <c r="Q1448" i="1"/>
  <c r="Q1449" i="1"/>
  <c r="Q1450" i="1"/>
  <c r="Q1451" i="1"/>
  <c r="Q83" i="1"/>
  <c r="Q1452" i="1"/>
  <c r="Q1453" i="1"/>
  <c r="Q1454" i="1"/>
  <c r="Q1455" i="1"/>
  <c r="Q1456" i="1"/>
  <c r="Q54" i="1"/>
  <c r="Q1457" i="1"/>
  <c r="Q1458" i="1"/>
  <c r="Q1459" i="1"/>
  <c r="Q1460" i="1"/>
  <c r="Q1461" i="1"/>
  <c r="Q150" i="1"/>
  <c r="Q1462" i="1"/>
  <c r="Q1463" i="1"/>
  <c r="Q1464" i="1"/>
  <c r="Q1465" i="1"/>
  <c r="Q1466" i="1"/>
  <c r="Q1467" i="1"/>
  <c r="Q101" i="1"/>
  <c r="Q1468" i="1"/>
  <c r="Q1469" i="1"/>
  <c r="Q1470" i="1"/>
  <c r="Q1471" i="1"/>
  <c r="Q1472" i="1"/>
  <c r="Q1473" i="1"/>
  <c r="Q1474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4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102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118" i="1"/>
  <c r="M119" i="1"/>
  <c r="M284" i="1"/>
  <c r="M285" i="1"/>
  <c r="M286" i="1"/>
  <c r="M287" i="1"/>
  <c r="M288" i="1"/>
  <c r="M289" i="1"/>
  <c r="M290" i="1"/>
  <c r="M291" i="1"/>
  <c r="M292" i="1"/>
  <c r="M293" i="1"/>
  <c r="M84" i="1"/>
  <c r="M294" i="1"/>
  <c r="M295" i="1"/>
  <c r="M85" i="1"/>
  <c r="M296" i="1"/>
  <c r="M297" i="1"/>
  <c r="M298" i="1"/>
  <c r="M299" i="1"/>
  <c r="M300" i="1"/>
  <c r="M301" i="1"/>
  <c r="M120" i="1"/>
  <c r="M302" i="1"/>
  <c r="M303" i="1"/>
  <c r="M304" i="1"/>
  <c r="M305" i="1"/>
  <c r="M306" i="1"/>
  <c r="M307" i="1"/>
  <c r="M308" i="1"/>
  <c r="M309" i="1"/>
  <c r="M310" i="1"/>
  <c r="M311" i="1"/>
  <c r="M5" i="1"/>
  <c r="M60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121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86" i="1"/>
  <c r="M342" i="1"/>
  <c r="M343" i="1"/>
  <c r="M344" i="1"/>
  <c r="M345" i="1"/>
  <c r="M346" i="1"/>
  <c r="M347" i="1"/>
  <c r="M348" i="1"/>
  <c r="M122" i="1"/>
  <c r="M349" i="1"/>
  <c r="M350" i="1"/>
  <c r="M351" i="1"/>
  <c r="M352" i="1"/>
  <c r="M353" i="1"/>
  <c r="M354" i="1"/>
  <c r="M355" i="1"/>
  <c r="M356" i="1"/>
  <c r="M357" i="1"/>
  <c r="M87" i="1"/>
  <c r="M358" i="1"/>
  <c r="M359" i="1"/>
  <c r="M6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123" i="1"/>
  <c r="M103" i="1"/>
  <c r="M422" i="1"/>
  <c r="M423" i="1"/>
  <c r="M104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124" i="1"/>
  <c r="M457" i="1"/>
  <c r="M458" i="1"/>
  <c r="M459" i="1"/>
  <c r="M460" i="1"/>
  <c r="M461" i="1"/>
  <c r="M462" i="1"/>
  <c r="M463" i="1"/>
  <c r="M464" i="1"/>
  <c r="M105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7" i="1"/>
  <c r="M1475" i="1"/>
  <c r="M125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8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5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126" i="1"/>
  <c r="M605" i="1"/>
  <c r="M606" i="1"/>
  <c r="M9" i="1"/>
  <c r="M607" i="1"/>
  <c r="M127" i="1"/>
  <c r="M608" i="1"/>
  <c r="M609" i="1"/>
  <c r="M610" i="1"/>
  <c r="M611" i="1"/>
  <c r="M612" i="1"/>
  <c r="M56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88" i="1"/>
  <c r="M646" i="1"/>
  <c r="M647" i="1"/>
  <c r="M648" i="1"/>
  <c r="M649" i="1"/>
  <c r="M650" i="1"/>
  <c r="M651" i="1"/>
  <c r="M652" i="1"/>
  <c r="M57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10" i="1"/>
  <c r="M669" i="1"/>
  <c r="M670" i="1"/>
  <c r="M2" i="1"/>
  <c r="M671" i="1"/>
  <c r="M672" i="1"/>
  <c r="M673" i="1"/>
  <c r="M674" i="1"/>
  <c r="M675" i="1"/>
  <c r="M676" i="1"/>
  <c r="M677" i="1"/>
  <c r="M678" i="1"/>
  <c r="M679" i="1"/>
  <c r="M11" i="1"/>
  <c r="M680" i="1"/>
  <c r="M681" i="1"/>
  <c r="M682" i="1"/>
  <c r="M683" i="1"/>
  <c r="M61" i="1"/>
  <c r="M684" i="1"/>
  <c r="M685" i="1"/>
  <c r="M686" i="1"/>
  <c r="M687" i="1"/>
  <c r="M688" i="1"/>
  <c r="M89" i="1"/>
  <c r="M689" i="1"/>
  <c r="M3" i="1"/>
  <c r="M90" i="1"/>
  <c r="M690" i="1"/>
  <c r="M691" i="1"/>
  <c r="M12" i="1"/>
  <c r="M692" i="1"/>
  <c r="M693" i="1"/>
  <c r="M694" i="1"/>
  <c r="M695" i="1"/>
  <c r="M696" i="1"/>
  <c r="M62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13" i="1"/>
  <c r="M14" i="1"/>
  <c r="M713" i="1"/>
  <c r="M714" i="1"/>
  <c r="M715" i="1"/>
  <c r="M716" i="1"/>
  <c r="M717" i="1"/>
  <c r="M718" i="1"/>
  <c r="M106" i="1"/>
  <c r="M719" i="1"/>
  <c r="M720" i="1"/>
  <c r="M721" i="1"/>
  <c r="M722" i="1"/>
  <c r="M723" i="1"/>
  <c r="M724" i="1"/>
  <c r="M725" i="1"/>
  <c r="M726" i="1"/>
  <c r="M727" i="1"/>
  <c r="M728" i="1"/>
  <c r="M63" i="1"/>
  <c r="M729" i="1"/>
  <c r="M730" i="1"/>
  <c r="M731" i="1"/>
  <c r="M732" i="1"/>
  <c r="M107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128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64" i="1"/>
  <c r="M15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108" i="1"/>
  <c r="M781" i="1"/>
  <c r="M782" i="1"/>
  <c r="M16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65" i="1"/>
  <c r="M815" i="1"/>
  <c r="M816" i="1"/>
  <c r="M817" i="1"/>
  <c r="M109" i="1"/>
  <c r="M66" i="1"/>
  <c r="M818" i="1"/>
  <c r="M819" i="1"/>
  <c r="M820" i="1"/>
  <c r="M821" i="1"/>
  <c r="M822" i="1"/>
  <c r="M823" i="1"/>
  <c r="M824" i="1"/>
  <c r="M91" i="1"/>
  <c r="M825" i="1"/>
  <c r="M826" i="1"/>
  <c r="M827" i="1"/>
  <c r="M17" i="1"/>
  <c r="M828" i="1"/>
  <c r="M829" i="1"/>
  <c r="M830" i="1"/>
  <c r="M831" i="1"/>
  <c r="M18" i="1"/>
  <c r="M832" i="1"/>
  <c r="M19" i="1"/>
  <c r="M833" i="1"/>
  <c r="M834" i="1"/>
  <c r="M835" i="1"/>
  <c r="M836" i="1"/>
  <c r="M837" i="1"/>
  <c r="M838" i="1"/>
  <c r="M839" i="1"/>
  <c r="M129" i="1"/>
  <c r="M20" i="1"/>
  <c r="M21" i="1"/>
  <c r="M22" i="1"/>
  <c r="M23" i="1"/>
  <c r="M24" i="1"/>
  <c r="M840" i="1"/>
  <c r="M25" i="1"/>
  <c r="M841" i="1"/>
  <c r="M842" i="1"/>
  <c r="M843" i="1"/>
  <c r="M844" i="1"/>
  <c r="M845" i="1"/>
  <c r="M846" i="1"/>
  <c r="M847" i="1"/>
  <c r="M848" i="1"/>
  <c r="M26" i="1"/>
  <c r="M849" i="1"/>
  <c r="M850" i="1"/>
  <c r="M851" i="1"/>
  <c r="M852" i="1"/>
  <c r="M853" i="1"/>
  <c r="M854" i="1"/>
  <c r="M855" i="1"/>
  <c r="M856" i="1"/>
  <c r="M130" i="1"/>
  <c r="M857" i="1"/>
  <c r="M858" i="1"/>
  <c r="M27" i="1"/>
  <c r="M28" i="1"/>
  <c r="M859" i="1"/>
  <c r="M860" i="1"/>
  <c r="M861" i="1"/>
  <c r="M862" i="1"/>
  <c r="M863" i="1"/>
  <c r="M864" i="1"/>
  <c r="M865" i="1"/>
  <c r="M866" i="1"/>
  <c r="M29" i="1"/>
  <c r="M30" i="1"/>
  <c r="M867" i="1"/>
  <c r="M868" i="1"/>
  <c r="M869" i="1"/>
  <c r="M870" i="1"/>
  <c r="M131" i="1"/>
  <c r="M31" i="1"/>
  <c r="M871" i="1"/>
  <c r="M872" i="1"/>
  <c r="M873" i="1"/>
  <c r="M874" i="1"/>
  <c r="M875" i="1"/>
  <c r="M876" i="1"/>
  <c r="M877" i="1"/>
  <c r="M67" i="1"/>
  <c r="M878" i="1"/>
  <c r="M92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132" i="1"/>
  <c r="M133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68" i="1"/>
  <c r="M912" i="1"/>
  <c r="M913" i="1"/>
  <c r="M914" i="1"/>
  <c r="M915" i="1"/>
  <c r="M916" i="1"/>
  <c r="M917" i="1"/>
  <c r="M918" i="1"/>
  <c r="M919" i="1"/>
  <c r="M110" i="1"/>
  <c r="M111" i="1"/>
  <c r="M920" i="1"/>
  <c r="M921" i="1"/>
  <c r="M922" i="1"/>
  <c r="M923" i="1"/>
  <c r="M924" i="1"/>
  <c r="M925" i="1"/>
  <c r="M32" i="1"/>
  <c r="M33" i="1"/>
  <c r="M926" i="1"/>
  <c r="M927" i="1"/>
  <c r="M928" i="1"/>
  <c r="M929" i="1"/>
  <c r="M930" i="1"/>
  <c r="M931" i="1"/>
  <c r="M932" i="1"/>
  <c r="M933" i="1"/>
  <c r="M934" i="1"/>
  <c r="M935" i="1"/>
  <c r="M936" i="1"/>
  <c r="M34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134" i="1"/>
  <c r="M958" i="1"/>
  <c r="M959" i="1"/>
  <c r="M960" i="1"/>
  <c r="M961" i="1"/>
  <c r="M962" i="1"/>
  <c r="M963" i="1"/>
  <c r="M964" i="1"/>
  <c r="M965" i="1"/>
  <c r="M93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135" i="1"/>
  <c r="M998" i="1"/>
  <c r="M94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35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36" i="1"/>
  <c r="M37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36" i="1"/>
  <c r="M1056" i="1"/>
  <c r="M1057" i="1"/>
  <c r="M1058" i="1"/>
  <c r="M1059" i="1"/>
  <c r="M1060" i="1"/>
  <c r="M1061" i="1"/>
  <c r="M1062" i="1"/>
  <c r="M1063" i="1"/>
  <c r="M1064" i="1"/>
  <c r="M1065" i="1"/>
  <c r="M137" i="1"/>
  <c r="M1066" i="1"/>
  <c r="M1067" i="1"/>
  <c r="M138" i="1"/>
  <c r="M38" i="1"/>
  <c r="M39" i="1"/>
  <c r="M1068" i="1"/>
  <c r="M1069" i="1"/>
  <c r="M139" i="1"/>
  <c r="M112" i="1"/>
  <c r="M1070" i="1"/>
  <c r="M1071" i="1"/>
  <c r="M1072" i="1"/>
  <c r="M1073" i="1"/>
  <c r="M1074" i="1"/>
  <c r="M1075" i="1"/>
  <c r="M1076" i="1"/>
  <c r="M40" i="1"/>
  <c r="M41" i="1"/>
  <c r="M113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95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40" i="1"/>
  <c r="M1108" i="1"/>
  <c r="M42" i="1"/>
  <c r="M1109" i="1"/>
  <c r="M1110" i="1"/>
  <c r="M1111" i="1"/>
  <c r="M1112" i="1"/>
  <c r="M1113" i="1"/>
  <c r="M1114" i="1"/>
  <c r="M114" i="1"/>
  <c r="M1115" i="1"/>
  <c r="M1116" i="1"/>
  <c r="M1117" i="1"/>
  <c r="M1118" i="1"/>
  <c r="M1119" i="1"/>
  <c r="M1120" i="1"/>
  <c r="M1121" i="1"/>
  <c r="M1122" i="1"/>
  <c r="M1123" i="1"/>
  <c r="M1124" i="1"/>
  <c r="M141" i="1"/>
  <c r="M43" i="1"/>
  <c r="M1125" i="1"/>
  <c r="M1126" i="1"/>
  <c r="M1127" i="1"/>
  <c r="M1128" i="1"/>
  <c r="M1129" i="1"/>
  <c r="M1130" i="1"/>
  <c r="M1131" i="1"/>
  <c r="M1132" i="1"/>
  <c r="M1133" i="1"/>
  <c r="M1134" i="1"/>
  <c r="M1135" i="1"/>
  <c r="M96" i="1"/>
  <c r="M1136" i="1"/>
  <c r="M1137" i="1"/>
  <c r="M115" i="1"/>
  <c r="M1138" i="1"/>
  <c r="M1139" i="1"/>
  <c r="M1140" i="1"/>
  <c r="M44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42" i="1"/>
  <c r="M143" i="1"/>
  <c r="M116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44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45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69" i="1"/>
  <c r="M1228" i="1"/>
  <c r="M1229" i="1"/>
  <c r="M1230" i="1"/>
  <c r="M1231" i="1"/>
  <c r="M1232" i="1"/>
  <c r="M70" i="1"/>
  <c r="M71" i="1"/>
  <c r="M1233" i="1"/>
  <c r="M1234" i="1"/>
  <c r="M1235" i="1"/>
  <c r="M1236" i="1"/>
  <c r="M1237" i="1"/>
  <c r="M1238" i="1"/>
  <c r="M1239" i="1"/>
  <c r="M72" i="1"/>
  <c r="M45" i="1"/>
  <c r="M46" i="1"/>
  <c r="M1240" i="1"/>
  <c r="M1241" i="1"/>
  <c r="M1242" i="1"/>
  <c r="M1243" i="1"/>
  <c r="M1244" i="1"/>
  <c r="M97" i="1"/>
  <c r="M1245" i="1"/>
  <c r="M1246" i="1"/>
  <c r="M1247" i="1"/>
  <c r="M1248" i="1"/>
  <c r="M1249" i="1"/>
  <c r="M1250" i="1"/>
  <c r="M1251" i="1"/>
  <c r="M1252" i="1"/>
  <c r="M146" i="1"/>
  <c r="M1253" i="1"/>
  <c r="M1254" i="1"/>
  <c r="M147" i="1"/>
  <c r="M58" i="1"/>
  <c r="M1255" i="1"/>
  <c r="M1256" i="1"/>
  <c r="M1257" i="1"/>
  <c r="M1258" i="1"/>
  <c r="M1259" i="1"/>
  <c r="M1260" i="1"/>
  <c r="M1261" i="1"/>
  <c r="M1262" i="1"/>
  <c r="M1263" i="1"/>
  <c r="M47" i="1"/>
  <c r="M1264" i="1"/>
  <c r="M1265" i="1"/>
  <c r="M1266" i="1"/>
  <c r="M1267" i="1"/>
  <c r="M1268" i="1"/>
  <c r="M59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48" i="1"/>
  <c r="M49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48" i="1"/>
  <c r="M117" i="1"/>
  <c r="M73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74" i="1"/>
  <c r="M1343" i="1"/>
  <c r="M149" i="1"/>
  <c r="M75" i="1"/>
  <c r="M76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77" i="1"/>
  <c r="M1386" i="1"/>
  <c r="M1387" i="1"/>
  <c r="M1388" i="1"/>
  <c r="M78" i="1"/>
  <c r="M79" i="1"/>
  <c r="M98" i="1"/>
  <c r="M1389" i="1"/>
  <c r="M1390" i="1"/>
  <c r="M1391" i="1"/>
  <c r="M1392" i="1"/>
  <c r="M50" i="1"/>
  <c r="M1393" i="1"/>
  <c r="M1394" i="1"/>
  <c r="M1395" i="1"/>
  <c r="M1396" i="1"/>
  <c r="M1397" i="1"/>
  <c r="M51" i="1"/>
  <c r="M52" i="1"/>
  <c r="M53" i="1"/>
  <c r="M1398" i="1"/>
  <c r="M1399" i="1"/>
  <c r="M1400" i="1"/>
  <c r="M99" i="1"/>
  <c r="M80" i="1"/>
  <c r="M1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81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82" i="1"/>
  <c r="M1443" i="1"/>
  <c r="M1444" i="1"/>
  <c r="M1445" i="1"/>
  <c r="M1446" i="1"/>
  <c r="M1447" i="1"/>
  <c r="M1448" i="1"/>
  <c r="M1449" i="1"/>
  <c r="M1450" i="1"/>
  <c r="M1451" i="1"/>
  <c r="M83" i="1"/>
  <c r="M1452" i="1"/>
  <c r="M1453" i="1"/>
  <c r="M1454" i="1"/>
  <c r="M1455" i="1"/>
  <c r="M1456" i="1"/>
  <c r="M54" i="1"/>
  <c r="M1457" i="1"/>
  <c r="M1458" i="1"/>
  <c r="M1459" i="1"/>
  <c r="M1460" i="1"/>
  <c r="M1461" i="1"/>
  <c r="M150" i="1"/>
  <c r="M1462" i="1"/>
  <c r="M1463" i="1"/>
  <c r="M1464" i="1"/>
  <c r="M1465" i="1"/>
  <c r="M1466" i="1"/>
  <c r="M1467" i="1"/>
  <c r="M101" i="1"/>
  <c r="M1468" i="1"/>
  <c r="M1469" i="1"/>
  <c r="M1470" i="1"/>
  <c r="M1471" i="1"/>
  <c r="M1472" i="1"/>
  <c r="M1473" i="1"/>
  <c r="M1474" i="1"/>
</calcChain>
</file>

<file path=xl/sharedStrings.xml><?xml version="1.0" encoding="utf-8"?>
<sst xmlns="http://schemas.openxmlformats.org/spreadsheetml/2006/main" count="16007" uniqueCount="1799">
  <si>
    <t>Item Code</t>
  </si>
  <si>
    <t>Description</t>
  </si>
  <si>
    <t>Quantity</t>
  </si>
  <si>
    <t>Owner</t>
  </si>
  <si>
    <t>Location</t>
  </si>
  <si>
    <t>FileDate</t>
  </si>
  <si>
    <t>DownloadDate</t>
  </si>
  <si>
    <t>B27112002</t>
  </si>
  <si>
    <t>Blanket 50% wool 50% synthetic fibers</t>
  </si>
  <si>
    <t>IRISH AID</t>
  </si>
  <si>
    <t>WFP UNHRD - Panama</t>
  </si>
  <si>
    <t>B27161601</t>
  </si>
  <si>
    <t>Tarpaulin, woven plastic, 4x6mt</t>
  </si>
  <si>
    <t>World Vision International</t>
  </si>
  <si>
    <t>WFP UNHRD - Dubai</t>
  </si>
  <si>
    <t>B38713425</t>
  </si>
  <si>
    <t>Office, accom. unit, with accessories T</t>
  </si>
  <si>
    <t>WFP/CRS</t>
  </si>
  <si>
    <t>WFP UNHRD - Subang</t>
  </si>
  <si>
    <t>B27169602</t>
  </si>
  <si>
    <t>Prefab, wareh. soft wall,6.5x8mt, ALU O</t>
  </si>
  <si>
    <t>WFP UNHRD - Brindisi</t>
  </si>
  <si>
    <t>B36221221</t>
  </si>
  <si>
    <t>Handwashing dispenser case</t>
  </si>
  <si>
    <t>CATHOLIC RELIEF SERVICES</t>
  </si>
  <si>
    <t>B43220010</t>
  </si>
  <si>
    <t>Motor pump, petrol, KESTREL 101</t>
  </si>
  <si>
    <t>B35667101</t>
  </si>
  <si>
    <t>Emer. kit, diahorrea diseas., It., ORS</t>
  </si>
  <si>
    <t>WHO-ERM</t>
  </si>
  <si>
    <t>B35667108</t>
  </si>
  <si>
    <t>Emer. kit, diahorrea diseas., It., Inf.</t>
  </si>
  <si>
    <t>B35667109</t>
  </si>
  <si>
    <t>Emer. kit, diahorrea diseas., It., Supp.</t>
  </si>
  <si>
    <t>B27169704</t>
  </si>
  <si>
    <t>Prefab, wareh, soft wall, 10x24 ALU, O</t>
  </si>
  <si>
    <t>White Stock</t>
  </si>
  <si>
    <t>WFP UNHRD - Accra</t>
  </si>
  <si>
    <t>B36956001</t>
  </si>
  <si>
    <t>Water tank, collapsible, 5000lt, w/harn</t>
  </si>
  <si>
    <t>B36959202</t>
  </si>
  <si>
    <t>Water tank, collapsible,10000lt,w/ramp</t>
  </si>
  <si>
    <t>B27163204</t>
  </si>
  <si>
    <t>Tent, multipurpose, 25 sq.m.</t>
  </si>
  <si>
    <t>B43942002</t>
  </si>
  <si>
    <t>Water purification unit, 4cu.m/hrs,Emwat</t>
  </si>
  <si>
    <t>MERCY CORPS</t>
  </si>
  <si>
    <t>B36221200</t>
  </si>
  <si>
    <t>Soap bar</t>
  </si>
  <si>
    <t>B36959207</t>
  </si>
  <si>
    <t>B36221217</t>
  </si>
  <si>
    <t>Hygiene Kit without Condom</t>
  </si>
  <si>
    <t>B49162515</t>
  </si>
  <si>
    <t>Toyota Land cruiser Hard top 13 seater</t>
  </si>
  <si>
    <t>WHO-HSE/GAR</t>
  </si>
  <si>
    <t>B49220301</t>
  </si>
  <si>
    <t>BUNDU Trailer with tools and equipmetns</t>
  </si>
  <si>
    <t>B42912002</t>
  </si>
  <si>
    <t>Kitchen set, family type</t>
  </si>
  <si>
    <t>NORWAY/OCHA</t>
  </si>
  <si>
    <t>B42236605</t>
  </si>
  <si>
    <t>Refueling system, two-by-two</t>
  </si>
  <si>
    <t>B27169802</t>
  </si>
  <si>
    <t>Prefab, wareh, soft wall, 10x32 ALU, O</t>
  </si>
  <si>
    <t>ACTION CONTRE LA FAIM</t>
  </si>
  <si>
    <t>B36899402</t>
  </si>
  <si>
    <t>Rope, multifilament, polyprop.</t>
  </si>
  <si>
    <t>B41282902</t>
  </si>
  <si>
    <t>Barricade Tape, yellow</t>
  </si>
  <si>
    <t>B42912011</t>
  </si>
  <si>
    <t>Bucket, steel, 10 lt</t>
  </si>
  <si>
    <t>B42912012</t>
  </si>
  <si>
    <t>Bucket, plastic, 10lt</t>
  </si>
  <si>
    <t>B42921004</t>
  </si>
  <si>
    <t>Shovel with handle</t>
  </si>
  <si>
    <t>B42925104</t>
  </si>
  <si>
    <t>Hoe, with handle</t>
  </si>
  <si>
    <t>B42931500</t>
  </si>
  <si>
    <t>Carpentry saw</t>
  </si>
  <si>
    <t>B42931510</t>
  </si>
  <si>
    <t>Drill machine, 14.4V DC</t>
  </si>
  <si>
    <t>B42931511</t>
  </si>
  <si>
    <t>Drill bit set, 29 pcs</t>
  </si>
  <si>
    <t>B42941203</t>
  </si>
  <si>
    <t>Screw driver</t>
  </si>
  <si>
    <t>B48241801</t>
  </si>
  <si>
    <t>Measuring tape</t>
  </si>
  <si>
    <t>B48241802</t>
  </si>
  <si>
    <t>Level</t>
  </si>
  <si>
    <t>B48241803</t>
  </si>
  <si>
    <t>Hammer</t>
  </si>
  <si>
    <t>B48241804</t>
  </si>
  <si>
    <t>Miners bar</t>
  </si>
  <si>
    <t>B48241805</t>
  </si>
  <si>
    <t>Tie Wire</t>
  </si>
  <si>
    <t>B48241806</t>
  </si>
  <si>
    <t>Wire cutter</t>
  </si>
  <si>
    <t>B27161612</t>
  </si>
  <si>
    <t>Tarpaulin,woven plastic,4x6mt with logo</t>
  </si>
  <si>
    <t>B38713414</t>
  </si>
  <si>
    <t>Air cond. for prefabricated bldg T</t>
  </si>
  <si>
    <t>B38713423</t>
  </si>
  <si>
    <t>Living, accommodation unit, hard wall T</t>
  </si>
  <si>
    <t>B27193115</t>
  </si>
  <si>
    <t>Sticker, WFP, English, Diam. 20 cm</t>
  </si>
  <si>
    <t>WFP VISIBILITY ITEMS</t>
  </si>
  <si>
    <t>B36949101</t>
  </si>
  <si>
    <t>Jerry can, collapsible, w/zip, 10lt</t>
  </si>
  <si>
    <t>B36949108</t>
  </si>
  <si>
    <t>Jerry can, collap. w.zip, 10lt, WVI logo</t>
  </si>
  <si>
    <t>B42912001</t>
  </si>
  <si>
    <t>Cooking set</t>
  </si>
  <si>
    <t>B36971101</t>
  </si>
  <si>
    <t>Ballistic, helmet, size L</t>
  </si>
  <si>
    <t>B36971102</t>
  </si>
  <si>
    <t>Ballistic, helmet, size M</t>
  </si>
  <si>
    <t>B36971104</t>
  </si>
  <si>
    <t>Ballistic, helmet, size XL</t>
  </si>
  <si>
    <t>B38811001</t>
  </si>
  <si>
    <t>Ballistic Vest w/WFP logo, Size L</t>
  </si>
  <si>
    <t>B38811002</t>
  </si>
  <si>
    <t>Ballistic Vest w/WFP logo, Size M</t>
  </si>
  <si>
    <t>B38811003</t>
  </si>
  <si>
    <t>Ballistic Vest w/WFP logo, Size S</t>
  </si>
  <si>
    <t>B38811004</t>
  </si>
  <si>
    <t>Ballistic Vest w/WFP logo, Size XL</t>
  </si>
  <si>
    <t>B27112003</t>
  </si>
  <si>
    <t>Blanket, UNHCR, 30% wool</t>
  </si>
  <si>
    <t>B38431001</t>
  </si>
  <si>
    <t>Recreation Kit</t>
  </si>
  <si>
    <t>UNICEF SD</t>
  </si>
  <si>
    <t>B38431002</t>
  </si>
  <si>
    <t>Early Childhood Development kit</t>
  </si>
  <si>
    <t>B38980002</t>
  </si>
  <si>
    <t>School-in-a-carton, 40 students</t>
  </si>
  <si>
    <t>B38831010</t>
  </si>
  <si>
    <t>Bags, body (210 x 150cm)</t>
  </si>
  <si>
    <t>MERCY MALAYSIA</t>
  </si>
  <si>
    <t>B27321504</t>
  </si>
  <si>
    <t>B46116313</t>
  </si>
  <si>
    <t>Aviation</t>
  </si>
  <si>
    <t>B23997208</t>
  </si>
  <si>
    <t>MRE, vegetarian menu (old type)</t>
  </si>
  <si>
    <t>B48198003</t>
  </si>
  <si>
    <t>First Aid Kit, Office</t>
  </si>
  <si>
    <t>B36899401</t>
  </si>
  <si>
    <t>Rope, polyprop., 8mm x 250mt, twisted</t>
  </si>
  <si>
    <t>B27321502</t>
  </si>
  <si>
    <t>B36221203</t>
  </si>
  <si>
    <t>Hygiene Kit, with condoms</t>
  </si>
  <si>
    <t>WFP/GLOBAL RESERVE</t>
  </si>
  <si>
    <t>B49162514</t>
  </si>
  <si>
    <t>Karcher machine, GX160 5.5 Honda</t>
  </si>
  <si>
    <t>B46214003</t>
  </si>
  <si>
    <t>Distribution box/electrical kit</t>
  </si>
  <si>
    <t>B48198004</t>
  </si>
  <si>
    <t>First Aid Kit, Individual</t>
  </si>
  <si>
    <t>B48199005</t>
  </si>
  <si>
    <t>Emergency Trauma Bag - Security</t>
  </si>
  <si>
    <t>B91316301</t>
  </si>
  <si>
    <t>Water distribution ramp, 6 hi flo taps</t>
  </si>
  <si>
    <t>B38831009</t>
  </si>
  <si>
    <t>Body Bag Plastic White color</t>
  </si>
  <si>
    <t>B36949110</t>
  </si>
  <si>
    <t>ECHO</t>
  </si>
  <si>
    <t>B36959214</t>
  </si>
  <si>
    <t>Kit Bladder Transport, 5000lt</t>
  </si>
  <si>
    <t>B36959215</t>
  </si>
  <si>
    <t>Kit Onion Tank 30 M3</t>
  </si>
  <si>
    <t>B38713455</t>
  </si>
  <si>
    <t>Conference room unit, hard wall T, small</t>
  </si>
  <si>
    <t>B48180002</t>
  </si>
  <si>
    <t>Solomed 21 G*1 1/2 syringe</t>
  </si>
  <si>
    <t>B36956113</t>
  </si>
  <si>
    <t>Kit Reservoir 15000lt souple+acc 2"DN 50</t>
  </si>
  <si>
    <t>B38713424</t>
  </si>
  <si>
    <t>Office, accommodation unit, hard wall T</t>
  </si>
  <si>
    <t>B42236624</t>
  </si>
  <si>
    <t>Kit motor pump, petrol, 30 m3/h HMT</t>
  </si>
  <si>
    <t>B43290001</t>
  </si>
  <si>
    <t>Module adapt. 2"/3" tanker/other systems</t>
  </si>
  <si>
    <t>B43290002</t>
  </si>
  <si>
    <t>Modul Additonal house 2" DN50+Acuplings</t>
  </si>
  <si>
    <t>B27163205</t>
  </si>
  <si>
    <t>RED, Light weight Family tent 15 + 4 m2</t>
  </si>
  <si>
    <t>SWISS RED CROSS</t>
  </si>
  <si>
    <t>B27163207</t>
  </si>
  <si>
    <t>Shelter, repair kit</t>
  </si>
  <si>
    <t>B36949102</t>
  </si>
  <si>
    <t>Jerry can, collapsible,w/screw cap,10lt</t>
  </si>
  <si>
    <t>B42925504</t>
  </si>
  <si>
    <t>Logistics Emergency Kit, Handling</t>
  </si>
  <si>
    <t>B43942008</t>
  </si>
  <si>
    <t>Family water purif. Kit 10 families</t>
  </si>
  <si>
    <t>B36972920</t>
  </si>
  <si>
    <t>Disposal bag for Bio-hazardous west 30c5</t>
  </si>
  <si>
    <t>B36972948</t>
  </si>
  <si>
    <t>PPE Module B heavy duty</t>
  </si>
  <si>
    <t>B48127001</t>
  </si>
  <si>
    <t>Tamiflu, Capsules, 75mg, 10 tabs</t>
  </si>
  <si>
    <t>B49221301</t>
  </si>
  <si>
    <t>Container 20'</t>
  </si>
  <si>
    <t>WFP/OMF</t>
  </si>
  <si>
    <t>B38814002</t>
  </si>
  <si>
    <t>Defensive Bastion MIL4 - 8unitsX10mt</t>
  </si>
  <si>
    <t>B49162512</t>
  </si>
  <si>
    <t>Motorcycle, cross-country, 125 cc</t>
  </si>
  <si>
    <t>B36959209</t>
  </si>
  <si>
    <t>Water tank, collap.,10000 l, w/dist.kit</t>
  </si>
  <si>
    <t>UNICEF TACRO</t>
  </si>
  <si>
    <t>B49220302</t>
  </si>
  <si>
    <t>BUNDU Trailer with Radio Unit</t>
  </si>
  <si>
    <t>B49220303</t>
  </si>
  <si>
    <t>BUNDU Trailer</t>
  </si>
  <si>
    <t>B36959205</t>
  </si>
  <si>
    <t>Bladder Tank, 5000L</t>
  </si>
  <si>
    <t>OCHA/RDS</t>
  </si>
  <si>
    <t>B46115701</t>
  </si>
  <si>
    <t>Generator, diesel, 100kva</t>
  </si>
  <si>
    <t>B91316306</t>
  </si>
  <si>
    <t>Distribution Tap Stand, 6 Saver Valves2</t>
  </si>
  <si>
    <t>B27161003</t>
  </si>
  <si>
    <t>Tarpaulin, Polyeth Roll 4x50mt</t>
  </si>
  <si>
    <t>B36949105</t>
  </si>
  <si>
    <t>Jerry can, PVC, w/screw cap, 10L</t>
  </si>
  <si>
    <t>B38713402</t>
  </si>
  <si>
    <t>Ancillaries for living accom. unit</t>
  </si>
  <si>
    <t>B46530002</t>
  </si>
  <si>
    <t>Lighting equipment, telesc., 12 Kva</t>
  </si>
  <si>
    <t>B48199006</t>
  </si>
  <si>
    <t>Medical, individual-travel kit</t>
  </si>
  <si>
    <t>B95000102</t>
  </si>
  <si>
    <t>Individual kit, "Rapid Response Team"</t>
  </si>
  <si>
    <t>WHO/PAHO</t>
  </si>
  <si>
    <t>B43531302</t>
  </si>
  <si>
    <t>Forklift, 2 seater, Diesel</t>
  </si>
  <si>
    <t>B42236618</t>
  </si>
  <si>
    <t>Fuel Pump Two by two Refuelling syterm s</t>
  </si>
  <si>
    <t>B36972947</t>
  </si>
  <si>
    <t>PPE Module Basic A</t>
  </si>
  <si>
    <t>B46116303</t>
  </si>
  <si>
    <t>Generator, diesel, 14 Kva, wheel-mount.</t>
  </si>
  <si>
    <t>B35667111</t>
  </si>
  <si>
    <t>Inter. Emerg Health Kit Oxytocin module</t>
  </si>
  <si>
    <t>B47543004</t>
  </si>
  <si>
    <t>Antenna-tuner, HF, Mobile, with cables,</t>
  </si>
  <si>
    <t>B38814003</t>
  </si>
  <si>
    <t>Defensive Bastion MIL7 - 1unitX28mt</t>
  </si>
  <si>
    <t>B38831002</t>
  </si>
  <si>
    <t>Squatting plate, latrines</t>
  </si>
  <si>
    <t>B27321501</t>
  </si>
  <si>
    <t>B35667106</t>
  </si>
  <si>
    <t>Interag Emerg Health Kit BASIC</t>
  </si>
  <si>
    <t>B38713301</t>
  </si>
  <si>
    <t>Ablution unit, prefab., hard wall K</t>
  </si>
  <si>
    <t>B38811011</t>
  </si>
  <si>
    <t>Ballistic vest, size L</t>
  </si>
  <si>
    <t>B94743201</t>
  </si>
  <si>
    <t>Child Friendly Spaces Kit</t>
  </si>
  <si>
    <t>B43942005</t>
  </si>
  <si>
    <t>Water purification sachet, 4gr</t>
  </si>
  <si>
    <t>CARE</t>
  </si>
  <si>
    <t>B38151001</t>
  </si>
  <si>
    <t>Stretcher, fixed handles w/straps</t>
  </si>
  <si>
    <t>B38713302</t>
  </si>
  <si>
    <t>Ablution unit, prefab., hard wall T</t>
  </si>
  <si>
    <t>UNFPA</t>
  </si>
  <si>
    <t>B27161602</t>
  </si>
  <si>
    <t>Tarpaulin, woven plastic, 4x60mt</t>
  </si>
  <si>
    <t>B36949104</t>
  </si>
  <si>
    <t>Jerry can,semi-collaps.w/screw cap,10lt.</t>
  </si>
  <si>
    <t>B38713203</t>
  </si>
  <si>
    <t>Pedestal, drawer, for prefabricated bldg</t>
  </si>
  <si>
    <t>B38713204</t>
  </si>
  <si>
    <t>Cupboard, for prefabricated bldg</t>
  </si>
  <si>
    <t>B38713205</t>
  </si>
  <si>
    <t>Desk, folding, for prefabricated bldg</t>
  </si>
  <si>
    <t>B38713206</t>
  </si>
  <si>
    <t>Chair, gas lift, for prefabricated bldg</t>
  </si>
  <si>
    <t>B38713207</t>
  </si>
  <si>
    <t>Cabinet, filing, for prefabricated bldg</t>
  </si>
  <si>
    <t>B38713406</t>
  </si>
  <si>
    <t>Chair, folding, for prefabricated bldg</t>
  </si>
  <si>
    <t>B43942020</t>
  </si>
  <si>
    <t>Emergency Water Kit</t>
  </si>
  <si>
    <t>B35667121</t>
  </si>
  <si>
    <t>Surgical Supply Kit 100-10</t>
  </si>
  <si>
    <t>NORWEGIAN CHURCH AID</t>
  </si>
  <si>
    <t>B38811018</t>
  </si>
  <si>
    <t>Ballistic vest, size M</t>
  </si>
  <si>
    <t>B43942003</t>
  </si>
  <si>
    <t>Water purification unit, 4cu.m/hrs</t>
  </si>
  <si>
    <t>B35667110</t>
  </si>
  <si>
    <t>Interag Emerg Health Kit 06 PEP MODULE</t>
  </si>
  <si>
    <t>B46113603</t>
  </si>
  <si>
    <t>B27112008</t>
  </si>
  <si>
    <t>Blanket, 50% wool, 50% Fabric, 210x120cm</t>
  </si>
  <si>
    <t>B35667105</t>
  </si>
  <si>
    <t>Interag Emerg Health Kit BASIC for MAL.</t>
  </si>
  <si>
    <t>B35667112</t>
  </si>
  <si>
    <t>Cholera Kits, volunteer module, 300 p'pl</t>
  </si>
  <si>
    <t>INTERNATIONAL FEDERATION OF RED CROSS</t>
  </si>
  <si>
    <t>B35667104</t>
  </si>
  <si>
    <t>Interag Emerg Health Kit SUPPL. for MAL.</t>
  </si>
  <si>
    <t>B43220004</t>
  </si>
  <si>
    <t>Centrifugal Diesel Driven Pump</t>
  </si>
  <si>
    <t>B27180001</t>
  </si>
  <si>
    <t>Blanket, quilted</t>
  </si>
  <si>
    <t>B38713220</t>
  </si>
  <si>
    <t>Conference room unit,hard wall T</t>
  </si>
  <si>
    <t>B47211901</t>
  </si>
  <si>
    <t>Radio, HF mobile, NGT SR w/access.</t>
  </si>
  <si>
    <t>B48198001</t>
  </si>
  <si>
    <t>First Aid Kit, Vehicle</t>
  </si>
  <si>
    <t>B38713208</t>
  </si>
  <si>
    <t>Data communication box, for prefab. bldg</t>
  </si>
  <si>
    <t>B42236601</t>
  </si>
  <si>
    <t>Bladder, fuel kit, with manual pump</t>
  </si>
  <si>
    <t>ITALY/WHO</t>
  </si>
  <si>
    <t>B35667107</t>
  </si>
  <si>
    <t>Interag Emerg Health Kit SUPPLEMENTARY</t>
  </si>
  <si>
    <t>B49162500</t>
  </si>
  <si>
    <t>Vehicle, Armour, LC 76, diesel, LHD, VR6</t>
  </si>
  <si>
    <t>B43111002</t>
  </si>
  <si>
    <t>Motor, outboard, 40hp, YAMAHA</t>
  </si>
  <si>
    <t>B43532601</t>
  </si>
  <si>
    <t>Transpallet, manual</t>
  </si>
  <si>
    <t>B38811009</t>
  </si>
  <si>
    <t>Ballistic vest, size XL</t>
  </si>
  <si>
    <t>B42925501</t>
  </si>
  <si>
    <t>Tool kit w/step ladders for room pref. K</t>
  </si>
  <si>
    <t>B27161603</t>
  </si>
  <si>
    <t>Tarpaulin, woven plastic, 3.65x 91.5M</t>
  </si>
  <si>
    <t>B36972903</t>
  </si>
  <si>
    <t>Personal Protective Equipment kit-Size L</t>
  </si>
  <si>
    <t>B38831004</t>
  </si>
  <si>
    <t>Bag, 50 Kg, w/WFP mark Eng/Spa/Fre</t>
  </si>
  <si>
    <t>B42994103</t>
  </si>
  <si>
    <t>Safe, Leeco 700 SG</t>
  </si>
  <si>
    <t>B47211903</t>
  </si>
  <si>
    <t>Satellite phone,for vehicle mod CE0434</t>
  </si>
  <si>
    <t>B49173001</t>
  </si>
  <si>
    <t>Tractor with spare part(J.Deere m.5310)</t>
  </si>
  <si>
    <t>B46530001</t>
  </si>
  <si>
    <t>Lighting equipment, telesc., 10 Kva</t>
  </si>
  <si>
    <t>B48233001</t>
  </si>
  <si>
    <t>Scale, warehouse, 200 kg</t>
  </si>
  <si>
    <t>B27115503</t>
  </si>
  <si>
    <t>Blanket, ballistic, Toyota Land Cr. LHD</t>
  </si>
  <si>
    <t>B38171303</t>
  </si>
  <si>
    <t>Mat, synthetic</t>
  </si>
  <si>
    <t>UNHCR</t>
  </si>
  <si>
    <t>B42925503</t>
  </si>
  <si>
    <t>Tool kit w/ladder for prefab. T</t>
  </si>
  <si>
    <t>B36949106</t>
  </si>
  <si>
    <t>Jerry Can Semi-Collapsible (10L)</t>
  </si>
  <si>
    <t>B42912006</t>
  </si>
  <si>
    <t>Kitchen Sets Type B</t>
  </si>
  <si>
    <t>B43942006</t>
  </si>
  <si>
    <t>Water Storage Equip.,watsan kit,2000ppl</t>
  </si>
  <si>
    <t>B48199001</t>
  </si>
  <si>
    <t>Emerg. kit, trauma profile, Italian</t>
  </si>
  <si>
    <t>B48199002</t>
  </si>
  <si>
    <t>Emerg. kit, supp. to trauma, Italian</t>
  </si>
  <si>
    <t>B38713209</t>
  </si>
  <si>
    <t>Table, folding for prefabricated bldg</t>
  </si>
  <si>
    <t>B38713403</t>
  </si>
  <si>
    <t>Bunk bed, for prefabricated bldg</t>
  </si>
  <si>
    <t>B38713404</t>
  </si>
  <si>
    <t>Mattress, for prefabricated bldg</t>
  </si>
  <si>
    <t>B38713405</t>
  </si>
  <si>
    <t>Wardrobe, for prefabricated bldg</t>
  </si>
  <si>
    <t>B43942007</t>
  </si>
  <si>
    <t>Water purif.(NaDCC) 33mg tabs/pack of 50</t>
  </si>
  <si>
    <t>B23997217</t>
  </si>
  <si>
    <t>RUTF, plumpy'nut</t>
  </si>
  <si>
    <t>B42912014</t>
  </si>
  <si>
    <t>Bucket, Food proof plastic, 20L</t>
  </si>
  <si>
    <t>B36999102</t>
  </si>
  <si>
    <t>Pallet, plastic, 1.2x1mt</t>
  </si>
  <si>
    <t>B38171302</t>
  </si>
  <si>
    <t>Plastic Mat,1.8 x 0.9m/box of 25 units</t>
  </si>
  <si>
    <t>B27163101</t>
  </si>
  <si>
    <t>Tent, Rectangular, 72 sq.m.</t>
  </si>
  <si>
    <t>B27192101</t>
  </si>
  <si>
    <t>Marine, Life Jacket</t>
  </si>
  <si>
    <t>B38713202</t>
  </si>
  <si>
    <t>Ancillaries for office accomm. unit</t>
  </si>
  <si>
    <t>B36972902</t>
  </si>
  <si>
    <t>Personal Protective Equipment kit-SizeXL</t>
  </si>
  <si>
    <t>B27112006</t>
  </si>
  <si>
    <t>Blanket, fleece, 1.5x2mt</t>
  </si>
  <si>
    <t>B27161604</t>
  </si>
  <si>
    <t>Tarpaulin, Reinforced Sheeting 4x5mt</t>
  </si>
  <si>
    <t>B38713221</t>
  </si>
  <si>
    <t>Office, accom. unit, with accessories K</t>
  </si>
  <si>
    <t>B38831005</t>
  </si>
  <si>
    <t>Squatting Plate, PLASTIC, W/O Pan.120X80</t>
  </si>
  <si>
    <t>B42912003</t>
  </si>
  <si>
    <t>Kitchen set, family type, 5 persons</t>
  </si>
  <si>
    <t>B42925102</t>
  </si>
  <si>
    <t>Pickaxe with handle</t>
  </si>
  <si>
    <t>B43942009</t>
  </si>
  <si>
    <t>Cartdridge, for Water Filter, Katadyne</t>
  </si>
  <si>
    <t>B43942016</t>
  </si>
  <si>
    <t>Sprayer, 12 L, IK 12 BS</t>
  </si>
  <si>
    <t>B44161001</t>
  </si>
  <si>
    <t>Sprayer, IK-1.5 L, 83871</t>
  </si>
  <si>
    <t>B46116305</t>
  </si>
  <si>
    <t>Spare, Recepticle, for generator</t>
  </si>
  <si>
    <t>B46116306</t>
  </si>
  <si>
    <t>Spare, Plug, 220V, for generator</t>
  </si>
  <si>
    <t>B46116307</t>
  </si>
  <si>
    <t>Spares, Filter &amp; Spark plug, for 0.85KVA</t>
  </si>
  <si>
    <t>B46116308</t>
  </si>
  <si>
    <t>Generator, 0.85KVA, 220V, Europower</t>
  </si>
  <si>
    <t>B46530003</t>
  </si>
  <si>
    <t>Light, halogen, 220V, 300W, w/spare bulb</t>
  </si>
  <si>
    <t>B46530004</t>
  </si>
  <si>
    <t>Bulb, drop, 220V, 60W</t>
  </si>
  <si>
    <t>B46530005</t>
  </si>
  <si>
    <t>Light, drop, 220V, 60W, No bulb</t>
  </si>
  <si>
    <t>B46530006</t>
  </si>
  <si>
    <t>Cord, Electrical, w/ reel, 220V, 33M</t>
  </si>
  <si>
    <t>B38713421</t>
  </si>
  <si>
    <t>Living accom. unit, with accessories K</t>
  </si>
  <si>
    <t>B38713407</t>
  </si>
  <si>
    <t>Heater, for prefabricated bldg</t>
  </si>
  <si>
    <t>B36221201</t>
  </si>
  <si>
    <t>Bar Soap, Duck Bar, 16/ctn, pcs</t>
  </si>
  <si>
    <t>B42912005</t>
  </si>
  <si>
    <t>Kitchen set, 5 persons</t>
  </si>
  <si>
    <t>B49421001</t>
  </si>
  <si>
    <t>Boat, fibre glass</t>
  </si>
  <si>
    <t>B36971105</t>
  </si>
  <si>
    <t>Helmets with visor</t>
  </si>
  <si>
    <t>INTERSOS</t>
  </si>
  <si>
    <t>B38822301</t>
  </si>
  <si>
    <t>Bomb Locator FEREX FOERSTER</t>
  </si>
  <si>
    <t>B45911401</t>
  </si>
  <si>
    <t>UPS, 10Kva with accessories</t>
  </si>
  <si>
    <t>B46530007</t>
  </si>
  <si>
    <t>Cord, Electrical, w/ reel, 220V, 10M</t>
  </si>
  <si>
    <t>B27321503</t>
  </si>
  <si>
    <t>Tent, mosquito, bug Hut 2</t>
  </si>
  <si>
    <t>ITALY</t>
  </si>
  <si>
    <t>B28200024</t>
  </si>
  <si>
    <t>T-shirt w/logo, size XL</t>
  </si>
  <si>
    <t>B38151002</t>
  </si>
  <si>
    <t>Thermal evacuation bag</t>
  </si>
  <si>
    <t>B38831003</t>
  </si>
  <si>
    <t>Bag, polypropylene woven, empty</t>
  </si>
  <si>
    <t>B42231201</t>
  </si>
  <si>
    <t>Box, storage and transit</t>
  </si>
  <si>
    <t>B46534301</t>
  </si>
  <si>
    <t>Solar Lantern</t>
  </si>
  <si>
    <t>B46765401</t>
  </si>
  <si>
    <t>Transceiver, HF, Mobile, NGT SR Codan</t>
  </si>
  <si>
    <t>B46765402</t>
  </si>
  <si>
    <t>Transceiver, HF, Base, NGT SR Codan</t>
  </si>
  <si>
    <t>B47211904</t>
  </si>
  <si>
    <t>V- SAT Kit</t>
  </si>
  <si>
    <t>UNDP</t>
  </si>
  <si>
    <t>B47543002</t>
  </si>
  <si>
    <t>Antenna, HF, Broad band C411E, with cabl</t>
  </si>
  <si>
    <t>B47543003</t>
  </si>
  <si>
    <t>Power supply, 9113B, Codan</t>
  </si>
  <si>
    <t>B49162518</t>
  </si>
  <si>
    <t>Landcruiser 76 Heavy Duty, LHD</t>
  </si>
  <si>
    <t>B27161001</t>
  </si>
  <si>
    <t>Roll, plastic, 4x60mt</t>
  </si>
  <si>
    <t>B46114102</t>
  </si>
  <si>
    <t>Generator, diesel, 7.5 Kva, Kubota</t>
  </si>
  <si>
    <t>B46114201</t>
  </si>
  <si>
    <t>Generator, petrol engine, 12.5 Kva,110V</t>
  </si>
  <si>
    <t>B47543001</t>
  </si>
  <si>
    <t>Radio antenna for car</t>
  </si>
  <si>
    <t>B23997202</t>
  </si>
  <si>
    <t>High energy biscuits, 10 kgs</t>
  </si>
  <si>
    <t>WFP/RAPID RESPONSE - FOOD</t>
  </si>
  <si>
    <t>B95000101</t>
  </si>
  <si>
    <t>Individual kit IRC Type B</t>
  </si>
  <si>
    <t>INTERNATIONAL RESCUE COMMITTEE</t>
  </si>
  <si>
    <t>B95000103</t>
  </si>
  <si>
    <t>Individual kit IRC Type A</t>
  </si>
  <si>
    <t>B42236622</t>
  </si>
  <si>
    <t>Bladder Tank, 7500 Gal., Aero Tec Labor</t>
  </si>
  <si>
    <t>B49421007</t>
  </si>
  <si>
    <t>Used -Helicopter Cargo nets 3 MT capacit</t>
  </si>
  <si>
    <t>B49421008</t>
  </si>
  <si>
    <t>Used -Helicopter cargo nets 10 MT capaci</t>
  </si>
  <si>
    <t>B42236615</t>
  </si>
  <si>
    <t>Fuel pump, L48EE-DB Yanamar</t>
  </si>
  <si>
    <t>B38814004</t>
  </si>
  <si>
    <t>Defensive Bastion MIL10 - 1unitX30mt</t>
  </si>
  <si>
    <t>B27161607</t>
  </si>
  <si>
    <t>Tarpaulin, woven plastic, 4x5mt</t>
  </si>
  <si>
    <t>JOHANNITER</t>
  </si>
  <si>
    <t>B27163206</t>
  </si>
  <si>
    <t>Tent, Dispensary Type 33.6 sq.m.</t>
  </si>
  <si>
    <t>B44614301</t>
  </si>
  <si>
    <t>Stitching machine, portable</t>
  </si>
  <si>
    <t>B36939201</t>
  </si>
  <si>
    <t>Plastic potties for kids, 380gms</t>
  </si>
  <si>
    <t>B42912015</t>
  </si>
  <si>
    <t>Buckets, 14L with Handle &amp; Lid</t>
  </si>
  <si>
    <t>B27161005</t>
  </si>
  <si>
    <t>Tarpaulin, reinforce, Polyth. Roll, 4x50</t>
  </si>
  <si>
    <t>B42921001</t>
  </si>
  <si>
    <t>Spade with varnished ash and grip</t>
  </si>
  <si>
    <t>B46116202</t>
  </si>
  <si>
    <t>Generator, diesel, 10.4 Kva</t>
  </si>
  <si>
    <t>B35667102</t>
  </si>
  <si>
    <t>Emer. kit, diahorrea diseas., It., Basic</t>
  </si>
  <si>
    <t>B36971103</t>
  </si>
  <si>
    <t>Ballistic, helmet, size S</t>
  </si>
  <si>
    <t>B38852101</t>
  </si>
  <si>
    <t>Detector, intruder cordless</t>
  </si>
  <si>
    <t>B48233601</t>
  </si>
  <si>
    <t>Scale wheel load</t>
  </si>
  <si>
    <t>B36959206</t>
  </si>
  <si>
    <t>B36972909</t>
  </si>
  <si>
    <t>Surgical gown size Large</t>
  </si>
  <si>
    <t>B36972913</t>
  </si>
  <si>
    <t>Face shield Guardall, foam bad,full face</t>
  </si>
  <si>
    <t>B36972930</t>
  </si>
  <si>
    <t>Heavy duty gloves-pack of 12</t>
  </si>
  <si>
    <t>B36972937</t>
  </si>
  <si>
    <t>B36972940</t>
  </si>
  <si>
    <t>Boots size 44 (10) black with anti slip</t>
  </si>
  <si>
    <t>B38814001</t>
  </si>
  <si>
    <t>Defensive Bastion MIL1 -7unitsX10mt</t>
  </si>
  <si>
    <t>B27115501</t>
  </si>
  <si>
    <t>Blanket, ballistic, Toyota Land Cr. RHD</t>
  </si>
  <si>
    <t>B27183001</t>
  </si>
  <si>
    <t>Sleeping bag, with hood</t>
  </si>
  <si>
    <t>B38151003</t>
  </si>
  <si>
    <t>Thermal hood, universal</t>
  </si>
  <si>
    <t>B38831001</t>
  </si>
  <si>
    <t>Bags, body</t>
  </si>
  <si>
    <t>B43910001</t>
  </si>
  <si>
    <t>Fridge, car</t>
  </si>
  <si>
    <t>B49162502</t>
  </si>
  <si>
    <t>Vehicle, Toyota, PRADO GX, LHD</t>
  </si>
  <si>
    <t>OHCHR</t>
  </si>
  <si>
    <t>B36972904</t>
  </si>
  <si>
    <t>Personal Protective Equipment kit-Size S</t>
  </si>
  <si>
    <t>B49421003</t>
  </si>
  <si>
    <t>Boat,inflatable, Mercury 530 - 11 people</t>
  </si>
  <si>
    <t>B46116312</t>
  </si>
  <si>
    <t>Generator, 10KVA BRLNO</t>
  </si>
  <si>
    <t>B49421010</t>
  </si>
  <si>
    <t>Net,10Ton 4Mtrx4Mtr P.P Cargo net mesh r</t>
  </si>
  <si>
    <t>B36959201</t>
  </si>
  <si>
    <t>Water tank, collapsible, 1000lt,w/ramp</t>
  </si>
  <si>
    <t>B38715102</t>
  </si>
  <si>
    <t>Toilet, field with accessories</t>
  </si>
  <si>
    <t>B38822101</t>
  </si>
  <si>
    <t>Exploder, blasting machine, CD-450</t>
  </si>
  <si>
    <t>B42965002</t>
  </si>
  <si>
    <t>Post driver with handle</t>
  </si>
  <si>
    <t>B43918001</t>
  </si>
  <si>
    <t>Fridge/freezer, field</t>
  </si>
  <si>
    <t>B49162504</t>
  </si>
  <si>
    <t>Vehicle, Toyota, Land Cruiser</t>
  </si>
  <si>
    <t>B48233003</t>
  </si>
  <si>
    <t>Scale, warehouse, 300 kg, digital</t>
  </si>
  <si>
    <t>B49162511</t>
  </si>
  <si>
    <t>Motorcycle, 4-wheels Quadbike, 250cc</t>
  </si>
  <si>
    <t>B27112001</t>
  </si>
  <si>
    <t>Blanket 50% wool</t>
  </si>
  <si>
    <t>B27163203</t>
  </si>
  <si>
    <t>Tent, for cold climate, 22 sq.m.</t>
  </si>
  <si>
    <t>B42236602</t>
  </si>
  <si>
    <t>Fuel tank, 2500 Gal.</t>
  </si>
  <si>
    <t>B42236606</t>
  </si>
  <si>
    <t>Fuel tank, 3000 Gal., cargo</t>
  </si>
  <si>
    <t>B42236608</t>
  </si>
  <si>
    <t>Shade cloth, pillow tank, large</t>
  </si>
  <si>
    <t>B27165201</t>
  </si>
  <si>
    <t>Cot, Roll-a-cot, regular</t>
  </si>
  <si>
    <t>B27183003</t>
  </si>
  <si>
    <t>Sleeping bag, Synthetic, Women's</t>
  </si>
  <si>
    <t>B27163202</t>
  </si>
  <si>
    <t>Tent, for cold climate, 32sq.m. Ferrino</t>
  </si>
  <si>
    <t>B28200022</t>
  </si>
  <si>
    <t>T-shirt w/logo, size M</t>
  </si>
  <si>
    <t>B28263001</t>
  </si>
  <si>
    <t>Cap</t>
  </si>
  <si>
    <t>B38114703</t>
  </si>
  <si>
    <t>Chair, executive, gas lift, wheeled</t>
  </si>
  <si>
    <t>B36949202</t>
  </si>
  <si>
    <t>Water Filter, Katadyne Drip</t>
  </si>
  <si>
    <t>B36956107</t>
  </si>
  <si>
    <t>Water Storage&amp;Distribution</t>
  </si>
  <si>
    <t>B36972907</t>
  </si>
  <si>
    <t>Surgical gown size Medium</t>
  </si>
  <si>
    <t>B36972908</t>
  </si>
  <si>
    <t>Surgical gown size XL</t>
  </si>
  <si>
    <t>B36972910</t>
  </si>
  <si>
    <t>Mask, Surgical,disposable, box of 50 pcs</t>
  </si>
  <si>
    <t>B36972916</t>
  </si>
  <si>
    <t>B36972917</t>
  </si>
  <si>
    <t>B36972921</t>
  </si>
  <si>
    <t>Fog shiled 12oz XP cleaning ( B/L 77 )</t>
  </si>
  <si>
    <t>B36972929</t>
  </si>
  <si>
    <t>Protective goggles</t>
  </si>
  <si>
    <t>B36972935</t>
  </si>
  <si>
    <t>3 M respirator 9310 -Box of 240</t>
  </si>
  <si>
    <t>B36972936</t>
  </si>
  <si>
    <t>3 M respirator model 8710 Box of 240</t>
  </si>
  <si>
    <t>B36972938</t>
  </si>
  <si>
    <t>B36972939</t>
  </si>
  <si>
    <t>B36972942</t>
  </si>
  <si>
    <t>Boots size 42 (8) black with anti slip p</t>
  </si>
  <si>
    <t>B38853103</t>
  </si>
  <si>
    <t>Fire extinguisher, 6 Kgs</t>
  </si>
  <si>
    <t>B48319501</t>
  </si>
  <si>
    <t>Night vision, Moonlight</t>
  </si>
  <si>
    <t>B47211902</t>
  </si>
  <si>
    <t>Motorola GM360 mobile</t>
  </si>
  <si>
    <t>B49162510</t>
  </si>
  <si>
    <t>MOTORCYCLE,HONDA XL 125CC,W/SPARE PARTS</t>
  </si>
  <si>
    <t>B42236603</t>
  </si>
  <si>
    <t>Fuel Tank, 7500 Gal</t>
  </si>
  <si>
    <t>B42236604</t>
  </si>
  <si>
    <t>Fuel tank, 10000 Gal.</t>
  </si>
  <si>
    <t>B42236607</t>
  </si>
  <si>
    <t>Shade cloth, pillow tank, small</t>
  </si>
  <si>
    <t>B36972943</t>
  </si>
  <si>
    <t>Apron 90x112 cm with neck band, washable</t>
  </si>
  <si>
    <t>B38114702</t>
  </si>
  <si>
    <t>Chair, Roll-a-chair</t>
  </si>
  <si>
    <t>B38171304</t>
  </si>
  <si>
    <t>Mattress, single, 90x190x8cm</t>
  </si>
  <si>
    <t>B38831007</t>
  </si>
  <si>
    <t>Cadaver bag, adult size 250x120cm, w/ 6</t>
  </si>
  <si>
    <t>B28200023</t>
  </si>
  <si>
    <t>T-shirt w/logo, size L</t>
  </si>
  <si>
    <t>B38114704</t>
  </si>
  <si>
    <t>Chair, secret., gas lift, wheeled</t>
  </si>
  <si>
    <t>B38823201</t>
  </si>
  <si>
    <t>Locator, magnetic, SCHONSTEDT GA-72Cd</t>
  </si>
  <si>
    <t>B38856001</t>
  </si>
  <si>
    <t>Detector, smoke</t>
  </si>
  <si>
    <t>B27183004</t>
  </si>
  <si>
    <t>Sleeping bag, Synthetic, Men's</t>
  </si>
  <si>
    <t>B95000019</t>
  </si>
  <si>
    <t>Shower, solar heated</t>
  </si>
  <si>
    <t>B43220009</t>
  </si>
  <si>
    <t>Kit Motor Pump Pressuere Diesel, 62 m3/h</t>
  </si>
  <si>
    <t>B36221218</t>
  </si>
  <si>
    <t>Hygiene kit "women &amp; girls"</t>
  </si>
  <si>
    <t>B36221219</t>
  </si>
  <si>
    <t>Hygiene Kit "pregnant &amp; nursing women"</t>
  </si>
  <si>
    <t>B36221222</t>
  </si>
  <si>
    <t>Hygiene Kit, Washing Buckets</t>
  </si>
  <si>
    <t>ACH</t>
  </si>
  <si>
    <t>B36956124</t>
  </si>
  <si>
    <t>Planta LMS water OX E1</t>
  </si>
  <si>
    <t>B36956125</t>
  </si>
  <si>
    <t>Waterman Tool Box</t>
  </si>
  <si>
    <t>B31692300</t>
  </si>
  <si>
    <t>Orange security fence</t>
  </si>
  <si>
    <t>Intermon Oxfam</t>
  </si>
  <si>
    <t>B36956122</t>
  </si>
  <si>
    <t>HTH Kit</t>
  </si>
  <si>
    <t>B36956123</t>
  </si>
  <si>
    <t>50m flexible reinforced hose 2" with sto</t>
  </si>
  <si>
    <t>B38831020</t>
  </si>
  <si>
    <t>SanPlat Mould Box</t>
  </si>
  <si>
    <t>B35667134</t>
  </si>
  <si>
    <t>Midwifery kit, 1-drugs</t>
  </si>
  <si>
    <t>B35667135</t>
  </si>
  <si>
    <t>Midwifery kit,2-equipment</t>
  </si>
  <si>
    <t>B35667136</t>
  </si>
  <si>
    <t>Midwifery kit, 3-renewable</t>
  </si>
  <si>
    <t>B35667138</t>
  </si>
  <si>
    <t>Resuscitation kit, basic</t>
  </si>
  <si>
    <t>B35667139</t>
  </si>
  <si>
    <t>Water floc. &amp; disinfectant</t>
  </si>
  <si>
    <t>B27163218</t>
  </si>
  <si>
    <t>Winterization Kit for Tent, Family,16sqm</t>
  </si>
  <si>
    <t>KOREA INTERNATIONAL COOPERATION AGENCY</t>
  </si>
  <si>
    <t>WHO-EMRO (EHA)</t>
  </si>
  <si>
    <t>B27163212</t>
  </si>
  <si>
    <t>Midi Tent, with Shelterbox logo</t>
  </si>
  <si>
    <t>ShelterBox</t>
  </si>
  <si>
    <t>B38713308</t>
  </si>
  <si>
    <t>Air cond. for prefabricated bldg E</t>
  </si>
  <si>
    <t>B42925505</t>
  </si>
  <si>
    <t>Tool kit w/ladder for prefab. E</t>
  </si>
  <si>
    <t>B43942025</t>
  </si>
  <si>
    <t>Water test kit, Phenol Red Rap 250F</t>
  </si>
  <si>
    <t>B43942026</t>
  </si>
  <si>
    <t>Water test kit, CL/PH Pool tester</t>
  </si>
  <si>
    <t>B86315102</t>
  </si>
  <si>
    <t>Boat, Aluminium, 6-8 people, with engine</t>
  </si>
  <si>
    <t>B43942027</t>
  </si>
  <si>
    <t>Water drinking emer. Instit. kit, filter</t>
  </si>
  <si>
    <t>B38713304</t>
  </si>
  <si>
    <t>Office, accommodation unit, hard wall E</t>
  </si>
  <si>
    <t>B95000001</t>
  </si>
  <si>
    <t>Humanitarian Cargo</t>
  </si>
  <si>
    <t>B27163208</t>
  </si>
  <si>
    <t>Tent 3.8 x 3.8</t>
  </si>
  <si>
    <t>HANDICAP INTERNATIONAL FEDERATION</t>
  </si>
  <si>
    <t>B46116317</t>
  </si>
  <si>
    <t>Generator, diesel, 8 Kva, Europower</t>
  </si>
  <si>
    <t>JICA</t>
  </si>
  <si>
    <t>B43942010</t>
  </si>
  <si>
    <t>Chlorine tablets, Meltricolor 90/200, 50</t>
  </si>
  <si>
    <t>B95000115</t>
  </si>
  <si>
    <t>Family kit, with Shelterbox logo</t>
  </si>
  <si>
    <t>B49221303</t>
  </si>
  <si>
    <t>40' container, with CSC plate</t>
  </si>
  <si>
    <t>AECID</t>
  </si>
  <si>
    <t>B43942033</t>
  </si>
  <si>
    <t>Water Simplified System (SSA)</t>
  </si>
  <si>
    <t>B27163015</t>
  </si>
  <si>
    <t>Tent, multipurpose, 82 sq.m</t>
  </si>
  <si>
    <t>B38713305</t>
  </si>
  <si>
    <t>Living, accommodation unit, hard wall E</t>
  </si>
  <si>
    <t>B27169708</t>
  </si>
  <si>
    <t>Prefab, wareh, soft wall, 10x24 ALU, G</t>
  </si>
  <si>
    <t>B36720003</t>
  </si>
  <si>
    <t>Flat Hose 2? X 100m Storz Roll</t>
  </si>
  <si>
    <t>B36720004</t>
  </si>
  <si>
    <t>Flat Hose 2" x 50m</t>
  </si>
  <si>
    <t>B36720005</t>
  </si>
  <si>
    <t>Flat Hose 3" x 50m</t>
  </si>
  <si>
    <t>B36899403</t>
  </si>
  <si>
    <t>Rope, polyprop., 8mm x 183mt, UV protect</t>
  </si>
  <si>
    <t>B95000104</t>
  </si>
  <si>
    <t>DVFP - Sub kit Logistics</t>
  </si>
  <si>
    <t>B95000105</t>
  </si>
  <si>
    <t>DVFP - Sub kit Specific</t>
  </si>
  <si>
    <t>B95000106</t>
  </si>
  <si>
    <t>DVFP - Sub kit Orthosis</t>
  </si>
  <si>
    <t>B95000107</t>
  </si>
  <si>
    <t>DVFP - Sub kit Distribution</t>
  </si>
  <si>
    <t>B95000108</t>
  </si>
  <si>
    <t>SRBB - Kits 2 persons</t>
  </si>
  <si>
    <t>B95000109</t>
  </si>
  <si>
    <t>SRBB - Kits 4 persons</t>
  </si>
  <si>
    <t>B95000110</t>
  </si>
  <si>
    <t>SRBB - Kits 6 persons</t>
  </si>
  <si>
    <t>B43220019</t>
  </si>
  <si>
    <t>Dewatering pump Kit</t>
  </si>
  <si>
    <t>B44219001</t>
  </si>
  <si>
    <t>Threading Pipe Tool Kit</t>
  </si>
  <si>
    <t>B36899404</t>
  </si>
  <si>
    <t>Rope, polyprop., 6mm x 250mt, twisted</t>
  </si>
  <si>
    <t>B47234101</t>
  </si>
  <si>
    <t>Megaphone MF-90-S with siren</t>
  </si>
  <si>
    <t>B27161617</t>
  </si>
  <si>
    <t>Tarpaulin, for Tent 11 sqm</t>
  </si>
  <si>
    <t>B27163216</t>
  </si>
  <si>
    <t>Tent , accommodation, 11 Sqm</t>
  </si>
  <si>
    <t>B42946202</t>
  </si>
  <si>
    <t>Poles, for Tent 11 sqm</t>
  </si>
  <si>
    <t>B47211917</t>
  </si>
  <si>
    <t>Charger for GP340, Motorola</t>
  </si>
  <si>
    <t>B47211918</t>
  </si>
  <si>
    <t>Spare battery for GP340 , Motorola</t>
  </si>
  <si>
    <t>B47211919</t>
  </si>
  <si>
    <t>Transceiver, GP340, Motorola</t>
  </si>
  <si>
    <t>B38713303</t>
  </si>
  <si>
    <t>Ablution unit, prefab., hard wall E</t>
  </si>
  <si>
    <t>B36959217</t>
  </si>
  <si>
    <t>Kit Bladder, 30000lt</t>
  </si>
  <si>
    <t>B38712002</t>
  </si>
  <si>
    <t>Conference room, with accessories K</t>
  </si>
  <si>
    <t>B34246101</t>
  </si>
  <si>
    <t>Aluminium sulphate, bag 25 Kg</t>
  </si>
  <si>
    <t>B43220016</t>
  </si>
  <si>
    <t>Kit Motor Pump petrol engine 36 m3/h</t>
  </si>
  <si>
    <t>B36959213</t>
  </si>
  <si>
    <t>Kit Bladder, 10000lt</t>
  </si>
  <si>
    <t>B43947900</t>
  </si>
  <si>
    <t>Tester, pool tester</t>
  </si>
  <si>
    <t>B43947902</t>
  </si>
  <si>
    <t>Tablets red (pool tester), 10 tabs</t>
  </si>
  <si>
    <t>B43947905</t>
  </si>
  <si>
    <t>DPD 3 Rapid 250 tab(Chlorine test)</t>
  </si>
  <si>
    <t>B43947906</t>
  </si>
  <si>
    <t>Test tube,turbidity,5-500/2000 NTU,Plast</t>
  </si>
  <si>
    <t>B48294001</t>
  </si>
  <si>
    <t>Deep meter</t>
  </si>
  <si>
    <t>B38712031</t>
  </si>
  <si>
    <t>Living accom. unit, with accessories T</t>
  </si>
  <si>
    <t>B42912016</t>
  </si>
  <si>
    <t>Buckets</t>
  </si>
  <si>
    <t>B38152001</t>
  </si>
  <si>
    <t>Bed, adjustable, hospital</t>
  </si>
  <si>
    <t>B38158401</t>
  </si>
  <si>
    <t>Vac. Car/2.6litres/icepacks 0.6 lx8 each</t>
  </si>
  <si>
    <t>B36720009</t>
  </si>
  <si>
    <t>Suction hose kit</t>
  </si>
  <si>
    <t>B36720010</t>
  </si>
  <si>
    <t>Flat hose and fitting 2?? kit</t>
  </si>
  <si>
    <t>B36720011</t>
  </si>
  <si>
    <t>Flat hose and fittings 3?? kit</t>
  </si>
  <si>
    <t>B36720012</t>
  </si>
  <si>
    <t>Coupling and fittings 2?? and 3?? kit</t>
  </si>
  <si>
    <t>B46214004</t>
  </si>
  <si>
    <t>Electrical kit</t>
  </si>
  <si>
    <t>B36959219</t>
  </si>
  <si>
    <t>B36951202</t>
  </si>
  <si>
    <t>Water tank, collapsible, 5000lt, w/ramp</t>
  </si>
  <si>
    <t>B43220014</t>
  </si>
  <si>
    <t>Kit Motorpump Honda WB20XT</t>
  </si>
  <si>
    <t>B48525100</t>
  </si>
  <si>
    <t>Fumigation Back Pack</t>
  </si>
  <si>
    <t>B95000114</t>
  </si>
  <si>
    <t>Poncho, raincoat</t>
  </si>
  <si>
    <t>B23997213</t>
  </si>
  <si>
    <t>MRE, Western Menu</t>
  </si>
  <si>
    <t>B23997215</t>
  </si>
  <si>
    <t>MRE, hallal menu</t>
  </si>
  <si>
    <t>B23997216</t>
  </si>
  <si>
    <t>MRE, Vegetarian menu</t>
  </si>
  <si>
    <t>B42912017</t>
  </si>
  <si>
    <t>Plastic basin, 10 lt</t>
  </si>
  <si>
    <t>B27163105</t>
  </si>
  <si>
    <t>Tent, 42sqm</t>
  </si>
  <si>
    <t>B36959227</t>
  </si>
  <si>
    <t>Water Tank, collapsible 30000 lt</t>
  </si>
  <si>
    <t>B27169709</t>
  </si>
  <si>
    <t>Prefab, wareh, soft wall, 10X24 ALU,2D O</t>
  </si>
  <si>
    <t>B46114204</t>
  </si>
  <si>
    <t>B49162508</t>
  </si>
  <si>
    <t>Vehicle, Armour, LC200, diesel, RHD, VR6</t>
  </si>
  <si>
    <t>B27169805</t>
  </si>
  <si>
    <t>Prefab, wareh, soft wall, 10x32 ALU,2D O</t>
  </si>
  <si>
    <t>B36813101</t>
  </si>
  <si>
    <t>Disposal bag for hazardous waste,30x50cm</t>
  </si>
  <si>
    <t>B47211910</t>
  </si>
  <si>
    <t>Radio Manual, GM380 series, Motorola</t>
  </si>
  <si>
    <t>B46113604</t>
  </si>
  <si>
    <t>Generator,diesel,45kva w/spares &amp;trailer</t>
  </si>
  <si>
    <t>B48164401</t>
  </si>
  <si>
    <t>Anaesthesia machine, Glory Plus Monitor</t>
  </si>
  <si>
    <t>SAVE THE CHILDREN</t>
  </si>
  <si>
    <t>B27163222</t>
  </si>
  <si>
    <t>Tent, family, tunnel shape</t>
  </si>
  <si>
    <t>B36972965</t>
  </si>
  <si>
    <t>Examination gloves Nitrile size M,100pcs</t>
  </si>
  <si>
    <t>B36972966</t>
  </si>
  <si>
    <t>Examination gloves Nitrile size L,100pcs</t>
  </si>
  <si>
    <t>B36972967</t>
  </si>
  <si>
    <t>Examination gloves Nitrile sizeXL,100pcs</t>
  </si>
  <si>
    <t>B38910002</t>
  </si>
  <si>
    <t>Stationery kit, combo, for Office</t>
  </si>
  <si>
    <t>AHA CENTRE</t>
  </si>
  <si>
    <t>B34231101</t>
  </si>
  <si>
    <t>B91312401</t>
  </si>
  <si>
    <t>Water purification unit, 25 liters</t>
  </si>
  <si>
    <t>LUTHERAN WORLD RELIEF</t>
  </si>
  <si>
    <t>B38713306</t>
  </si>
  <si>
    <t>Conference Room, small, E</t>
  </si>
  <si>
    <t>B46114203</t>
  </si>
  <si>
    <t>B46116320</t>
  </si>
  <si>
    <t>Generator, diesel, 12.5 Kva, C</t>
  </si>
  <si>
    <t>B46116319</t>
  </si>
  <si>
    <t>Generator, diesel, 16 Kva, wheel-mount.</t>
  </si>
  <si>
    <t>WFP/RB Asia Bureau</t>
  </si>
  <si>
    <t>B38910001</t>
  </si>
  <si>
    <t>Stationery kit</t>
  </si>
  <si>
    <t>B36939401</t>
  </si>
  <si>
    <t>Self Adhesive Sign for latrine, 200 pcs</t>
  </si>
  <si>
    <t>B43220008</t>
  </si>
  <si>
    <t>Kit, motor pump, Petrol (30 m3/h) 2"</t>
  </si>
  <si>
    <t>Australian Aid Program</t>
  </si>
  <si>
    <t>Edilsider</t>
  </si>
  <si>
    <t>B43947001</t>
  </si>
  <si>
    <t>Test stripes, chlorine, 50pcs FCTS</t>
  </si>
  <si>
    <t>B43947911</t>
  </si>
  <si>
    <t>DPD 1, Rapid, 250 tab(Chlorine test)</t>
  </si>
  <si>
    <t>B44295501</t>
  </si>
  <si>
    <t>Tool kit, Plumber, OS/3</t>
  </si>
  <si>
    <t>B61325001</t>
  </si>
  <si>
    <t>Emergency Shelter Kit</t>
  </si>
  <si>
    <t>B46114202</t>
  </si>
  <si>
    <t>B42925105</t>
  </si>
  <si>
    <t>Toolkit, shelter</t>
  </si>
  <si>
    <t>B38151005</t>
  </si>
  <si>
    <t>Stretcher, foldable</t>
  </si>
  <si>
    <t>ADRA</t>
  </si>
  <si>
    <t>B43229502</t>
  </si>
  <si>
    <t>Water pump, solar, system 06/04 REDBOX</t>
  </si>
  <si>
    <t>B43229503</t>
  </si>
  <si>
    <t>Water pump, solar, system 06/02</t>
  </si>
  <si>
    <t>B43229505</t>
  </si>
  <si>
    <t>Water pump, solar, system 04/05 REDBOX</t>
  </si>
  <si>
    <t>B43229506</t>
  </si>
  <si>
    <t>Water pump, solar, system 04/03</t>
  </si>
  <si>
    <t>B43229507</t>
  </si>
  <si>
    <t>Water pump, solar, system 02/02</t>
  </si>
  <si>
    <t>B27169008</t>
  </si>
  <si>
    <t>Mobile hub, hardware kit</t>
  </si>
  <si>
    <t>B36972958</t>
  </si>
  <si>
    <t>Face mask Type FFP2, NR D, box 50 pieces</t>
  </si>
  <si>
    <t>B27321505</t>
  </si>
  <si>
    <t>Concern Worldwide</t>
  </si>
  <si>
    <t>B49162529</t>
  </si>
  <si>
    <t>Spare Parts Kit, 4x4 Toyota Hilux LH</t>
  </si>
  <si>
    <t>B49162530</t>
  </si>
  <si>
    <t>Spare Parts Kit, 4x4 Toyota Hilux RH</t>
  </si>
  <si>
    <t>B36899601</t>
  </si>
  <si>
    <t>Biopack 2 , 1.5L</t>
  </si>
  <si>
    <t>B27112401</t>
  </si>
  <si>
    <t>Blanket, medium thermal, synthetic</t>
  </si>
  <si>
    <t>B49162531</t>
  </si>
  <si>
    <t>Vehicle, Armour, LC 76, diesel, LHD, VR7</t>
  </si>
  <si>
    <t>B27169806</t>
  </si>
  <si>
    <t>Prefab., wareh., soft wall, 10x32 ALU, G</t>
  </si>
  <si>
    <t>B27163223</t>
  </si>
  <si>
    <t>Family tent, octagonal</t>
  </si>
  <si>
    <t>B48415301</t>
  </si>
  <si>
    <t>Vortex Mixer VM300</t>
  </si>
  <si>
    <t>B29531001</t>
  </si>
  <si>
    <t>Safety boots size 39</t>
  </si>
  <si>
    <t>B36972941</t>
  </si>
  <si>
    <t>Boots size 43 (9) black with anti slip p</t>
  </si>
  <si>
    <t>B36994501</t>
  </si>
  <si>
    <t>Scrubs pants, size Large, reusable</t>
  </si>
  <si>
    <t>B36994502</t>
  </si>
  <si>
    <t>Scrubs pants, size Medium, reusable</t>
  </si>
  <si>
    <t>B36994503</t>
  </si>
  <si>
    <t>Scrubs tops, size Large, reusable</t>
  </si>
  <si>
    <t>B36994504</t>
  </si>
  <si>
    <t>Scrubs tops, size Medium, reusable</t>
  </si>
  <si>
    <t>B36221224</t>
  </si>
  <si>
    <t>Soap, laundry, pack of 14 units</t>
  </si>
  <si>
    <t>B49162527</t>
  </si>
  <si>
    <t>Safety box, Polysafe 1 L, color white</t>
  </si>
  <si>
    <t>B27163225</t>
  </si>
  <si>
    <t>Tent, family type, 23 m2</t>
  </si>
  <si>
    <t>MSF LOGISTIQUE</t>
  </si>
  <si>
    <t>B27163226</t>
  </si>
  <si>
    <t>Winterization kit for Family tent 23 m2</t>
  </si>
  <si>
    <t>B27163227</t>
  </si>
  <si>
    <t>Cage for winter family tent 23m2</t>
  </si>
  <si>
    <t>B27163228</t>
  </si>
  <si>
    <t>Cage for family tent 23 m2</t>
  </si>
  <si>
    <t>B27163220</t>
  </si>
  <si>
    <t>Tent, All weather, Family Type</t>
  </si>
  <si>
    <t>B27163215</t>
  </si>
  <si>
    <t>Tent, 45 sq.m.</t>
  </si>
  <si>
    <t>B43942056</t>
  </si>
  <si>
    <t>Water filter, 300 lt/h, community</t>
  </si>
  <si>
    <t>B36972946</t>
  </si>
  <si>
    <t>Surgical facemask(Box of 50)</t>
  </si>
  <si>
    <t>B36994401</t>
  </si>
  <si>
    <t>Glove,exam,nitrile,sensicare, XL bx/45 p</t>
  </si>
  <si>
    <t>B43942051</t>
  </si>
  <si>
    <t>Chlorine Granules 25kg</t>
  </si>
  <si>
    <t>B27162001</t>
  </si>
  <si>
    <t>Tent, family, dome, 15sqm, red base 02</t>
  </si>
  <si>
    <t>B95000116</t>
  </si>
  <si>
    <t>Family, Hygiene kit</t>
  </si>
  <si>
    <t>B42999301</t>
  </si>
  <si>
    <t>Fencing kit</t>
  </si>
  <si>
    <t>TECHNO TARP &amp; POLYMERS PVT LTD</t>
  </si>
  <si>
    <t>VESTERGAARD Group AS</t>
  </si>
  <si>
    <t>B27163001</t>
  </si>
  <si>
    <t>Tent, multipurpose, 32 sq.m approx</t>
  </si>
  <si>
    <t>B27169701</t>
  </si>
  <si>
    <t>Prefab., warehouse, soft wall,THAB 10x24</t>
  </si>
  <si>
    <t>B43942001</t>
  </si>
  <si>
    <t>Water purification unit, 15cu.m/hrs,Aqu</t>
  </si>
  <si>
    <t>B48173501</t>
  </si>
  <si>
    <t>B48173502</t>
  </si>
  <si>
    <t>B48173503</t>
  </si>
  <si>
    <t>B48173504</t>
  </si>
  <si>
    <t>B46214005</t>
  </si>
  <si>
    <t>Electrical kit, 110 v</t>
  </si>
  <si>
    <t>B49441001</t>
  </si>
  <si>
    <t>Boat, aluminium, 6-8 people</t>
  </si>
  <si>
    <t>B36959224</t>
  </si>
  <si>
    <t>Water Tank, collapsible 6000 lt</t>
  </si>
  <si>
    <t>B36959225</t>
  </si>
  <si>
    <t>Water Tank, collapsible 10000 lt</t>
  </si>
  <si>
    <t>B36959226</t>
  </si>
  <si>
    <t>Water Tank, collapsible 20000 lt</t>
  </si>
  <si>
    <t>B36951401</t>
  </si>
  <si>
    <t>Bladder, Trucking Kit, 6000lt</t>
  </si>
  <si>
    <t>B43248501</t>
  </si>
  <si>
    <t>Taps, distribution ramps, 8 Taps</t>
  </si>
  <si>
    <t>B36972964</t>
  </si>
  <si>
    <t>Coverall size 2XL white tyvek, elastic</t>
  </si>
  <si>
    <t>Global Mercy Mission Project</t>
  </si>
  <si>
    <t>B43942039</t>
  </si>
  <si>
    <t>Chlorine, NaDCC granules, 1Kg, pot</t>
  </si>
  <si>
    <t>B27193101</t>
  </si>
  <si>
    <t>Flags, English, (145x95 cm)</t>
  </si>
  <si>
    <t>B27193104</t>
  </si>
  <si>
    <t>Flags, French, (75x50 cm)</t>
  </si>
  <si>
    <t>B27193113</t>
  </si>
  <si>
    <t>B27193114</t>
  </si>
  <si>
    <t>Sticker, WFP, English, Diam. 34 cm</t>
  </si>
  <si>
    <t>B27193116</t>
  </si>
  <si>
    <t>Sticker, WFP, English, 100X50 cm</t>
  </si>
  <si>
    <t>B27193118</t>
  </si>
  <si>
    <t>Sticker, WFP, English, 60X30 cm</t>
  </si>
  <si>
    <t>B27193120</t>
  </si>
  <si>
    <t>Sticker, WFP, English, 20X10 cm</t>
  </si>
  <si>
    <t>B49421013</t>
  </si>
  <si>
    <t>Boat,inflatable,w/eng.&amp;acces.&amp; saf.jack.</t>
  </si>
  <si>
    <t>B46113201</t>
  </si>
  <si>
    <t>Generator, diesel, 6kva 3x400V-1500rpm</t>
  </si>
  <si>
    <t>B46113202</t>
  </si>
  <si>
    <t>Generator, diesel, 5kva 1x240V-3000rpm</t>
  </si>
  <si>
    <t>B46113203</t>
  </si>
  <si>
    <t>Generator, diesel, 6kva 3x400V-3000rpm</t>
  </si>
  <si>
    <t>B36999103</t>
  </si>
  <si>
    <t>Pallet, plastic, 1.2x0.8mt light weight</t>
  </si>
  <si>
    <t>B27112018</t>
  </si>
  <si>
    <t>Shelter kit</t>
  </si>
  <si>
    <t>SHANGHAI YANGFAN INDUSTRIAL CO.LTD</t>
  </si>
  <si>
    <t>WFP/Management Services Division</t>
  </si>
  <si>
    <t>B43942045</t>
  </si>
  <si>
    <t>Water Treatment Module</t>
  </si>
  <si>
    <t>B43942046</t>
  </si>
  <si>
    <t>Water Supply Module</t>
  </si>
  <si>
    <t>B43942047</t>
  </si>
  <si>
    <t>Sanitation Module</t>
  </si>
  <si>
    <t>B43942048</t>
  </si>
  <si>
    <t>Hygiene Module</t>
  </si>
  <si>
    <t>B46530022</t>
  </si>
  <si>
    <t>Lighting system, indoor, for MSU (G)</t>
  </si>
  <si>
    <t>B46530023</t>
  </si>
  <si>
    <t>Lighting system, outdoor, for MSU (G)</t>
  </si>
  <si>
    <t>B38713307</t>
  </si>
  <si>
    <t>Conference Room, large, E</t>
  </si>
  <si>
    <t>B36972001</t>
  </si>
  <si>
    <t>PPE, ebola kit</t>
  </si>
  <si>
    <t>B36972002</t>
  </si>
  <si>
    <t>PPE, ebola kit, supplementary</t>
  </si>
  <si>
    <t>B27193103</t>
  </si>
  <si>
    <t>Flags, English, (75x50 cm)</t>
  </si>
  <si>
    <t>B46530025</t>
  </si>
  <si>
    <t>Lighting equipment, telesc., 8 Kva</t>
  </si>
  <si>
    <t>B43222001</t>
  </si>
  <si>
    <t>Hand Pump for Wheel Chair</t>
  </si>
  <si>
    <t>B27163213</t>
  </si>
  <si>
    <t>Family Tents 4x4m</t>
  </si>
  <si>
    <t>B36972932</t>
  </si>
  <si>
    <t>Latex Examination gloves size M- Box of</t>
  </si>
  <si>
    <t>B36972933</t>
  </si>
  <si>
    <t>Latex Examination gloves size L</t>
  </si>
  <si>
    <t>B43145101</t>
  </si>
  <si>
    <t>Headlamp &amp; 3w solar charge</t>
  </si>
  <si>
    <t>B43145103</t>
  </si>
  <si>
    <t>Lamp-phone charger, solar, 12v</t>
  </si>
  <si>
    <t>B47116001</t>
  </si>
  <si>
    <t>Solar power radio AM/FM</t>
  </si>
  <si>
    <t>B36971111</t>
  </si>
  <si>
    <t>Helmet, Mine Action</t>
  </si>
  <si>
    <t>B36974601</t>
  </si>
  <si>
    <t>Jacket, Mine Action</t>
  </si>
  <si>
    <t>B37133501</t>
  </si>
  <si>
    <t>Spatula, Mine Action</t>
  </si>
  <si>
    <t>B38811028</t>
  </si>
  <si>
    <t>Vest, Mine Action</t>
  </si>
  <si>
    <t>B42921501</t>
  </si>
  <si>
    <t>Shovel, Mine Action</t>
  </si>
  <si>
    <t>B42921502</t>
  </si>
  <si>
    <t>Shovel, Small, Mine Action</t>
  </si>
  <si>
    <t>B42931001</t>
  </si>
  <si>
    <t>Hack saw, Mine Action</t>
  </si>
  <si>
    <t>B42935301</t>
  </si>
  <si>
    <t>Pincer, Mine Action</t>
  </si>
  <si>
    <t>B42935302</t>
  </si>
  <si>
    <t>Pincer, small, Mine Action</t>
  </si>
  <si>
    <t>B42941401</t>
  </si>
  <si>
    <t>Hammer, Mine Action</t>
  </si>
  <si>
    <t>B48162401</t>
  </si>
  <si>
    <t>Atmoport suction unit, Mine Action</t>
  </si>
  <si>
    <t>B48162601</t>
  </si>
  <si>
    <t>Reanimation kit, Mine Action</t>
  </si>
  <si>
    <t>B48168203</t>
  </si>
  <si>
    <t>Defibrillator, Mine Action</t>
  </si>
  <si>
    <t>B48269801</t>
  </si>
  <si>
    <t>Metal Detector, Mine Action</t>
  </si>
  <si>
    <t>B48139701</t>
  </si>
  <si>
    <t>Safety Box 5L, 25 pcs</t>
  </si>
  <si>
    <t>B48740901</t>
  </si>
  <si>
    <t>Bed protection, waterproof, disposable</t>
  </si>
  <si>
    <t>B46113605</t>
  </si>
  <si>
    <t>Generator, diesel, 50Kva, w/road trailer</t>
  </si>
  <si>
    <t>B28272602</t>
  </si>
  <si>
    <t>Surgical gown size XXL</t>
  </si>
  <si>
    <t>B46530026</t>
  </si>
  <si>
    <t>Lighting system, indoor, for MSU 10x32 O</t>
  </si>
  <si>
    <t>B46740001</t>
  </si>
  <si>
    <t>V- SAT Network Kit</t>
  </si>
  <si>
    <t>B46740002</t>
  </si>
  <si>
    <t>V- SAT Tool Kit</t>
  </si>
  <si>
    <t>B38811025</t>
  </si>
  <si>
    <t>Ballistic vest, size S</t>
  </si>
  <si>
    <t>B36973301</t>
  </si>
  <si>
    <t>Heavy, gloves, pair</t>
  </si>
  <si>
    <t>B36973701</t>
  </si>
  <si>
    <t>VFlex Respirator 9105 , N95 Bx/50 pcs</t>
  </si>
  <si>
    <t>B27160002</t>
  </si>
  <si>
    <t>Team kit, (base camp)</t>
  </si>
  <si>
    <t>B46711301</t>
  </si>
  <si>
    <t>IT kit for office</t>
  </si>
  <si>
    <t>B48173801</t>
  </si>
  <si>
    <t>Wheelchair, children, adjustable</t>
  </si>
  <si>
    <t>B48173802</t>
  </si>
  <si>
    <t>Wheelchair, children, foldable</t>
  </si>
  <si>
    <t>B36972949</t>
  </si>
  <si>
    <t>Coverall white size XXL, 20/case</t>
  </si>
  <si>
    <t>B36972950</t>
  </si>
  <si>
    <t>Coverall white size XL, 20/case</t>
  </si>
  <si>
    <t>B36972951</t>
  </si>
  <si>
    <t>Coverall white size M, 20/case</t>
  </si>
  <si>
    <t>B46214006</t>
  </si>
  <si>
    <t>Distribution box/electrical kit 14-18Kva</t>
  </si>
  <si>
    <t>B43229501</t>
  </si>
  <si>
    <t>Water pump, solar, system 06/04</t>
  </si>
  <si>
    <t>B27161620</t>
  </si>
  <si>
    <t>Tarpaulin, plastic, 6x8 mt</t>
  </si>
  <si>
    <t>B27169006</t>
  </si>
  <si>
    <t>Emergency kit, Office, 8 people</t>
  </si>
  <si>
    <t>B31692301</t>
  </si>
  <si>
    <t>Safety fence, kit</t>
  </si>
  <si>
    <t>B34238301</t>
  </si>
  <si>
    <t>Sodium Dichlorolsocyan. Dihydrate(NaDCC)</t>
  </si>
  <si>
    <t>B43220022</t>
  </si>
  <si>
    <t>Consumables kit,motor pump,petrol,35m3/h</t>
  </si>
  <si>
    <t>B43220023</t>
  </si>
  <si>
    <t>Consumables kit,motor pump,Diesel,60m3/h</t>
  </si>
  <si>
    <t>B43942024</t>
  </si>
  <si>
    <t>Chloration, dosing kit</t>
  </si>
  <si>
    <t>B36971201</t>
  </si>
  <si>
    <t>Cape Hood , 50 pcs</t>
  </si>
  <si>
    <t>B48259001</t>
  </si>
  <si>
    <t>Biological Microscope Standard set-CX31</t>
  </si>
  <si>
    <t>B48259002</t>
  </si>
  <si>
    <t>Wooden Storage Case CH30/40-WB</t>
  </si>
  <si>
    <t>B48259003</t>
  </si>
  <si>
    <t>Halogen bulb 6V-30W</t>
  </si>
  <si>
    <t>B48233007</t>
  </si>
  <si>
    <t>Scale, warehouse, digital, 600 kg</t>
  </si>
  <si>
    <t>B46530024</t>
  </si>
  <si>
    <t>Lighting equipment, telesc., 5 Kva</t>
  </si>
  <si>
    <t>B43942043</t>
  </si>
  <si>
    <t>Water Treatment Unit - Part B 3510</t>
  </si>
  <si>
    <t>B43942044</t>
  </si>
  <si>
    <t>Water Treatment Unit - Part C 3520</t>
  </si>
  <si>
    <t>B48367301</t>
  </si>
  <si>
    <t>Net, shadow kit</t>
  </si>
  <si>
    <t>B27163005</t>
  </si>
  <si>
    <t>Tent, multipurpose, 16 sq.m. (4x4mt)</t>
  </si>
  <si>
    <t>B38713309</t>
  </si>
  <si>
    <t>Expansion kit for prefabricated bldg E</t>
  </si>
  <si>
    <t>B36972931</t>
  </si>
  <si>
    <t>Latex Examination gloves size XL</t>
  </si>
  <si>
    <t>B35010002</t>
  </si>
  <si>
    <t>EHU_PHC_Medical_NEP</t>
  </si>
  <si>
    <t>B35667113</t>
  </si>
  <si>
    <t>Clinical delivery ass. kit 6 A, reusable</t>
  </si>
  <si>
    <t>B35667114</t>
  </si>
  <si>
    <t>Management of miscarriage, kit 8</t>
  </si>
  <si>
    <t>B35667117</t>
  </si>
  <si>
    <t>Vacuum extraction delivery, kit 10</t>
  </si>
  <si>
    <t>B35667118</t>
  </si>
  <si>
    <t>Referral level A (fluores. green),kit 11</t>
  </si>
  <si>
    <t>B35667115</t>
  </si>
  <si>
    <t>Referral level B (fluores. green),kit 11</t>
  </si>
  <si>
    <t>B35667116</t>
  </si>
  <si>
    <t>Suture of tears, kit 9</t>
  </si>
  <si>
    <t>B35667103</t>
  </si>
  <si>
    <t>B46116315</t>
  </si>
  <si>
    <t>Generator, diesel, 18 Kva, with lamp.</t>
  </si>
  <si>
    <t>B27163010</t>
  </si>
  <si>
    <t>Tent, Light Weight, Emergency</t>
  </si>
  <si>
    <t>B43942015</t>
  </si>
  <si>
    <t>Portable Water Purifier System</t>
  </si>
  <si>
    <t>B38171307</t>
  </si>
  <si>
    <t>B35667128</t>
  </si>
  <si>
    <t>Clinical delivery ass. kit 6B,disposable</t>
  </si>
  <si>
    <t>B27163224</t>
  </si>
  <si>
    <t>Family tent, tunnel shape, w/logo</t>
  </si>
  <si>
    <t>ALPINTER</t>
  </si>
  <si>
    <t>B35101001</t>
  </si>
  <si>
    <t>Jusprin 81mg E/C tab, box of 200 tablet</t>
  </si>
  <si>
    <t>B27112016</t>
  </si>
  <si>
    <t>Blanket, quilts, various size</t>
  </si>
  <si>
    <t>B46116322</t>
  </si>
  <si>
    <t>Generator, diesel, 45 Kva, model PM45C</t>
  </si>
  <si>
    <t>B46116324</t>
  </si>
  <si>
    <t>Generator, diesel, 60 Kva, model PM60C</t>
  </si>
  <si>
    <t>B43942040</t>
  </si>
  <si>
    <t>Water testing kit, Chemical</t>
  </si>
  <si>
    <t>B36221223</t>
  </si>
  <si>
    <t>Hygiene Kit, 5 persons/1 month</t>
  </si>
  <si>
    <t>B36899408</t>
  </si>
  <si>
    <t>ROPE, POLYPROP., 8MM X 100MT, TWISTED</t>
  </si>
  <si>
    <t>Sleeping mat, Polypropylene</t>
  </si>
  <si>
    <t>Generator, diesel, 12.5 Kva, I</t>
  </si>
  <si>
    <t>Generator, diesel, 8 Kva, I</t>
  </si>
  <si>
    <t>Generator, diesel, 5 Kva, I</t>
  </si>
  <si>
    <t>B46116204</t>
  </si>
  <si>
    <t>Generator, diesel, 8 Kva, C</t>
  </si>
  <si>
    <t>PHOENIX TRADING &amp; CONSULTING</t>
  </si>
  <si>
    <t>Sticker, WFP, English, Diam. 48 cm</t>
  </si>
  <si>
    <t>B48232801</t>
  </si>
  <si>
    <t>Scale, circular dial hanging, mechanical</t>
  </si>
  <si>
    <t>B48232803</t>
  </si>
  <si>
    <t>Portable stadiometer, measuring scale</t>
  </si>
  <si>
    <t>B35667147</t>
  </si>
  <si>
    <t>B49162532</t>
  </si>
  <si>
    <t>Vehicle, Armour, LC200, diesel, LHD, VR7</t>
  </si>
  <si>
    <t>ECHO LOGISTICS</t>
  </si>
  <si>
    <t>B27163018</t>
  </si>
  <si>
    <t>Tent, Lightweight, Inflatable, 28m2</t>
  </si>
  <si>
    <t>B27163019</t>
  </si>
  <si>
    <t>Tent, Lightweight, Inflatable, 41m2</t>
  </si>
  <si>
    <t>BUTYL PRODUCTS GROUP</t>
  </si>
  <si>
    <t>B48156701</t>
  </si>
  <si>
    <t>Stethoscope</t>
  </si>
  <si>
    <t>B46115702</t>
  </si>
  <si>
    <t>Generator, Diesel, 250KVA, Model PM250C</t>
  </si>
  <si>
    <t>B35283101</t>
  </si>
  <si>
    <t>Nystatin oral susp 100,000IU/ml , 30 ml</t>
  </si>
  <si>
    <t>B35661301</t>
  </si>
  <si>
    <t>Ranitidine HCl 25mg/ml, 2ml amp, bx/5</t>
  </si>
  <si>
    <t>B36972934</t>
  </si>
  <si>
    <t>Shoe cover special anti slip (Box of 100</t>
  </si>
  <si>
    <t>B49182601</t>
  </si>
  <si>
    <t>Vehicle, Armour, LC200, petrol, LHD, VR7</t>
  </si>
  <si>
    <t>B48725001</t>
  </si>
  <si>
    <t>Supportive Seating (rolling frame for Mo</t>
  </si>
  <si>
    <t>B48725002</t>
  </si>
  <si>
    <t>Supportive Seat, size L</t>
  </si>
  <si>
    <t>B48725003</t>
  </si>
  <si>
    <t>Supportive Seat, size M</t>
  </si>
  <si>
    <t>B48725004</t>
  </si>
  <si>
    <t>Supportive Seat, size CHILD</t>
  </si>
  <si>
    <t>B48725005</t>
  </si>
  <si>
    <t>Rough Terrain Wheelchair, size XL</t>
  </si>
  <si>
    <t>B48725006</t>
  </si>
  <si>
    <t>Rough Terrain Wheelchair, size L</t>
  </si>
  <si>
    <t>B48725007</t>
  </si>
  <si>
    <t>Rough Terrain Wheelchair, size M</t>
  </si>
  <si>
    <t>B48725008</t>
  </si>
  <si>
    <t>Rough Terrain Wheelchair, size S</t>
  </si>
  <si>
    <t>B48725009</t>
  </si>
  <si>
    <t>Standard wheelchair size XL</t>
  </si>
  <si>
    <t>B48725010</t>
  </si>
  <si>
    <t>Standard wheelchair size L</t>
  </si>
  <si>
    <t>B48725011</t>
  </si>
  <si>
    <t>Standard wheelchair size M</t>
  </si>
  <si>
    <t>B48725012</t>
  </si>
  <si>
    <t>Standard wheelchair size S</t>
  </si>
  <si>
    <t>B38158001</t>
  </si>
  <si>
    <t>Insulated Styrofoam Cooler</t>
  </si>
  <si>
    <t>B35362002</t>
  </si>
  <si>
    <t>Metronidazole, 100ml, 0.5%</t>
  </si>
  <si>
    <t>B36232001</t>
  </si>
  <si>
    <t>Individual kit,NEW "Rapid Response Team"</t>
  </si>
  <si>
    <t>B36221226</t>
  </si>
  <si>
    <t>Soap, bars, multipurpose, 150gms</t>
  </si>
  <si>
    <t>B36973801</t>
  </si>
  <si>
    <t>Respirator, N95, 3M, Box/20pcs</t>
  </si>
  <si>
    <t>Generator set, 50Kva, diesel engine</t>
  </si>
  <si>
    <t>WHO-HSE/GAR/USAID GLOBAL STOCKPILE</t>
  </si>
  <si>
    <t>B36999104</t>
  </si>
  <si>
    <t>Pallet, plastic, 1.2x0.8mt, reinforced</t>
  </si>
  <si>
    <t>B35640001</t>
  </si>
  <si>
    <t>Hand Sanitizer, Alcohol- Based, 100ml</t>
  </si>
  <si>
    <t>RELIEF SUPPLIER</t>
  </si>
  <si>
    <t>UNITED STATES AGENCY for INTL. DEVELOPM.</t>
  </si>
  <si>
    <t>B36221227</t>
  </si>
  <si>
    <t>Hygiene Kit, USAID</t>
  </si>
  <si>
    <t>B47765001</t>
  </si>
  <si>
    <t>Child friendly spaces kit, (CFS) WVI</t>
  </si>
  <si>
    <t>B46114205</t>
  </si>
  <si>
    <t>Generator 6KVA SSD6000 Stephill</t>
  </si>
  <si>
    <t>B46115002</t>
  </si>
  <si>
    <t>Generator, Petrol 6.5Kva 6500HMS with sp</t>
  </si>
  <si>
    <t>B35103002</t>
  </si>
  <si>
    <t>Hyoscine-N-butylbromide,10mg,bx/200,tabs</t>
  </si>
  <si>
    <t>B35103003</t>
  </si>
  <si>
    <t>Hyoscine-N-Butylbromide,20mg/1ml,50 amp.</t>
  </si>
  <si>
    <t>B27161606</t>
  </si>
  <si>
    <t>Tarpaulin, woven plastic, 4x50mt</t>
  </si>
  <si>
    <t>B42232001</t>
  </si>
  <si>
    <t>Oxfam t45 tank steel kit</t>
  </si>
  <si>
    <t>B42232002</t>
  </si>
  <si>
    <t>Oxfam t45 liner &amp; accessories</t>
  </si>
  <si>
    <t>B42232003</t>
  </si>
  <si>
    <t>Oxfam Universal tank roof kit</t>
  </si>
  <si>
    <t>B42993001</t>
  </si>
  <si>
    <t>Aluminum extending Ladder, 2.4 x 4.2 mt</t>
  </si>
  <si>
    <t>B48179501</t>
  </si>
  <si>
    <t>Pour flush attachment</t>
  </si>
  <si>
    <t>B48210901</t>
  </si>
  <si>
    <t>GPS, eTrex vista H, Garmin</t>
  </si>
  <si>
    <t>B48283301</t>
  </si>
  <si>
    <t>Abney Level tool</t>
  </si>
  <si>
    <t>B48124501</t>
  </si>
  <si>
    <t>Sphygmomanometer,Mercury,Velcro Cuff</t>
  </si>
  <si>
    <t>B48154001</t>
  </si>
  <si>
    <t>Diagnostic Set, Otoscope, Ophthalmoscope</t>
  </si>
  <si>
    <t>B35101103</t>
  </si>
  <si>
    <t>Allopurinol 300 mg Tabs/Pack of 30</t>
  </si>
  <si>
    <t>Bladder tank, 10,000 L</t>
  </si>
  <si>
    <t>Mosquito net, 100d, 190x180x150 cm</t>
  </si>
  <si>
    <t>Generator, 31 KVA, EP32DE Europower</t>
  </si>
  <si>
    <t>Mosquito net, 75d, 160x180x150 cm</t>
  </si>
  <si>
    <t>Jerry can, collapsible, w/tap outlet, 10</t>
  </si>
  <si>
    <t>Mosquito net, 100% polyester</t>
  </si>
  <si>
    <t>Generator, diesel, 27kva w/spare parts,I</t>
  </si>
  <si>
    <t>Bladder tank, 20,000 L</t>
  </si>
  <si>
    <t>Coverall,size XL white with elastic cuff</t>
  </si>
  <si>
    <t>Examination gloves, size M, box of 100</t>
  </si>
  <si>
    <t>Examination gloves, Size L, box of 100</t>
  </si>
  <si>
    <t>Coverall, size M white tyvek with cuff</t>
  </si>
  <si>
    <t>Coverall, size L white with elastic cuff</t>
  </si>
  <si>
    <t>B23997220</t>
  </si>
  <si>
    <t>BP-5 Compact Emergency Food</t>
  </si>
  <si>
    <t>Onion Tank kit, 10 m3</t>
  </si>
  <si>
    <t>B43942023</t>
  </si>
  <si>
    <t>Water Purification Tablets NaDCC 8.5 mg</t>
  </si>
  <si>
    <t>B36972901</t>
  </si>
  <si>
    <t>Personal Protective Equipment kit</t>
  </si>
  <si>
    <t>B46116321</t>
  </si>
  <si>
    <t>Generator, diesel, 16 Kva, C</t>
  </si>
  <si>
    <t>Mosquito net, 75d, 190x180x150 cm</t>
  </si>
  <si>
    <t>B36959228</t>
  </si>
  <si>
    <t>Ground Bladder Tank kit 10M3</t>
  </si>
  <si>
    <t>B38831021</t>
  </si>
  <si>
    <t>Latrine Digging Kit</t>
  </si>
  <si>
    <t>B42925506</t>
  </si>
  <si>
    <t>Tool Kit, Engineers</t>
  </si>
  <si>
    <t>B42925507</t>
  </si>
  <si>
    <t>Solid Waste Cleaning Material Kit</t>
  </si>
  <si>
    <t>B43220025</t>
  </si>
  <si>
    <t>Submersible Pump kit Grundfos SQ5-70</t>
  </si>
  <si>
    <t>B48270001</t>
  </si>
  <si>
    <t>Survey Auger KIT</t>
  </si>
  <si>
    <t>B49162101</t>
  </si>
  <si>
    <t>Vehicle, Toyota, RAV4, petrol, LHD</t>
  </si>
  <si>
    <t>UNAMA</t>
  </si>
  <si>
    <t>B28237501</t>
  </si>
  <si>
    <t>Work/Combat Trouser Size 30" small</t>
  </si>
  <si>
    <t>B28237502</t>
  </si>
  <si>
    <t>Work/Combat Trouser Size 32" medium</t>
  </si>
  <si>
    <t>B28237503</t>
  </si>
  <si>
    <t>Work/Combat Trouser Size 34" large</t>
  </si>
  <si>
    <t>B28237504</t>
  </si>
  <si>
    <t>Work/Combat Trouser Size 36" x-large</t>
  </si>
  <si>
    <t>B48710601</t>
  </si>
  <si>
    <t>Orthosis kit</t>
  </si>
  <si>
    <t>B42918701</t>
  </si>
  <si>
    <t>Kitchen set, 5 persons, with AHA logo</t>
  </si>
  <si>
    <t>B36974602</t>
  </si>
  <si>
    <t>High visibility Vest, UNDP logo, size M</t>
  </si>
  <si>
    <t>B36974603</t>
  </si>
  <si>
    <t>High visibility Vest, UNDP logo, size L</t>
  </si>
  <si>
    <t>B36974604</t>
  </si>
  <si>
    <t>High visibility Vest, UNDP logo, size XL</t>
  </si>
  <si>
    <t>B42941402</t>
  </si>
  <si>
    <t>Sledge Hammer, 10LB, Hickory Shaft</t>
  </si>
  <si>
    <t>B35740004</t>
  </si>
  <si>
    <t>Mixtard 30, Susp., 100IU/ML, 10ml Vial</t>
  </si>
  <si>
    <t>B35740005</t>
  </si>
  <si>
    <t>Insulatard, Susp., 100IU/ML, 10ml Vial</t>
  </si>
  <si>
    <t>B38713310</t>
  </si>
  <si>
    <t>Office/Living, accom. unit, hard wall B</t>
  </si>
  <si>
    <t>B38713311</t>
  </si>
  <si>
    <t>Ablution unit, Prefab., hard wall B</t>
  </si>
  <si>
    <t>B42925508</t>
  </si>
  <si>
    <t>Tool kit for prefab. B</t>
  </si>
  <si>
    <t>B43947006</t>
  </si>
  <si>
    <t>Starter Pack, 200 Test Coliform</t>
  </si>
  <si>
    <t>B49182602</t>
  </si>
  <si>
    <t>Vehicle,Armor,LC200,petrol,LHD,VR7+tires</t>
  </si>
  <si>
    <t>B38811026</t>
  </si>
  <si>
    <t>Ballistic Vest w/WFP logo, Size XXL</t>
  </si>
  <si>
    <t>B38811033</t>
  </si>
  <si>
    <t>Ballistic Vest w/WFP logo, Size XXXL</t>
  </si>
  <si>
    <t>NRS RELIEF FZE</t>
  </si>
  <si>
    <t>B36232002</t>
  </si>
  <si>
    <t>Pad, sanitary, feminine</t>
  </si>
  <si>
    <t>B48233004</t>
  </si>
  <si>
    <t>Weighing Scale, Digital</t>
  </si>
  <si>
    <t>B48235001</t>
  </si>
  <si>
    <t>Insertion tape for measuring arm (MUAC)</t>
  </si>
  <si>
    <t>B36221228</t>
  </si>
  <si>
    <t>B27163022</t>
  </si>
  <si>
    <t>Tent, multipurpose, 72sqm V2, PVC</t>
  </si>
  <si>
    <t>WFP/ Cash-Based Transfer</t>
  </si>
  <si>
    <t>PROMENS PACKING GMBH</t>
  </si>
  <si>
    <t>B27162002</t>
  </si>
  <si>
    <t>Gazebo Tent, 3 x 3 mt</t>
  </si>
  <si>
    <t>B46534603</t>
  </si>
  <si>
    <t>Solar LED lamp, with charger</t>
  </si>
  <si>
    <t>B36956002</t>
  </si>
  <si>
    <t>Kit Bladder, 15 M3</t>
  </si>
  <si>
    <t>Solidarites International</t>
  </si>
  <si>
    <t>B36959218</t>
  </si>
  <si>
    <t>Kit Bladder, 5000lt</t>
  </si>
  <si>
    <t>B43220028</t>
  </si>
  <si>
    <t>Kit Acc. x Motor pump,Honda GX120,42m3/h</t>
  </si>
  <si>
    <t>B43255001</t>
  </si>
  <si>
    <t>Hose, Fittings and accessories</t>
  </si>
  <si>
    <t>B35252501</t>
  </si>
  <si>
    <t>Eltroxin,L-Thyroxine Sod.100mcg,bx/100tb</t>
  </si>
  <si>
    <t>B36951203</t>
  </si>
  <si>
    <t>Water Tank kit 30cu.m.,metal fr.,str/trt</t>
  </si>
  <si>
    <t>B27112501</t>
  </si>
  <si>
    <t>Blanket, fleece, high thermal resistance</t>
  </si>
  <si>
    <t>B43531304</t>
  </si>
  <si>
    <t>Forklift truck, diesel, Model DP30N</t>
  </si>
  <si>
    <t>B28200021</t>
  </si>
  <si>
    <t>T-shirt w/logo, size S</t>
  </si>
  <si>
    <t>B27320002</t>
  </si>
  <si>
    <t>Shade Net 73%, Green, 4 x 6 mt</t>
  </si>
  <si>
    <t>B46534304</t>
  </si>
  <si>
    <t>Solar light, WWLC-YLW-O</t>
  </si>
  <si>
    <t>B36971112</t>
  </si>
  <si>
    <t>Ballistic Helmet, blue color, Size S</t>
  </si>
  <si>
    <t>B36971113</t>
  </si>
  <si>
    <t>Ballistic Helmet, blue color, Size M</t>
  </si>
  <si>
    <t>B36971114</t>
  </si>
  <si>
    <t>Ballistic Helmet, blue color, Size L</t>
  </si>
  <si>
    <t>B36971115</t>
  </si>
  <si>
    <t>Ballistic Helmet, blue color, Size XL</t>
  </si>
  <si>
    <t>B38811029</t>
  </si>
  <si>
    <t>Ballistic Vest w/UN-OCHA logo, Size S</t>
  </si>
  <si>
    <t>B38811030</t>
  </si>
  <si>
    <t>Ballistic Vest w/UN-OCHA logo, Size M</t>
  </si>
  <si>
    <t>B27112402</t>
  </si>
  <si>
    <t>Blanket,medium thermal,synthetic, w/logo</t>
  </si>
  <si>
    <t>B27161201</t>
  </si>
  <si>
    <t>Tarpaulin, White color, 4x5 m, UNDP logo</t>
  </si>
  <si>
    <t>B27161202</t>
  </si>
  <si>
    <t>Tarpaulin, White, 1.2 X 1.8 m, UNDP logo</t>
  </si>
  <si>
    <t>B36723004</t>
  </si>
  <si>
    <t>Layflat Hose 2" X 100 mt</t>
  </si>
  <si>
    <t>B42911501</t>
  </si>
  <si>
    <t>Latrine Pan, Plastic Pour-flush</t>
  </si>
  <si>
    <t>B48155802</t>
  </si>
  <si>
    <t>Cannula 18G(1.3 x 45mm) Green</t>
  </si>
  <si>
    <t>B48155804</t>
  </si>
  <si>
    <t>Cannula 22G(0.9 x 25mm) Blue</t>
  </si>
  <si>
    <t>B48155805</t>
  </si>
  <si>
    <t>Cannula 24G(0.7 x 19mm)Yellow</t>
  </si>
  <si>
    <t>B48155806</t>
  </si>
  <si>
    <t>Cannula 16G(1.7 x 45mm) Gray,box/50 pcs</t>
  </si>
  <si>
    <t>B38811031</t>
  </si>
  <si>
    <t>Ballistic Vest w/UN-OCHA logo, Size L</t>
  </si>
  <si>
    <t>B38811032</t>
  </si>
  <si>
    <t>Ballistic Vest w/UN-OCHA logo, Size XL</t>
  </si>
  <si>
    <t>B45613801</t>
  </si>
  <si>
    <t>Multi USB Charger, data cable</t>
  </si>
  <si>
    <t>B46534601</t>
  </si>
  <si>
    <t>B38713312</t>
  </si>
  <si>
    <t>Air cond. for prefabricated bldg B</t>
  </si>
  <si>
    <t>B48199901</t>
  </si>
  <si>
    <t>Clean Birthing kit</t>
  </si>
  <si>
    <t>B42912021</t>
  </si>
  <si>
    <t>Bucket, plastic, heavy duty, 15 lt, logo</t>
  </si>
  <si>
    <t>B34164602</t>
  </si>
  <si>
    <t>Amoxicillin 500mg Pack /100x10 Capsules</t>
  </si>
  <si>
    <t>B49182603</t>
  </si>
  <si>
    <t>Vehicle,Armor,LC200,petrol,LHD,VR7+spare</t>
  </si>
  <si>
    <t>B46534303</t>
  </si>
  <si>
    <t>Lantern, solar, Attachable -SunTurtles</t>
  </si>
  <si>
    <t>B44746201</t>
  </si>
  <si>
    <t>Chlorination-floculation kit</t>
  </si>
  <si>
    <t>B44746202</t>
  </si>
  <si>
    <t>Chlorination kit</t>
  </si>
  <si>
    <t>B38712701</t>
  </si>
  <si>
    <t>Shelter Module 5A</t>
  </si>
  <si>
    <t>B38712702</t>
  </si>
  <si>
    <t>Shelter Module 5B</t>
  </si>
  <si>
    <t>B56226201</t>
  </si>
  <si>
    <t>Faecal Sludge Treatment Unit-Hygieniser</t>
  </si>
  <si>
    <t>B49182604</t>
  </si>
  <si>
    <t>Vehicle, Armr, LC200,Petrol,LHD,VR6,OCHA</t>
  </si>
  <si>
    <t>B49182605</t>
  </si>
  <si>
    <t>Spares x Vehl,Armr,LC200,Petrol,LHD,OCHA</t>
  </si>
  <si>
    <t>B36235001</t>
  </si>
  <si>
    <t>Hygiene Kit, ASEAN</t>
  </si>
  <si>
    <t>B26500001</t>
  </si>
  <si>
    <t>Black fabric 1x1 mt</t>
  </si>
  <si>
    <t>Warning Tape Red/White</t>
  </si>
  <si>
    <t>B47234102</t>
  </si>
  <si>
    <t>Loud-hailer, 25W</t>
  </si>
  <si>
    <t>B48198005</t>
  </si>
  <si>
    <t>First Aid Kit</t>
  </si>
  <si>
    <t>B42914701</t>
  </si>
  <si>
    <t>Bucket Steel, 14L with Handle &amp; Lid</t>
  </si>
  <si>
    <t>B48183203</t>
  </si>
  <si>
    <t>Syringe U-100,Ins.1ml/100IU,bx/100,w/o/n</t>
  </si>
  <si>
    <t>B44815301</t>
  </si>
  <si>
    <t>Fan, stand, with remote control</t>
  </si>
  <si>
    <t>B49190002</t>
  </si>
  <si>
    <t>Spares x Vehl,Armr,LC76,Diesel, Standard</t>
  </si>
  <si>
    <t>B38171308</t>
  </si>
  <si>
    <t>Sleeping Pad</t>
  </si>
  <si>
    <t>B35667150</t>
  </si>
  <si>
    <t>2F- SCUK-EHU-PHC-RH</t>
  </si>
  <si>
    <t>B36720013</t>
  </si>
  <si>
    <t>Distribution pipe,32mm PE,50m roll</t>
  </si>
  <si>
    <t>B42911502</t>
  </si>
  <si>
    <t>Squatting plate, latrines, 120x80x07cm</t>
  </si>
  <si>
    <t>B43117101</t>
  </si>
  <si>
    <t>Pumpset kit, 2" lightweight Diesel engin</t>
  </si>
  <si>
    <t>B43241901</t>
  </si>
  <si>
    <t>Distribution Adaption kit</t>
  </si>
  <si>
    <t>B43513101</t>
  </si>
  <si>
    <t>Tripod kit, steel 50x60mm</t>
  </si>
  <si>
    <t>B44745701</t>
  </si>
  <si>
    <t>Water Filters,SS, 4 Sterasyl ceramic can</t>
  </si>
  <si>
    <t>B44745702</t>
  </si>
  <si>
    <t>Sterasyl ceramic candle,for water filter</t>
  </si>
  <si>
    <t>B36949116</t>
  </si>
  <si>
    <t>Jerry can,semi-collaps,10lt,cap,box of50</t>
  </si>
  <si>
    <t>B46221901</t>
  </si>
  <si>
    <t>Power Extension Board, Multiple Sockets</t>
  </si>
  <si>
    <t>B49190001</t>
  </si>
  <si>
    <t>Spare Parts for LC200 OCHA SYCO</t>
  </si>
  <si>
    <t>B36661102</t>
  </si>
  <si>
    <t>Gloves, Latex examination, size S, 100/b</t>
  </si>
  <si>
    <t>B36661103</t>
  </si>
  <si>
    <t>Examination Gloves Nitrile Size S, 100pc</t>
  </si>
  <si>
    <t>B36974401</t>
  </si>
  <si>
    <t>Face mask, FFP3, NaturCare, Box of 12</t>
  </si>
  <si>
    <t>B36235002</t>
  </si>
  <si>
    <t>Family Kit, ASEAN</t>
  </si>
  <si>
    <t>B36999402</t>
  </si>
  <si>
    <t>B48173505</t>
  </si>
  <si>
    <t>Wheelchair, rough terrain,size L,4Wheels</t>
  </si>
  <si>
    <t>B48173506</t>
  </si>
  <si>
    <t>Wheelchair, rough terrain,sizeXL,4Wheels</t>
  </si>
  <si>
    <t>B48173507</t>
  </si>
  <si>
    <t>Wheelchair, rough terrain,size M,4Wheels</t>
  </si>
  <si>
    <t>B48179502</t>
  </si>
  <si>
    <t>VacuSan Toilet system</t>
  </si>
  <si>
    <t>B48173508</t>
  </si>
  <si>
    <t>Wheelchair, rough terrain,size S,4Wheels</t>
  </si>
  <si>
    <t>B48183202</t>
  </si>
  <si>
    <t>Syringe 23Gx1*1/4,2ml,bx/100,w/needle,2p</t>
  </si>
  <si>
    <t>Wheelchair, emergency relief, size S</t>
  </si>
  <si>
    <t>Wheelchair, emergency relief, size M</t>
  </si>
  <si>
    <t>Wheelchair, emergency relief, size L</t>
  </si>
  <si>
    <t>Wheelchair, emergency relief, size XL</t>
  </si>
  <si>
    <t>B36956106</t>
  </si>
  <si>
    <t>Water Tank, collapsible 6cu.m.</t>
  </si>
  <si>
    <t>IRC Solar Powers</t>
  </si>
  <si>
    <t>B43947008</t>
  </si>
  <si>
    <t>Portable Water Quality Test Kit, POTOLAB</t>
  </si>
  <si>
    <t>B34190001</t>
  </si>
  <si>
    <t>Magnesium Chloride MgCl2 25mM (4x1.25ML)</t>
  </si>
  <si>
    <t>FAO EMERGENCY ITEMS</t>
  </si>
  <si>
    <t>B34311201</t>
  </si>
  <si>
    <t>DNA Gel Loading Dye 6X (5x1ML)</t>
  </si>
  <si>
    <t>B34312001</t>
  </si>
  <si>
    <t>GelRed Nucleic Acid Gel Stain 0.5ml</t>
  </si>
  <si>
    <t>B36345002</t>
  </si>
  <si>
    <t>Viral Transport Medium 1L</t>
  </si>
  <si>
    <t>B36345003</t>
  </si>
  <si>
    <t>Wizard SV Gel and PCR Clean-up 50 preps</t>
  </si>
  <si>
    <t>B36345005</t>
  </si>
  <si>
    <t>High Level Disinfectant powder, 500gr</t>
  </si>
  <si>
    <t>B36345601</t>
  </si>
  <si>
    <t>SuperScript lll one-step RT-PCR System</t>
  </si>
  <si>
    <t>B36996501</t>
  </si>
  <si>
    <t>Cryogenic Vial PP 2.0ML 500 tubes/pack</t>
  </si>
  <si>
    <t>B36996502</t>
  </si>
  <si>
    <t>Top-Line Filter Tip 0.1-10, 10x96/Carton</t>
  </si>
  <si>
    <t>B36996503</t>
  </si>
  <si>
    <t>Top-Line FilterTip 1-100,10x96/Carton</t>
  </si>
  <si>
    <t>B36996504</t>
  </si>
  <si>
    <t>Top-Line FilterTip 100-1000,10x96/Carton</t>
  </si>
  <si>
    <t>B36996505</t>
  </si>
  <si>
    <t>Top-Line FilterTip0.5-10/20,10x96/Carton</t>
  </si>
  <si>
    <t>B36996801</t>
  </si>
  <si>
    <t>Cryo Box 81-place clear/ magenta</t>
  </si>
  <si>
    <t>B36998502</t>
  </si>
  <si>
    <t>PCR-Tubes 0.2ml flat cap, 1000/bag</t>
  </si>
  <si>
    <t>B38917001</t>
  </si>
  <si>
    <t>Lab Marker sorted, double tip pack of 8</t>
  </si>
  <si>
    <t>B48197101</t>
  </si>
  <si>
    <t>Catch-All Sample Collection Swabs 100 PC</t>
  </si>
  <si>
    <t>B48297201</t>
  </si>
  <si>
    <t>Sterile Indicator tapes</t>
  </si>
  <si>
    <t>B42918702</t>
  </si>
  <si>
    <t>Kitchen set, stainless steel, type B</t>
  </si>
  <si>
    <t>B61325002</t>
  </si>
  <si>
    <t>Emergency Shelter Toolkit</t>
  </si>
  <si>
    <t>B36974402</t>
  </si>
  <si>
    <t>Respirator, P201- FFP2 Valved, Box/10</t>
  </si>
  <si>
    <t>B46113204</t>
  </si>
  <si>
    <t>Generator, diesel, P18-6,18Kva,w/trailer</t>
  </si>
  <si>
    <t>B24110001</t>
  </si>
  <si>
    <t>Ethanol 96 VOL %, 1L</t>
  </si>
  <si>
    <t>B36345001</t>
  </si>
  <si>
    <t>DNA Molecular Weight Marker V, 200 ?l</t>
  </si>
  <si>
    <t>B36345004</t>
  </si>
  <si>
    <t>Nuclease free water, 1L</t>
  </si>
  <si>
    <t>B36396701</t>
  </si>
  <si>
    <t>TBE buffer solution 10xconcentrate 500ml</t>
  </si>
  <si>
    <t>B36972701</t>
  </si>
  <si>
    <t>Coverall, BizTex Microporous, Yellow M</t>
  </si>
  <si>
    <t>B36972702</t>
  </si>
  <si>
    <t>Coverall, BizTex Microporous, Yellow L</t>
  </si>
  <si>
    <t>B36972703</t>
  </si>
  <si>
    <t>Coverall, BizTex Microporous, Yellow XL</t>
  </si>
  <si>
    <t>B36972704</t>
  </si>
  <si>
    <t>Standard coveralls w/hood, pack of 10, M</t>
  </si>
  <si>
    <t>B36972705</t>
  </si>
  <si>
    <t>Standard coveralls w/hood, pack of 10, L</t>
  </si>
  <si>
    <t>B36972706</t>
  </si>
  <si>
    <t>Standard coveralls w/hood,pack of 10, XL</t>
  </si>
  <si>
    <t>B36973302</t>
  </si>
  <si>
    <t>Gloves, Nitrile, Lab 40cm, Size S,50/box</t>
  </si>
  <si>
    <t>B36973303</t>
  </si>
  <si>
    <t>Gloves, Nitrile, Lab 40cm, Size M,50/box</t>
  </si>
  <si>
    <t>B36973304</t>
  </si>
  <si>
    <t>Gloves, Nitrile, Lab 40cm, Size L,50/box</t>
  </si>
  <si>
    <t>B36973705</t>
  </si>
  <si>
    <t>Respirator, FFP3 NR W/valve, Box/10pcs</t>
  </si>
  <si>
    <t>B36974403</t>
  </si>
  <si>
    <t>Respirator, P250- FFP2 FOLD FLAT Box/20</t>
  </si>
  <si>
    <t>B36997401</t>
  </si>
  <si>
    <t>Microcentrifuge tubes 1.5mL, 1000/pack</t>
  </si>
  <si>
    <t>B36998501</t>
  </si>
  <si>
    <t>PCR Tubes 0.5ml Flat Cap,1000/bag</t>
  </si>
  <si>
    <t>B38859601</t>
  </si>
  <si>
    <t>Blue Lab Coat with Pocket, Size M</t>
  </si>
  <si>
    <t>B38859602</t>
  </si>
  <si>
    <t>Blue Lab Coat with Pocket, Size L</t>
  </si>
  <si>
    <t>B38859603</t>
  </si>
  <si>
    <t>Blue Lab Coat with Pocket, Size XL</t>
  </si>
  <si>
    <t>B44748201</t>
  </si>
  <si>
    <t>Autoclave bags resistant to 134DegC 500box</t>
  </si>
  <si>
    <t>B48149701</t>
  </si>
  <si>
    <t>Sterilizing, sealing film, roll, 38x0.1m</t>
  </si>
  <si>
    <t>B48149702</t>
  </si>
  <si>
    <t>Dispenser for, sealing film, 38x0.1m</t>
  </si>
  <si>
    <t>B48190901</t>
  </si>
  <si>
    <t>Brain Heart Infusion Broth, 100g</t>
  </si>
  <si>
    <t>B48190902</t>
  </si>
  <si>
    <t>Onestep RT-PCR KIT for 100 reactions</t>
  </si>
  <si>
    <t>B48190903</t>
  </si>
  <si>
    <t>Rneasy Mini kit for 250 reactions</t>
  </si>
  <si>
    <t>B48190904</t>
  </si>
  <si>
    <t>LE Agarose 500g</t>
  </si>
  <si>
    <t>B48190905</t>
  </si>
  <si>
    <t>PeqGOLD Rnase inhibitor 2500 units</t>
  </si>
  <si>
    <t>B48190906</t>
  </si>
  <si>
    <t>QuantiTect Multiplex RT-PCR KIT for 200R</t>
  </si>
  <si>
    <t>B48314001</t>
  </si>
  <si>
    <t>Cover spectacles, Anti- scratch, 10/pack</t>
  </si>
  <si>
    <t>B48314301</t>
  </si>
  <si>
    <t>Protective goggles, blue, anti-splash</t>
  </si>
  <si>
    <t>B48314302</t>
  </si>
  <si>
    <t>Protective, Spectacles, Lab, 3m Secure</t>
  </si>
  <si>
    <t>FED. MIN. INTERIOR FOR AUSTRIA REPUBLIC</t>
  </si>
  <si>
    <t>B29226300</t>
  </si>
  <si>
    <t>Drawstring Bag with LOGO</t>
  </si>
  <si>
    <t>B36221229</t>
  </si>
  <si>
    <t>Soap bar, 125 gram</t>
  </si>
  <si>
    <t>B36224100</t>
  </si>
  <si>
    <t>Laundry Soap, 260 gram</t>
  </si>
  <si>
    <t>B23997222</t>
  </si>
  <si>
    <t>RUTF, BP-100, 24 pcs/box</t>
  </si>
  <si>
    <t>B48465002</t>
  </si>
  <si>
    <t>Disposable TNT Lab coat size XL</t>
  </si>
  <si>
    <t>B43942038</t>
  </si>
  <si>
    <t>WATER TREATEMENT UNIT, KIT</t>
  </si>
  <si>
    <t>B36899406</t>
  </si>
  <si>
    <t>Rope, polyprop., 6mm x 20mt, twisted</t>
  </si>
  <si>
    <t>B48199007</t>
  </si>
  <si>
    <t>Diarrheal disease kit, STC, Basic</t>
  </si>
  <si>
    <t>B48199008</t>
  </si>
  <si>
    <t>Diarrheal disease kit, STC, ORS module</t>
  </si>
  <si>
    <t>B48199009</t>
  </si>
  <si>
    <t>Diarrheal disease kit, STC, Infusion Mod</t>
  </si>
  <si>
    <t>B48199010</t>
  </si>
  <si>
    <t>Diarrheal disease kit, STC, Support Mod</t>
  </si>
  <si>
    <t>FAO NON-EMERGENCY ITEMS</t>
  </si>
  <si>
    <t>B48465001</t>
  </si>
  <si>
    <t>Disposable TNT Lab coat size L</t>
  </si>
  <si>
    <t>B48720002</t>
  </si>
  <si>
    <t>EBOLA Preparedness (PPE) Training Module</t>
  </si>
  <si>
    <t>B32152701</t>
  </si>
  <si>
    <t>Empty DIAGNOBOX A5, for Medical waste</t>
  </si>
  <si>
    <t>B32152702</t>
  </si>
  <si>
    <t>Empty Box,4G/Class 6.2,for Medical waste</t>
  </si>
  <si>
    <t>B27163232</t>
  </si>
  <si>
    <t>Tent, Dispensary Type 27.5 sq.m.</t>
  </si>
  <si>
    <t>B36992701</t>
  </si>
  <si>
    <t>Ident bracelet, blue, 400/box</t>
  </si>
  <si>
    <t>B36992702</t>
  </si>
  <si>
    <t>Ident bracelet, orange, 400/box</t>
  </si>
  <si>
    <t>B36992703</t>
  </si>
  <si>
    <t>Ident bracelet, yellow, 400/box</t>
  </si>
  <si>
    <t>B36992704</t>
  </si>
  <si>
    <t>Ident bracelet, red, 400/box</t>
  </si>
  <si>
    <t>B36992705</t>
  </si>
  <si>
    <t>Ident bracelet, green, 400/box</t>
  </si>
  <si>
    <t>B36235003</t>
  </si>
  <si>
    <t>Hygiene Kit</t>
  </si>
  <si>
    <t>IEHK-SUPPL. MEDICINES</t>
  </si>
  <si>
    <t>B48139702</t>
  </si>
  <si>
    <t>Safety Box, cardboard, 5L, 50/box</t>
  </si>
  <si>
    <t>B48182001</t>
  </si>
  <si>
    <t>Syringe,AD,0.1 ml,adapt,27GX1/2-3000/box</t>
  </si>
  <si>
    <t>WHO- EMO-OSL/Polio Response</t>
  </si>
  <si>
    <t>B29531011</t>
  </si>
  <si>
    <t>Overboots, elastic, white,pack/50 pair</t>
  </si>
  <si>
    <t>B36973305</t>
  </si>
  <si>
    <t>Gauntlets, Nitrile, Size 9, in pairs</t>
  </si>
  <si>
    <t>B48314303</t>
  </si>
  <si>
    <t>Anti-aerosol No-vent Goggles</t>
  </si>
  <si>
    <t>Wash kit, with StC logo</t>
  </si>
  <si>
    <t>B48182002</t>
  </si>
  <si>
    <t>Syringe, AD, 0.1ml 26GX3/8-2000/box</t>
  </si>
  <si>
    <t>B43913101</t>
  </si>
  <si>
    <t>Storage and Handling kit for Vaccines</t>
  </si>
  <si>
    <t>B27169807</t>
  </si>
  <si>
    <t>MSU, 10x32 mt, Alu, 2D, N</t>
  </si>
  <si>
    <t>B27169808</t>
  </si>
  <si>
    <t>MSU, 10x24 mt, Alu, 2D, N</t>
  </si>
  <si>
    <t>B43145302</t>
  </si>
  <si>
    <t>Solar LED lamp</t>
  </si>
  <si>
    <t>B35667125</t>
  </si>
  <si>
    <t>Blood Transfusion Kit, Subkit 12</t>
  </si>
  <si>
    <t>B35010001</t>
  </si>
  <si>
    <t>NGO Medicines</t>
  </si>
  <si>
    <t>B27162401</t>
  </si>
  <si>
    <t>Tent, 24 m2, Alpha 6x4 2DS RP/FP</t>
  </si>
  <si>
    <t>B95241100</t>
  </si>
  <si>
    <t>Emergency kit ADD-ON, 2 Persons</t>
  </si>
  <si>
    <t>B95241101</t>
  </si>
  <si>
    <t>Emergency kit ADD-ON, 4 Persons</t>
  </si>
  <si>
    <t>B27162003</t>
  </si>
  <si>
    <t>Tent, Huggy Pro 24 sq.m</t>
  </si>
  <si>
    <t>B27162004</t>
  </si>
  <si>
    <t>Tent, Huggy Pro 42 sq.m</t>
  </si>
  <si>
    <t>B27162005</t>
  </si>
  <si>
    <t>Tent, Huggy Pro 72 sq.m</t>
  </si>
  <si>
    <t>B36973306</t>
  </si>
  <si>
    <t>Gauntlets,58-335,Nitrile,Size 10,in pair</t>
  </si>
  <si>
    <t>B36973307</t>
  </si>
  <si>
    <t>Gauntlets,58-435,Nitrile,Size 9,in pairs</t>
  </si>
  <si>
    <t>B36973308</t>
  </si>
  <si>
    <t>Gauntlets,58-435,Nitrile,Size 8,in pairs</t>
  </si>
  <si>
    <t>B36973309</t>
  </si>
  <si>
    <t>Gauntlets,58-335,Nitrile,Size 8,in pairs</t>
  </si>
  <si>
    <t>B38121601</t>
  </si>
  <si>
    <t>Personal Locker</t>
  </si>
  <si>
    <t>Chlorine, Granules, 5kg</t>
  </si>
  <si>
    <t>B18110001</t>
  </si>
  <si>
    <t>Drinking Water Production Unit, V12</t>
  </si>
  <si>
    <t>B27162006</t>
  </si>
  <si>
    <t>Inflatable Tent with logo</t>
  </si>
  <si>
    <t>B48199011</t>
  </si>
  <si>
    <t>IEHK, basic unit StC</t>
  </si>
  <si>
    <t>B93322101</t>
  </si>
  <si>
    <t>Cholera Community, Drugs Module</t>
  </si>
  <si>
    <t>B93322102</t>
  </si>
  <si>
    <t>Cholera Community, ORP kit</t>
  </si>
  <si>
    <t>B93322103</t>
  </si>
  <si>
    <t>Cholera Community, Document Module</t>
  </si>
  <si>
    <t>Blanket</t>
  </si>
  <si>
    <t>Tarp</t>
  </si>
  <si>
    <t/>
  </si>
  <si>
    <t>tarp</t>
  </si>
  <si>
    <t>jerry</t>
  </si>
  <si>
    <t>kitchen</t>
  </si>
  <si>
    <t>mosquito</t>
  </si>
  <si>
    <t>shelter</t>
  </si>
  <si>
    <t>sleep</t>
  </si>
  <si>
    <t>tent</t>
  </si>
  <si>
    <t>tarpa</t>
  </si>
  <si>
    <t>Qadj</t>
  </si>
  <si>
    <t>Sum of Qadj</t>
  </si>
  <si>
    <t>ItemName</t>
  </si>
  <si>
    <t>Column Labels</t>
  </si>
  <si>
    <t>Jerry</t>
  </si>
  <si>
    <t>KitchenSet</t>
  </si>
  <si>
    <t>MosquitoNet</t>
  </si>
  <si>
    <t>ShelterKit</t>
  </si>
  <si>
    <t>SleepingMat</t>
  </si>
  <si>
    <t>Tent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</si>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</sst>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\-mmm\-yy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on Acimovic" refreshedDate="42764.651082638891" createdVersion="5" refreshedVersion="5" minRefreshableVersion="3" recordCount="1474">
  <cacheSource type="worksheet">
    <worksheetSource name="Table1"/>
  </cacheSource>
  <cacheFields count="18">
    <cacheField name="Item Code" numFmtId="0">
      <sharedItems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925680"/>
    </cacheField>
    <cacheField name="Qadj" numFmtId="0">
      <sharedItems containsSemiMixedTypes="0" containsString="0" containsNumber="1" containsInteger="1" minValue="1" maxValue="1925680"/>
    </cacheField>
    <cacheField name="Owner" numFmtId="0">
      <sharedItems/>
    </cacheField>
    <cacheField name="Location" numFmtId="0">
      <sharedItems count="5">
        <s v="WFP UNHRD - Dubai"/>
        <s v="WFP UNHRD - Subang"/>
        <s v="WFP UNHRD - Accra"/>
        <s v="WFP UNHRD - Panama"/>
        <s v="WFP UNHRD - Brindisi"/>
      </sharedItems>
    </cacheField>
    <cacheField name="FileDate" numFmtId="15">
      <sharedItems containsSemiMixedTypes="0" containsNonDate="0" containsDate="1" containsString="0" minDate="2017-01-29T00:00:00" maxDate="2017-01-30T00:00:00"/>
    </cacheField>
    <cacheField name="DownloadDate" numFmtId="15">
      <sharedItems containsSemiMixedTypes="0" containsNonDate="0" containsDate="1" containsString="0" minDate="2017-01-29T00:00:00" maxDate="2017-01-30T00:00:00"/>
    </cacheField>
    <cacheField name="Blanket" numFmtId="0">
      <sharedItems containsBlank="1" containsMixedTypes="1" containsNumber="1" containsInteger="1" minValue="1" maxValue="1"/>
    </cacheField>
    <cacheField name="tarp" numFmtId="0">
      <sharedItems containsBlank="1" containsMixedTypes="1" containsNumber="1" containsInteger="1" minValue="1" maxValue="1"/>
    </cacheField>
    <cacheField name="tarpa" numFmtId="0">
      <sharedItems containsMixedTypes="1" containsNumber="1" containsInteger="1" minValue="1" maxValue="1"/>
    </cacheField>
    <cacheField name="jerry" numFmtId="0">
      <sharedItems containsMixedTypes="1" containsNumber="1" containsInteger="1" minValue="1" maxValue="1"/>
    </cacheField>
    <cacheField name="kitchen" numFmtId="0">
      <sharedItems containsMixedTypes="1" containsNumber="1" containsInteger="1" minValue="1" maxValue="1"/>
    </cacheField>
    <cacheField name="mosquito" numFmtId="0">
      <sharedItems containsBlank="1" containsMixedTypes="1" containsNumber="1" containsInteger="1" minValue="1" maxValue="1"/>
    </cacheField>
    <cacheField name="shelter" numFmtId="0">
      <sharedItems containsBlank="1" containsMixedTypes="1" containsNumber="1" containsInteger="1" minValue="1" maxValue="1"/>
    </cacheField>
    <cacheField name="sleep" numFmtId="0">
      <sharedItems containsBlank="1" containsMixedTypes="1" containsNumber="1" containsInteger="1" minValue="1" maxValue="1"/>
    </cacheField>
    <cacheField name="tent" numFmtId="0">
      <sharedItems containsBlank="1" containsMixedTypes="1" containsNumber="1" containsInteger="1" minValue="1" maxValue="1"/>
    </cacheField>
    <cacheField name="ItemName" numFmtId="0">
      <sharedItems count="9">
        <s v=""/>
        <s v="Tarp"/>
        <s v="Tent"/>
        <s v="SleepingMat"/>
        <s v="ShelterKit"/>
        <s v="MosquitoNet"/>
        <s v="KitchenSet"/>
        <s v="Jerry"/>
        <s v="Blank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4">
  <r>
    <s v="B27163212"/>
    <s v="Midi Tent, with Shelterbox logo"/>
    <n v="870"/>
    <n v="870"/>
    <s v="ShelterBox"/>
    <x v="0"/>
    <d v="2017-01-29T00:00:00"/>
    <d v="2017-01-29T00:00:00"/>
    <s v=""/>
    <s v=""/>
    <s v=""/>
    <s v=""/>
    <s v=""/>
    <s v=""/>
    <m/>
    <s v=""/>
    <m/>
    <x v="0"/>
  </r>
  <r>
    <s v="B27163212"/>
    <s v="Midi Tent, with Shelterbox logo"/>
    <n v="260"/>
    <n v="260"/>
    <s v="ShelterBox"/>
    <x v="1"/>
    <d v="2017-01-29T00:00:00"/>
    <d v="2017-01-29T00:00:00"/>
    <s v=""/>
    <s v=""/>
    <s v=""/>
    <s v=""/>
    <s v=""/>
    <s v=""/>
    <m/>
    <s v=""/>
    <m/>
    <x v="0"/>
  </r>
  <r>
    <s v="B27161617"/>
    <s v="Tarpaulin, for Tent 11 sqm"/>
    <n v="1"/>
    <n v="1"/>
    <s v="HANDICAP INTERNATIONAL FEDERATION"/>
    <x v="0"/>
    <d v="2017-01-29T00:00:00"/>
    <d v="2017-01-29T00:00:00"/>
    <s v=""/>
    <n v="1"/>
    <n v="1"/>
    <s v=""/>
    <s v=""/>
    <s v=""/>
    <s v=""/>
    <s v=""/>
    <m/>
    <x v="1"/>
  </r>
  <r>
    <s v="B27163205"/>
    <s v="RED, Light weight Family tent 15 + 4 m2"/>
    <n v="176"/>
    <n v="176"/>
    <s v="SWISS RED CROSS"/>
    <x v="2"/>
    <d v="2017-01-29T00:00:00"/>
    <d v="2017-01-29T00:00:00"/>
    <s v=""/>
    <s v=""/>
    <s v=""/>
    <s v=""/>
    <s v=""/>
    <s v=""/>
    <s v=""/>
    <s v=""/>
    <n v="1"/>
    <x v="2"/>
  </r>
  <r>
    <s v="B27163204"/>
    <s v="Tent, multipurpose, 25 sq.m."/>
    <n v="132"/>
    <n v="132"/>
    <s v="NORWEGIAN CHURCH AID"/>
    <x v="0"/>
    <d v="2017-01-29T00:00:00"/>
    <d v="2017-01-29T00:00:00"/>
    <s v=""/>
    <s v=""/>
    <s v=""/>
    <s v=""/>
    <s v=""/>
    <s v=""/>
    <s v=""/>
    <s v=""/>
    <n v="1"/>
    <x v="2"/>
  </r>
  <r>
    <s v="B27163204"/>
    <s v="Tent, multipurpose, 25 sq.m."/>
    <n v="1642"/>
    <n v="1642"/>
    <s v="ECHO"/>
    <x v="0"/>
    <d v="2017-01-29T00:00:00"/>
    <d v="2017-01-29T00:00:00"/>
    <s v=""/>
    <s v=""/>
    <s v=""/>
    <s v=""/>
    <s v=""/>
    <s v=""/>
    <s v=""/>
    <s v=""/>
    <n v="1"/>
    <x v="2"/>
  </r>
  <r>
    <s v="B27163206"/>
    <s v="Tent, Dispensary Type 33.6 sq.m."/>
    <n v="2"/>
    <n v="2"/>
    <s v="SWISS RED CROSS"/>
    <x v="3"/>
    <d v="2017-01-29T00:00:00"/>
    <d v="2017-01-29T00:00:00"/>
    <s v=""/>
    <s v=""/>
    <s v=""/>
    <s v=""/>
    <s v=""/>
    <s v=""/>
    <s v=""/>
    <s v=""/>
    <n v="1"/>
    <x v="2"/>
  </r>
  <r>
    <s v="B27163203"/>
    <s v="Tent, for cold climate, 22 sq.m."/>
    <n v="472"/>
    <n v="472"/>
    <s v="ECHO"/>
    <x v="0"/>
    <d v="2017-01-29T00:00:00"/>
    <d v="2017-01-29T00:00:00"/>
    <s v=""/>
    <s v=""/>
    <s v=""/>
    <s v=""/>
    <s v=""/>
    <s v=""/>
    <s v=""/>
    <s v=""/>
    <n v="1"/>
    <x v="2"/>
  </r>
  <r>
    <s v="B27163218"/>
    <s v="Winterization Kit for Tent, Family,16sqm"/>
    <n v="200"/>
    <n v="200"/>
    <s v="KOREA INTERNATIONAL COOPERATION AGENCY"/>
    <x v="0"/>
    <d v="2017-01-29T00:00:00"/>
    <d v="2017-01-29T00:00:00"/>
    <s v=""/>
    <s v=""/>
    <s v=""/>
    <s v=""/>
    <s v=""/>
    <s v=""/>
    <s v=""/>
    <s v=""/>
    <m/>
    <x v="0"/>
  </r>
  <r>
    <s v="B27163208"/>
    <s v="Tent 3.8 x 3.8"/>
    <n v="250"/>
    <n v="250"/>
    <s v="HANDICAP INTERNATIONAL FEDERATION"/>
    <x v="0"/>
    <d v="2017-01-29T00:00:00"/>
    <d v="2017-01-29T00:00:00"/>
    <s v=""/>
    <s v=""/>
    <s v=""/>
    <s v=""/>
    <s v=""/>
    <s v=""/>
    <s v=""/>
    <s v=""/>
    <n v="1"/>
    <x v="2"/>
  </r>
  <r>
    <s v="B27163015"/>
    <s v="Tent, multipurpose, 82 sq.m"/>
    <n v="3"/>
    <n v="3"/>
    <s v="WHO-ERM"/>
    <x v="2"/>
    <d v="2017-01-29T00:00:00"/>
    <d v="2017-01-29T00:00:00"/>
    <s v=""/>
    <s v=""/>
    <s v=""/>
    <s v=""/>
    <s v=""/>
    <s v=""/>
    <s v=""/>
    <s v=""/>
    <n v="1"/>
    <x v="2"/>
  </r>
  <r>
    <s v="B27163216"/>
    <s v="Tent , accommodation, 11 Sqm"/>
    <n v="18"/>
    <n v="18"/>
    <s v="HANDICAP INTERNATIONAL FEDERATION"/>
    <x v="0"/>
    <d v="2017-01-29T00:00:00"/>
    <d v="2017-01-29T00:00:00"/>
    <s v=""/>
    <s v=""/>
    <s v=""/>
    <s v=""/>
    <s v=""/>
    <s v=""/>
    <s v=""/>
    <s v=""/>
    <n v="1"/>
    <x v="2"/>
  </r>
  <r>
    <s v="B42946202"/>
    <s v="Poles, for Tent 11 sqm"/>
    <n v="2"/>
    <n v="2"/>
    <s v="HANDICAP INTERNATIONAL FEDERATION"/>
    <x v="0"/>
    <d v="2017-01-29T00:00:00"/>
    <d v="2017-01-29T00:00:00"/>
    <s v=""/>
    <s v=""/>
    <s v=""/>
    <s v=""/>
    <s v=""/>
    <s v=""/>
    <s v=""/>
    <s v=""/>
    <m/>
    <x v="0"/>
  </r>
  <r>
    <s v="B27163105"/>
    <s v="Tent, 42sqm"/>
    <n v="8"/>
    <n v="8"/>
    <s v="UNICEF SD"/>
    <x v="2"/>
    <d v="2017-01-29T00:00:00"/>
    <d v="2017-01-29T00:00:00"/>
    <s v=""/>
    <s v=""/>
    <s v=""/>
    <s v=""/>
    <s v=""/>
    <s v=""/>
    <s v=""/>
    <s v=""/>
    <n v="1"/>
    <x v="2"/>
  </r>
  <r>
    <s v="B27163222"/>
    <s v="Tent, family, tunnel shape"/>
    <n v="600"/>
    <n v="600"/>
    <s v="IRISH AID"/>
    <x v="0"/>
    <d v="2017-01-29T00:00:00"/>
    <d v="2017-01-29T00:00:00"/>
    <s v=""/>
    <s v=""/>
    <s v=""/>
    <s v=""/>
    <s v=""/>
    <s v=""/>
    <s v=""/>
    <s v=""/>
    <n v="1"/>
    <x v="2"/>
  </r>
  <r>
    <s v="B27163222"/>
    <s v="Tent, family, tunnel shape"/>
    <n v="400"/>
    <n v="400"/>
    <s v="IRISH AID"/>
    <x v="1"/>
    <d v="2017-01-29T00:00:00"/>
    <d v="2017-01-29T00:00:00"/>
    <s v=""/>
    <s v=""/>
    <s v=""/>
    <s v=""/>
    <s v=""/>
    <s v=""/>
    <s v=""/>
    <s v=""/>
    <n v="1"/>
    <x v="2"/>
  </r>
  <r>
    <s v="B27163223"/>
    <s v="Family tent, octagonal"/>
    <n v="1000"/>
    <n v="1000"/>
    <s v="Australian Aid Program"/>
    <x v="1"/>
    <d v="2017-01-29T00:00:00"/>
    <d v="2017-01-29T00:00:00"/>
    <s v=""/>
    <s v=""/>
    <s v=""/>
    <s v=""/>
    <s v=""/>
    <s v=""/>
    <s v=""/>
    <s v=""/>
    <n v="1"/>
    <x v="2"/>
  </r>
  <r>
    <s v="B27163222"/>
    <s v="Tent, family, tunnel shape"/>
    <n v="230"/>
    <n v="230"/>
    <s v="IRISH AID"/>
    <x v="2"/>
    <d v="2017-01-29T00:00:00"/>
    <d v="2017-01-29T00:00:00"/>
    <s v=""/>
    <s v=""/>
    <s v=""/>
    <s v=""/>
    <s v=""/>
    <s v=""/>
    <s v=""/>
    <s v=""/>
    <n v="1"/>
    <x v="2"/>
  </r>
  <r>
    <s v="B27163225"/>
    <s v="Tent, family type, 23 m2"/>
    <n v="500"/>
    <n v="500"/>
    <s v="MSF LOGISTIQUE"/>
    <x v="0"/>
    <d v="2017-01-29T00:00:00"/>
    <d v="2017-01-29T00:00:00"/>
    <s v=""/>
    <s v=""/>
    <s v=""/>
    <s v=""/>
    <s v=""/>
    <s v=""/>
    <s v=""/>
    <s v=""/>
    <n v="1"/>
    <x v="2"/>
  </r>
  <r>
    <s v="B27163226"/>
    <s v="Winterization kit for Family tent 23 m2"/>
    <n v="500"/>
    <n v="500"/>
    <s v="MSF LOGISTIQUE"/>
    <x v="0"/>
    <d v="2017-01-29T00:00:00"/>
    <d v="2017-01-29T00:00:00"/>
    <s v=""/>
    <s v=""/>
    <s v=""/>
    <s v=""/>
    <s v=""/>
    <s v=""/>
    <s v=""/>
    <s v=""/>
    <n v="1"/>
    <x v="2"/>
  </r>
  <r>
    <s v="B27163227"/>
    <s v="Cage for winter family tent 23m2"/>
    <n v="27"/>
    <n v="27"/>
    <s v="MSF LOGISTIQUE"/>
    <x v="0"/>
    <d v="2017-01-29T00:00:00"/>
    <d v="2017-01-29T00:00:00"/>
    <s v=""/>
    <s v=""/>
    <s v=""/>
    <s v=""/>
    <s v=""/>
    <s v=""/>
    <s v=""/>
    <s v=""/>
    <n v="1"/>
    <x v="2"/>
  </r>
  <r>
    <s v="B27163228"/>
    <s v="Cage for family tent 23 m2"/>
    <n v="34"/>
    <n v="34"/>
    <s v="MSF LOGISTIQUE"/>
    <x v="0"/>
    <d v="2017-01-29T00:00:00"/>
    <d v="2017-01-29T00:00:00"/>
    <s v=""/>
    <s v=""/>
    <s v=""/>
    <s v=""/>
    <s v=""/>
    <s v=""/>
    <s v=""/>
    <s v=""/>
    <n v="1"/>
    <x v="2"/>
  </r>
  <r>
    <s v="B27163220"/>
    <s v="Tent, All weather, Family Type"/>
    <n v="2301"/>
    <n v="2301"/>
    <s v="UNHCR"/>
    <x v="2"/>
    <d v="2017-01-29T00:00:00"/>
    <d v="2017-01-29T00:00:00"/>
    <s v=""/>
    <s v=""/>
    <s v=""/>
    <s v=""/>
    <s v=""/>
    <s v=""/>
    <s v=""/>
    <s v=""/>
    <n v="1"/>
    <x v="2"/>
  </r>
  <r>
    <s v="B27163215"/>
    <s v="Tent, 45 sq.m."/>
    <n v="4"/>
    <n v="4"/>
    <s v="SWISS RED CROSS"/>
    <x v="1"/>
    <d v="2017-01-29T00:00:00"/>
    <d v="2017-01-29T00:00:00"/>
    <s v=""/>
    <s v=""/>
    <s v=""/>
    <s v=""/>
    <s v=""/>
    <s v=""/>
    <s v=""/>
    <s v=""/>
    <n v="1"/>
    <x v="2"/>
  </r>
  <r>
    <s v="B27162001"/>
    <s v="Tent, family, dome, 15sqm, red base 02"/>
    <n v="562"/>
    <n v="562"/>
    <s v="HANDICAP INTERNATIONAL FEDERATION"/>
    <x v="0"/>
    <d v="2017-01-29T00:00:00"/>
    <d v="2017-01-29T00:00:00"/>
    <s v=""/>
    <s v=""/>
    <s v=""/>
    <s v=""/>
    <s v=""/>
    <s v=""/>
    <s v=""/>
    <s v=""/>
    <n v="1"/>
    <x v="2"/>
  </r>
  <r>
    <s v="B27163222"/>
    <s v="Tent, family, tunnel shape"/>
    <n v="200"/>
    <n v="200"/>
    <s v="IRISH AID"/>
    <x v="4"/>
    <d v="2017-01-29T00:00:00"/>
    <d v="2017-01-29T00:00:00"/>
    <s v=""/>
    <s v=""/>
    <s v=""/>
    <s v=""/>
    <s v=""/>
    <s v=""/>
    <s v=""/>
    <s v=""/>
    <n v="1"/>
    <x v="2"/>
  </r>
  <r>
    <s v="B27163222"/>
    <s v="Tent, family, tunnel shape"/>
    <n v="279"/>
    <n v="279"/>
    <s v="ITALY"/>
    <x v="4"/>
    <d v="2017-01-29T00:00:00"/>
    <d v="2017-01-29T00:00:00"/>
    <s v=""/>
    <s v=""/>
    <s v=""/>
    <s v=""/>
    <s v=""/>
    <s v=""/>
    <s v=""/>
    <s v=""/>
    <n v="1"/>
    <x v="2"/>
  </r>
  <r>
    <s v="B27163001"/>
    <s v="Tent, multipurpose, 32 sq.m approx"/>
    <n v="1"/>
    <n v="1"/>
    <s v="World Vision International"/>
    <x v="0"/>
    <d v="2017-01-29T00:00:00"/>
    <d v="2017-01-29T00:00:00"/>
    <s v=""/>
    <s v=""/>
    <s v=""/>
    <s v=""/>
    <s v=""/>
    <s v=""/>
    <s v=""/>
    <s v=""/>
    <n v="1"/>
    <x v="2"/>
  </r>
  <r>
    <s v="B27163202"/>
    <s v="Tent, for cold climate, 32sq.m. Ferrino"/>
    <n v="5"/>
    <n v="5"/>
    <s v="World Vision International"/>
    <x v="0"/>
    <d v="2017-01-29T00:00:00"/>
    <d v="2017-01-29T00:00:00"/>
    <s v=""/>
    <s v=""/>
    <s v=""/>
    <s v=""/>
    <s v=""/>
    <s v=""/>
    <s v=""/>
    <s v=""/>
    <n v="1"/>
    <x v="2"/>
  </r>
  <r>
    <s v="B27163101"/>
    <s v="Tent, Rectangular, 72 sq.m."/>
    <n v="15"/>
    <n v="15"/>
    <s v="UNICEF SD"/>
    <x v="2"/>
    <d v="2017-01-29T00:00:00"/>
    <d v="2017-01-29T00:00:00"/>
    <s v=""/>
    <s v=""/>
    <s v=""/>
    <s v=""/>
    <s v=""/>
    <s v=""/>
    <s v=""/>
    <s v=""/>
    <n v="1"/>
    <x v="2"/>
  </r>
  <r>
    <s v="B27163222"/>
    <s v="Tent, family, tunnel shape"/>
    <n v="504"/>
    <n v="504"/>
    <s v="ECHO"/>
    <x v="0"/>
    <d v="2017-01-29T00:00:00"/>
    <d v="2017-01-29T00:00:00"/>
    <s v=""/>
    <s v=""/>
    <s v=""/>
    <s v=""/>
    <s v=""/>
    <s v=""/>
    <s v=""/>
    <s v=""/>
    <n v="1"/>
    <x v="2"/>
  </r>
  <r>
    <s v="B27163222"/>
    <s v="Tent, family, tunnel shape"/>
    <n v="86"/>
    <n v="86"/>
    <s v="SHANGHAI YANGFAN INDUSTRIAL CO.LTD"/>
    <x v="0"/>
    <d v="2017-01-29T00:00:00"/>
    <d v="2017-01-29T00:00:00"/>
    <s v=""/>
    <s v=""/>
    <s v=""/>
    <s v=""/>
    <s v=""/>
    <s v=""/>
    <s v=""/>
    <s v=""/>
    <n v="1"/>
    <x v="2"/>
  </r>
  <r>
    <s v="B27163213"/>
    <s v="Family Tents 4x4m"/>
    <n v="139"/>
    <n v="139"/>
    <s v="KOREA INTERNATIONAL COOPERATION AGENCY"/>
    <x v="3"/>
    <d v="2017-01-29T00:00:00"/>
    <d v="2017-01-29T00:00:00"/>
    <s v=""/>
    <s v=""/>
    <s v=""/>
    <s v=""/>
    <s v=""/>
    <s v=""/>
    <s v=""/>
    <s v=""/>
    <n v="1"/>
    <x v="2"/>
  </r>
  <r>
    <s v="B27163215"/>
    <s v="Tent, 45 sq.m."/>
    <n v="8"/>
    <n v="8"/>
    <s v="HANDICAP INTERNATIONAL FEDERATION"/>
    <x v="0"/>
    <d v="2017-01-29T00:00:00"/>
    <d v="2017-01-29T00:00:00"/>
    <s v=""/>
    <s v=""/>
    <s v=""/>
    <s v=""/>
    <s v=""/>
    <s v=""/>
    <s v=""/>
    <s v=""/>
    <n v="1"/>
    <x v="2"/>
  </r>
  <r>
    <s v="B27163222"/>
    <s v="Tent, family, tunnel shape"/>
    <n v="180"/>
    <n v="180"/>
    <s v="SHANGHAI YANGFAN INDUSTRIAL CO.LTD"/>
    <x v="1"/>
    <d v="2017-01-29T00:00:00"/>
    <d v="2017-01-29T00:00:00"/>
    <s v=""/>
    <s v=""/>
    <s v=""/>
    <s v=""/>
    <s v=""/>
    <s v=""/>
    <s v=""/>
    <s v=""/>
    <n v="1"/>
    <x v="2"/>
  </r>
  <r>
    <s v="B27163005"/>
    <s v="Tent, multipurpose, 16 sq.m. (4x4mt)"/>
    <n v="2"/>
    <n v="2"/>
    <s v="AHA CENTRE"/>
    <x v="1"/>
    <d v="2017-01-29T00:00:00"/>
    <d v="2017-01-29T00:00:00"/>
    <s v=""/>
    <s v=""/>
    <s v=""/>
    <s v=""/>
    <s v=""/>
    <s v=""/>
    <s v=""/>
    <s v=""/>
    <n v="1"/>
    <x v="2"/>
  </r>
  <r>
    <s v="B27163001"/>
    <s v="Tent, multipurpose, 32 sq.m approx"/>
    <n v="20"/>
    <n v="20"/>
    <s v="SAVE THE CHILDREN"/>
    <x v="0"/>
    <d v="2017-01-29T00:00:00"/>
    <d v="2017-01-29T00:00:00"/>
    <s v=""/>
    <s v=""/>
    <s v=""/>
    <s v=""/>
    <s v=""/>
    <s v=""/>
    <s v=""/>
    <s v=""/>
    <n v="1"/>
    <x v="2"/>
  </r>
  <r>
    <s v="B27163215"/>
    <s v="Tent, 45 sq.m."/>
    <n v="18"/>
    <n v="18"/>
    <s v="SAVE THE CHILDREN"/>
    <x v="0"/>
    <d v="2017-01-29T00:00:00"/>
    <d v="2017-01-29T00:00:00"/>
    <s v=""/>
    <s v=""/>
    <s v=""/>
    <s v=""/>
    <s v=""/>
    <s v=""/>
    <s v=""/>
    <s v=""/>
    <n v="1"/>
    <x v="2"/>
  </r>
  <r>
    <s v="B27163018"/>
    <s v="Tent, Lightweight, Inflatable, 28m2"/>
    <n v="4"/>
    <n v="4"/>
    <s v="AHA CENTRE"/>
    <x v="1"/>
    <d v="2017-01-29T00:00:00"/>
    <d v="2017-01-29T00:00:00"/>
    <s v=""/>
    <s v=""/>
    <s v=""/>
    <s v=""/>
    <s v=""/>
    <s v=""/>
    <s v=""/>
    <s v=""/>
    <n v="1"/>
    <x v="2"/>
  </r>
  <r>
    <s v="B27163019"/>
    <s v="Tent, Lightweight, Inflatable, 41m2"/>
    <n v="6"/>
    <n v="6"/>
    <s v="AHA CENTRE"/>
    <x v="1"/>
    <d v="2017-01-29T00:00:00"/>
    <d v="2017-01-29T00:00:00"/>
    <s v=""/>
    <s v=""/>
    <s v=""/>
    <s v=""/>
    <s v=""/>
    <s v=""/>
    <s v=""/>
    <s v=""/>
    <n v="1"/>
    <x v="2"/>
  </r>
  <r>
    <s v="B27163202"/>
    <s v="Tent, for cold climate, 32sq.m. Ferrino"/>
    <n v="7"/>
    <n v="7"/>
    <s v="ITALY"/>
    <x v="4"/>
    <d v="2017-01-29T00:00:00"/>
    <d v="2017-01-29T00:00:00"/>
    <s v=""/>
    <s v=""/>
    <s v=""/>
    <s v=""/>
    <s v=""/>
    <s v=""/>
    <s v=""/>
    <s v=""/>
    <n v="1"/>
    <x v="2"/>
  </r>
  <r>
    <s v="B27162002"/>
    <s v="Gazebo Tent, 3 x 3 mt"/>
    <n v="4"/>
    <n v="4"/>
    <s v="WFP/ Cash-Based Transfer"/>
    <x v="0"/>
    <d v="2017-01-29T00:00:00"/>
    <d v="2017-01-29T00:00:00"/>
    <s v=""/>
    <s v=""/>
    <s v=""/>
    <s v=""/>
    <s v=""/>
    <s v=""/>
    <s v=""/>
    <s v=""/>
    <m/>
    <x v="0"/>
  </r>
  <r>
    <s v="B27163224"/>
    <s v="Family tent, tunnel shape, w/logo"/>
    <n v="1000"/>
    <n v="1000"/>
    <s v="AHA CENTRE"/>
    <x v="1"/>
    <d v="2017-01-29T00:00:00"/>
    <d v="2017-01-29T00:00:00"/>
    <s v=""/>
    <s v=""/>
    <s v=""/>
    <s v=""/>
    <s v=""/>
    <s v=""/>
    <s v=""/>
    <s v=""/>
    <n v="1"/>
    <x v="2"/>
  </r>
  <r>
    <s v="B27163022"/>
    <s v="Tent, multipurpose, 72sqm V2, PVC"/>
    <n v="4"/>
    <n v="4"/>
    <s v="WFP/ Cash-Based Transfer"/>
    <x v="0"/>
    <d v="2017-01-29T00:00:00"/>
    <d v="2017-01-29T00:00:00"/>
    <s v=""/>
    <s v=""/>
    <s v=""/>
    <s v=""/>
    <s v=""/>
    <s v=""/>
    <s v=""/>
    <s v=""/>
    <n v="1"/>
    <x v="2"/>
  </r>
  <r>
    <s v="B27163105"/>
    <s v="Tent, 42sqm"/>
    <n v="4"/>
    <n v="4"/>
    <s v="WFP/ Cash-Based Transfer"/>
    <x v="0"/>
    <d v="2017-01-29T00:00:00"/>
    <d v="2017-01-29T00:00:00"/>
    <s v=""/>
    <s v=""/>
    <s v=""/>
    <s v=""/>
    <s v=""/>
    <s v=""/>
    <s v=""/>
    <s v=""/>
    <n v="1"/>
    <x v="2"/>
  </r>
  <r>
    <s v="B27163010"/>
    <s v="Tent, Light Weight, Emergency"/>
    <n v="100"/>
    <n v="100"/>
    <s v="JICA"/>
    <x v="2"/>
    <d v="2017-01-29T00:00:00"/>
    <d v="2017-01-29T00:00:00"/>
    <s v=""/>
    <s v=""/>
    <s v=""/>
    <s v=""/>
    <s v=""/>
    <s v=""/>
    <s v=""/>
    <s v=""/>
    <n v="1"/>
    <x v="2"/>
  </r>
  <r>
    <s v="B27162401"/>
    <s v="Tent, 24 m2, Alpha 6x4 2DS RP/FP"/>
    <n v="6"/>
    <n v="6"/>
    <s v="WHO-ERM"/>
    <x v="2"/>
    <d v="2017-01-29T00:00:00"/>
    <d v="2017-01-29T00:00:00"/>
    <s v=""/>
    <s v=""/>
    <s v=""/>
    <s v=""/>
    <s v=""/>
    <s v=""/>
    <s v=""/>
    <s v=""/>
    <n v="1"/>
    <x v="2"/>
  </r>
  <r>
    <s v="B27163105"/>
    <s v="Tent, 42sqm"/>
    <n v="2"/>
    <n v="2"/>
    <s v="WHO-ERM"/>
    <x v="2"/>
    <d v="2017-01-29T00:00:00"/>
    <d v="2017-01-29T00:00:00"/>
    <s v=""/>
    <s v=""/>
    <s v=""/>
    <s v=""/>
    <s v=""/>
    <s v=""/>
    <s v=""/>
    <s v=""/>
    <n v="1"/>
    <x v="2"/>
  </r>
  <r>
    <s v="B27163232"/>
    <s v="Tent, Dispensary Type 27.5 sq.m."/>
    <n v="12"/>
    <n v="12"/>
    <s v="ACTION CONTRE LA FAIM"/>
    <x v="2"/>
    <d v="2017-01-29T00:00:00"/>
    <d v="2017-01-29T00:00:00"/>
    <s v=""/>
    <s v=""/>
    <s v=""/>
    <s v=""/>
    <s v=""/>
    <s v=""/>
    <s v=""/>
    <s v=""/>
    <m/>
    <x v="0"/>
  </r>
  <r>
    <s v="B27162003"/>
    <s v="Tent, Huggy Pro 24 sq.m"/>
    <n v="10"/>
    <n v="10"/>
    <s v="WHO-ERM"/>
    <x v="0"/>
    <d v="2017-01-29T00:00:00"/>
    <d v="2017-01-29T00:00:00"/>
    <s v=""/>
    <s v=""/>
    <s v=""/>
    <s v=""/>
    <s v=""/>
    <s v=""/>
    <s v=""/>
    <s v=""/>
    <n v="1"/>
    <x v="2"/>
  </r>
  <r>
    <s v="B27162004"/>
    <s v="Tent, Huggy Pro 42 sq.m"/>
    <n v="5"/>
    <n v="5"/>
    <s v="WHO-ERM"/>
    <x v="0"/>
    <d v="2017-01-29T00:00:00"/>
    <d v="2017-01-29T00:00:00"/>
    <s v=""/>
    <s v=""/>
    <s v=""/>
    <s v=""/>
    <s v=""/>
    <s v=""/>
    <s v=""/>
    <s v=""/>
    <n v="1"/>
    <x v="2"/>
  </r>
  <r>
    <s v="B27162005"/>
    <s v="Tent, Huggy Pro 72 sq.m"/>
    <n v="5"/>
    <n v="5"/>
    <s v="WHO-ERM"/>
    <x v="0"/>
    <d v="2017-01-29T00:00:00"/>
    <d v="2017-01-29T00:00:00"/>
    <s v=""/>
    <s v=""/>
    <s v=""/>
    <s v=""/>
    <s v=""/>
    <s v=""/>
    <s v=""/>
    <s v=""/>
    <n v="1"/>
    <x v="2"/>
  </r>
  <r>
    <s v="B27162006"/>
    <s v="Inflatable Tent with logo"/>
    <n v="1"/>
    <n v="1"/>
    <s v="OCHA/RDS"/>
    <x v="1"/>
    <d v="2017-01-29T00:00:00"/>
    <d v="2017-01-29T00:00:00"/>
    <s v=""/>
    <s v=""/>
    <s v=""/>
    <s v=""/>
    <s v=""/>
    <s v=""/>
    <s v=""/>
    <s v=""/>
    <n v="1"/>
    <x v="2"/>
  </r>
  <r>
    <s v="B27183001"/>
    <s v="Sleeping bag, with hood"/>
    <n v="479"/>
    <n v="479"/>
    <s v="WFP/GLOBAL RESERVE"/>
    <x v="4"/>
    <d v="2017-01-29T00:00:00"/>
    <d v="2017-01-29T00:00:00"/>
    <s v=""/>
    <s v=""/>
    <s v=""/>
    <s v=""/>
    <s v=""/>
    <s v=""/>
    <s v=""/>
    <m/>
    <s v=""/>
    <x v="0"/>
  </r>
  <r>
    <s v="B27183003"/>
    <s v="Sleeping bag, Synthetic, Women's"/>
    <n v="4"/>
    <n v="4"/>
    <s v="World Vision International"/>
    <x v="0"/>
    <d v="2017-01-29T00:00:00"/>
    <d v="2017-01-29T00:00:00"/>
    <s v=""/>
    <s v=""/>
    <s v=""/>
    <s v=""/>
    <s v=""/>
    <s v=""/>
    <s v=""/>
    <m/>
    <s v=""/>
    <x v="0"/>
  </r>
  <r>
    <s v="B27183004"/>
    <s v="Sleeping bag, Synthetic, Men's"/>
    <n v="6"/>
    <n v="6"/>
    <s v="World Vision International"/>
    <x v="0"/>
    <d v="2017-01-29T00:00:00"/>
    <d v="2017-01-29T00:00:00"/>
    <s v=""/>
    <s v=""/>
    <s v=""/>
    <s v=""/>
    <s v=""/>
    <s v=""/>
    <s v=""/>
    <m/>
    <s v=""/>
    <x v="0"/>
  </r>
  <r>
    <s v="B38171307"/>
    <s v="Sleeping mat, Polypropylene"/>
    <n v="4000"/>
    <n v="4000"/>
    <s v="Concern Worldwide"/>
    <x v="0"/>
    <d v="2017-01-29T00:00:00"/>
    <d v="2017-01-29T00:00:00"/>
    <s v=""/>
    <s v=""/>
    <s v=""/>
    <s v=""/>
    <s v=""/>
    <s v=""/>
    <s v=""/>
    <n v="1"/>
    <s v=""/>
    <x v="3"/>
  </r>
  <r>
    <s v="B38171308"/>
    <s v="Sleeping Pad"/>
    <n v="1320"/>
    <n v="1320"/>
    <s v="JICA"/>
    <x v="2"/>
    <d v="2017-01-29T00:00:00"/>
    <d v="2017-01-29T00:00:00"/>
    <s v=""/>
    <s v=""/>
    <s v=""/>
    <s v=""/>
    <s v=""/>
    <s v=""/>
    <s v=""/>
    <n v="1"/>
    <s v=""/>
    <x v="3"/>
  </r>
  <r>
    <s v="B27163207"/>
    <s v="Shelter, repair kit"/>
    <n v="1020"/>
    <n v="1020"/>
    <s v="SWISS RED CROSS"/>
    <x v="2"/>
    <d v="2017-01-29T00:00:00"/>
    <d v="2017-01-29T00:00:00"/>
    <s v=""/>
    <s v=""/>
    <s v=""/>
    <s v=""/>
    <s v=""/>
    <s v=""/>
    <m/>
    <s v=""/>
    <s v=""/>
    <x v="0"/>
  </r>
  <r>
    <s v="B95000115"/>
    <s v="Family kit, with Shelterbox logo"/>
    <n v="406"/>
    <n v="406"/>
    <s v="ShelterBox"/>
    <x v="2"/>
    <d v="2017-01-29T00:00:00"/>
    <d v="2017-01-29T00:00:00"/>
    <s v=""/>
    <s v=""/>
    <s v=""/>
    <s v=""/>
    <s v=""/>
    <s v=""/>
    <m/>
    <s v=""/>
    <s v=""/>
    <x v="0"/>
  </r>
  <r>
    <s v="B95000115"/>
    <s v="Family kit, with Shelterbox logo"/>
    <n v="224"/>
    <n v="224"/>
    <s v="ShelterBox"/>
    <x v="1"/>
    <d v="2017-01-29T00:00:00"/>
    <d v="2017-01-29T00:00:00"/>
    <s v=""/>
    <s v=""/>
    <s v=""/>
    <s v=""/>
    <s v=""/>
    <s v=""/>
    <m/>
    <s v=""/>
    <s v=""/>
    <x v="0"/>
  </r>
  <r>
    <s v="B95000115"/>
    <s v="Family kit, with Shelterbox logo"/>
    <n v="295"/>
    <n v="295"/>
    <s v="ShelterBox"/>
    <x v="0"/>
    <d v="2017-01-29T00:00:00"/>
    <d v="2017-01-29T00:00:00"/>
    <s v=""/>
    <s v=""/>
    <s v=""/>
    <s v=""/>
    <s v=""/>
    <s v=""/>
    <m/>
    <s v=""/>
    <s v=""/>
    <x v="0"/>
  </r>
  <r>
    <s v="B27163207"/>
    <s v="Shelter, repair kit"/>
    <n v="623"/>
    <n v="623"/>
    <s v="SWISS RED CROSS"/>
    <x v="1"/>
    <d v="2017-01-29T00:00:00"/>
    <d v="2017-01-29T00:00:00"/>
    <s v=""/>
    <s v=""/>
    <s v=""/>
    <s v=""/>
    <s v=""/>
    <s v=""/>
    <m/>
    <s v=""/>
    <s v=""/>
    <x v="0"/>
  </r>
  <r>
    <s v="B42925105"/>
    <s v="Toolkit, shelter"/>
    <n v="2"/>
    <n v="2"/>
    <s v="AHA CENTRE"/>
    <x v="1"/>
    <d v="2017-01-29T00:00:00"/>
    <d v="2017-01-29T00:00:00"/>
    <s v=""/>
    <s v=""/>
    <s v=""/>
    <s v=""/>
    <s v=""/>
    <s v=""/>
    <m/>
    <s v=""/>
    <s v=""/>
    <x v="0"/>
  </r>
  <r>
    <s v="B27163207"/>
    <s v="Shelter, repair kit"/>
    <n v="1000"/>
    <n v="1000"/>
    <s v="ShelterBox"/>
    <x v="1"/>
    <d v="2017-01-29T00:00:00"/>
    <d v="2017-01-29T00:00:00"/>
    <s v=""/>
    <s v=""/>
    <s v=""/>
    <s v=""/>
    <s v=""/>
    <s v=""/>
    <m/>
    <s v=""/>
    <s v=""/>
    <x v="0"/>
  </r>
  <r>
    <s v="B27163207"/>
    <s v="Shelter, repair kit"/>
    <n v="1000"/>
    <n v="1000"/>
    <s v="Australian Aid Program"/>
    <x v="1"/>
    <d v="2017-01-29T00:00:00"/>
    <d v="2017-01-29T00:00:00"/>
    <s v=""/>
    <s v=""/>
    <s v=""/>
    <s v=""/>
    <s v=""/>
    <s v=""/>
    <m/>
    <s v=""/>
    <s v=""/>
    <x v="0"/>
  </r>
  <r>
    <s v="B27112018"/>
    <s v="Shelter kit"/>
    <n v="3000"/>
    <n v="3000"/>
    <s v="ACTION CONTRE LA FAIM"/>
    <x v="0"/>
    <d v="2017-01-29T00:00:00"/>
    <d v="2017-01-29T00:00:00"/>
    <s v=""/>
    <s v=""/>
    <s v=""/>
    <s v=""/>
    <s v=""/>
    <s v=""/>
    <n v="1"/>
    <s v=""/>
    <s v=""/>
    <x v="4"/>
  </r>
  <r>
    <s v="B27112018"/>
    <s v="Shelter kit"/>
    <n v="500"/>
    <n v="500"/>
    <s v="ADRA"/>
    <x v="0"/>
    <d v="2017-01-29T00:00:00"/>
    <d v="2017-01-29T00:00:00"/>
    <s v=""/>
    <s v=""/>
    <s v=""/>
    <s v=""/>
    <s v=""/>
    <s v=""/>
    <n v="1"/>
    <s v=""/>
    <s v=""/>
    <x v="4"/>
  </r>
  <r>
    <s v="B38712701"/>
    <s v="Shelter Module 5A"/>
    <n v="1"/>
    <n v="1"/>
    <s v="SAVE THE CHILDREN"/>
    <x v="1"/>
    <d v="2017-01-29T00:00:00"/>
    <d v="2017-01-29T00:00:00"/>
    <s v=""/>
    <s v=""/>
    <s v=""/>
    <s v=""/>
    <s v=""/>
    <s v=""/>
    <m/>
    <s v=""/>
    <s v=""/>
    <x v="0"/>
  </r>
  <r>
    <s v="B38712702"/>
    <s v="Shelter Module 5B"/>
    <n v="1"/>
    <n v="1"/>
    <s v="SAVE THE CHILDREN"/>
    <x v="1"/>
    <d v="2017-01-29T00:00:00"/>
    <d v="2017-01-29T00:00:00"/>
    <s v=""/>
    <s v=""/>
    <s v=""/>
    <s v=""/>
    <s v=""/>
    <s v=""/>
    <m/>
    <s v=""/>
    <s v=""/>
    <x v="0"/>
  </r>
  <r>
    <s v="B27163207"/>
    <s v="Shelter, repair kit"/>
    <n v="1008"/>
    <n v="1008"/>
    <s v="AHA CENTRE"/>
    <x v="1"/>
    <d v="2017-01-29T00:00:00"/>
    <d v="2017-01-29T00:00:00"/>
    <s v=""/>
    <s v=""/>
    <s v=""/>
    <s v=""/>
    <s v=""/>
    <s v=""/>
    <m/>
    <s v=""/>
    <s v=""/>
    <x v="0"/>
  </r>
  <r>
    <s v="B61325002"/>
    <s v="Emergency Shelter Toolkit"/>
    <n v="348"/>
    <n v="348"/>
    <s v="IRISH AID"/>
    <x v="0"/>
    <d v="2017-01-29T00:00:00"/>
    <d v="2017-01-29T00:00:00"/>
    <s v=""/>
    <s v=""/>
    <s v=""/>
    <s v=""/>
    <s v=""/>
    <s v=""/>
    <n v="1"/>
    <s v=""/>
    <s v=""/>
    <x v="4"/>
  </r>
  <r>
    <s v="B61325001"/>
    <s v="Emergency Shelter Kit"/>
    <n v="3000"/>
    <n v="3000"/>
    <s v="ShelterBox"/>
    <x v="3"/>
    <d v="2017-01-29T00:00:00"/>
    <d v="2017-01-29T00:00:00"/>
    <s v=""/>
    <s v=""/>
    <s v=""/>
    <s v=""/>
    <s v=""/>
    <s v=""/>
    <n v="1"/>
    <s v=""/>
    <s v=""/>
    <x v="4"/>
  </r>
  <r>
    <s v="B61325002"/>
    <s v="Emergency Shelter Toolkit"/>
    <n v="100"/>
    <n v="100"/>
    <s v="IRISH AID"/>
    <x v="4"/>
    <d v="2017-01-29T00:00:00"/>
    <d v="2017-01-29T00:00:00"/>
    <s v=""/>
    <s v=""/>
    <s v=""/>
    <s v=""/>
    <s v=""/>
    <s v=""/>
    <n v="1"/>
    <s v=""/>
    <s v=""/>
    <x v="4"/>
  </r>
  <r>
    <s v="B61325002"/>
    <s v="Emergency Shelter Toolkit"/>
    <n v="556"/>
    <n v="556"/>
    <s v="ALPINTER"/>
    <x v="4"/>
    <d v="2017-01-29T00:00:00"/>
    <d v="2017-01-29T00:00:00"/>
    <s v=""/>
    <s v=""/>
    <s v=""/>
    <s v=""/>
    <s v=""/>
    <s v=""/>
    <n v="1"/>
    <s v=""/>
    <s v=""/>
    <x v="4"/>
  </r>
  <r>
    <s v="B61325002"/>
    <s v="Emergency Shelter Toolkit"/>
    <n v="356"/>
    <n v="356"/>
    <s v="ALPINTER"/>
    <x v="2"/>
    <d v="2017-01-29T00:00:00"/>
    <d v="2017-01-29T00:00:00"/>
    <s v=""/>
    <s v=""/>
    <s v=""/>
    <s v=""/>
    <s v=""/>
    <s v=""/>
    <n v="1"/>
    <s v=""/>
    <s v=""/>
    <x v="4"/>
  </r>
  <r>
    <s v="B42925105"/>
    <s v="Toolkit, shelter"/>
    <n v="100"/>
    <n v="100"/>
    <s v="IRISH AID"/>
    <x v="1"/>
    <d v="2017-01-29T00:00:00"/>
    <d v="2017-01-29T00:00:00"/>
    <s v=""/>
    <s v=""/>
    <s v=""/>
    <s v=""/>
    <s v=""/>
    <s v=""/>
    <n v="1"/>
    <s v=""/>
    <s v=""/>
    <x v="4"/>
  </r>
  <r>
    <s v="B42925105"/>
    <s v="Toolkit, shelter"/>
    <n v="656"/>
    <n v="656"/>
    <s v="ALPINTER"/>
    <x v="1"/>
    <d v="2017-01-29T00:00:00"/>
    <d v="2017-01-29T00:00:00"/>
    <s v=""/>
    <s v=""/>
    <s v=""/>
    <s v=""/>
    <s v=""/>
    <s v=""/>
    <n v="1"/>
    <s v=""/>
    <s v=""/>
    <x v="4"/>
  </r>
  <r>
    <s v="B61325002"/>
    <s v="Emergency Shelter Toolkit"/>
    <n v="756"/>
    <n v="756"/>
    <s v="ALPINTER"/>
    <x v="0"/>
    <d v="2017-01-29T00:00:00"/>
    <d v="2017-01-29T00:00:00"/>
    <s v=""/>
    <s v=""/>
    <s v=""/>
    <s v=""/>
    <s v=""/>
    <s v=""/>
    <n v="1"/>
    <s v=""/>
    <s v=""/>
    <x v="4"/>
  </r>
  <r>
    <s v="B27163207"/>
    <s v="Shelter, repair kit"/>
    <n v="100"/>
    <n v="100"/>
    <s v="IRISH AID"/>
    <x v="3"/>
    <d v="2017-01-29T00:00:00"/>
    <d v="2017-01-29T00:00:00"/>
    <s v=""/>
    <s v=""/>
    <s v=""/>
    <s v=""/>
    <s v=""/>
    <s v=""/>
    <n v="1"/>
    <s v=""/>
    <s v=""/>
    <x v="4"/>
  </r>
  <r>
    <s v="B61325002"/>
    <s v="Emergency Shelter Toolkit"/>
    <n v="100"/>
    <n v="100"/>
    <s v="ITALY"/>
    <x v="4"/>
    <d v="2017-01-29T00:00:00"/>
    <d v="2017-01-29T00:00:00"/>
    <s v=""/>
    <s v=""/>
    <s v=""/>
    <s v=""/>
    <s v=""/>
    <s v=""/>
    <n v="1"/>
    <s v=""/>
    <s v=""/>
    <x v="4"/>
  </r>
  <r>
    <s v="B61325002"/>
    <s v="Emergency Shelter Toolkit"/>
    <n v="400"/>
    <n v="400"/>
    <s v="IRISH AID"/>
    <x v="2"/>
    <d v="2017-01-29T00:00:00"/>
    <d v="2017-01-29T00:00:00"/>
    <s v=""/>
    <s v=""/>
    <s v=""/>
    <s v=""/>
    <s v=""/>
    <s v=""/>
    <n v="1"/>
    <s v=""/>
    <s v=""/>
    <x v="4"/>
  </r>
  <r>
    <s v="B27321504"/>
    <s v="Mosquito net, 100d, 190x180x150 cm"/>
    <n v="4100"/>
    <n v="4100"/>
    <s v="World Vision International"/>
    <x v="2"/>
    <d v="2017-01-29T00:00:00"/>
    <d v="2017-01-29T00:00:00"/>
    <s v=""/>
    <s v=""/>
    <s v=""/>
    <s v=""/>
    <s v=""/>
    <n v="1"/>
    <s v=""/>
    <s v=""/>
    <s v=""/>
    <x v="5"/>
  </r>
  <r>
    <s v="B27321502"/>
    <s v="Mosquito net, 75d, 160x180x150 cm"/>
    <n v="8000"/>
    <n v="8000"/>
    <s v="IRISH AID"/>
    <x v="0"/>
    <d v="2017-01-29T00:00:00"/>
    <d v="2017-01-29T00:00:00"/>
    <s v=""/>
    <s v=""/>
    <s v=""/>
    <s v=""/>
    <s v=""/>
    <n v="1"/>
    <s v=""/>
    <s v=""/>
    <s v=""/>
    <x v="5"/>
  </r>
  <r>
    <s v="B27321501"/>
    <s v="Mosquito net, 100% polyester"/>
    <n v="3500"/>
    <n v="3500"/>
    <s v="IRISH AID"/>
    <x v="2"/>
    <d v="2017-01-29T00:00:00"/>
    <d v="2017-01-29T00:00:00"/>
    <s v=""/>
    <s v=""/>
    <s v=""/>
    <s v=""/>
    <s v=""/>
    <n v="1"/>
    <s v=""/>
    <s v=""/>
    <s v=""/>
    <x v="5"/>
  </r>
  <r>
    <s v="B27321504"/>
    <s v="Mosquito net, 100d, 190x180x150 cm"/>
    <n v="22400"/>
    <n v="22400"/>
    <s v="World Vision International"/>
    <x v="1"/>
    <d v="2017-01-29T00:00:00"/>
    <d v="2017-01-29T00:00:00"/>
    <s v=""/>
    <s v=""/>
    <s v=""/>
    <s v=""/>
    <s v=""/>
    <n v="1"/>
    <s v=""/>
    <s v=""/>
    <s v=""/>
    <x v="5"/>
  </r>
  <r>
    <s v="B27321501"/>
    <s v="Mosquito net, 100% polyester"/>
    <n v="2000"/>
    <n v="2000"/>
    <s v="IRISH AID"/>
    <x v="4"/>
    <d v="2017-01-29T00:00:00"/>
    <d v="2017-01-29T00:00:00"/>
    <s v=""/>
    <s v=""/>
    <s v=""/>
    <s v=""/>
    <s v=""/>
    <n v="1"/>
    <s v=""/>
    <s v=""/>
    <s v=""/>
    <x v="5"/>
  </r>
  <r>
    <s v="B27321504"/>
    <s v="Mosquito net, 100d, 190x180x150 cm"/>
    <n v="600"/>
    <n v="600"/>
    <s v="AECID"/>
    <x v="3"/>
    <d v="2017-01-29T00:00:00"/>
    <d v="2017-01-29T00:00:00"/>
    <s v=""/>
    <s v=""/>
    <s v=""/>
    <s v=""/>
    <s v=""/>
    <n v="1"/>
    <s v=""/>
    <s v=""/>
    <s v=""/>
    <x v="5"/>
  </r>
  <r>
    <s v="B27321504"/>
    <s v="Mosquito net, 100d, 190x180x150 cm"/>
    <n v="6500"/>
    <n v="6500"/>
    <s v="IRISH AID"/>
    <x v="1"/>
    <d v="2017-01-29T00:00:00"/>
    <d v="2017-01-29T00:00:00"/>
    <s v=""/>
    <s v=""/>
    <s v=""/>
    <s v=""/>
    <s v=""/>
    <n v="1"/>
    <s v=""/>
    <s v=""/>
    <s v=""/>
    <x v="5"/>
  </r>
  <r>
    <s v="B27321505"/>
    <s v="Mosquito net, 75d, 190x180x150 cm"/>
    <n v="2000"/>
    <n v="2000"/>
    <s v="Concern Worldwide"/>
    <x v="0"/>
    <d v="2017-01-29T00:00:00"/>
    <d v="2017-01-29T00:00:00"/>
    <s v=""/>
    <s v=""/>
    <s v=""/>
    <s v=""/>
    <s v=""/>
    <n v="1"/>
    <s v=""/>
    <s v=""/>
    <s v=""/>
    <x v="5"/>
  </r>
  <r>
    <s v="B27321505"/>
    <s v="Mosquito net, 75d, 190x180x150 cm"/>
    <n v="10000"/>
    <n v="10000"/>
    <s v="UNICEF SD"/>
    <x v="2"/>
    <d v="2017-01-29T00:00:00"/>
    <d v="2017-01-29T00:00:00"/>
    <s v=""/>
    <s v=""/>
    <s v=""/>
    <s v=""/>
    <s v=""/>
    <n v="1"/>
    <s v=""/>
    <s v=""/>
    <s v=""/>
    <x v="5"/>
  </r>
  <r>
    <s v="B27321501"/>
    <s v="Mosquito net, 100% polyester"/>
    <n v="1000"/>
    <n v="1000"/>
    <s v="ShelterBox"/>
    <x v="2"/>
    <d v="2017-01-29T00:00:00"/>
    <d v="2017-01-29T00:00:00"/>
    <s v=""/>
    <s v=""/>
    <s v=""/>
    <s v=""/>
    <s v=""/>
    <n v="1"/>
    <s v=""/>
    <s v=""/>
    <s v=""/>
    <x v="5"/>
  </r>
  <r>
    <s v="B27321505"/>
    <s v="Mosquito net, 75d, 190x180x150 cm"/>
    <n v="36900"/>
    <n v="36900"/>
    <s v="UNHCR"/>
    <x v="2"/>
    <d v="2017-01-29T00:00:00"/>
    <d v="2017-01-29T00:00:00"/>
    <s v=""/>
    <s v=""/>
    <s v=""/>
    <s v=""/>
    <s v=""/>
    <n v="1"/>
    <s v=""/>
    <s v=""/>
    <s v=""/>
    <x v="5"/>
  </r>
  <r>
    <s v="B27321502"/>
    <s v="Mosquito net, 75d, 160x180x150 cm"/>
    <n v="5900"/>
    <n v="5900"/>
    <s v="VESTERGAARD Group AS"/>
    <x v="0"/>
    <d v="2017-01-29T00:00:00"/>
    <d v="2017-01-29T00:00:00"/>
    <s v=""/>
    <s v=""/>
    <s v=""/>
    <s v=""/>
    <s v=""/>
    <n v="1"/>
    <s v=""/>
    <s v=""/>
    <s v=""/>
    <x v="5"/>
  </r>
  <r>
    <s v="B27321504"/>
    <s v="Mosquito net, 100d, 190x180x150 cm"/>
    <n v="13400"/>
    <n v="13400"/>
    <s v="VESTERGAARD Group AS"/>
    <x v="1"/>
    <d v="2017-01-29T00:00:00"/>
    <d v="2017-01-29T00:00:00"/>
    <s v=""/>
    <s v=""/>
    <s v=""/>
    <s v=""/>
    <s v=""/>
    <n v="1"/>
    <s v=""/>
    <s v=""/>
    <s v=""/>
    <x v="5"/>
  </r>
  <r>
    <s v="B27321504"/>
    <s v="Mosquito net, 100d, 190x180x150 cm"/>
    <n v="7500"/>
    <n v="7500"/>
    <s v="SAVE THE CHILDREN"/>
    <x v="1"/>
    <d v="2017-01-29T00:00:00"/>
    <d v="2017-01-29T00:00:00"/>
    <s v=""/>
    <s v=""/>
    <s v=""/>
    <s v=""/>
    <s v=""/>
    <n v="1"/>
    <s v=""/>
    <s v=""/>
    <s v=""/>
    <x v="5"/>
  </r>
  <r>
    <s v="B27321502"/>
    <s v="Mosquito net, 75d, 160x180x150 cm"/>
    <n v="6800"/>
    <n v="6800"/>
    <s v="VESTERGAARD Group AS"/>
    <x v="4"/>
    <d v="2017-01-29T00:00:00"/>
    <d v="2017-01-29T00:00:00"/>
    <s v=""/>
    <s v=""/>
    <s v=""/>
    <s v=""/>
    <s v=""/>
    <n v="1"/>
    <s v=""/>
    <s v=""/>
    <s v=""/>
    <x v="5"/>
  </r>
  <r>
    <s v="B27321502"/>
    <s v="Mosquito net, 75d, 160x180x150 cm"/>
    <n v="4500"/>
    <n v="4500"/>
    <s v="IRISH AID"/>
    <x v="2"/>
    <d v="2017-01-29T00:00:00"/>
    <d v="2017-01-29T00:00:00"/>
    <s v=""/>
    <s v=""/>
    <s v=""/>
    <s v=""/>
    <s v=""/>
    <n v="1"/>
    <s v=""/>
    <s v=""/>
    <s v=""/>
    <x v="5"/>
  </r>
  <r>
    <s v="B27321502"/>
    <s v="Mosquito net, 75d, 160x180x150 cm"/>
    <n v="4300"/>
    <n v="4300"/>
    <s v="VESTERGAARD Group AS"/>
    <x v="2"/>
    <d v="2017-01-29T00:00:00"/>
    <d v="2017-01-29T00:00:00"/>
    <s v=""/>
    <s v=""/>
    <s v=""/>
    <s v=""/>
    <s v=""/>
    <n v="1"/>
    <s v=""/>
    <s v=""/>
    <s v=""/>
    <x v="5"/>
  </r>
  <r>
    <s v="B27321501"/>
    <s v="Mosquito net, 100% polyester"/>
    <n v="2000"/>
    <n v="2000"/>
    <s v="ITALY"/>
    <x v="4"/>
    <d v="2017-01-29T00:00:00"/>
    <d v="2017-01-29T00:00:00"/>
    <s v=""/>
    <s v=""/>
    <s v=""/>
    <s v=""/>
    <s v=""/>
    <n v="1"/>
    <s v=""/>
    <s v=""/>
    <s v=""/>
    <x v="5"/>
  </r>
  <r>
    <s v="B42912002"/>
    <s v="Kitchen set, family type"/>
    <n v="2"/>
    <n v="2"/>
    <s v="NORWAY/OCHA"/>
    <x v="4"/>
    <d v="2017-01-29T00:00:00"/>
    <d v="2017-01-29T00:00:00"/>
    <s v=""/>
    <s v=""/>
    <s v=""/>
    <s v=""/>
    <n v="1"/>
    <s v=""/>
    <s v=""/>
    <s v=""/>
    <s v=""/>
    <x v="6"/>
  </r>
  <r>
    <s v="B42912006"/>
    <s v="Kitchen Sets Type B"/>
    <n v="9358"/>
    <n v="9358"/>
    <s v="UNHCR"/>
    <x v="2"/>
    <d v="2017-01-29T00:00:00"/>
    <d v="2017-01-29T00:00:00"/>
    <s v=""/>
    <s v=""/>
    <s v=""/>
    <s v=""/>
    <n v="1"/>
    <s v=""/>
    <s v=""/>
    <s v=""/>
    <s v=""/>
    <x v="6"/>
  </r>
  <r>
    <s v="B42912005"/>
    <s v="Kitchen set, 5 persons"/>
    <n v="4000"/>
    <n v="4000"/>
    <s v="IRISH AID"/>
    <x v="0"/>
    <d v="2017-01-29T00:00:00"/>
    <d v="2017-01-29T00:00:00"/>
    <s v=""/>
    <s v=""/>
    <s v=""/>
    <s v=""/>
    <n v="1"/>
    <s v=""/>
    <s v=""/>
    <s v=""/>
    <s v=""/>
    <x v="6"/>
  </r>
  <r>
    <s v="B42912003"/>
    <s v="Kitchen set, family type, 5 persons"/>
    <n v="4000"/>
    <n v="4000"/>
    <s v="IRISH AID"/>
    <x v="2"/>
    <d v="2017-01-29T00:00:00"/>
    <d v="2017-01-29T00:00:00"/>
    <s v=""/>
    <s v=""/>
    <s v=""/>
    <s v=""/>
    <n v="1"/>
    <s v=""/>
    <s v=""/>
    <s v=""/>
    <s v=""/>
    <x v="6"/>
  </r>
  <r>
    <s v="B42912002"/>
    <s v="Kitchen set, family type"/>
    <n v="332"/>
    <n v="332"/>
    <s v="AECID"/>
    <x v="3"/>
    <d v="2017-01-29T00:00:00"/>
    <d v="2017-01-29T00:00:00"/>
    <s v=""/>
    <s v=""/>
    <s v=""/>
    <s v=""/>
    <n v="1"/>
    <s v=""/>
    <s v=""/>
    <s v=""/>
    <s v=""/>
    <x v="6"/>
  </r>
  <r>
    <s v="B42912003"/>
    <s v="Kitchen set, family type, 5 persons"/>
    <n v="3000"/>
    <n v="3000"/>
    <s v="IRISH AID"/>
    <x v="1"/>
    <d v="2017-01-29T00:00:00"/>
    <d v="2017-01-29T00:00:00"/>
    <s v=""/>
    <s v=""/>
    <s v=""/>
    <s v=""/>
    <n v="1"/>
    <s v=""/>
    <s v=""/>
    <s v=""/>
    <s v=""/>
    <x v="6"/>
  </r>
  <r>
    <s v="B42912002"/>
    <s v="Kitchen set, family type"/>
    <n v="200"/>
    <n v="200"/>
    <s v="ShelterBox"/>
    <x v="3"/>
    <d v="2017-01-29T00:00:00"/>
    <d v="2017-01-29T00:00:00"/>
    <s v=""/>
    <s v=""/>
    <s v=""/>
    <s v=""/>
    <n v="1"/>
    <s v=""/>
    <s v=""/>
    <s v=""/>
    <s v=""/>
    <x v="6"/>
  </r>
  <r>
    <s v="B42912006"/>
    <s v="Kitchen Sets Type B"/>
    <n v="1000"/>
    <n v="1000"/>
    <s v="ADRA"/>
    <x v="0"/>
    <d v="2017-01-29T00:00:00"/>
    <d v="2017-01-29T00:00:00"/>
    <s v=""/>
    <s v=""/>
    <s v=""/>
    <s v=""/>
    <n v="1"/>
    <s v=""/>
    <s v=""/>
    <s v=""/>
    <s v=""/>
    <x v="6"/>
  </r>
  <r>
    <s v="B42912002"/>
    <s v="Kitchen set, family type"/>
    <n v="1000"/>
    <n v="1000"/>
    <s v="IRISH AID"/>
    <x v="4"/>
    <d v="2017-01-29T00:00:00"/>
    <d v="2017-01-29T00:00:00"/>
    <s v=""/>
    <s v=""/>
    <s v=""/>
    <s v=""/>
    <n v="1"/>
    <s v=""/>
    <s v=""/>
    <s v=""/>
    <s v=""/>
    <x v="6"/>
  </r>
  <r>
    <s v="B42912002"/>
    <s v="Kitchen set, family type"/>
    <n v="3005"/>
    <n v="3005"/>
    <s v="ITALY"/>
    <x v="4"/>
    <d v="2017-01-29T00:00:00"/>
    <d v="2017-01-29T00:00:00"/>
    <s v=""/>
    <s v=""/>
    <s v=""/>
    <s v=""/>
    <n v="1"/>
    <s v=""/>
    <s v=""/>
    <s v=""/>
    <s v=""/>
    <x v="6"/>
  </r>
  <r>
    <s v="B42912006"/>
    <s v="Kitchen Sets Type B"/>
    <n v="1468"/>
    <n v="1468"/>
    <s v="ALPINTER"/>
    <x v="1"/>
    <d v="2017-01-29T00:00:00"/>
    <d v="2017-01-29T00:00:00"/>
    <s v=""/>
    <s v=""/>
    <s v=""/>
    <s v=""/>
    <n v="1"/>
    <s v=""/>
    <s v=""/>
    <s v=""/>
    <s v=""/>
    <x v="6"/>
  </r>
  <r>
    <s v="B42918701"/>
    <s v="Kitchen set, 5 persons, with AHA logo"/>
    <n v="1584"/>
    <n v="1584"/>
    <s v="AHA CENTRE"/>
    <x v="1"/>
    <d v="2017-01-29T00:00:00"/>
    <d v="2017-01-29T00:00:00"/>
    <s v=""/>
    <s v=""/>
    <s v=""/>
    <s v=""/>
    <n v="1"/>
    <s v=""/>
    <s v=""/>
    <s v=""/>
    <s v=""/>
    <x v="6"/>
  </r>
  <r>
    <s v="B42912003"/>
    <s v="Kitchen set, family type, 5 persons"/>
    <n v="656"/>
    <n v="656"/>
    <s v="PHOENIX TRADING &amp; CONSULTING"/>
    <x v="2"/>
    <d v="2017-01-29T00:00:00"/>
    <d v="2017-01-29T00:00:00"/>
    <s v=""/>
    <s v=""/>
    <s v=""/>
    <s v=""/>
    <n v="1"/>
    <s v=""/>
    <s v=""/>
    <s v=""/>
    <s v=""/>
    <x v="6"/>
  </r>
  <r>
    <s v="B42912005"/>
    <s v="Kitchen set, 5 persons"/>
    <n v="1153"/>
    <n v="1153"/>
    <s v="PHOENIX TRADING &amp; CONSULTING"/>
    <x v="0"/>
    <d v="2017-01-29T00:00:00"/>
    <d v="2017-01-29T00:00:00"/>
    <s v=""/>
    <s v=""/>
    <s v=""/>
    <s v=""/>
    <n v="1"/>
    <s v=""/>
    <s v=""/>
    <s v=""/>
    <s v=""/>
    <x v="6"/>
  </r>
  <r>
    <s v="B42912003"/>
    <s v="Kitchen set, family type, 5 persons"/>
    <n v="614"/>
    <n v="614"/>
    <s v="PHOENIX TRADING &amp; CONSULTING"/>
    <x v="1"/>
    <d v="2017-01-29T00:00:00"/>
    <d v="2017-01-29T00:00:00"/>
    <s v=""/>
    <s v=""/>
    <s v=""/>
    <s v=""/>
    <n v="1"/>
    <s v=""/>
    <s v=""/>
    <s v=""/>
    <s v=""/>
    <x v="6"/>
  </r>
  <r>
    <s v="B42918702"/>
    <s v="Kitchen set, stainless steel, type B"/>
    <n v="2000"/>
    <n v="2000"/>
    <s v="ACTION CONTRE LA FAIM"/>
    <x v="0"/>
    <d v="2017-01-29T00:00:00"/>
    <d v="2017-01-29T00:00:00"/>
    <s v=""/>
    <s v=""/>
    <s v=""/>
    <s v=""/>
    <n v="1"/>
    <s v=""/>
    <s v=""/>
    <s v=""/>
    <s v=""/>
    <x v="6"/>
  </r>
  <r>
    <s v="B36949101"/>
    <s v="Jerry can, collapsible, w/zip, 10lt"/>
    <n v="8998"/>
    <n v="8998"/>
    <s v="World Vision International"/>
    <x v="3"/>
    <d v="2017-01-29T00:00:00"/>
    <d v="2017-01-29T00:00:00"/>
    <s v=""/>
    <s v=""/>
    <s v=""/>
    <n v="1"/>
    <s v=""/>
    <s v=""/>
    <s v=""/>
    <s v=""/>
    <s v=""/>
    <x v="7"/>
  </r>
  <r>
    <s v="B36949108"/>
    <s v="Jerry can, collap. w.zip, 10lt, WVI logo"/>
    <n v="3250"/>
    <n v="3250"/>
    <s v="World Vision International"/>
    <x v="3"/>
    <d v="2017-01-29T00:00:00"/>
    <d v="2017-01-29T00:00:00"/>
    <s v=""/>
    <s v=""/>
    <s v=""/>
    <n v="1"/>
    <s v=""/>
    <s v=""/>
    <s v=""/>
    <s v=""/>
    <s v=""/>
    <x v="7"/>
  </r>
  <r>
    <s v="B36949110"/>
    <s v="Jerry can, collapsible, w/tap outlet, 10"/>
    <n v="17090"/>
    <n v="17090"/>
    <s v="World Vision International"/>
    <x v="0"/>
    <d v="2017-01-29T00:00:00"/>
    <d v="2017-01-29T00:00:00"/>
    <s v=""/>
    <s v=""/>
    <s v=""/>
    <n v="1"/>
    <s v=""/>
    <s v=""/>
    <s v=""/>
    <s v=""/>
    <s v=""/>
    <x v="7"/>
  </r>
  <r>
    <s v="B36949105"/>
    <s v="Jerry can, PVC, w/screw cap, 10L"/>
    <n v="500"/>
    <n v="500"/>
    <s v="UNICEF SD"/>
    <x v="3"/>
    <d v="2017-01-29T00:00:00"/>
    <d v="2017-01-29T00:00:00"/>
    <s v=""/>
    <s v=""/>
    <s v=""/>
    <n v="1"/>
    <s v=""/>
    <s v=""/>
    <s v=""/>
    <s v=""/>
    <s v=""/>
    <x v="7"/>
  </r>
  <r>
    <s v="B36949104"/>
    <s v="Jerry can,semi-collaps.w/screw cap,10lt."/>
    <n v="8000"/>
    <n v="8000"/>
    <s v="IRISH AID"/>
    <x v="0"/>
    <d v="2017-01-29T00:00:00"/>
    <d v="2017-01-29T00:00:00"/>
    <s v=""/>
    <s v=""/>
    <s v=""/>
    <n v="1"/>
    <s v=""/>
    <s v=""/>
    <s v=""/>
    <s v=""/>
    <s v=""/>
    <x v="7"/>
  </r>
  <r>
    <s v="B36949106"/>
    <s v="Jerry Can Semi-Collapsible (10L)"/>
    <n v="26700"/>
    <n v="26700"/>
    <s v="UNHCR"/>
    <x v="2"/>
    <d v="2017-01-29T00:00:00"/>
    <d v="2017-01-29T00:00:00"/>
    <s v=""/>
    <s v=""/>
    <s v=""/>
    <n v="1"/>
    <s v=""/>
    <s v=""/>
    <s v=""/>
    <s v=""/>
    <s v=""/>
    <x v="7"/>
  </r>
  <r>
    <s v="B36949104"/>
    <s v="Jerry can,semi-collaps.w/screw cap,10lt."/>
    <n v="8000"/>
    <n v="8000"/>
    <s v="IRISH AID"/>
    <x v="2"/>
    <d v="2017-01-29T00:00:00"/>
    <d v="2017-01-29T00:00:00"/>
    <s v=""/>
    <s v=""/>
    <s v=""/>
    <n v="1"/>
    <s v=""/>
    <s v=""/>
    <s v=""/>
    <s v=""/>
    <s v=""/>
    <x v="7"/>
  </r>
  <r>
    <s v="B36949108"/>
    <s v="Jerry can, collap. w.zip, 10lt, WVI logo"/>
    <n v="17"/>
    <n v="17"/>
    <s v="World Vision International"/>
    <x v="0"/>
    <d v="2017-01-29T00:00:00"/>
    <d v="2017-01-29T00:00:00"/>
    <s v=""/>
    <s v=""/>
    <s v=""/>
    <n v="1"/>
    <s v=""/>
    <s v=""/>
    <s v=""/>
    <s v=""/>
    <s v=""/>
    <x v="7"/>
  </r>
  <r>
    <s v="B36949102"/>
    <s v="Jerry can, collapsible,w/screw cap,10lt"/>
    <n v="6800"/>
    <n v="6800"/>
    <s v="ITALY"/>
    <x v="4"/>
    <d v="2017-01-29T00:00:00"/>
    <d v="2017-01-29T00:00:00"/>
    <s v=""/>
    <s v=""/>
    <s v=""/>
    <n v="1"/>
    <s v=""/>
    <s v=""/>
    <s v=""/>
    <s v=""/>
    <s v=""/>
    <x v="7"/>
  </r>
  <r>
    <s v="B36949101"/>
    <s v="Jerry can, collapsible, w/zip, 10lt"/>
    <n v="8000"/>
    <n v="8000"/>
    <s v="World Vision International"/>
    <x v="0"/>
    <d v="2017-01-29T00:00:00"/>
    <d v="2017-01-29T00:00:00"/>
    <s v=""/>
    <s v=""/>
    <s v=""/>
    <n v="1"/>
    <s v=""/>
    <s v=""/>
    <s v=""/>
    <s v=""/>
    <s v=""/>
    <x v="7"/>
  </r>
  <r>
    <s v="B36949104"/>
    <s v="Jerry can,semi-collaps.w/screw cap,10lt."/>
    <n v="100"/>
    <n v="100"/>
    <s v="AECID"/>
    <x v="3"/>
    <d v="2017-01-29T00:00:00"/>
    <d v="2017-01-29T00:00:00"/>
    <s v=""/>
    <s v=""/>
    <s v=""/>
    <n v="1"/>
    <s v=""/>
    <s v=""/>
    <s v=""/>
    <s v=""/>
    <s v=""/>
    <x v="7"/>
  </r>
  <r>
    <s v="B36949102"/>
    <s v="Jerry can, collapsible,w/screw cap,10lt"/>
    <n v="2000"/>
    <n v="2000"/>
    <s v="ADRA"/>
    <x v="0"/>
    <d v="2017-01-29T00:00:00"/>
    <d v="2017-01-29T00:00:00"/>
    <s v=""/>
    <s v=""/>
    <s v=""/>
    <n v="1"/>
    <s v=""/>
    <s v=""/>
    <s v=""/>
    <s v=""/>
    <s v=""/>
    <x v="7"/>
  </r>
  <r>
    <s v="B36949104"/>
    <s v="Jerry can,semi-collaps.w/screw cap,10lt."/>
    <n v="3750"/>
    <n v="3750"/>
    <s v="World Vision International"/>
    <x v="1"/>
    <d v="2017-01-29T00:00:00"/>
    <d v="2017-01-29T00:00:00"/>
    <s v=""/>
    <s v=""/>
    <s v=""/>
    <n v="1"/>
    <s v=""/>
    <s v=""/>
    <s v=""/>
    <s v=""/>
    <s v=""/>
    <x v="7"/>
  </r>
  <r>
    <s v="B36949104"/>
    <s v="Jerry can,semi-collaps.w/screw cap,10lt."/>
    <n v="2400"/>
    <n v="2400"/>
    <s v="World Vision International"/>
    <x v="2"/>
    <d v="2017-01-29T00:00:00"/>
    <d v="2017-01-29T00:00:00"/>
    <s v=""/>
    <s v=""/>
    <s v=""/>
    <n v="1"/>
    <s v=""/>
    <s v=""/>
    <s v=""/>
    <s v=""/>
    <s v=""/>
    <x v="7"/>
  </r>
  <r>
    <s v="B36949104"/>
    <s v="Jerry can,semi-collaps.w/screw cap,10lt."/>
    <n v="3000"/>
    <n v="3000"/>
    <s v="IRISH AID"/>
    <x v="4"/>
    <d v="2017-01-29T00:00:00"/>
    <d v="2017-01-29T00:00:00"/>
    <s v=""/>
    <s v=""/>
    <s v=""/>
    <n v="1"/>
    <s v=""/>
    <s v=""/>
    <s v=""/>
    <s v=""/>
    <s v=""/>
    <x v="7"/>
  </r>
  <r>
    <s v="B36949104"/>
    <s v="Jerry can,semi-collaps.w/screw cap,10lt."/>
    <n v="13600"/>
    <n v="13600"/>
    <s v="ITALY"/>
    <x v="4"/>
    <d v="2017-01-29T00:00:00"/>
    <d v="2017-01-29T00:00:00"/>
    <s v=""/>
    <s v=""/>
    <s v=""/>
    <n v="1"/>
    <s v=""/>
    <s v=""/>
    <s v=""/>
    <s v=""/>
    <s v=""/>
    <x v="7"/>
  </r>
  <r>
    <s v="B36949102"/>
    <s v="Jerry can, collapsible,w/screw cap,10lt"/>
    <n v="3600"/>
    <n v="3600"/>
    <s v="World Vision International"/>
    <x v="2"/>
    <d v="2017-01-29T00:00:00"/>
    <d v="2017-01-29T00:00:00"/>
    <s v=""/>
    <s v=""/>
    <s v=""/>
    <n v="1"/>
    <s v=""/>
    <s v=""/>
    <s v=""/>
    <s v=""/>
    <s v=""/>
    <x v="7"/>
  </r>
  <r>
    <s v="B36949102"/>
    <s v="Jerry can, collapsible,w/screw cap,10lt"/>
    <n v="13700"/>
    <n v="13700"/>
    <s v="World Vision International"/>
    <x v="1"/>
    <d v="2017-01-29T00:00:00"/>
    <d v="2017-01-29T00:00:00"/>
    <s v=""/>
    <s v=""/>
    <s v=""/>
    <n v="1"/>
    <s v=""/>
    <s v=""/>
    <s v=""/>
    <s v=""/>
    <s v=""/>
    <x v="7"/>
  </r>
  <r>
    <s v="B36949102"/>
    <s v="Jerry can, collapsible,w/screw cap,10lt"/>
    <n v="15000"/>
    <n v="15000"/>
    <s v="World Vision International"/>
    <x v="0"/>
    <d v="2017-01-29T00:00:00"/>
    <d v="2017-01-29T00:00:00"/>
    <s v=""/>
    <s v=""/>
    <s v=""/>
    <n v="1"/>
    <s v=""/>
    <s v=""/>
    <s v=""/>
    <s v=""/>
    <s v=""/>
    <x v="7"/>
  </r>
  <r>
    <s v="B36949104"/>
    <s v="Jerry can,semi-collaps.w/screw cap,10lt."/>
    <n v="1500"/>
    <n v="1500"/>
    <s v="JICA"/>
    <x v="2"/>
    <d v="2017-01-29T00:00:00"/>
    <d v="2017-01-29T00:00:00"/>
    <s v=""/>
    <s v=""/>
    <s v=""/>
    <n v="1"/>
    <s v=""/>
    <s v=""/>
    <s v=""/>
    <s v=""/>
    <s v=""/>
    <x v="7"/>
  </r>
  <r>
    <s v="B36949102"/>
    <s v="Jerry can, collapsible,w/screw cap,10lt"/>
    <n v="8400"/>
    <n v="8400"/>
    <s v="UNITED STATES AGENCY for INTL. DEVELOPM."/>
    <x v="1"/>
    <d v="2017-01-29T00:00:00"/>
    <d v="2017-01-29T00:00:00"/>
    <s v=""/>
    <s v=""/>
    <s v=""/>
    <n v="1"/>
    <s v=""/>
    <s v=""/>
    <s v=""/>
    <s v=""/>
    <s v=""/>
    <x v="7"/>
  </r>
  <r>
    <s v="B36949104"/>
    <s v="Jerry can,semi-collaps.w/screw cap,10lt."/>
    <n v="9000"/>
    <n v="9000"/>
    <s v="IRISH AID"/>
    <x v="1"/>
    <d v="2017-01-29T00:00:00"/>
    <d v="2017-01-29T00:00:00"/>
    <s v=""/>
    <s v=""/>
    <s v=""/>
    <n v="1"/>
    <s v=""/>
    <s v=""/>
    <s v=""/>
    <s v=""/>
    <s v=""/>
    <x v="7"/>
  </r>
  <r>
    <s v="B36949102"/>
    <s v="Jerry can, collapsible,w/screw cap,10lt"/>
    <n v="20000"/>
    <n v="20000"/>
    <s v="WHO-HSE/GAR"/>
    <x v="0"/>
    <d v="2017-01-29T00:00:00"/>
    <d v="2017-01-29T00:00:00"/>
    <s v=""/>
    <s v=""/>
    <s v=""/>
    <n v="1"/>
    <s v=""/>
    <s v=""/>
    <s v=""/>
    <s v=""/>
    <s v=""/>
    <x v="7"/>
  </r>
  <r>
    <s v="B36949104"/>
    <s v="Jerry can,semi-collaps.w/screw cap,10lt."/>
    <n v="5800"/>
    <n v="5800"/>
    <s v="PROMENS PACKING GMBH"/>
    <x v="2"/>
    <d v="2017-01-29T00:00:00"/>
    <d v="2017-01-29T00:00:00"/>
    <s v=""/>
    <s v=""/>
    <s v=""/>
    <n v="1"/>
    <s v=""/>
    <s v=""/>
    <s v=""/>
    <s v=""/>
    <s v=""/>
    <x v="7"/>
  </r>
  <r>
    <s v="B36949116"/>
    <s v="Jerry can,semi-collaps,10lt,cap,box of50"/>
    <n v="1600"/>
    <n v="80000"/>
    <s v="PROMENS PACKING GMBH"/>
    <x v="4"/>
    <d v="2017-01-29T00:00:00"/>
    <d v="2017-01-29T00:00:00"/>
    <s v=""/>
    <s v=""/>
    <s v=""/>
    <n v="1"/>
    <s v=""/>
    <s v=""/>
    <s v=""/>
    <s v=""/>
    <s v=""/>
    <x v="7"/>
  </r>
  <r>
    <s v="B36949116"/>
    <s v="Jerry can,semi-collaps,10lt,cap,box of50"/>
    <n v="5000"/>
    <n v="250000"/>
    <s v="ITALY"/>
    <x v="4"/>
    <d v="2017-01-29T00:00:00"/>
    <d v="2017-01-29T00:00:00"/>
    <s v=""/>
    <s v=""/>
    <s v=""/>
    <n v="1"/>
    <s v=""/>
    <s v=""/>
    <s v=""/>
    <s v=""/>
    <s v=""/>
    <x v="7"/>
  </r>
  <r>
    <s v="B36949102"/>
    <s v="Jerry can, collapsible,w/screw cap,10lt"/>
    <n v="16"/>
    <n v="16"/>
    <s v="WFP/ Cash-Based Transfer"/>
    <x v="0"/>
    <d v="2017-01-29T00:00:00"/>
    <d v="2017-01-29T00:00:00"/>
    <s v=""/>
    <s v=""/>
    <s v=""/>
    <n v="1"/>
    <s v=""/>
    <s v=""/>
    <s v=""/>
    <s v=""/>
    <s v=""/>
    <x v="7"/>
  </r>
  <r>
    <s v="B36949102"/>
    <s v="Jerry can, collapsible,w/screw cap,10lt"/>
    <n v="4500"/>
    <n v="4500"/>
    <s v="SAVE THE CHILDREN"/>
    <x v="1"/>
    <d v="2017-01-29T00:00:00"/>
    <d v="2017-01-29T00:00:00"/>
    <s v=""/>
    <s v=""/>
    <s v=""/>
    <n v="1"/>
    <s v=""/>
    <s v=""/>
    <s v=""/>
    <s v=""/>
    <s v=""/>
    <x v="7"/>
  </r>
  <r>
    <s v="B36949104"/>
    <s v="Jerry can,semi-collaps.w/screw cap,10lt."/>
    <n v="1800"/>
    <n v="1800"/>
    <s v="PROMENS PACKING GMBH"/>
    <x v="0"/>
    <d v="2017-01-29T00:00:00"/>
    <d v="2017-01-29T00:00:00"/>
    <s v=""/>
    <s v=""/>
    <s v=""/>
    <n v="1"/>
    <s v=""/>
    <s v=""/>
    <s v=""/>
    <s v=""/>
    <s v=""/>
    <x v="7"/>
  </r>
  <r>
    <s v="B36949102"/>
    <s v="Jerry can, collapsible,w/screw cap,10lt"/>
    <n v="2000"/>
    <n v="2000"/>
    <s v="Concern Worldwide"/>
    <x v="0"/>
    <d v="2017-01-29T00:00:00"/>
    <d v="2017-01-29T00:00:00"/>
    <s v=""/>
    <s v=""/>
    <s v=""/>
    <n v="1"/>
    <s v=""/>
    <s v=""/>
    <s v=""/>
    <s v=""/>
    <s v=""/>
    <x v="7"/>
  </r>
  <r>
    <s v="B36949104"/>
    <s v="Jerry can,semi-collaps.w/screw cap,10lt."/>
    <n v="3000"/>
    <n v="3000"/>
    <s v="SAVE THE CHILDREN"/>
    <x v="1"/>
    <d v="2017-01-29T00:00:00"/>
    <d v="2017-01-29T00:00:00"/>
    <s v=""/>
    <s v=""/>
    <s v=""/>
    <n v="1"/>
    <s v=""/>
    <s v=""/>
    <s v=""/>
    <s v=""/>
    <s v=""/>
    <x v="7"/>
  </r>
  <r>
    <s v="B36949104"/>
    <s v="Jerry can,semi-collaps.w/screw cap,10lt."/>
    <n v="3600"/>
    <n v="3600"/>
    <s v="PROMENS PACKING GMBH"/>
    <x v="1"/>
    <d v="2017-01-29T00:00:00"/>
    <d v="2017-01-29T00:00:00"/>
    <s v=""/>
    <s v=""/>
    <s v=""/>
    <n v="1"/>
    <s v=""/>
    <s v=""/>
    <s v=""/>
    <s v=""/>
    <s v=""/>
    <x v="7"/>
  </r>
  <r>
    <s v="B36949104"/>
    <s v="Jerry can,semi-collaps.w/screw cap,10lt."/>
    <n v="1700"/>
    <n v="1700"/>
    <s v="Solidarites International"/>
    <x v="0"/>
    <d v="2017-01-29T00:00:00"/>
    <d v="2017-01-29T00:00:00"/>
    <s v=""/>
    <s v=""/>
    <s v=""/>
    <n v="1"/>
    <s v=""/>
    <s v=""/>
    <s v=""/>
    <s v=""/>
    <s v=""/>
    <x v="7"/>
  </r>
  <r>
    <s v="B27161601"/>
    <s v="Tarpaulin, woven plastic, 4x6mt"/>
    <n v="23680"/>
    <n v="23680"/>
    <s v="World Vision International"/>
    <x v="0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5500"/>
    <n v="5500"/>
    <s v="CATHOLIC RELIEF SERVICES"/>
    <x v="0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16500"/>
    <n v="16500"/>
    <s v="World Vision International"/>
    <x v="1"/>
    <d v="2017-01-29T00:00:00"/>
    <d v="2017-01-29T00:00:00"/>
    <s v=""/>
    <n v="1"/>
    <n v="1"/>
    <s v=""/>
    <s v=""/>
    <s v=""/>
    <s v=""/>
    <s v=""/>
    <s v=""/>
    <x v="1"/>
  </r>
  <r>
    <s v="B27161612"/>
    <s v="Tarpaulin,woven plastic,4x6mt with logo"/>
    <n v="6100"/>
    <n v="6100"/>
    <s v="World Vision International"/>
    <x v="1"/>
    <d v="2017-01-29T00:00:00"/>
    <d v="2017-01-29T00:00:00"/>
    <s v=""/>
    <n v="1"/>
    <n v="1"/>
    <s v=""/>
    <s v=""/>
    <s v=""/>
    <s v=""/>
    <s v=""/>
    <s v=""/>
    <x v="1"/>
  </r>
  <r>
    <s v="B27161612"/>
    <s v="Tarpaulin,woven plastic,4x6mt with logo"/>
    <n v="6000"/>
    <n v="6000"/>
    <s v="World Vision International"/>
    <x v="0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5200"/>
    <n v="5200"/>
    <s v="World Vision International"/>
    <x v="3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3400"/>
    <n v="3400"/>
    <s v="IRISH AID"/>
    <x v="0"/>
    <d v="2017-01-29T00:00:00"/>
    <d v="2017-01-29T00:00:00"/>
    <s v=""/>
    <n v="1"/>
    <n v="1"/>
    <s v=""/>
    <s v=""/>
    <s v=""/>
    <s v=""/>
    <s v=""/>
    <s v=""/>
    <x v="1"/>
  </r>
  <r>
    <s v="B27161602"/>
    <s v="Tarpaulin, woven plastic, 4x60mt"/>
    <n v="15"/>
    <n v="150"/>
    <s v="WHO-HSE/GAR"/>
    <x v="0"/>
    <d v="2017-01-29T00:00:00"/>
    <d v="2017-01-29T00:00:00"/>
    <s v=""/>
    <m/>
    <n v="1"/>
    <s v=""/>
    <s v=""/>
    <s v=""/>
    <s v=""/>
    <s v=""/>
    <s v=""/>
    <x v="1"/>
  </r>
  <r>
    <s v="B27161602"/>
    <s v="Tarpaulin, woven plastic, 4x60mt"/>
    <n v="50"/>
    <n v="500"/>
    <s v="IRISH AID"/>
    <x v="0"/>
    <d v="2017-01-29T00:00:00"/>
    <d v="2017-01-29T00:00:00"/>
    <s v=""/>
    <m/>
    <n v="1"/>
    <s v=""/>
    <s v=""/>
    <s v=""/>
    <s v=""/>
    <s v=""/>
    <s v=""/>
    <x v="1"/>
  </r>
  <r>
    <s v="B27161602"/>
    <s v="Tarpaulin, woven plastic, 4x60mt"/>
    <n v="100"/>
    <n v="1000"/>
    <s v="IRISH AID"/>
    <x v="4"/>
    <d v="2017-01-29T00:00:00"/>
    <d v="2017-01-29T00:00:00"/>
    <s v=""/>
    <m/>
    <n v="1"/>
    <s v=""/>
    <s v=""/>
    <s v=""/>
    <s v=""/>
    <s v=""/>
    <s v=""/>
    <x v="1"/>
  </r>
  <r>
    <s v="B27161602"/>
    <s v="Tarpaulin, woven plastic, 4x60mt"/>
    <n v="50"/>
    <n v="500"/>
    <s v="IRISH AID"/>
    <x v="2"/>
    <d v="2017-01-29T00:00:00"/>
    <d v="2017-01-29T00:00:00"/>
    <s v=""/>
    <m/>
    <n v="1"/>
    <s v=""/>
    <s v=""/>
    <s v=""/>
    <s v=""/>
    <s v=""/>
    <s v=""/>
    <x v="1"/>
  </r>
  <r>
    <s v="B27161603"/>
    <s v="Tarpaulin, woven plastic, 3.65x 91.5M"/>
    <n v="170"/>
    <n v="1700"/>
    <s v="WFP/CRS"/>
    <x v="3"/>
    <d v="2017-01-29T00:00:00"/>
    <d v="2017-01-29T00:00:00"/>
    <s v=""/>
    <m/>
    <n v="1"/>
    <s v=""/>
    <s v=""/>
    <s v=""/>
    <s v=""/>
    <s v=""/>
    <s v=""/>
    <x v="1"/>
  </r>
  <r>
    <s v="B27161601"/>
    <s v="Tarpaulin, woven plastic, 4x6mt"/>
    <n v="1750"/>
    <n v="1750"/>
    <s v="World Vision International"/>
    <x v="2"/>
    <d v="2017-01-29T00:00:00"/>
    <d v="2017-01-29T00:00:00"/>
    <s v=""/>
    <n v="1"/>
    <n v="1"/>
    <s v=""/>
    <s v=""/>
    <s v=""/>
    <s v=""/>
    <s v=""/>
    <s v=""/>
    <x v="1"/>
  </r>
  <r>
    <s v="B27161604"/>
    <s v="Tarpaulin, Reinforced Sheeting 4x5mt"/>
    <n v="5000"/>
    <n v="5000"/>
    <s v="UNICEF SD"/>
    <x v="2"/>
    <d v="2017-01-29T00:00:00"/>
    <d v="2017-01-29T00:00:00"/>
    <s v=""/>
    <n v="1"/>
    <n v="1"/>
    <s v=""/>
    <s v=""/>
    <s v=""/>
    <s v=""/>
    <s v=""/>
    <s v=""/>
    <x v="1"/>
  </r>
  <r>
    <s v="B27161602"/>
    <s v="Tarpaulin, woven plastic, 4x60mt"/>
    <n v="79"/>
    <n v="790"/>
    <s v="ECHO"/>
    <x v="0"/>
    <d v="2017-01-29T00:00:00"/>
    <d v="2017-01-29T00:00:00"/>
    <s v=""/>
    <m/>
    <n v="1"/>
    <s v=""/>
    <s v=""/>
    <s v=""/>
    <s v=""/>
    <s v=""/>
    <s v=""/>
    <x v="1"/>
  </r>
  <r>
    <s v="B27161607"/>
    <s v="Tarpaulin, woven plastic, 4x5mt"/>
    <n v="500"/>
    <n v="500"/>
    <s v="JOHANNITER"/>
    <x v="0"/>
    <d v="2017-01-29T00:00:00"/>
    <d v="2017-01-29T00:00:00"/>
    <s v=""/>
    <n v="1"/>
    <n v="1"/>
    <s v=""/>
    <s v=""/>
    <s v=""/>
    <s v=""/>
    <s v=""/>
    <s v=""/>
    <x v="1"/>
  </r>
  <r>
    <s v="B27161612"/>
    <s v="Tarpaulin,woven plastic,4x6mt with logo"/>
    <n v="420"/>
    <n v="420"/>
    <s v="AECID"/>
    <x v="3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540"/>
    <n v="540"/>
    <s v="AECID"/>
    <x v="3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2000"/>
    <n v="2000"/>
    <s v="Concern Worldwide"/>
    <x v="0"/>
    <d v="2017-01-29T00:00:00"/>
    <d v="2017-01-29T00:00:00"/>
    <s v=""/>
    <n v="1"/>
    <n v="1"/>
    <s v=""/>
    <s v=""/>
    <s v=""/>
    <s v=""/>
    <s v=""/>
    <s v=""/>
    <x v="1"/>
  </r>
  <r>
    <s v="B27161602"/>
    <s v="Tarpaulin, woven plastic, 4x60mt"/>
    <n v="93"/>
    <n v="93"/>
    <s v="JICA"/>
    <x v="2"/>
    <d v="2017-01-29T00:00:00"/>
    <d v="2017-01-29T00:00:00"/>
    <s v=""/>
    <n v="1"/>
    <n v="1"/>
    <s v=""/>
    <s v=""/>
    <s v=""/>
    <s v=""/>
    <s v=""/>
    <s v=""/>
    <x v="1"/>
  </r>
  <r>
    <s v="B27161005"/>
    <s v="Tarpaulin, reinforce, Polyth. Roll, 4x50"/>
    <n v="9"/>
    <n v="90"/>
    <s v="ACH"/>
    <x v="3"/>
    <d v="2017-01-29T00:00:00"/>
    <d v="2017-01-29T00:00:00"/>
    <s v=""/>
    <m/>
    <n v="1"/>
    <s v=""/>
    <s v=""/>
    <s v=""/>
    <s v=""/>
    <s v=""/>
    <s v=""/>
    <x v="1"/>
  </r>
  <r>
    <s v="B27161005"/>
    <s v="Tarpaulin, reinforce, Polyth. Roll, 4x50"/>
    <n v="11"/>
    <n v="110"/>
    <s v="Intermon Oxfam"/>
    <x v="3"/>
    <d v="2017-01-29T00:00:00"/>
    <d v="2017-01-29T00:00:00"/>
    <s v=""/>
    <m/>
    <n v="1"/>
    <s v=""/>
    <s v=""/>
    <s v=""/>
    <s v=""/>
    <s v=""/>
    <s v=""/>
    <x v="1"/>
  </r>
  <r>
    <s v="B27161602"/>
    <s v="Tarpaulin, woven plastic, 4x60mt"/>
    <n v="100"/>
    <n v="1000"/>
    <s v="IRISH AID"/>
    <x v="1"/>
    <d v="2017-01-29T00:00:00"/>
    <d v="2017-01-29T00:00:00"/>
    <s v=""/>
    <m/>
    <n v="1"/>
    <s v=""/>
    <s v=""/>
    <s v=""/>
    <s v=""/>
    <s v=""/>
    <s v=""/>
    <x v="1"/>
  </r>
  <r>
    <s v="B27161005"/>
    <s v="Tarpaulin, reinforce, Polyth. Roll, 4x50"/>
    <n v="672"/>
    <n v="6720"/>
    <s v="UNHCR"/>
    <x v="2"/>
    <d v="2017-01-29T00:00:00"/>
    <d v="2017-01-29T00:00:00"/>
    <s v=""/>
    <m/>
    <n v="1"/>
    <s v=""/>
    <s v=""/>
    <s v=""/>
    <s v=""/>
    <s v=""/>
    <s v=""/>
    <x v="1"/>
  </r>
  <r>
    <s v="B27161604"/>
    <s v="Tarpaulin, Reinforced Sheeting 4x5mt"/>
    <n v="2800"/>
    <n v="2800"/>
    <s v="UNHCR"/>
    <x v="2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2200"/>
    <n v="2200"/>
    <s v="KOREA INTERNATIONAL COOPERATION AGENCY"/>
    <x v="3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1000"/>
    <n v="1000"/>
    <s v="ADRA"/>
    <x v="0"/>
    <d v="2017-01-29T00:00:00"/>
    <d v="2017-01-29T00:00:00"/>
    <s v=""/>
    <n v="1"/>
    <n v="1"/>
    <s v=""/>
    <s v=""/>
    <s v=""/>
    <s v=""/>
    <s v=""/>
    <s v=""/>
    <x v="1"/>
  </r>
  <r>
    <s v="B27161612"/>
    <s v="Tarpaulin,woven plastic,4x6mt with logo"/>
    <n v="4500"/>
    <n v="4500"/>
    <s v="CATHOLIC RELIEF SERVICES"/>
    <x v="0"/>
    <d v="2017-01-29T00:00:00"/>
    <d v="2017-01-29T00:00:00"/>
    <s v=""/>
    <n v="1"/>
    <n v="1"/>
    <s v=""/>
    <s v=""/>
    <s v=""/>
    <s v=""/>
    <s v=""/>
    <s v=""/>
    <x v="1"/>
  </r>
  <r>
    <s v="B27161602"/>
    <s v="Tarpaulin, woven plastic, 4x60mt"/>
    <n v="313"/>
    <n v="3130"/>
    <s v="TECHNO TARP &amp; POLYMERS PVT LTD"/>
    <x v="4"/>
    <d v="2017-01-29T00:00:00"/>
    <d v="2017-01-29T00:00:00"/>
    <s v=""/>
    <m/>
    <n v="1"/>
    <s v=""/>
    <s v=""/>
    <s v=""/>
    <s v=""/>
    <s v=""/>
    <s v=""/>
    <x v="1"/>
  </r>
  <r>
    <s v="B27161003"/>
    <s v="Tarpaulin, Polyeth Roll 4x50mt"/>
    <n v="452"/>
    <n v="4520"/>
    <s v="UNICEF SD"/>
    <x v="2"/>
    <d v="2017-01-29T00:00:00"/>
    <d v="2017-01-29T00:00:00"/>
    <s v=""/>
    <m/>
    <n v="1"/>
    <s v=""/>
    <s v=""/>
    <s v=""/>
    <s v=""/>
    <s v=""/>
    <s v=""/>
    <x v="1"/>
  </r>
  <r>
    <s v="B27161601"/>
    <s v="Tarpaulin, woven plastic, 4x6mt"/>
    <n v="3400"/>
    <n v="3400"/>
    <s v="IRISH AID"/>
    <x v="2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8562"/>
    <n v="8562"/>
    <s v="ECHO"/>
    <x v="0"/>
    <d v="2017-01-29T00:00:00"/>
    <d v="2017-01-29T00:00:00"/>
    <s v=""/>
    <n v="1"/>
    <n v="1"/>
    <s v=""/>
    <s v=""/>
    <s v=""/>
    <s v=""/>
    <s v=""/>
    <s v=""/>
    <x v="1"/>
  </r>
  <r>
    <s v="B27161602"/>
    <s v="Tarpaulin, woven plastic, 4x60mt"/>
    <n v="155"/>
    <n v="1550"/>
    <s v="ITALY"/>
    <x v="4"/>
    <d v="2017-01-29T00:00:00"/>
    <d v="2017-01-29T00:00:00"/>
    <s v=""/>
    <m/>
    <n v="1"/>
    <s v=""/>
    <s v=""/>
    <s v=""/>
    <s v=""/>
    <s v=""/>
    <s v=""/>
    <x v="1"/>
  </r>
  <r>
    <s v="B27161003"/>
    <s v="Tarpaulin, Polyeth Roll 4x50mt"/>
    <n v="196"/>
    <n v="1960"/>
    <s v="UNHCR"/>
    <x v="2"/>
    <d v="2017-01-29T00:00:00"/>
    <d v="2017-01-29T00:00:00"/>
    <s v=""/>
    <m/>
    <n v="1"/>
    <s v=""/>
    <s v=""/>
    <s v=""/>
    <s v=""/>
    <s v=""/>
    <s v=""/>
    <x v="1"/>
  </r>
  <r>
    <s v="B27161602"/>
    <s v="Tarpaulin, woven plastic, 4x60mt"/>
    <n v="4"/>
    <n v="40"/>
    <s v="NORWAY/OCHA"/>
    <x v="4"/>
    <d v="2017-01-29T00:00:00"/>
    <d v="2017-01-29T00:00:00"/>
    <s v=""/>
    <m/>
    <n v="1"/>
    <s v=""/>
    <s v=""/>
    <s v=""/>
    <s v=""/>
    <s v=""/>
    <s v=""/>
    <x v="1"/>
  </r>
  <r>
    <s v="B27161601"/>
    <s v="Tarpaulin, woven plastic, 4x6mt"/>
    <n v="150"/>
    <n v="150"/>
    <s v="ShelterBox"/>
    <x v="0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50"/>
    <n v="50"/>
    <s v="INTERSOS"/>
    <x v="4"/>
    <d v="2017-01-29T00:00:00"/>
    <d v="2017-01-29T00:00:00"/>
    <s v=""/>
    <n v="1"/>
    <n v="1"/>
    <s v=""/>
    <s v=""/>
    <s v=""/>
    <s v=""/>
    <s v=""/>
    <s v=""/>
    <x v="1"/>
  </r>
  <r>
    <s v="B27161620"/>
    <s v="Tarpaulin, plastic, 6x8 mt"/>
    <n v="270"/>
    <n v="270"/>
    <s v="ACTION CONTRE LA FAIM"/>
    <x v="0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4480"/>
    <n v="4480"/>
    <s v="SAVE THE CHILDREN"/>
    <x v="0"/>
    <d v="2017-01-29T00:00:00"/>
    <d v="2017-01-29T00:00:00"/>
    <s v=""/>
    <n v="1"/>
    <n v="1"/>
    <s v=""/>
    <s v=""/>
    <s v=""/>
    <s v=""/>
    <s v=""/>
    <s v=""/>
    <x v="1"/>
  </r>
  <r>
    <s v="B27161602"/>
    <s v="Tarpaulin, woven plastic, 4x60mt"/>
    <n v="30"/>
    <n v="300"/>
    <s v="SAVE THE CHILDREN"/>
    <x v="0"/>
    <d v="2017-01-29T00:00:00"/>
    <d v="2017-01-29T00:00:00"/>
    <s v=""/>
    <m/>
    <n v="1"/>
    <s v=""/>
    <s v=""/>
    <s v=""/>
    <s v=""/>
    <s v=""/>
    <s v=""/>
    <x v="1"/>
  </r>
  <r>
    <s v="B27161602"/>
    <s v="Tarpaulin, woven plastic, 4x60mt"/>
    <n v="460"/>
    <n v="4600"/>
    <s v="UNITED STATES AGENCY for INTL. DEVELOPM."/>
    <x v="1"/>
    <d v="2017-01-29T00:00:00"/>
    <d v="2017-01-29T00:00:00"/>
    <s v=""/>
    <m/>
    <n v="1"/>
    <s v=""/>
    <s v=""/>
    <s v=""/>
    <s v=""/>
    <s v=""/>
    <s v=""/>
    <x v="1"/>
  </r>
  <r>
    <s v="B27161601"/>
    <s v="Tarpaulin, woven plastic, 4x6mt"/>
    <n v="1970"/>
    <n v="1970"/>
    <s v="TECHNO TARP &amp; POLYMERS PVT LTD"/>
    <x v="2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70"/>
    <n v="70"/>
    <s v="JICA"/>
    <x v="2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2000"/>
    <n v="2000"/>
    <s v="IRISH AID"/>
    <x v="1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32"/>
    <n v="32"/>
    <s v="WFP/ Cash-Based Transfer"/>
    <x v="0"/>
    <d v="2017-01-29T00:00:00"/>
    <d v="2017-01-29T00:00:00"/>
    <s v=""/>
    <n v="1"/>
    <n v="1"/>
    <s v=""/>
    <s v=""/>
    <s v=""/>
    <s v=""/>
    <s v=""/>
    <s v=""/>
    <x v="1"/>
  </r>
  <r>
    <s v="B27161606"/>
    <s v="Tarpaulin, woven plastic, 4x50mt"/>
    <n v="29"/>
    <n v="290"/>
    <s v="INTERNATIONAL RESCUE COMMITTEE"/>
    <x v="0"/>
    <d v="2017-01-29T00:00:00"/>
    <d v="2017-01-29T00:00:00"/>
    <s v=""/>
    <m/>
    <n v="1"/>
    <s v=""/>
    <s v=""/>
    <s v=""/>
    <s v=""/>
    <s v=""/>
    <s v=""/>
    <x v="1"/>
  </r>
  <r>
    <s v="B27161601"/>
    <s v="Tarpaulin, woven plastic, 4x6mt"/>
    <n v="3460"/>
    <n v="3460"/>
    <s v="CATHOLIC RELIEF SERVICES"/>
    <x v="3"/>
    <d v="2017-01-29T00:00:00"/>
    <d v="2017-01-29T00:00:00"/>
    <s v=""/>
    <n v="1"/>
    <n v="1"/>
    <s v=""/>
    <s v=""/>
    <s v=""/>
    <s v=""/>
    <s v=""/>
    <s v=""/>
    <x v="1"/>
  </r>
  <r>
    <s v="B27161201"/>
    <s v="Tarpaulin, White color, 4x5 m, UNDP logo"/>
    <n v="249"/>
    <n v="249"/>
    <s v="UNDP"/>
    <x v="0"/>
    <d v="2017-01-29T00:00:00"/>
    <d v="2017-01-29T00:00:00"/>
    <s v=""/>
    <n v="1"/>
    <n v="1"/>
    <s v=""/>
    <s v=""/>
    <s v=""/>
    <s v=""/>
    <s v=""/>
    <s v=""/>
    <x v="1"/>
  </r>
  <r>
    <s v="B27161202"/>
    <s v="Tarpaulin, White, 1.2 X 1.8 m, UNDP logo"/>
    <n v="100"/>
    <n v="100"/>
    <s v="UNDP"/>
    <x v="0"/>
    <d v="2017-01-29T00:00:00"/>
    <d v="2017-01-29T00:00:00"/>
    <s v=""/>
    <n v="1"/>
    <n v="1"/>
    <s v=""/>
    <s v=""/>
    <s v=""/>
    <s v=""/>
    <s v=""/>
    <s v=""/>
    <x v="1"/>
  </r>
  <r>
    <s v="B27161602"/>
    <s v="Tarpaulin, woven plastic, 4x60mt"/>
    <n v="300"/>
    <n v="3000"/>
    <s v="TECHNO TARP &amp; POLYMERS PVT LTD"/>
    <x v="2"/>
    <d v="2017-01-29T00:00:00"/>
    <d v="2017-01-29T00:00:00"/>
    <s v=""/>
    <m/>
    <n v="1"/>
    <s v=""/>
    <s v=""/>
    <s v=""/>
    <s v=""/>
    <s v=""/>
    <s v=""/>
    <x v="1"/>
  </r>
  <r>
    <s v="B27161601"/>
    <s v="Tarpaulin, woven plastic, 4x6mt"/>
    <n v="7500"/>
    <n v="7500"/>
    <s v="SAVE THE CHILDREN"/>
    <x v="1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800"/>
    <n v="800"/>
    <s v="IRISH AID"/>
    <x v="4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2080"/>
    <n v="2080"/>
    <s v="TECHNO TARP &amp; POLYMERS PVT LTD"/>
    <x v="0"/>
    <d v="2017-01-29T00:00:00"/>
    <d v="2017-01-29T00:00:00"/>
    <s v=""/>
    <n v="1"/>
    <n v="1"/>
    <s v=""/>
    <s v=""/>
    <s v=""/>
    <s v=""/>
    <s v=""/>
    <s v=""/>
    <x v="1"/>
  </r>
  <r>
    <s v="B27161602"/>
    <s v="Tarpaulin, woven plastic, 4x60mt"/>
    <n v="262"/>
    <n v="2620"/>
    <s v="TECHNO TARP &amp; POLYMERS PVT LTD"/>
    <x v="0"/>
    <d v="2017-01-29T00:00:00"/>
    <d v="2017-01-29T00:00:00"/>
    <s v=""/>
    <m/>
    <n v="1"/>
    <s v=""/>
    <s v=""/>
    <s v=""/>
    <s v=""/>
    <s v=""/>
    <s v=""/>
    <x v="1"/>
  </r>
  <r>
    <s v="B27161003"/>
    <s v="Tarpaulin, Polyeth Roll 4x50mt"/>
    <n v="30"/>
    <n v="300"/>
    <s v="UNICEF TACRO"/>
    <x v="3"/>
    <d v="2017-01-29T00:00:00"/>
    <d v="2017-01-29T00:00:00"/>
    <s v=""/>
    <m/>
    <n v="1"/>
    <s v=""/>
    <s v=""/>
    <s v=""/>
    <s v=""/>
    <s v=""/>
    <s v=""/>
    <x v="1"/>
  </r>
  <r>
    <s v="B27161601"/>
    <s v="Tarpaulin, woven plastic, 4x6mt"/>
    <n v="880"/>
    <n v="880"/>
    <s v="TECHNO TARP &amp; POLYMERS PVT LTD"/>
    <x v="1"/>
    <d v="2017-01-29T00:00:00"/>
    <d v="2017-01-29T00:00:00"/>
    <s v=""/>
    <n v="1"/>
    <n v="1"/>
    <s v=""/>
    <s v=""/>
    <s v=""/>
    <s v=""/>
    <s v=""/>
    <s v=""/>
    <x v="1"/>
  </r>
  <r>
    <s v="B27161602"/>
    <s v="Tarpaulin, woven plastic, 4x60mt"/>
    <n v="110"/>
    <n v="1100"/>
    <s v="TECHNO TARP &amp; POLYMERS PVT LTD"/>
    <x v="1"/>
    <d v="2017-01-29T00:00:00"/>
    <d v="2017-01-29T00:00:00"/>
    <s v=""/>
    <m/>
    <n v="1"/>
    <s v=""/>
    <s v=""/>
    <s v=""/>
    <s v=""/>
    <s v=""/>
    <s v=""/>
    <x v="1"/>
  </r>
  <r>
    <s v="B27161601"/>
    <s v="Tarpaulin, woven plastic, 4x6mt"/>
    <n v="800"/>
    <n v="800"/>
    <s v="IRISH AID"/>
    <x v="3"/>
    <d v="2017-01-29T00:00:00"/>
    <d v="2017-01-29T00:00:00"/>
    <s v=""/>
    <n v="1"/>
    <n v="1"/>
    <s v=""/>
    <s v=""/>
    <s v=""/>
    <s v=""/>
    <s v=""/>
    <s v=""/>
    <x v="1"/>
  </r>
  <r>
    <s v="B27161003"/>
    <s v="Tarpaulin, Polyeth Roll 4x50mt"/>
    <n v="20"/>
    <n v="200"/>
    <s v="Solidarites International"/>
    <x v="0"/>
    <d v="2017-01-29T00:00:00"/>
    <d v="2017-01-29T00:00:00"/>
    <s v=""/>
    <m/>
    <n v="1"/>
    <s v=""/>
    <s v=""/>
    <s v=""/>
    <s v=""/>
    <s v=""/>
    <s v=""/>
    <x v="1"/>
  </r>
  <r>
    <s v="B27161601"/>
    <s v="Tarpaulin, woven plastic, 4x6mt"/>
    <n v="1120"/>
    <n v="1120"/>
    <s v="Solidarites International"/>
    <x v="0"/>
    <d v="2017-01-29T00:00:00"/>
    <d v="2017-01-29T00:00:00"/>
    <s v=""/>
    <n v="1"/>
    <n v="1"/>
    <s v=""/>
    <s v=""/>
    <s v=""/>
    <s v=""/>
    <s v=""/>
    <s v=""/>
    <x v="1"/>
  </r>
  <r>
    <s v="B27161601"/>
    <s v="Tarpaulin, woven plastic, 4x6mt"/>
    <n v="880"/>
    <n v="880"/>
    <s v="TECHNO TARP &amp; POLYMERS PVT LTD"/>
    <x v="4"/>
    <d v="2017-01-29T00:00:00"/>
    <d v="2017-01-29T00:00:00"/>
    <s v=""/>
    <n v="1"/>
    <n v="1"/>
    <s v=""/>
    <s v=""/>
    <s v=""/>
    <s v=""/>
    <s v=""/>
    <s v=""/>
    <x v="1"/>
  </r>
  <r>
    <s v="B27112003"/>
    <s v="Blanket, UNHCR, 30% wool"/>
    <n v="960"/>
    <n v="960"/>
    <s v="World Vision International"/>
    <x v="3"/>
    <d v="2017-01-29T00:00:00"/>
    <d v="2017-01-29T00:00:00"/>
    <n v="1"/>
    <s v=""/>
    <s v=""/>
    <s v=""/>
    <s v=""/>
    <s v=""/>
    <s v=""/>
    <s v=""/>
    <s v=""/>
    <x v="8"/>
  </r>
  <r>
    <s v="B27112002"/>
    <s v="Blanket 50% wool 50% synthetic fibers"/>
    <n v="43625"/>
    <n v="43625"/>
    <s v="ECHO"/>
    <x v="0"/>
    <d v="2017-01-29T00:00:00"/>
    <d v="2017-01-29T00:00:00"/>
    <n v="1"/>
    <s v=""/>
    <s v=""/>
    <s v=""/>
    <s v=""/>
    <s v=""/>
    <s v=""/>
    <s v=""/>
    <s v=""/>
    <x v="8"/>
  </r>
  <r>
    <s v="B27112002"/>
    <s v="Blanket 50% wool 50% synthetic fibers"/>
    <n v="15000"/>
    <n v="15000"/>
    <s v="IRISH AID"/>
    <x v="1"/>
    <d v="2017-01-29T00:00:00"/>
    <d v="2017-01-29T00:00:00"/>
    <n v="1"/>
    <s v=""/>
    <s v=""/>
    <s v=""/>
    <s v=""/>
    <s v=""/>
    <s v=""/>
    <s v=""/>
    <s v=""/>
    <x v="8"/>
  </r>
  <r>
    <s v="B27180001"/>
    <s v="Blanket, quilted"/>
    <n v="60"/>
    <n v="60"/>
    <s v="WFP/CRS"/>
    <x v="1"/>
    <d v="2017-01-29T00:00:00"/>
    <d v="2017-01-29T00:00:00"/>
    <n v="1"/>
    <s v=""/>
    <s v=""/>
    <s v=""/>
    <s v=""/>
    <s v=""/>
    <s v=""/>
    <s v=""/>
    <s v=""/>
    <x v="8"/>
  </r>
  <r>
    <s v="B27115503"/>
    <s v="Blanket, ballistic, Toyota Land Cr. LHD"/>
    <n v="6"/>
    <n v="6"/>
    <s v="WFP/CRS"/>
    <x v="1"/>
    <d v="2017-01-29T00:00:00"/>
    <d v="2017-01-29T00:00:00"/>
    <m/>
    <s v=""/>
    <s v=""/>
    <s v=""/>
    <s v=""/>
    <s v=""/>
    <s v=""/>
    <s v=""/>
    <s v=""/>
    <x v="0"/>
  </r>
  <r>
    <s v="B27112002"/>
    <s v="Blanket 50% wool 50% synthetic fibers"/>
    <n v="14450"/>
    <n v="14450"/>
    <s v="IRISH AID"/>
    <x v="2"/>
    <d v="2017-01-29T00:00:00"/>
    <d v="2017-01-29T00:00:00"/>
    <n v="1"/>
    <s v=""/>
    <s v=""/>
    <s v=""/>
    <s v=""/>
    <s v=""/>
    <s v=""/>
    <s v=""/>
    <s v=""/>
    <x v="8"/>
  </r>
  <r>
    <s v="B27112006"/>
    <s v="Blanket, fleece, 1.5x2mt"/>
    <n v="10080"/>
    <n v="10080"/>
    <s v="UNICEF SD"/>
    <x v="2"/>
    <d v="2017-01-29T00:00:00"/>
    <d v="2017-01-29T00:00:00"/>
    <n v="1"/>
    <s v=""/>
    <s v=""/>
    <s v=""/>
    <s v=""/>
    <s v=""/>
    <s v=""/>
    <s v=""/>
    <s v=""/>
    <x v="8"/>
  </r>
  <r>
    <s v="B27112002"/>
    <s v="Blanket 50% wool 50% synthetic fibers"/>
    <n v="35500"/>
    <n v="35500"/>
    <s v="ITALY"/>
    <x v="4"/>
    <d v="2017-01-29T00:00:00"/>
    <d v="2017-01-29T00:00:00"/>
    <n v="1"/>
    <s v=""/>
    <s v=""/>
    <s v=""/>
    <s v=""/>
    <s v=""/>
    <s v=""/>
    <s v=""/>
    <s v=""/>
    <x v="8"/>
  </r>
  <r>
    <s v="B27115503"/>
    <s v="Blanket, ballistic, Toyota Land Cr. LHD"/>
    <n v="1"/>
    <n v="1"/>
    <s v="WFP/OMF"/>
    <x v="4"/>
    <d v="2017-01-29T00:00:00"/>
    <d v="2017-01-29T00:00:00"/>
    <m/>
    <s v=""/>
    <s v=""/>
    <s v=""/>
    <s v=""/>
    <s v=""/>
    <s v=""/>
    <s v=""/>
    <s v=""/>
    <x v="0"/>
  </r>
  <r>
    <s v="B27115501"/>
    <s v="Blanket, ballistic, Toyota Land Cr. RHD"/>
    <n v="7"/>
    <n v="7"/>
    <s v="WFP/CRS"/>
    <x v="4"/>
    <d v="2017-01-29T00:00:00"/>
    <d v="2017-01-29T00:00:00"/>
    <m/>
    <s v=""/>
    <s v=""/>
    <s v=""/>
    <s v=""/>
    <s v=""/>
    <s v=""/>
    <s v=""/>
    <s v=""/>
    <x v="0"/>
  </r>
  <r>
    <s v="B27115503"/>
    <s v="Blanket, ballistic, Toyota Land Cr. LHD"/>
    <n v="7"/>
    <n v="7"/>
    <s v="WFP/CRS"/>
    <x v="4"/>
    <d v="2017-01-29T00:00:00"/>
    <d v="2017-01-29T00:00:00"/>
    <m/>
    <s v=""/>
    <s v=""/>
    <s v=""/>
    <s v=""/>
    <s v=""/>
    <s v=""/>
    <s v=""/>
    <s v=""/>
    <x v="0"/>
  </r>
  <r>
    <s v="B27112001"/>
    <s v="Blanket 50% wool"/>
    <n v="27450"/>
    <n v="27450"/>
    <s v="World Vision International"/>
    <x v="0"/>
    <d v="2017-01-29T00:00:00"/>
    <d v="2017-01-29T00:00:00"/>
    <n v="1"/>
    <s v=""/>
    <s v=""/>
    <s v=""/>
    <s v=""/>
    <s v=""/>
    <s v=""/>
    <s v=""/>
    <s v=""/>
    <x v="8"/>
  </r>
  <r>
    <s v="B27115501"/>
    <s v="Blanket, ballistic, Toyota Land Cr. RHD"/>
    <n v="6"/>
    <n v="6"/>
    <s v="WFP/CRS"/>
    <x v="1"/>
    <d v="2017-01-29T00:00:00"/>
    <d v="2017-01-29T00:00:00"/>
    <m/>
    <s v=""/>
    <s v=""/>
    <s v=""/>
    <s v=""/>
    <s v=""/>
    <s v=""/>
    <s v=""/>
    <s v=""/>
    <x v="0"/>
  </r>
  <r>
    <s v="B27112002"/>
    <s v="Blanket 50% wool 50% synthetic fibers"/>
    <n v="2532"/>
    <n v="2532"/>
    <s v="AECID"/>
    <x v="3"/>
    <d v="2017-01-29T00:00:00"/>
    <d v="2017-01-29T00:00:00"/>
    <n v="1"/>
    <s v=""/>
    <s v=""/>
    <s v=""/>
    <s v=""/>
    <s v=""/>
    <s v=""/>
    <s v=""/>
    <s v=""/>
    <x v="8"/>
  </r>
  <r>
    <s v="B27112006"/>
    <s v="Blanket, fleece, 1.5x2mt"/>
    <n v="48998"/>
    <n v="48998"/>
    <s v="UNHCR"/>
    <x v="2"/>
    <d v="2017-01-29T00:00:00"/>
    <d v="2017-01-29T00:00:00"/>
    <n v="1"/>
    <s v=""/>
    <s v=""/>
    <s v=""/>
    <s v=""/>
    <s v=""/>
    <s v=""/>
    <s v=""/>
    <s v=""/>
    <x v="8"/>
  </r>
  <r>
    <s v="B27112002"/>
    <s v="Blanket 50% wool 50% synthetic fibers"/>
    <n v="9500"/>
    <n v="9500"/>
    <s v="NORWAY/OCHA"/>
    <x v="4"/>
    <d v="2017-01-29T00:00:00"/>
    <d v="2017-01-29T00:00:00"/>
    <n v="1"/>
    <s v=""/>
    <s v=""/>
    <s v=""/>
    <s v=""/>
    <s v=""/>
    <s v=""/>
    <s v=""/>
    <s v=""/>
    <x v="8"/>
  </r>
  <r>
    <s v="B27112002"/>
    <s v="Blanket 50% wool 50% synthetic fibers"/>
    <n v="2160"/>
    <n v="2160"/>
    <s v="World Vision International"/>
    <x v="1"/>
    <d v="2017-01-29T00:00:00"/>
    <d v="2017-01-29T00:00:00"/>
    <n v="1"/>
    <s v=""/>
    <s v=""/>
    <s v=""/>
    <s v=""/>
    <s v=""/>
    <s v=""/>
    <s v=""/>
    <s v=""/>
    <x v="8"/>
  </r>
  <r>
    <s v="B27112002"/>
    <s v="Blanket 50% wool 50% synthetic fibers"/>
    <n v="4475"/>
    <n v="4475"/>
    <s v="JICA"/>
    <x v="2"/>
    <d v="2017-01-29T00:00:00"/>
    <d v="2017-01-29T00:00:00"/>
    <n v="1"/>
    <s v=""/>
    <s v=""/>
    <s v=""/>
    <s v=""/>
    <s v=""/>
    <s v=""/>
    <s v=""/>
    <s v=""/>
    <x v="8"/>
  </r>
  <r>
    <s v="B27112008"/>
    <s v="Blanket, 50% wool, 50% Fabric, 210x120cm"/>
    <n v="2"/>
    <n v="2"/>
    <s v="HANDICAP INTERNATIONAL FEDERATION"/>
    <x v="0"/>
    <d v="2017-01-29T00:00:00"/>
    <d v="2017-01-29T00:00:00"/>
    <n v="1"/>
    <s v=""/>
    <s v=""/>
    <s v=""/>
    <s v=""/>
    <s v=""/>
    <s v=""/>
    <s v=""/>
    <s v=""/>
    <x v="8"/>
  </r>
  <r>
    <s v="B27112401"/>
    <s v="Blanket, medium thermal, synthetic"/>
    <n v="10000"/>
    <n v="10000"/>
    <s v="World Vision International"/>
    <x v="0"/>
    <d v="2017-01-29T00:00:00"/>
    <d v="2017-01-29T00:00:00"/>
    <n v="1"/>
    <s v=""/>
    <s v=""/>
    <s v=""/>
    <s v=""/>
    <s v=""/>
    <s v=""/>
    <s v=""/>
    <s v=""/>
    <x v="8"/>
  </r>
  <r>
    <s v="B27112016"/>
    <s v="Blanket, quilts, various size"/>
    <n v="12375"/>
    <n v="12375"/>
    <s v="LUTHERAN WORLD RELIEF"/>
    <x v="0"/>
    <d v="2017-01-29T00:00:00"/>
    <d v="2017-01-29T00:00:00"/>
    <n v="1"/>
    <s v=""/>
    <s v=""/>
    <s v=""/>
    <s v=""/>
    <s v=""/>
    <s v=""/>
    <s v=""/>
    <s v=""/>
    <x v="8"/>
  </r>
  <r>
    <s v="B27112401"/>
    <s v="Blanket, medium thermal, synthetic"/>
    <n v="1960"/>
    <n v="1960"/>
    <s v="NRS RELIEF FZE"/>
    <x v="2"/>
    <d v="2017-01-29T00:00:00"/>
    <d v="2017-01-29T00:00:00"/>
    <n v="1"/>
    <s v=""/>
    <s v=""/>
    <s v=""/>
    <s v=""/>
    <s v=""/>
    <s v=""/>
    <s v=""/>
    <s v=""/>
    <x v="8"/>
  </r>
  <r>
    <s v="B27112002"/>
    <s v="Blanket 50% wool 50% synthetic fibers"/>
    <n v="2325"/>
    <n v="2325"/>
    <s v="RELIEF SUPPLIER"/>
    <x v="2"/>
    <d v="2017-01-29T00:00:00"/>
    <d v="2017-01-29T00:00:00"/>
    <n v="1"/>
    <s v=""/>
    <s v=""/>
    <s v=""/>
    <s v=""/>
    <s v=""/>
    <s v=""/>
    <s v=""/>
    <s v=""/>
    <x v="8"/>
  </r>
  <r>
    <s v="B27112501"/>
    <s v="Blanket, fleece, high thermal resistance"/>
    <n v="3250"/>
    <n v="3250"/>
    <s v="NRS RELIEF FZE"/>
    <x v="0"/>
    <d v="2017-01-29T00:00:00"/>
    <d v="2017-01-29T00:00:00"/>
    <n v="1"/>
    <s v=""/>
    <s v=""/>
    <s v=""/>
    <s v=""/>
    <s v=""/>
    <s v=""/>
    <s v=""/>
    <s v=""/>
    <x v="8"/>
  </r>
  <r>
    <s v="B27112401"/>
    <s v="Blanket, medium thermal, synthetic"/>
    <n v="5000"/>
    <n v="5000"/>
    <s v="IRISH AID"/>
    <x v="4"/>
    <d v="2017-01-29T00:00:00"/>
    <d v="2017-01-29T00:00:00"/>
    <n v="1"/>
    <s v=""/>
    <s v=""/>
    <s v=""/>
    <s v=""/>
    <s v=""/>
    <s v=""/>
    <s v=""/>
    <s v=""/>
    <x v="8"/>
  </r>
  <r>
    <s v="B27112402"/>
    <s v="Blanket,medium thermal,synthetic, w/logo"/>
    <n v="5000"/>
    <n v="5000"/>
    <s v="JICA"/>
    <x v="2"/>
    <d v="2017-01-29T00:00:00"/>
    <d v="2017-01-29T00:00:00"/>
    <n v="1"/>
    <s v=""/>
    <s v=""/>
    <s v=""/>
    <s v=""/>
    <s v=""/>
    <s v=""/>
    <s v=""/>
    <s v=""/>
    <x v="8"/>
  </r>
  <r>
    <s v="B27112501"/>
    <s v="Blanket, fleece, high thermal resistance"/>
    <n v="20000"/>
    <n v="20000"/>
    <s v="IRISH AID"/>
    <x v="0"/>
    <d v="2017-01-29T00:00:00"/>
    <d v="2017-01-29T00:00:00"/>
    <n v="1"/>
    <s v=""/>
    <s v=""/>
    <s v=""/>
    <s v=""/>
    <s v=""/>
    <s v=""/>
    <s v=""/>
    <s v=""/>
    <x v="8"/>
  </r>
  <r>
    <s v="B27112002"/>
    <s v="Blanket 50% wool 50% synthetic fibers"/>
    <n v="997"/>
    <n v="997"/>
    <s v="RELIEF SUPPLIER"/>
    <x v="4"/>
    <d v="2017-01-29T00:00:00"/>
    <d v="2017-01-29T00:00:00"/>
    <n v="1"/>
    <s v=""/>
    <s v=""/>
    <s v=""/>
    <s v=""/>
    <s v=""/>
    <s v=""/>
    <s v=""/>
    <s v=""/>
    <x v="8"/>
  </r>
  <r>
    <s v="B27112001"/>
    <s v="Blanket 50% wool"/>
    <n v="4500"/>
    <n v="4500"/>
    <s v="SAVE THE CHILDREN"/>
    <x v="1"/>
    <d v="2017-01-29T00:00:00"/>
    <d v="2017-01-29T00:00:00"/>
    <n v="1"/>
    <s v=""/>
    <s v=""/>
    <s v=""/>
    <s v=""/>
    <s v=""/>
    <s v=""/>
    <s v=""/>
    <s v=""/>
    <x v="8"/>
  </r>
  <r>
    <s v="B27112401"/>
    <s v="Blanket, medium thermal, synthetic"/>
    <n v="4000"/>
    <n v="4000"/>
    <s v="Concern Worldwide"/>
    <x v="0"/>
    <d v="2017-01-29T00:00:00"/>
    <d v="2017-01-29T00:00:00"/>
    <n v="1"/>
    <s v=""/>
    <s v=""/>
    <s v=""/>
    <s v=""/>
    <s v=""/>
    <s v=""/>
    <s v=""/>
    <s v=""/>
    <x v="8"/>
  </r>
  <r>
    <s v="B27112001"/>
    <s v="Blanket 50% wool"/>
    <n v="5000"/>
    <n v="5000"/>
    <s v="SAVE THE CHILDREN"/>
    <x v="0"/>
    <d v="2017-01-29T00:00:00"/>
    <d v="2017-01-29T00:00:00"/>
    <n v="1"/>
    <s v=""/>
    <s v=""/>
    <s v=""/>
    <s v=""/>
    <s v=""/>
    <s v=""/>
    <s v=""/>
    <s v=""/>
    <x v="8"/>
  </r>
  <r>
    <s v="B27112401"/>
    <s v="Blanket, medium thermal, synthetic"/>
    <n v="5600"/>
    <n v="5600"/>
    <s v="CARE"/>
    <x v="0"/>
    <d v="2017-01-29T00:00:00"/>
    <d v="2017-01-29T00:00:00"/>
    <n v="1"/>
    <s v=""/>
    <s v=""/>
    <s v=""/>
    <s v=""/>
    <s v=""/>
    <s v=""/>
    <s v=""/>
    <s v=""/>
    <x v="8"/>
  </r>
  <r>
    <s v="B27112002"/>
    <s v="Blanket 50% wool 50% synthetic fibers"/>
    <n v="2998"/>
    <n v="2998"/>
    <s v="SAVE THE CHILDREN"/>
    <x v="1"/>
    <d v="2017-01-29T00:00:00"/>
    <d v="2017-01-29T00:00:00"/>
    <n v="1"/>
    <s v=""/>
    <s v=""/>
    <s v=""/>
    <s v=""/>
    <s v=""/>
    <s v=""/>
    <s v=""/>
    <s v=""/>
    <x v="8"/>
  </r>
  <r>
    <s v="B27112501"/>
    <s v="Blanket, fleece, high thermal resistance"/>
    <n v="5550"/>
    <n v="5550"/>
    <s v="IRISH AID"/>
    <x v="2"/>
    <d v="2017-01-29T00:00:00"/>
    <d v="2017-01-29T00:00:00"/>
    <n v="1"/>
    <s v=""/>
    <s v=""/>
    <s v=""/>
    <s v=""/>
    <s v=""/>
    <s v=""/>
    <s v=""/>
    <s v=""/>
    <x v="8"/>
  </r>
  <r>
    <s v="B27112501"/>
    <s v="Blanket, fleece, high thermal resistance"/>
    <n v="1530"/>
    <n v="1530"/>
    <s v="NRS RELIEF FZE"/>
    <x v="2"/>
    <d v="2017-01-29T00:00:00"/>
    <d v="2017-01-29T00:00:00"/>
    <n v="1"/>
    <s v=""/>
    <s v=""/>
    <s v=""/>
    <s v=""/>
    <s v=""/>
    <s v=""/>
    <s v=""/>
    <s v=""/>
    <x v="8"/>
  </r>
  <r>
    <s v="B27112401"/>
    <s v="Blanket, medium thermal, synthetic"/>
    <n v="3480"/>
    <n v="3480"/>
    <s v="NRS RELIEF FZE"/>
    <x v="0"/>
    <d v="2017-01-29T00:00:00"/>
    <d v="2017-01-29T00:00:00"/>
    <n v="1"/>
    <s v=""/>
    <s v=""/>
    <s v=""/>
    <s v=""/>
    <s v=""/>
    <s v=""/>
    <s v=""/>
    <s v=""/>
    <x v="8"/>
  </r>
  <r>
    <s v="B38713425"/>
    <s v="Office, accom. unit, with accessories T"/>
    <n v="5"/>
    <n v="5"/>
    <s v="WFP/CRS"/>
    <x v="1"/>
    <d v="2017-01-29T00:00:00"/>
    <d v="2017-01-29T00:00:00"/>
    <s v=""/>
    <s v=""/>
    <s v=""/>
    <s v=""/>
    <s v=""/>
    <s v=""/>
    <s v=""/>
    <s v=""/>
    <s v=""/>
    <x v="0"/>
  </r>
  <r>
    <s v="B27169602"/>
    <s v="Prefab, wareh. soft wall,6.5x8mt, ALU O"/>
    <n v="6"/>
    <n v="6"/>
    <s v="WFP/CRS"/>
    <x v="4"/>
    <d v="2017-01-29T00:00:00"/>
    <d v="2017-01-29T00:00:00"/>
    <s v=""/>
    <s v=""/>
    <s v=""/>
    <s v=""/>
    <s v=""/>
    <s v=""/>
    <s v=""/>
    <s v=""/>
    <s v=""/>
    <x v="0"/>
  </r>
  <r>
    <s v="B36221221"/>
    <s v="Handwashing dispenser case"/>
    <n v="50"/>
    <n v="50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3220010"/>
    <s v="Motor pump, petrol, KESTREL 101"/>
    <n v="6"/>
    <n v="6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35667101"/>
    <s v="Emer. kit, diahorrea diseas., It., ORS"/>
    <n v="3"/>
    <n v="3"/>
    <s v="WHO-ERM"/>
    <x v="0"/>
    <d v="2017-01-29T00:00:00"/>
    <d v="2017-01-29T00:00:00"/>
    <s v=""/>
    <s v=""/>
    <s v=""/>
    <s v=""/>
    <s v=""/>
    <s v=""/>
    <s v=""/>
    <s v=""/>
    <s v=""/>
    <x v="0"/>
  </r>
  <r>
    <s v="B35667102"/>
    <s v="Emer. kit, diahorrea diseas., It., Basic"/>
    <n v="3"/>
    <n v="3"/>
    <s v="WHO-ERM"/>
    <x v="0"/>
    <d v="2017-01-29T00:00:00"/>
    <d v="2017-01-29T00:00:00"/>
    <s v=""/>
    <s v=""/>
    <s v=""/>
    <s v=""/>
    <s v=""/>
    <s v=""/>
    <s v=""/>
    <s v=""/>
    <s v=""/>
    <x v="0"/>
  </r>
  <r>
    <s v="B35667108"/>
    <s v="Emer. kit, diahorrea diseas., It., Inf."/>
    <n v="3"/>
    <n v="3"/>
    <s v="WHO-ERM"/>
    <x v="0"/>
    <d v="2017-01-29T00:00:00"/>
    <d v="2017-01-29T00:00:00"/>
    <s v=""/>
    <s v=""/>
    <s v=""/>
    <s v=""/>
    <s v=""/>
    <s v=""/>
    <s v=""/>
    <s v=""/>
    <s v=""/>
    <x v="0"/>
  </r>
  <r>
    <s v="B35667109"/>
    <s v="Emer. kit, diahorrea diseas., It., Supp."/>
    <n v="3"/>
    <n v="3"/>
    <s v="WHO-ERM"/>
    <x v="0"/>
    <d v="2017-01-29T00:00:00"/>
    <d v="2017-01-29T00:00:00"/>
    <s v=""/>
    <s v=""/>
    <s v=""/>
    <s v=""/>
    <s v=""/>
    <s v=""/>
    <s v=""/>
    <s v=""/>
    <s v=""/>
    <x v="0"/>
  </r>
  <r>
    <s v="B36956001"/>
    <s v="Water tank, collapsible, 5000lt, w/harn"/>
    <n v="20"/>
    <n v="20"/>
    <s v="IRISH AID"/>
    <x v="0"/>
    <d v="2017-01-29T00:00:00"/>
    <d v="2017-01-29T00:00:00"/>
    <s v=""/>
    <s v=""/>
    <s v=""/>
    <s v=""/>
    <s v=""/>
    <s v=""/>
    <s v=""/>
    <s v=""/>
    <s v=""/>
    <x v="0"/>
  </r>
  <r>
    <s v="B36959202"/>
    <s v="Water tank, collapsible,10000lt,w/ramp"/>
    <n v="20"/>
    <n v="20"/>
    <s v="IRISH AID"/>
    <x v="0"/>
    <d v="2017-01-29T00:00:00"/>
    <d v="2017-01-29T00:00:00"/>
    <s v=""/>
    <s v=""/>
    <s v=""/>
    <s v=""/>
    <s v=""/>
    <s v=""/>
    <s v=""/>
    <s v=""/>
    <s v=""/>
    <x v="0"/>
  </r>
  <r>
    <s v="B43942002"/>
    <s v="Water purification unit, 4cu.m/hrs,Emwat"/>
    <n v="2"/>
    <n v="2"/>
    <s v="MERCY CORPS"/>
    <x v="1"/>
    <d v="2017-01-29T00:00:00"/>
    <d v="2017-01-29T00:00:00"/>
    <s v=""/>
    <s v=""/>
    <s v=""/>
    <s v=""/>
    <s v=""/>
    <s v=""/>
    <s v=""/>
    <s v=""/>
    <s v=""/>
    <x v="0"/>
  </r>
  <r>
    <s v="B36221200"/>
    <s v="Soap bar"/>
    <n v="15000"/>
    <n v="15000"/>
    <s v="IRISH AID"/>
    <x v="1"/>
    <d v="2017-01-29T00:00:00"/>
    <d v="2017-01-29T00:00:00"/>
    <s v=""/>
    <s v=""/>
    <s v=""/>
    <s v=""/>
    <s v=""/>
    <s v=""/>
    <s v=""/>
    <s v=""/>
    <s v=""/>
    <x v="0"/>
  </r>
  <r>
    <s v="B36959207"/>
    <s v="Bladder tank, 10,000 L"/>
    <n v="4"/>
    <n v="4"/>
    <s v="MERCY CORPS"/>
    <x v="0"/>
    <d v="2017-01-29T00:00:00"/>
    <d v="2017-01-29T00:00:00"/>
    <s v=""/>
    <s v=""/>
    <s v=""/>
    <s v=""/>
    <s v=""/>
    <s v=""/>
    <s v=""/>
    <s v=""/>
    <s v=""/>
    <x v="0"/>
  </r>
  <r>
    <s v="B36221217"/>
    <s v="Hygiene Kit without Condom"/>
    <n v="94"/>
    <n v="94"/>
    <s v="World Vision International"/>
    <x v="3"/>
    <d v="2017-01-29T00:00:00"/>
    <d v="2017-01-29T00:00:00"/>
    <s v=""/>
    <s v=""/>
    <s v=""/>
    <s v=""/>
    <s v=""/>
    <s v=""/>
    <s v=""/>
    <s v=""/>
    <s v=""/>
    <x v="0"/>
  </r>
  <r>
    <s v="B49162515"/>
    <s v="Toyota Land cruiser Hard top 13 seater"/>
    <n v="2"/>
    <n v="2"/>
    <s v="WHO-HSE/GAR"/>
    <x v="0"/>
    <d v="2017-01-29T00:00:00"/>
    <d v="2017-01-29T00:00:00"/>
    <s v=""/>
    <s v=""/>
    <s v=""/>
    <s v=""/>
    <s v=""/>
    <s v=""/>
    <s v=""/>
    <s v=""/>
    <s v=""/>
    <x v="0"/>
  </r>
  <r>
    <s v="B49220301"/>
    <s v="BUNDU Trailer with tools and equipmetns"/>
    <n v="2"/>
    <n v="2"/>
    <s v="WHO-HSE/GAR"/>
    <x v="0"/>
    <d v="2017-01-29T00:00:00"/>
    <d v="2017-01-29T00:00:00"/>
    <s v=""/>
    <s v=""/>
    <s v=""/>
    <s v=""/>
    <s v=""/>
    <s v=""/>
    <s v=""/>
    <s v=""/>
    <s v=""/>
    <x v="0"/>
  </r>
  <r>
    <s v="B42236605"/>
    <s v="Refueling system, two-by-two"/>
    <n v="1"/>
    <n v="1"/>
    <s v="WFP/CRS"/>
    <x v="0"/>
    <d v="2017-01-29T00:00:00"/>
    <d v="2017-01-29T00:00:00"/>
    <s v=""/>
    <s v=""/>
    <s v=""/>
    <s v=""/>
    <s v=""/>
    <s v=""/>
    <s v=""/>
    <s v=""/>
    <s v=""/>
    <x v="0"/>
  </r>
  <r>
    <s v="B27169802"/>
    <s v="Prefab, wareh, soft wall, 10x32 ALU, O"/>
    <n v="1"/>
    <n v="1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6899402"/>
    <s v="Rope, multifilament, polyprop."/>
    <n v="5"/>
    <n v="5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1282902"/>
    <s v="Barricade Tape, yellow"/>
    <n v="2"/>
    <n v="2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2912011"/>
    <s v="Bucket, steel, 10 lt"/>
    <n v="5"/>
    <n v="5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2912012"/>
    <s v="Bucket, plastic, 10lt"/>
    <n v="5"/>
    <n v="5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2921004"/>
    <s v="Shovel with handle"/>
    <n v="5"/>
    <n v="5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2925104"/>
    <s v="Hoe, with handle"/>
    <n v="5"/>
    <n v="5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2931500"/>
    <s v="Carpentry saw"/>
    <n v="9"/>
    <n v="9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2931510"/>
    <s v="Drill machine, 14.4V DC"/>
    <n v="1"/>
    <n v="1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2931511"/>
    <s v="Drill bit set, 29 pcs"/>
    <n v="1"/>
    <n v="1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2941203"/>
    <s v="Screw driver"/>
    <n v="10"/>
    <n v="10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8241801"/>
    <s v="Measuring tape"/>
    <n v="5"/>
    <n v="5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8241802"/>
    <s v="Level"/>
    <n v="1"/>
    <n v="1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8241803"/>
    <s v="Hammer"/>
    <n v="5"/>
    <n v="5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8241804"/>
    <s v="Miners bar"/>
    <n v="2"/>
    <n v="2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8241805"/>
    <s v="Tie Wire"/>
    <n v="5"/>
    <n v="5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8241806"/>
    <s v="Wire cutter"/>
    <n v="4"/>
    <n v="4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38713423"/>
    <s v="Living, accommodation unit, hard wall T"/>
    <n v="1"/>
    <n v="1"/>
    <s v="WFP/CRS"/>
    <x v="2"/>
    <d v="2017-01-29T00:00:00"/>
    <d v="2017-01-29T00:00:00"/>
    <s v=""/>
    <s v=""/>
    <s v=""/>
    <s v=""/>
    <s v=""/>
    <s v=""/>
    <s v=""/>
    <s v=""/>
    <s v=""/>
    <x v="0"/>
  </r>
  <r>
    <s v="B27193115"/>
    <s v="Sticker, WFP, English, Diam. 20 cm"/>
    <n v="1834"/>
    <n v="1834"/>
    <s v="WFP VISIBILITY ITEMS"/>
    <x v="4"/>
    <d v="2017-01-29T00:00:00"/>
    <d v="2017-01-29T00:00:00"/>
    <s v=""/>
    <s v=""/>
    <s v=""/>
    <s v=""/>
    <s v=""/>
    <s v=""/>
    <s v=""/>
    <s v=""/>
    <s v=""/>
    <x v="0"/>
  </r>
  <r>
    <s v="B42912001"/>
    <s v="Cooking set"/>
    <n v="3520"/>
    <n v="3520"/>
    <s v="World Vision International"/>
    <x v="3"/>
    <d v="2017-01-29T00:00:00"/>
    <d v="2017-01-29T00:00:00"/>
    <s v=""/>
    <s v=""/>
    <s v=""/>
    <s v=""/>
    <s v=""/>
    <s v=""/>
    <s v=""/>
    <s v=""/>
    <s v=""/>
    <x v="0"/>
  </r>
  <r>
    <s v="B36971101"/>
    <s v="Ballistic, helmet, size L"/>
    <n v="15"/>
    <n v="15"/>
    <s v="WFP/CRS"/>
    <x v="3"/>
    <d v="2017-01-29T00:00:00"/>
    <d v="2017-01-29T00:00:00"/>
    <s v=""/>
    <s v=""/>
    <s v=""/>
    <s v=""/>
    <s v=""/>
    <s v=""/>
    <s v=""/>
    <s v=""/>
    <s v=""/>
    <x v="0"/>
  </r>
  <r>
    <s v="B36971102"/>
    <s v="Ballistic, helmet, size M"/>
    <n v="5"/>
    <n v="5"/>
    <s v="WFP/CRS"/>
    <x v="3"/>
    <d v="2017-01-29T00:00:00"/>
    <d v="2017-01-29T00:00:00"/>
    <s v=""/>
    <s v=""/>
    <s v=""/>
    <s v=""/>
    <s v=""/>
    <s v=""/>
    <s v=""/>
    <s v=""/>
    <s v=""/>
    <x v="0"/>
  </r>
  <r>
    <s v="B36971104"/>
    <s v="Ballistic, helmet, size XL"/>
    <n v="11"/>
    <n v="11"/>
    <s v="WFP/CRS"/>
    <x v="3"/>
    <d v="2017-01-29T00:00:00"/>
    <d v="2017-01-29T00:00:00"/>
    <s v=""/>
    <s v=""/>
    <s v=""/>
    <s v=""/>
    <s v=""/>
    <s v=""/>
    <s v=""/>
    <s v=""/>
    <s v=""/>
    <x v="0"/>
  </r>
  <r>
    <s v="B38811001"/>
    <s v="Ballistic Vest w/WFP logo, Size L"/>
    <n v="11"/>
    <n v="11"/>
    <s v="WFP/CRS"/>
    <x v="3"/>
    <d v="2017-01-29T00:00:00"/>
    <d v="2017-01-29T00:00:00"/>
    <s v=""/>
    <s v=""/>
    <s v=""/>
    <s v=""/>
    <s v=""/>
    <s v=""/>
    <s v=""/>
    <s v=""/>
    <s v=""/>
    <x v="0"/>
  </r>
  <r>
    <s v="B38811002"/>
    <s v="Ballistic Vest w/WFP logo, Size M"/>
    <n v="11"/>
    <n v="11"/>
    <s v="WFP/CRS"/>
    <x v="3"/>
    <d v="2017-01-29T00:00:00"/>
    <d v="2017-01-29T00:00:00"/>
    <s v=""/>
    <s v=""/>
    <s v=""/>
    <s v=""/>
    <s v=""/>
    <s v=""/>
    <s v=""/>
    <s v=""/>
    <s v=""/>
    <x v="0"/>
  </r>
  <r>
    <s v="B38811003"/>
    <s v="Ballistic Vest w/WFP logo, Size S"/>
    <n v="4"/>
    <n v="4"/>
    <s v="WFP/CRS"/>
    <x v="3"/>
    <d v="2017-01-29T00:00:00"/>
    <d v="2017-01-29T00:00:00"/>
    <s v=""/>
    <s v=""/>
    <s v=""/>
    <s v=""/>
    <s v=""/>
    <s v=""/>
    <s v=""/>
    <s v=""/>
    <s v=""/>
    <x v="0"/>
  </r>
  <r>
    <s v="B38811004"/>
    <s v="Ballistic Vest w/WFP logo, Size XL"/>
    <n v="5"/>
    <n v="5"/>
    <s v="WFP/CRS"/>
    <x v="3"/>
    <d v="2017-01-29T00:00:00"/>
    <d v="2017-01-29T00:00:00"/>
    <s v=""/>
    <s v=""/>
    <s v=""/>
    <s v=""/>
    <s v=""/>
    <s v=""/>
    <s v=""/>
    <s v=""/>
    <s v=""/>
    <x v="0"/>
  </r>
  <r>
    <s v="B42912001"/>
    <s v="Cooking set"/>
    <n v="508"/>
    <n v="508"/>
    <s v="World Vision International"/>
    <x v="1"/>
    <d v="2017-01-29T00:00:00"/>
    <d v="2017-01-29T00:00:00"/>
    <s v=""/>
    <s v=""/>
    <s v=""/>
    <s v=""/>
    <s v=""/>
    <s v=""/>
    <s v=""/>
    <s v=""/>
    <s v=""/>
    <x v="0"/>
  </r>
  <r>
    <s v="B38831010"/>
    <s v="Bags, body (210 x 150cm)"/>
    <n v="4600"/>
    <n v="4600"/>
    <s v="MERCY MALAYSIA"/>
    <x v="1"/>
    <d v="2017-01-29T00:00:00"/>
    <d v="2017-01-29T00:00:00"/>
    <s v=""/>
    <s v=""/>
    <s v=""/>
    <s v=""/>
    <s v=""/>
    <s v=""/>
    <s v=""/>
    <s v=""/>
    <s v=""/>
    <x v="0"/>
  </r>
  <r>
    <s v="B46116313"/>
    <s v="Generator, 31 KVA, EP32DE Europower"/>
    <n v="1"/>
    <n v="1"/>
    <s v="Aviation"/>
    <x v="0"/>
    <d v="2017-01-29T00:00:00"/>
    <d v="2017-01-29T00:00:00"/>
    <s v=""/>
    <s v=""/>
    <s v=""/>
    <s v=""/>
    <s v=""/>
    <s v=""/>
    <s v=""/>
    <s v=""/>
    <s v=""/>
    <x v="0"/>
  </r>
  <r>
    <s v="B36899401"/>
    <s v="Rope, polyprop., 8mm x 250mt, twisted"/>
    <n v="400"/>
    <n v="400"/>
    <s v="IRISH AID"/>
    <x v="0"/>
    <d v="2017-01-29T00:00:00"/>
    <d v="2017-01-29T00:00:00"/>
    <s v=""/>
    <s v=""/>
    <s v=""/>
    <s v=""/>
    <s v=""/>
    <s v=""/>
    <s v=""/>
    <s v=""/>
    <s v=""/>
    <x v="0"/>
  </r>
  <r>
    <s v="B36221203"/>
    <s v="Hygiene Kit, with condoms"/>
    <n v="1260"/>
    <n v="1260"/>
    <s v="World Vision International"/>
    <x v="1"/>
    <d v="2017-01-29T00:00:00"/>
    <d v="2017-01-29T00:00:00"/>
    <s v=""/>
    <s v=""/>
    <s v=""/>
    <s v=""/>
    <s v=""/>
    <s v=""/>
    <s v=""/>
    <s v=""/>
    <s v=""/>
    <x v="0"/>
  </r>
  <r>
    <s v="B49162514"/>
    <s v="Karcher machine, GX160 5.5 Honda"/>
    <n v="2"/>
    <n v="2"/>
    <s v="Aviation"/>
    <x v="0"/>
    <d v="2017-01-29T00:00:00"/>
    <d v="2017-01-29T00:00:00"/>
    <s v=""/>
    <s v=""/>
    <s v=""/>
    <s v=""/>
    <s v=""/>
    <s v=""/>
    <s v=""/>
    <s v=""/>
    <s v=""/>
    <x v="0"/>
  </r>
  <r>
    <s v="B46214003"/>
    <s v="Distribution box/electrical kit"/>
    <n v="30"/>
    <n v="30"/>
    <s v="WFP/CRS"/>
    <x v="0"/>
    <d v="2017-01-29T00:00:00"/>
    <d v="2017-01-29T00:00:00"/>
    <s v=""/>
    <s v=""/>
    <s v=""/>
    <s v=""/>
    <s v=""/>
    <s v=""/>
    <s v=""/>
    <s v=""/>
    <s v=""/>
    <x v="0"/>
  </r>
  <r>
    <s v="B48199005"/>
    <s v="Emergency Trauma Bag - Security"/>
    <n v="2"/>
    <n v="2"/>
    <s v="WFP/CRS"/>
    <x v="0"/>
    <d v="2017-01-29T00:00:00"/>
    <d v="2017-01-29T00:00:00"/>
    <s v=""/>
    <s v=""/>
    <s v=""/>
    <s v=""/>
    <s v=""/>
    <s v=""/>
    <s v=""/>
    <s v=""/>
    <s v=""/>
    <x v="0"/>
  </r>
  <r>
    <s v="B91316301"/>
    <s v="Water distribution ramp, 6 hi flo taps"/>
    <n v="4"/>
    <n v="4"/>
    <s v="MERCY CORPS"/>
    <x v="0"/>
    <d v="2017-01-29T00:00:00"/>
    <d v="2017-01-29T00:00:00"/>
    <s v=""/>
    <s v=""/>
    <s v=""/>
    <s v=""/>
    <s v=""/>
    <s v=""/>
    <s v=""/>
    <s v=""/>
    <s v=""/>
    <x v="0"/>
  </r>
  <r>
    <s v="B38831009"/>
    <s v="Body Bag Plastic White color"/>
    <n v="1920"/>
    <n v="1920"/>
    <s v="WHO-HSE/GAR"/>
    <x v="0"/>
    <d v="2017-01-29T00:00:00"/>
    <d v="2017-01-29T00:00:00"/>
    <s v=""/>
    <s v=""/>
    <s v=""/>
    <s v=""/>
    <s v=""/>
    <s v=""/>
    <s v=""/>
    <s v=""/>
    <s v=""/>
    <x v="0"/>
  </r>
  <r>
    <s v="B36959214"/>
    <s v="Kit Bladder Transport, 5000lt"/>
    <n v="14"/>
    <n v="14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6959215"/>
    <s v="Kit Onion Tank 30 M3"/>
    <n v="2"/>
    <n v="2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8713455"/>
    <s v="Conference room unit, hard wall T, small"/>
    <n v="1"/>
    <n v="1"/>
    <s v="WFP/CRS"/>
    <x v="4"/>
    <d v="2017-01-29T00:00:00"/>
    <d v="2017-01-29T00:00:00"/>
    <s v=""/>
    <s v=""/>
    <s v=""/>
    <s v=""/>
    <s v=""/>
    <s v=""/>
    <s v=""/>
    <s v=""/>
    <s v=""/>
    <x v="0"/>
  </r>
  <r>
    <s v="B36956113"/>
    <s v="Kit Reservoir 15000lt souple+acc 2&quot;DN 50"/>
    <n v="2"/>
    <n v="2"/>
    <s v="WHO-HSE/GAR"/>
    <x v="0"/>
    <d v="2017-01-29T00:00:00"/>
    <d v="2017-01-29T00:00:00"/>
    <s v=""/>
    <s v=""/>
    <s v=""/>
    <s v=""/>
    <s v=""/>
    <s v=""/>
    <s v=""/>
    <s v=""/>
    <s v=""/>
    <x v="0"/>
  </r>
  <r>
    <s v="B38713414"/>
    <s v="Air cond. for prefabricated bldg T"/>
    <n v="9"/>
    <n v="9"/>
    <s v="WFP/CRS"/>
    <x v="1"/>
    <d v="2017-01-29T00:00:00"/>
    <d v="2017-01-29T00:00:00"/>
    <s v=""/>
    <s v=""/>
    <s v=""/>
    <s v=""/>
    <s v=""/>
    <s v=""/>
    <s v=""/>
    <s v=""/>
    <s v=""/>
    <x v="0"/>
  </r>
  <r>
    <s v="B94743201"/>
    <s v="Child Friendly Spaces Kit"/>
    <n v="20"/>
    <n v="20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2236624"/>
    <s v="Kit motor pump, petrol, 30 m3/h HMT"/>
    <n v="3"/>
    <n v="3"/>
    <s v="WHO-HSE/GAR"/>
    <x v="0"/>
    <d v="2017-01-29T00:00:00"/>
    <d v="2017-01-29T00:00:00"/>
    <s v=""/>
    <s v=""/>
    <s v=""/>
    <s v=""/>
    <s v=""/>
    <s v=""/>
    <s v=""/>
    <s v=""/>
    <s v=""/>
    <x v="0"/>
  </r>
  <r>
    <s v="B43290001"/>
    <s v="Module adapt. 2&quot;/3&quot; tanker/other systems"/>
    <n v="2"/>
    <n v="2"/>
    <s v="WHO-HSE/GAR"/>
    <x v="0"/>
    <d v="2017-01-29T00:00:00"/>
    <d v="2017-01-29T00:00:00"/>
    <s v=""/>
    <s v=""/>
    <s v=""/>
    <s v=""/>
    <s v=""/>
    <s v=""/>
    <s v=""/>
    <s v=""/>
    <s v=""/>
    <x v="0"/>
  </r>
  <r>
    <s v="B43290002"/>
    <s v="Modul Additonal house 2&quot; DN50+Acuplings"/>
    <n v="17"/>
    <n v="17"/>
    <s v="WHO-HSE/GAR"/>
    <x v="0"/>
    <d v="2017-01-29T00:00:00"/>
    <d v="2017-01-29T00:00:00"/>
    <s v=""/>
    <s v=""/>
    <s v=""/>
    <s v=""/>
    <s v=""/>
    <s v=""/>
    <s v=""/>
    <s v=""/>
    <s v=""/>
    <x v="0"/>
  </r>
  <r>
    <s v="B43942024"/>
    <s v="Chloration, dosing kit"/>
    <n v="2"/>
    <n v="2"/>
    <s v="WHO-HSE/GAR"/>
    <x v="0"/>
    <d v="2017-01-29T00:00:00"/>
    <d v="2017-01-29T00:00:00"/>
    <s v=""/>
    <s v=""/>
    <s v=""/>
    <s v=""/>
    <s v=""/>
    <s v=""/>
    <s v=""/>
    <s v=""/>
    <s v=""/>
    <x v="0"/>
  </r>
  <r>
    <s v="B42925504"/>
    <s v="Logistics Emergency Kit, Handling"/>
    <n v="1"/>
    <n v="1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6972920"/>
    <s v="Disposal bag for Bio-hazardous west 30c5"/>
    <n v="161470"/>
    <n v="161470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48"/>
    <s v="PPE Module B heavy duty"/>
    <n v="2"/>
    <n v="2"/>
    <s v="WHO-HSE/GAR"/>
    <x v="0"/>
    <d v="2017-01-29T00:00:00"/>
    <d v="2017-01-29T00:00:00"/>
    <s v=""/>
    <s v=""/>
    <s v=""/>
    <s v=""/>
    <s v=""/>
    <s v=""/>
    <s v=""/>
    <s v=""/>
    <s v=""/>
    <x v="0"/>
  </r>
  <r>
    <s v="B49221301"/>
    <s v="Container 20'"/>
    <n v="31"/>
    <n v="31"/>
    <s v="WFP/OMF"/>
    <x v="0"/>
    <d v="2017-01-29T00:00:00"/>
    <d v="2017-01-29T00:00:00"/>
    <s v=""/>
    <s v=""/>
    <s v=""/>
    <s v=""/>
    <s v=""/>
    <s v=""/>
    <s v=""/>
    <s v=""/>
    <s v=""/>
    <x v="0"/>
  </r>
  <r>
    <s v="B38814002"/>
    <s v="Defensive Bastion MIL4 - 8unitsX10mt"/>
    <n v="97"/>
    <n v="97"/>
    <s v="WFP/OMF"/>
    <x v="0"/>
    <d v="2017-01-29T00:00:00"/>
    <d v="2017-01-29T00:00:00"/>
    <s v=""/>
    <s v=""/>
    <s v=""/>
    <s v=""/>
    <s v=""/>
    <s v=""/>
    <s v=""/>
    <s v=""/>
    <s v=""/>
    <x v="0"/>
  </r>
  <r>
    <s v="B49162512"/>
    <s v="Motorcycle, cross-country, 125 cc"/>
    <n v="3"/>
    <n v="3"/>
    <s v="WFP/CRS"/>
    <x v="3"/>
    <d v="2017-01-29T00:00:00"/>
    <d v="2017-01-29T00:00:00"/>
    <s v=""/>
    <s v=""/>
    <s v=""/>
    <s v=""/>
    <s v=""/>
    <s v=""/>
    <s v=""/>
    <s v=""/>
    <s v=""/>
    <x v="0"/>
  </r>
  <r>
    <s v="B36959209"/>
    <s v="Water tank, collap.,10000 l, w/dist.kit"/>
    <n v="2"/>
    <n v="2"/>
    <s v="UNICEF SD"/>
    <x v="3"/>
    <d v="2017-01-29T00:00:00"/>
    <d v="2017-01-29T00:00:00"/>
    <s v=""/>
    <s v=""/>
    <s v=""/>
    <s v=""/>
    <s v=""/>
    <s v=""/>
    <s v=""/>
    <s v=""/>
    <s v=""/>
    <x v="0"/>
  </r>
  <r>
    <s v="B36221200"/>
    <s v="Soap bar"/>
    <n v="10000"/>
    <n v="10000"/>
    <s v="IRISH AID"/>
    <x v="3"/>
    <d v="2017-01-29T00:00:00"/>
    <d v="2017-01-29T00:00:00"/>
    <s v=""/>
    <s v=""/>
    <s v=""/>
    <s v=""/>
    <s v=""/>
    <s v=""/>
    <s v=""/>
    <s v=""/>
    <s v=""/>
    <x v="0"/>
  </r>
  <r>
    <s v="B49220302"/>
    <s v="BUNDU Trailer with Radio Unit"/>
    <n v="1"/>
    <n v="1"/>
    <s v="WHO-HSE/GAR"/>
    <x v="0"/>
    <d v="2017-01-29T00:00:00"/>
    <d v="2017-01-29T00:00:00"/>
    <s v=""/>
    <s v=""/>
    <s v=""/>
    <s v=""/>
    <s v=""/>
    <s v=""/>
    <s v=""/>
    <s v=""/>
    <s v=""/>
    <x v="0"/>
  </r>
  <r>
    <s v="B49220303"/>
    <s v="BUNDU Trailer"/>
    <n v="1"/>
    <n v="1"/>
    <s v="WHO-HSE/GAR"/>
    <x v="0"/>
    <d v="2017-01-29T00:00:00"/>
    <d v="2017-01-29T00:00:00"/>
    <s v=""/>
    <s v=""/>
    <s v=""/>
    <s v=""/>
    <s v=""/>
    <s v=""/>
    <s v=""/>
    <s v=""/>
    <s v=""/>
    <x v="0"/>
  </r>
  <r>
    <s v="B38831002"/>
    <s v="Squatting plate, latrines"/>
    <n v="175"/>
    <n v="175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6959205"/>
    <s v="Bladder Tank, 5000L"/>
    <n v="1"/>
    <n v="1"/>
    <s v="OCHA/RDS"/>
    <x v="0"/>
    <d v="2017-01-29T00:00:00"/>
    <d v="2017-01-29T00:00:00"/>
    <s v=""/>
    <s v=""/>
    <s v=""/>
    <s v=""/>
    <s v=""/>
    <s v=""/>
    <s v=""/>
    <s v=""/>
    <s v=""/>
    <x v="0"/>
  </r>
  <r>
    <s v="B46115701"/>
    <s v="Generator, diesel, 100kva"/>
    <n v="2"/>
    <n v="2"/>
    <s v="OCHA/RDS"/>
    <x v="0"/>
    <d v="2017-01-29T00:00:00"/>
    <d v="2017-01-29T00:00:00"/>
    <s v=""/>
    <s v=""/>
    <s v=""/>
    <s v=""/>
    <s v=""/>
    <s v=""/>
    <s v=""/>
    <s v=""/>
    <s v=""/>
    <x v="0"/>
  </r>
  <r>
    <s v="B91316306"/>
    <s v="Distribution Tap Stand, 6 Saver Valves2"/>
    <n v="28"/>
    <n v="28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8713402"/>
    <s v="Ancillaries for living accom. unit"/>
    <n v="6"/>
    <n v="6"/>
    <s v="WFP/CRS"/>
    <x v="3"/>
    <d v="2017-01-29T00:00:00"/>
    <d v="2017-01-29T00:00:00"/>
    <s v=""/>
    <s v=""/>
    <s v=""/>
    <s v=""/>
    <s v=""/>
    <s v=""/>
    <s v=""/>
    <s v=""/>
    <s v=""/>
    <x v="0"/>
  </r>
  <r>
    <s v="B48199006"/>
    <s v="Medical, individual-travel kit"/>
    <n v="7"/>
    <n v="7"/>
    <s v="WFP/CRS"/>
    <x v="3"/>
    <d v="2017-01-29T00:00:00"/>
    <d v="2017-01-29T00:00:00"/>
    <s v=""/>
    <s v=""/>
    <s v=""/>
    <s v=""/>
    <s v=""/>
    <s v=""/>
    <s v=""/>
    <s v=""/>
    <s v=""/>
    <x v="0"/>
  </r>
  <r>
    <s v="B95000102"/>
    <s v="Individual kit, &quot;Rapid Response Team&quot;"/>
    <n v="55"/>
    <n v="55"/>
    <s v="WFP/CRS"/>
    <x v="3"/>
    <d v="2017-01-29T00:00:00"/>
    <d v="2017-01-29T00:00:00"/>
    <s v=""/>
    <s v=""/>
    <s v=""/>
    <s v=""/>
    <s v=""/>
    <s v=""/>
    <s v=""/>
    <s v=""/>
    <s v=""/>
    <x v="0"/>
  </r>
  <r>
    <s v="B48127001"/>
    <s v="Tamiflu, Capsules, 75mg, 10 tabs"/>
    <n v="239976"/>
    <n v="239976"/>
    <s v="WHO/PAHO"/>
    <x v="3"/>
    <d v="2017-01-29T00:00:00"/>
    <d v="2017-01-29T00:00:00"/>
    <s v=""/>
    <s v=""/>
    <s v=""/>
    <s v=""/>
    <s v=""/>
    <s v=""/>
    <s v=""/>
    <s v=""/>
    <s v=""/>
    <x v="0"/>
  </r>
  <r>
    <s v="B38713423"/>
    <s v="Living, accommodation unit, hard wall T"/>
    <n v="4"/>
    <n v="4"/>
    <s v="WFP/CRS"/>
    <x v="4"/>
    <d v="2017-01-29T00:00:00"/>
    <d v="2017-01-29T00:00:00"/>
    <s v=""/>
    <s v=""/>
    <s v=""/>
    <s v=""/>
    <s v=""/>
    <s v=""/>
    <s v=""/>
    <s v=""/>
    <s v=""/>
    <x v="0"/>
  </r>
  <r>
    <s v="B38713414"/>
    <s v="Air cond. for prefabricated bldg T"/>
    <n v="6"/>
    <n v="6"/>
    <s v="WFP/CRS"/>
    <x v="4"/>
    <d v="2017-01-29T00:00:00"/>
    <d v="2017-01-29T00:00:00"/>
    <s v=""/>
    <s v=""/>
    <s v=""/>
    <s v=""/>
    <s v=""/>
    <s v=""/>
    <s v=""/>
    <s v=""/>
    <s v=""/>
    <x v="0"/>
  </r>
  <r>
    <s v="B43531302"/>
    <s v="Forklift, 2 seater, Diesel"/>
    <n v="2"/>
    <n v="2"/>
    <s v="Aviation"/>
    <x v="0"/>
    <d v="2017-01-29T00:00:00"/>
    <d v="2017-01-29T00:00:00"/>
    <s v=""/>
    <s v=""/>
    <s v=""/>
    <s v=""/>
    <s v=""/>
    <s v=""/>
    <s v=""/>
    <s v=""/>
    <s v=""/>
    <x v="0"/>
  </r>
  <r>
    <s v="B42236618"/>
    <s v="Fuel Pump Two by two Refuelling syterm s"/>
    <n v="1"/>
    <n v="1"/>
    <s v="WFP/CRS"/>
    <x v="0"/>
    <d v="2017-01-29T00:00:00"/>
    <d v="2017-01-29T00:00:00"/>
    <s v=""/>
    <s v=""/>
    <s v=""/>
    <s v=""/>
    <s v=""/>
    <s v=""/>
    <s v=""/>
    <s v=""/>
    <s v=""/>
    <x v="0"/>
  </r>
  <r>
    <s v="B36972947"/>
    <s v="PPE Module Basic A"/>
    <n v="92"/>
    <n v="92"/>
    <s v="WHO-HSE/GAR"/>
    <x v="0"/>
    <d v="2017-01-29T00:00:00"/>
    <d v="2017-01-29T00:00:00"/>
    <s v=""/>
    <s v=""/>
    <s v=""/>
    <s v=""/>
    <s v=""/>
    <s v=""/>
    <s v=""/>
    <s v=""/>
    <s v=""/>
    <x v="0"/>
  </r>
  <r>
    <s v="B46116303"/>
    <s v="Generator, diesel, 14 Kva, wheel-mount."/>
    <n v="1"/>
    <n v="1"/>
    <s v="WFP/CRS"/>
    <x v="0"/>
    <d v="2017-01-29T00:00:00"/>
    <d v="2017-01-29T00:00:00"/>
    <s v=""/>
    <s v=""/>
    <s v=""/>
    <s v=""/>
    <s v=""/>
    <s v=""/>
    <s v=""/>
    <s v=""/>
    <s v=""/>
    <x v="0"/>
  </r>
  <r>
    <s v="B35667111"/>
    <s v="Inter. Emerg Health Kit Oxytocin module"/>
    <n v="20"/>
    <n v="20"/>
    <s v="WHO-ERM"/>
    <x v="0"/>
    <d v="2017-01-29T00:00:00"/>
    <d v="2017-01-29T00:00:00"/>
    <s v=""/>
    <s v=""/>
    <s v=""/>
    <s v=""/>
    <s v=""/>
    <s v=""/>
    <s v=""/>
    <s v=""/>
    <s v=""/>
    <x v="0"/>
  </r>
  <r>
    <s v="B47543004"/>
    <s v="Antenna-tuner, HF, Mobile, with cables,"/>
    <n v="2"/>
    <n v="2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38814003"/>
    <s v="Defensive Bastion MIL7 - 1unitX28mt"/>
    <n v="34"/>
    <n v="34"/>
    <s v="WFP/OMF"/>
    <x v="0"/>
    <d v="2017-01-29T00:00:00"/>
    <d v="2017-01-29T00:00:00"/>
    <s v=""/>
    <s v=""/>
    <s v=""/>
    <s v=""/>
    <s v=""/>
    <s v=""/>
    <s v=""/>
    <s v=""/>
    <s v=""/>
    <x v="0"/>
  </r>
  <r>
    <s v="B38831002"/>
    <s v="Squatting plate, latrines"/>
    <n v="58"/>
    <n v="58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38814002"/>
    <s v="Defensive Bastion MIL4 - 8unitsX10mt"/>
    <n v="64"/>
    <n v="64"/>
    <s v="WFP/OMF"/>
    <x v="4"/>
    <d v="2017-01-29T00:00:00"/>
    <d v="2017-01-29T00:00:00"/>
    <s v=""/>
    <s v=""/>
    <s v=""/>
    <s v=""/>
    <s v=""/>
    <s v=""/>
    <s v=""/>
    <s v=""/>
    <s v=""/>
    <x v="0"/>
  </r>
  <r>
    <s v="B38814003"/>
    <s v="Defensive Bastion MIL7 - 1unitX28mt"/>
    <n v="54"/>
    <n v="54"/>
    <s v="WFP/OMF"/>
    <x v="4"/>
    <d v="2017-01-29T00:00:00"/>
    <d v="2017-01-29T00:00:00"/>
    <s v=""/>
    <s v=""/>
    <s v=""/>
    <s v=""/>
    <s v=""/>
    <s v=""/>
    <s v=""/>
    <s v=""/>
    <s v=""/>
    <x v="0"/>
  </r>
  <r>
    <s v="B38811002"/>
    <s v="Ballistic Vest w/WFP logo, Size M"/>
    <n v="8"/>
    <n v="8"/>
    <s v="WFP/CRS"/>
    <x v="2"/>
    <d v="2017-01-29T00:00:00"/>
    <d v="2017-01-29T00:00:00"/>
    <s v=""/>
    <s v=""/>
    <s v=""/>
    <s v=""/>
    <s v=""/>
    <s v=""/>
    <s v=""/>
    <s v=""/>
    <s v=""/>
    <x v="0"/>
  </r>
  <r>
    <s v="B46530002"/>
    <s v="Lighting equipment, telesc., 12 Kva"/>
    <n v="1"/>
    <n v="1"/>
    <s v="WFP/CRS"/>
    <x v="2"/>
    <d v="2017-01-29T00:00:00"/>
    <d v="2017-01-29T00:00:00"/>
    <s v=""/>
    <s v=""/>
    <s v=""/>
    <s v=""/>
    <s v=""/>
    <s v=""/>
    <s v=""/>
    <s v=""/>
    <s v=""/>
    <x v="0"/>
  </r>
  <r>
    <s v="B38811011"/>
    <s v="Ballistic vest, size L"/>
    <n v="14"/>
    <n v="14"/>
    <s v="WFP/CRS"/>
    <x v="1"/>
    <d v="2017-01-29T00:00:00"/>
    <d v="2017-01-29T00:00:00"/>
    <s v=""/>
    <s v=""/>
    <s v=""/>
    <s v=""/>
    <s v=""/>
    <s v=""/>
    <s v=""/>
    <s v=""/>
    <s v=""/>
    <x v="0"/>
  </r>
  <r>
    <s v="B94743201"/>
    <s v="Child Friendly Spaces Kit"/>
    <n v="2"/>
    <n v="2"/>
    <s v="World Vision International"/>
    <x v="3"/>
    <d v="2017-01-29T00:00:00"/>
    <d v="2017-01-29T00:00:00"/>
    <s v=""/>
    <s v=""/>
    <s v=""/>
    <s v=""/>
    <s v=""/>
    <s v=""/>
    <s v=""/>
    <s v=""/>
    <s v=""/>
    <x v="0"/>
  </r>
  <r>
    <s v="B43942005"/>
    <s v="Water purification sachet, 4gr"/>
    <n v="1925680"/>
    <n v="1925680"/>
    <s v="CARE"/>
    <x v="0"/>
    <d v="2017-01-29T00:00:00"/>
    <d v="2017-01-29T00:00:00"/>
    <s v=""/>
    <s v=""/>
    <s v=""/>
    <s v=""/>
    <s v=""/>
    <s v=""/>
    <s v=""/>
    <s v=""/>
    <s v=""/>
    <x v="0"/>
  </r>
  <r>
    <s v="B38151001"/>
    <s v="Stretcher, fixed handles w/straps"/>
    <n v="60"/>
    <n v="60"/>
    <s v="NORWAY/OCHA"/>
    <x v="4"/>
    <d v="2017-01-29T00:00:00"/>
    <d v="2017-01-29T00:00:00"/>
    <s v=""/>
    <s v=""/>
    <s v=""/>
    <s v=""/>
    <s v=""/>
    <s v=""/>
    <s v=""/>
    <s v=""/>
    <s v=""/>
    <x v="0"/>
  </r>
  <r>
    <s v="B38831002"/>
    <s v="Squatting plate, latrines"/>
    <n v="90"/>
    <n v="90"/>
    <s v="WHO-HSE/GAR"/>
    <x v="0"/>
    <d v="2017-01-29T00:00:00"/>
    <d v="2017-01-29T00:00:00"/>
    <s v=""/>
    <s v=""/>
    <s v=""/>
    <s v=""/>
    <s v=""/>
    <s v=""/>
    <s v=""/>
    <s v=""/>
    <s v=""/>
    <x v="0"/>
  </r>
  <r>
    <s v="B38713203"/>
    <s v="Pedestal, drawer, for prefabricated bldg"/>
    <n v="32"/>
    <n v="32"/>
    <s v="WFP/CRS"/>
    <x v="1"/>
    <d v="2017-01-29T00:00:00"/>
    <d v="2017-01-29T00:00:00"/>
    <s v=""/>
    <s v=""/>
    <s v=""/>
    <s v=""/>
    <s v=""/>
    <s v=""/>
    <s v=""/>
    <s v=""/>
    <s v=""/>
    <x v="0"/>
  </r>
  <r>
    <s v="B38713204"/>
    <s v="Cupboard, for prefabricated bldg"/>
    <n v="30"/>
    <n v="30"/>
    <s v="WFP/CRS"/>
    <x v="1"/>
    <d v="2017-01-29T00:00:00"/>
    <d v="2017-01-29T00:00:00"/>
    <s v=""/>
    <s v=""/>
    <s v=""/>
    <s v=""/>
    <s v=""/>
    <s v=""/>
    <s v=""/>
    <s v=""/>
    <s v=""/>
    <x v="0"/>
  </r>
  <r>
    <s v="B38713205"/>
    <s v="Desk, folding, for prefabricated bldg"/>
    <n v="41"/>
    <n v="41"/>
    <s v="WFP/CRS"/>
    <x v="1"/>
    <d v="2017-01-29T00:00:00"/>
    <d v="2017-01-29T00:00:00"/>
    <s v=""/>
    <s v=""/>
    <s v=""/>
    <s v=""/>
    <s v=""/>
    <s v=""/>
    <s v=""/>
    <s v=""/>
    <s v=""/>
    <x v="0"/>
  </r>
  <r>
    <s v="B38713206"/>
    <s v="Chair, gas lift, for prefabricated bldg"/>
    <n v="26"/>
    <n v="26"/>
    <s v="WFP/CRS"/>
    <x v="1"/>
    <d v="2017-01-29T00:00:00"/>
    <d v="2017-01-29T00:00:00"/>
    <s v=""/>
    <s v=""/>
    <s v=""/>
    <s v=""/>
    <s v=""/>
    <s v=""/>
    <s v=""/>
    <s v=""/>
    <s v=""/>
    <x v="0"/>
  </r>
  <r>
    <s v="B38713207"/>
    <s v="Cabinet, filing, for prefabricated bldg"/>
    <n v="56"/>
    <n v="56"/>
    <s v="WFP/CRS"/>
    <x v="1"/>
    <d v="2017-01-29T00:00:00"/>
    <d v="2017-01-29T00:00:00"/>
    <s v=""/>
    <s v=""/>
    <s v=""/>
    <s v=""/>
    <s v=""/>
    <s v=""/>
    <s v=""/>
    <s v=""/>
    <s v=""/>
    <x v="0"/>
  </r>
  <r>
    <s v="B38713406"/>
    <s v="Chair, folding, for prefabricated bldg"/>
    <n v="56"/>
    <n v="56"/>
    <s v="WFP/CRS"/>
    <x v="1"/>
    <d v="2017-01-29T00:00:00"/>
    <d v="2017-01-29T00:00:00"/>
    <s v=""/>
    <s v=""/>
    <s v=""/>
    <s v=""/>
    <s v=""/>
    <s v=""/>
    <s v=""/>
    <s v=""/>
    <s v=""/>
    <x v="0"/>
  </r>
  <r>
    <s v="B43942020"/>
    <s v="Emergency Water Kit"/>
    <n v="1"/>
    <n v="1"/>
    <s v="MERCY CORPS"/>
    <x v="3"/>
    <d v="2017-01-29T00:00:00"/>
    <d v="2017-01-29T00:00:00"/>
    <s v=""/>
    <s v=""/>
    <s v=""/>
    <s v=""/>
    <s v=""/>
    <s v=""/>
    <s v=""/>
    <s v=""/>
    <s v=""/>
    <x v="0"/>
  </r>
  <r>
    <s v="B35667121"/>
    <s v="Surgical Supply Kit 100-10"/>
    <n v="16"/>
    <n v="16"/>
    <s v="WHO-ERM"/>
    <x v="0"/>
    <d v="2017-01-29T00:00:00"/>
    <d v="2017-01-29T00:00:00"/>
    <s v=""/>
    <s v=""/>
    <s v=""/>
    <s v=""/>
    <s v=""/>
    <s v=""/>
    <s v=""/>
    <s v=""/>
    <s v=""/>
    <x v="0"/>
  </r>
  <r>
    <s v="B35667110"/>
    <s v="Interag Emerg Health Kit 06 PEP MODULE"/>
    <n v="2"/>
    <n v="2"/>
    <s v="WHO-ERM"/>
    <x v="0"/>
    <d v="2017-01-29T00:00:00"/>
    <d v="2017-01-29T00:00:00"/>
    <s v=""/>
    <s v=""/>
    <s v=""/>
    <s v=""/>
    <s v=""/>
    <s v=""/>
    <s v=""/>
    <s v=""/>
    <s v=""/>
    <x v="0"/>
  </r>
  <r>
    <s v="B38811018"/>
    <s v="Ballistic vest, size M"/>
    <n v="30"/>
    <n v="30"/>
    <s v="WFP/CRS"/>
    <x v="1"/>
    <d v="2017-01-29T00:00:00"/>
    <d v="2017-01-29T00:00:00"/>
    <s v=""/>
    <s v=""/>
    <s v=""/>
    <s v=""/>
    <s v=""/>
    <s v=""/>
    <s v=""/>
    <s v=""/>
    <s v=""/>
    <x v="0"/>
  </r>
  <r>
    <s v="B43942003"/>
    <s v="Water purification unit, 4cu.m/hrs"/>
    <n v="2"/>
    <n v="2"/>
    <s v="MERCY CORPS"/>
    <x v="0"/>
    <d v="2017-01-29T00:00:00"/>
    <d v="2017-01-29T00:00:00"/>
    <s v=""/>
    <s v=""/>
    <s v=""/>
    <s v=""/>
    <s v=""/>
    <s v=""/>
    <s v=""/>
    <s v=""/>
    <s v=""/>
    <x v="0"/>
  </r>
  <r>
    <s v="B42236618"/>
    <s v="Fuel Pump Two by two Refuelling syterm s"/>
    <n v="4"/>
    <n v="4"/>
    <s v="Aviation"/>
    <x v="0"/>
    <d v="2017-01-29T00:00:00"/>
    <d v="2017-01-29T00:00:00"/>
    <s v=""/>
    <s v=""/>
    <s v=""/>
    <s v=""/>
    <s v=""/>
    <s v=""/>
    <s v=""/>
    <s v=""/>
    <s v=""/>
    <x v="0"/>
  </r>
  <r>
    <s v="B46113603"/>
    <s v="Generator set, 50Kva, diesel engine"/>
    <n v="6"/>
    <n v="6"/>
    <s v="WFP/CRS"/>
    <x v="0"/>
    <d v="2017-01-29T00:00:00"/>
    <d v="2017-01-29T00:00:00"/>
    <s v=""/>
    <s v=""/>
    <s v=""/>
    <s v=""/>
    <s v=""/>
    <s v=""/>
    <s v=""/>
    <s v=""/>
    <s v=""/>
    <x v="0"/>
  </r>
  <r>
    <s v="B38158401"/>
    <s v="Vac. Car/2.6litres/icepacks 0.6 lx8 each"/>
    <n v="240"/>
    <n v="240"/>
    <s v="WHO-HSE/GAR"/>
    <x v="2"/>
    <d v="2017-01-29T00:00:00"/>
    <d v="2017-01-29T00:00:00"/>
    <s v=""/>
    <s v=""/>
    <s v=""/>
    <s v=""/>
    <s v=""/>
    <s v=""/>
    <s v=""/>
    <s v=""/>
    <s v=""/>
    <x v="0"/>
  </r>
  <r>
    <s v="B35667108"/>
    <s v="Emer. kit, diahorrea diseas., It., Inf."/>
    <n v="3"/>
    <n v="3"/>
    <s v="WHO-ERM"/>
    <x v="2"/>
    <d v="2017-01-29T00:00:00"/>
    <d v="2017-01-29T00:00:00"/>
    <s v=""/>
    <s v=""/>
    <s v=""/>
    <s v=""/>
    <s v=""/>
    <s v=""/>
    <s v=""/>
    <s v=""/>
    <s v=""/>
    <x v="0"/>
  </r>
  <r>
    <s v="B35667112"/>
    <s v="Cholera Kits, volunteer module, 300 p'pl"/>
    <n v="4"/>
    <n v="4"/>
    <s v="INTERNATIONAL FEDERATION OF RED CROSS"/>
    <x v="2"/>
    <d v="2017-01-29T00:00:00"/>
    <d v="2017-01-29T00:00:00"/>
    <s v=""/>
    <s v=""/>
    <s v=""/>
    <s v=""/>
    <s v=""/>
    <s v=""/>
    <s v=""/>
    <s v=""/>
    <s v=""/>
    <x v="0"/>
  </r>
  <r>
    <s v="B36959202"/>
    <s v="Water tank, collapsible,10000lt,w/ramp"/>
    <n v="20"/>
    <n v="20"/>
    <s v="IRISH AID"/>
    <x v="2"/>
    <d v="2017-01-29T00:00:00"/>
    <d v="2017-01-29T00:00:00"/>
    <s v=""/>
    <s v=""/>
    <s v=""/>
    <s v=""/>
    <s v=""/>
    <s v=""/>
    <s v=""/>
    <s v=""/>
    <s v=""/>
    <x v="0"/>
  </r>
  <r>
    <s v="B38811001"/>
    <s v="Ballistic Vest w/WFP logo, Size L"/>
    <n v="6"/>
    <n v="6"/>
    <s v="WFP/CRS"/>
    <x v="2"/>
    <d v="2017-01-29T00:00:00"/>
    <d v="2017-01-29T00:00:00"/>
    <s v=""/>
    <s v=""/>
    <s v=""/>
    <s v=""/>
    <s v=""/>
    <s v=""/>
    <s v=""/>
    <s v=""/>
    <s v=""/>
    <x v="0"/>
  </r>
  <r>
    <s v="B43220004"/>
    <s v="Centrifugal Diesel Driven Pump"/>
    <n v="1"/>
    <n v="1"/>
    <s v="UNICEF SD"/>
    <x v="2"/>
    <d v="2017-01-29T00:00:00"/>
    <d v="2017-01-29T00:00:00"/>
    <s v=""/>
    <s v=""/>
    <s v=""/>
    <s v=""/>
    <s v=""/>
    <s v=""/>
    <s v=""/>
    <s v=""/>
    <s v=""/>
    <x v="0"/>
  </r>
  <r>
    <s v="B48198004"/>
    <s v="First Aid Kit, Individual"/>
    <n v="15"/>
    <n v="15"/>
    <s v="WFP/CRS"/>
    <x v="2"/>
    <d v="2017-01-29T00:00:00"/>
    <d v="2017-01-29T00:00:00"/>
    <s v=""/>
    <s v=""/>
    <s v=""/>
    <s v=""/>
    <s v=""/>
    <s v=""/>
    <s v=""/>
    <s v=""/>
    <s v=""/>
    <x v="0"/>
  </r>
  <r>
    <s v="B38713220"/>
    <s v="Conference room unit,hard wall T"/>
    <n v="1"/>
    <n v="1"/>
    <s v="WFP/CRS"/>
    <x v="1"/>
    <d v="2017-01-29T00:00:00"/>
    <d v="2017-01-29T00:00:00"/>
    <s v=""/>
    <s v=""/>
    <s v=""/>
    <s v=""/>
    <s v=""/>
    <s v=""/>
    <s v=""/>
    <s v=""/>
    <s v=""/>
    <x v="0"/>
  </r>
  <r>
    <s v="B46116303"/>
    <s v="Generator, diesel, 14 Kva, wheel-mount."/>
    <n v="1"/>
    <n v="1"/>
    <s v="WFP/CRS"/>
    <x v="1"/>
    <d v="2017-01-29T00:00:00"/>
    <d v="2017-01-29T00:00:00"/>
    <s v=""/>
    <s v=""/>
    <s v=""/>
    <s v=""/>
    <s v=""/>
    <s v=""/>
    <s v=""/>
    <s v=""/>
    <s v=""/>
    <x v="0"/>
  </r>
  <r>
    <s v="B47211901"/>
    <s v="Radio, HF mobile, NGT SR w/access."/>
    <n v="3"/>
    <n v="3"/>
    <s v="WFP/CRS"/>
    <x v="1"/>
    <d v="2017-01-29T00:00:00"/>
    <d v="2017-01-29T00:00:00"/>
    <s v=""/>
    <s v=""/>
    <s v=""/>
    <s v=""/>
    <s v=""/>
    <s v=""/>
    <s v=""/>
    <s v=""/>
    <s v=""/>
    <x v="0"/>
  </r>
  <r>
    <s v="B48198001"/>
    <s v="First Aid Kit, Vehicle"/>
    <n v="12"/>
    <n v="12"/>
    <s v="WFP/CRS"/>
    <x v="1"/>
    <d v="2017-01-29T00:00:00"/>
    <d v="2017-01-29T00:00:00"/>
    <s v=""/>
    <s v=""/>
    <s v=""/>
    <s v=""/>
    <s v=""/>
    <s v=""/>
    <s v=""/>
    <s v=""/>
    <s v=""/>
    <x v="0"/>
  </r>
  <r>
    <s v="B38713204"/>
    <s v="Cupboard, for prefabricated bldg"/>
    <n v="66"/>
    <n v="66"/>
    <s v="WFP/CRS"/>
    <x v="0"/>
    <d v="2017-01-29T00:00:00"/>
    <d v="2017-01-29T00:00:00"/>
    <s v=""/>
    <s v=""/>
    <s v=""/>
    <s v=""/>
    <s v=""/>
    <s v=""/>
    <s v=""/>
    <s v=""/>
    <s v=""/>
    <x v="0"/>
  </r>
  <r>
    <s v="B38713208"/>
    <s v="Data communication box, for prefab. bldg"/>
    <n v="62"/>
    <n v="62"/>
    <s v="WFP/CRS"/>
    <x v="4"/>
    <d v="2017-01-29T00:00:00"/>
    <d v="2017-01-29T00:00:00"/>
    <s v=""/>
    <s v=""/>
    <s v=""/>
    <s v=""/>
    <s v=""/>
    <s v=""/>
    <s v=""/>
    <s v=""/>
    <s v=""/>
    <x v="0"/>
  </r>
  <r>
    <s v="B38713220"/>
    <s v="Conference room unit,hard wall T"/>
    <n v="2"/>
    <n v="2"/>
    <s v="WFP/CRS"/>
    <x v="0"/>
    <d v="2017-01-29T00:00:00"/>
    <d v="2017-01-29T00:00:00"/>
    <s v=""/>
    <s v=""/>
    <s v=""/>
    <s v=""/>
    <s v=""/>
    <s v=""/>
    <s v=""/>
    <s v=""/>
    <s v=""/>
    <x v="0"/>
  </r>
  <r>
    <s v="B38713406"/>
    <s v="Chair, folding, for prefabricated bldg"/>
    <n v="122"/>
    <n v="122"/>
    <s v="WFP/CRS"/>
    <x v="0"/>
    <d v="2017-01-29T00:00:00"/>
    <d v="2017-01-29T00:00:00"/>
    <s v=""/>
    <s v=""/>
    <s v=""/>
    <s v=""/>
    <s v=""/>
    <s v=""/>
    <s v=""/>
    <s v=""/>
    <s v=""/>
    <x v="0"/>
  </r>
  <r>
    <s v="B38713414"/>
    <s v="Air cond. for prefabricated bldg T"/>
    <n v="8"/>
    <n v="8"/>
    <s v="WFP/CRS"/>
    <x v="0"/>
    <d v="2017-01-29T00:00:00"/>
    <d v="2017-01-29T00:00:00"/>
    <s v=""/>
    <s v=""/>
    <s v=""/>
    <s v=""/>
    <s v=""/>
    <s v=""/>
    <s v=""/>
    <s v=""/>
    <s v=""/>
    <x v="0"/>
  </r>
  <r>
    <s v="B38713455"/>
    <s v="Conference room unit, hard wall T, small"/>
    <n v="1"/>
    <n v="1"/>
    <s v="WFP/CRS"/>
    <x v="3"/>
    <d v="2017-01-29T00:00:00"/>
    <d v="2017-01-29T00:00:00"/>
    <s v=""/>
    <s v=""/>
    <s v=""/>
    <s v=""/>
    <s v=""/>
    <s v=""/>
    <s v=""/>
    <s v=""/>
    <s v=""/>
    <x v="0"/>
  </r>
  <r>
    <s v="B42236601"/>
    <s v="Bladder, fuel kit, with manual pump"/>
    <n v="10"/>
    <n v="10"/>
    <s v="WFP/CRS"/>
    <x v="2"/>
    <d v="2017-01-29T00:00:00"/>
    <d v="2017-01-29T00:00:00"/>
    <s v=""/>
    <s v=""/>
    <s v=""/>
    <s v=""/>
    <s v=""/>
    <s v=""/>
    <s v=""/>
    <s v=""/>
    <s v=""/>
    <x v="0"/>
  </r>
  <r>
    <s v="B35667106"/>
    <s v="Interag Emerg Health Kit BASIC"/>
    <n v="220"/>
    <n v="220"/>
    <s v="WHO-ERM"/>
    <x v="0"/>
    <d v="2017-01-29T00:00:00"/>
    <d v="2017-01-29T00:00:00"/>
    <s v=""/>
    <s v=""/>
    <s v=""/>
    <s v=""/>
    <s v=""/>
    <s v=""/>
    <s v=""/>
    <s v=""/>
    <s v=""/>
    <x v="0"/>
  </r>
  <r>
    <s v="B35667101"/>
    <s v="Emer. kit, diahorrea diseas., It., ORS"/>
    <n v="5"/>
    <n v="5"/>
    <s v="ITALY/WHO"/>
    <x v="4"/>
    <d v="2017-01-29T00:00:00"/>
    <d v="2017-01-29T00:00:00"/>
    <s v=""/>
    <s v=""/>
    <s v=""/>
    <s v=""/>
    <s v=""/>
    <s v=""/>
    <s v=""/>
    <s v=""/>
    <s v=""/>
    <x v="0"/>
  </r>
  <r>
    <s v="B35667108"/>
    <s v="Emer. kit, diahorrea diseas., It., Inf."/>
    <n v="5"/>
    <n v="5"/>
    <s v="ITALY/WHO"/>
    <x v="4"/>
    <d v="2017-01-29T00:00:00"/>
    <d v="2017-01-29T00:00:00"/>
    <s v=""/>
    <s v=""/>
    <s v=""/>
    <s v=""/>
    <s v=""/>
    <s v=""/>
    <s v=""/>
    <s v=""/>
    <s v=""/>
    <x v="0"/>
  </r>
  <r>
    <s v="B35667109"/>
    <s v="Emer. kit, diahorrea diseas., It., Supp."/>
    <n v="5"/>
    <n v="5"/>
    <s v="ITALY/WHO"/>
    <x v="4"/>
    <d v="2017-01-29T00:00:00"/>
    <d v="2017-01-29T00:00:00"/>
    <s v=""/>
    <s v=""/>
    <s v=""/>
    <s v=""/>
    <s v=""/>
    <s v=""/>
    <s v=""/>
    <s v=""/>
    <s v=""/>
    <x v="0"/>
  </r>
  <r>
    <s v="B38713414"/>
    <s v="Air cond. for prefabricated bldg T"/>
    <n v="2"/>
    <n v="2"/>
    <s v="White Stock"/>
    <x v="4"/>
    <d v="2017-01-29T00:00:00"/>
    <d v="2017-01-29T00:00:00"/>
    <s v=""/>
    <s v=""/>
    <s v=""/>
    <s v=""/>
    <s v=""/>
    <s v=""/>
    <s v=""/>
    <s v=""/>
    <s v=""/>
    <x v="0"/>
  </r>
  <r>
    <s v="B35667107"/>
    <s v="Interag Emerg Health Kit SUPPLEMENTARY"/>
    <n v="6"/>
    <n v="6"/>
    <s v="ITALY/WHO"/>
    <x v="4"/>
    <d v="2017-01-29T00:00:00"/>
    <d v="2017-01-29T00:00:00"/>
    <s v=""/>
    <s v=""/>
    <s v=""/>
    <s v=""/>
    <s v=""/>
    <s v=""/>
    <s v=""/>
    <s v=""/>
    <s v=""/>
    <x v="0"/>
  </r>
  <r>
    <s v="B35667110"/>
    <s v="Interag Emerg Health Kit 06 PEP MODULE"/>
    <n v="2"/>
    <n v="2"/>
    <s v="ITALY/WHO"/>
    <x v="4"/>
    <d v="2017-01-29T00:00:00"/>
    <d v="2017-01-29T00:00:00"/>
    <s v=""/>
    <s v=""/>
    <s v=""/>
    <s v=""/>
    <s v=""/>
    <s v=""/>
    <s v=""/>
    <s v=""/>
    <s v=""/>
    <x v="0"/>
  </r>
  <r>
    <s v="B35667111"/>
    <s v="Inter. Emerg Health Kit Oxytocin module"/>
    <n v="21"/>
    <n v="21"/>
    <s v="ITALY/WHO"/>
    <x v="4"/>
    <d v="2017-01-29T00:00:00"/>
    <d v="2017-01-29T00:00:00"/>
    <s v=""/>
    <s v=""/>
    <s v=""/>
    <s v=""/>
    <s v=""/>
    <s v=""/>
    <s v=""/>
    <s v=""/>
    <s v=""/>
    <x v="0"/>
  </r>
  <r>
    <s v="B49162500"/>
    <s v="Vehicle, Armour, LC 76, diesel, LHD, VR6"/>
    <n v="2"/>
    <n v="2"/>
    <s v="WFP/OMF"/>
    <x v="4"/>
    <d v="2017-01-29T00:00:00"/>
    <d v="2017-01-29T00:00:00"/>
    <s v=""/>
    <s v=""/>
    <s v=""/>
    <s v=""/>
    <s v=""/>
    <s v=""/>
    <s v=""/>
    <s v=""/>
    <s v=""/>
    <x v="0"/>
  </r>
  <r>
    <s v="B43111002"/>
    <s v="Motor, outboard, 40hp, YAMAHA"/>
    <n v="6"/>
    <n v="6"/>
    <s v="WFP/CRS"/>
    <x v="3"/>
    <d v="2017-01-29T00:00:00"/>
    <d v="2017-01-29T00:00:00"/>
    <s v=""/>
    <s v=""/>
    <s v=""/>
    <s v=""/>
    <s v=""/>
    <s v=""/>
    <s v=""/>
    <s v=""/>
    <s v=""/>
    <x v="0"/>
  </r>
  <r>
    <s v="B43532601"/>
    <s v="Transpallet, manual"/>
    <n v="5"/>
    <n v="5"/>
    <s v="WFP/CRS"/>
    <x v="3"/>
    <d v="2017-01-29T00:00:00"/>
    <d v="2017-01-29T00:00:00"/>
    <s v=""/>
    <s v=""/>
    <s v=""/>
    <s v=""/>
    <s v=""/>
    <s v=""/>
    <s v=""/>
    <s v=""/>
    <s v=""/>
    <x v="0"/>
  </r>
  <r>
    <s v="B36971102"/>
    <s v="Ballistic, helmet, size M"/>
    <n v="10"/>
    <n v="10"/>
    <s v="WFP/CRS"/>
    <x v="2"/>
    <d v="2017-01-29T00:00:00"/>
    <d v="2017-01-29T00:00:00"/>
    <s v=""/>
    <s v=""/>
    <s v=""/>
    <s v=""/>
    <s v=""/>
    <s v=""/>
    <s v=""/>
    <s v=""/>
    <s v=""/>
    <x v="0"/>
  </r>
  <r>
    <s v="B42925501"/>
    <s v="Tool kit w/step ladders for room pref. K"/>
    <n v="3"/>
    <n v="3"/>
    <s v="WFP/CRS"/>
    <x v="2"/>
    <d v="2017-01-29T00:00:00"/>
    <d v="2017-01-29T00:00:00"/>
    <s v=""/>
    <s v=""/>
    <s v=""/>
    <s v=""/>
    <s v=""/>
    <s v=""/>
    <s v=""/>
    <s v=""/>
    <s v=""/>
    <x v="0"/>
  </r>
  <r>
    <s v="B43942008"/>
    <s v="Family water purif. Kit 10 families"/>
    <n v="600"/>
    <n v="600"/>
    <s v="UNICEF SD"/>
    <x v="2"/>
    <d v="2017-01-29T00:00:00"/>
    <d v="2017-01-29T00:00:00"/>
    <s v=""/>
    <s v=""/>
    <s v=""/>
    <s v=""/>
    <s v=""/>
    <s v=""/>
    <s v=""/>
    <s v=""/>
    <s v=""/>
    <x v="0"/>
  </r>
  <r>
    <s v="B36972903"/>
    <s v="Personal Protective Equipment kit-Size L"/>
    <n v="2150"/>
    <n v="2150"/>
    <s v="WHO/PAHO"/>
    <x v="3"/>
    <d v="2017-01-29T00:00:00"/>
    <d v="2017-01-29T00:00:00"/>
    <s v=""/>
    <s v=""/>
    <s v=""/>
    <s v=""/>
    <s v=""/>
    <s v=""/>
    <s v=""/>
    <s v=""/>
    <s v=""/>
    <x v="0"/>
  </r>
  <r>
    <s v="B38831004"/>
    <s v="Bag, 50 Kg, w/WFP mark Eng/Spa/Fre"/>
    <n v="249990"/>
    <n v="249990"/>
    <s v="WFP/CRS"/>
    <x v="3"/>
    <d v="2017-01-29T00:00:00"/>
    <d v="2017-01-29T00:00:00"/>
    <s v=""/>
    <s v=""/>
    <s v=""/>
    <s v=""/>
    <s v=""/>
    <s v=""/>
    <s v=""/>
    <s v=""/>
    <s v=""/>
    <x v="0"/>
  </r>
  <r>
    <s v="B48198003"/>
    <s v="First Aid Kit, Office"/>
    <n v="10"/>
    <n v="10"/>
    <s v="WFP/CRS"/>
    <x v="2"/>
    <d v="2017-01-29T00:00:00"/>
    <d v="2017-01-29T00:00:00"/>
    <s v=""/>
    <s v=""/>
    <s v=""/>
    <s v=""/>
    <s v=""/>
    <s v=""/>
    <s v=""/>
    <s v=""/>
    <s v=""/>
    <x v="0"/>
  </r>
  <r>
    <s v="B48199006"/>
    <s v="Medical, individual-travel kit"/>
    <n v="40"/>
    <n v="40"/>
    <s v="WFP/CRS"/>
    <x v="2"/>
    <d v="2017-01-29T00:00:00"/>
    <d v="2017-01-29T00:00:00"/>
    <s v=""/>
    <s v=""/>
    <s v=""/>
    <s v=""/>
    <s v=""/>
    <s v=""/>
    <s v=""/>
    <s v=""/>
    <s v=""/>
    <x v="0"/>
  </r>
  <r>
    <s v="B36971102"/>
    <s v="Ballistic, helmet, size M"/>
    <n v="35"/>
    <n v="35"/>
    <s v="WFP/CRS"/>
    <x v="1"/>
    <d v="2017-01-29T00:00:00"/>
    <d v="2017-01-29T00:00:00"/>
    <s v=""/>
    <s v=""/>
    <s v=""/>
    <s v=""/>
    <s v=""/>
    <s v=""/>
    <s v=""/>
    <s v=""/>
    <s v=""/>
    <x v="0"/>
  </r>
  <r>
    <s v="B38713301"/>
    <s v="Ablution unit, prefab., hard wall K"/>
    <n v="10"/>
    <n v="10"/>
    <s v="WFP/CRS"/>
    <x v="1"/>
    <d v="2017-01-29T00:00:00"/>
    <d v="2017-01-29T00:00:00"/>
    <s v=""/>
    <s v=""/>
    <s v=""/>
    <s v=""/>
    <s v=""/>
    <s v=""/>
    <s v=""/>
    <s v=""/>
    <s v=""/>
    <x v="0"/>
  </r>
  <r>
    <s v="B42994103"/>
    <s v="Safe, Leeco 700 SG"/>
    <n v="4"/>
    <n v="4"/>
    <s v="WFP/CRS"/>
    <x v="1"/>
    <d v="2017-01-29T00:00:00"/>
    <d v="2017-01-29T00:00:00"/>
    <s v=""/>
    <s v=""/>
    <s v=""/>
    <s v=""/>
    <s v=""/>
    <s v=""/>
    <s v=""/>
    <s v=""/>
    <s v=""/>
    <x v="0"/>
  </r>
  <r>
    <s v="B47211903"/>
    <s v="Satellite phone,for vehicle mod CE0434"/>
    <n v="8"/>
    <n v="8"/>
    <s v="WFP/CRS"/>
    <x v="1"/>
    <d v="2017-01-29T00:00:00"/>
    <d v="2017-01-29T00:00:00"/>
    <s v=""/>
    <s v=""/>
    <s v=""/>
    <s v=""/>
    <s v=""/>
    <s v=""/>
    <s v=""/>
    <s v=""/>
    <s v=""/>
    <x v="0"/>
  </r>
  <r>
    <s v="B48198004"/>
    <s v="First Aid Kit, Individual"/>
    <n v="40"/>
    <n v="40"/>
    <s v="WFP/CRS"/>
    <x v="1"/>
    <d v="2017-01-29T00:00:00"/>
    <d v="2017-01-29T00:00:00"/>
    <s v=""/>
    <s v=""/>
    <s v=""/>
    <s v=""/>
    <s v=""/>
    <s v=""/>
    <s v=""/>
    <s v=""/>
    <s v=""/>
    <x v="0"/>
  </r>
  <r>
    <s v="B49173001"/>
    <s v="Tractor with spare part(J.Deere m.5310)"/>
    <n v="4"/>
    <n v="4"/>
    <s v="WFP/CRS"/>
    <x v="1"/>
    <d v="2017-01-29T00:00:00"/>
    <d v="2017-01-29T00:00:00"/>
    <s v=""/>
    <s v=""/>
    <s v=""/>
    <s v=""/>
    <s v=""/>
    <s v=""/>
    <s v=""/>
    <s v=""/>
    <s v=""/>
    <x v="0"/>
  </r>
  <r>
    <s v="B46214003"/>
    <s v="Distribution box/electrical kit"/>
    <n v="14"/>
    <n v="14"/>
    <s v="WFP/CRS"/>
    <x v="2"/>
    <d v="2017-01-29T00:00:00"/>
    <d v="2017-01-29T00:00:00"/>
    <s v=""/>
    <s v=""/>
    <s v=""/>
    <s v=""/>
    <s v=""/>
    <s v=""/>
    <s v=""/>
    <s v=""/>
    <s v=""/>
    <x v="0"/>
  </r>
  <r>
    <s v="B46530001"/>
    <s v="Lighting equipment, telesc., 10 Kva"/>
    <n v="1"/>
    <n v="1"/>
    <s v="WFP/CRS"/>
    <x v="2"/>
    <d v="2017-01-29T00:00:00"/>
    <d v="2017-01-29T00:00:00"/>
    <s v=""/>
    <s v=""/>
    <s v=""/>
    <s v=""/>
    <s v=""/>
    <s v=""/>
    <s v=""/>
    <s v=""/>
    <s v=""/>
    <x v="0"/>
  </r>
  <r>
    <s v="B48233001"/>
    <s v="Scale, warehouse, 200 kg"/>
    <n v="1"/>
    <n v="1"/>
    <s v="WFP/CRS"/>
    <x v="2"/>
    <d v="2017-01-29T00:00:00"/>
    <d v="2017-01-29T00:00:00"/>
    <s v=""/>
    <s v=""/>
    <s v=""/>
    <s v=""/>
    <s v=""/>
    <s v=""/>
    <s v=""/>
    <s v=""/>
    <s v=""/>
    <x v="0"/>
  </r>
  <r>
    <s v="B36971101"/>
    <s v="Ballistic, helmet, size L"/>
    <n v="23"/>
    <n v="23"/>
    <s v="WFP/CRS"/>
    <x v="1"/>
    <d v="2017-01-29T00:00:00"/>
    <d v="2017-01-29T00:00:00"/>
    <s v=""/>
    <s v=""/>
    <s v=""/>
    <s v=""/>
    <s v=""/>
    <s v=""/>
    <s v=""/>
    <s v=""/>
    <s v=""/>
    <x v="0"/>
  </r>
  <r>
    <s v="B38811009"/>
    <s v="Ballistic vest, size XL"/>
    <n v="15"/>
    <n v="15"/>
    <s v="WFP/CRS"/>
    <x v="1"/>
    <d v="2017-01-29T00:00:00"/>
    <d v="2017-01-29T00:00:00"/>
    <s v=""/>
    <s v=""/>
    <s v=""/>
    <s v=""/>
    <s v=""/>
    <s v=""/>
    <s v=""/>
    <s v=""/>
    <s v=""/>
    <x v="0"/>
  </r>
  <r>
    <s v="B42236601"/>
    <s v="Bladder, fuel kit, with manual pump"/>
    <n v="8"/>
    <n v="8"/>
    <s v="WFP/CRS"/>
    <x v="1"/>
    <d v="2017-01-29T00:00:00"/>
    <d v="2017-01-29T00:00:00"/>
    <s v=""/>
    <s v=""/>
    <s v=""/>
    <s v=""/>
    <s v=""/>
    <s v=""/>
    <s v=""/>
    <s v=""/>
    <s v=""/>
    <x v="0"/>
  </r>
  <r>
    <s v="B95000102"/>
    <s v="Individual kit, &quot;Rapid Response Team&quot;"/>
    <n v="135"/>
    <n v="135"/>
    <s v="WFP/CRS"/>
    <x v="1"/>
    <d v="2017-01-29T00:00:00"/>
    <d v="2017-01-29T00:00:00"/>
    <s v=""/>
    <s v=""/>
    <s v=""/>
    <s v=""/>
    <s v=""/>
    <s v=""/>
    <s v=""/>
    <s v=""/>
    <s v=""/>
    <x v="0"/>
  </r>
  <r>
    <s v="B35667102"/>
    <s v="Emer. kit, diahorrea diseas., It., Basic"/>
    <n v="3"/>
    <n v="3"/>
    <s v="WHO-ERM"/>
    <x v="2"/>
    <d v="2017-01-29T00:00:00"/>
    <d v="2017-01-29T00:00:00"/>
    <s v=""/>
    <s v=""/>
    <s v=""/>
    <s v=""/>
    <s v=""/>
    <s v=""/>
    <s v=""/>
    <s v=""/>
    <s v=""/>
    <x v="0"/>
  </r>
  <r>
    <s v="B35667106"/>
    <s v="Interag Emerg Health Kit BASIC"/>
    <n v="80"/>
    <n v="80"/>
    <s v="WHO-ERM"/>
    <x v="2"/>
    <d v="2017-01-29T00:00:00"/>
    <d v="2017-01-29T00:00:00"/>
    <s v=""/>
    <s v=""/>
    <s v=""/>
    <s v=""/>
    <s v=""/>
    <s v=""/>
    <s v=""/>
    <s v=""/>
    <s v=""/>
    <x v="0"/>
  </r>
  <r>
    <s v="B35667107"/>
    <s v="Interag Emerg Health Kit SUPPLEMENTARY"/>
    <n v="7"/>
    <n v="7"/>
    <s v="WHO-ERM"/>
    <x v="2"/>
    <d v="2017-01-29T00:00:00"/>
    <d v="2017-01-29T00:00:00"/>
    <s v=""/>
    <s v=""/>
    <s v=""/>
    <s v=""/>
    <s v=""/>
    <s v=""/>
    <s v=""/>
    <s v=""/>
    <s v=""/>
    <x v="0"/>
  </r>
  <r>
    <s v="B35667109"/>
    <s v="Emer. kit, diahorrea diseas., It., Supp."/>
    <n v="3"/>
    <n v="3"/>
    <s v="WHO-ERM"/>
    <x v="2"/>
    <d v="2017-01-29T00:00:00"/>
    <d v="2017-01-29T00:00:00"/>
    <s v=""/>
    <s v=""/>
    <s v=""/>
    <s v=""/>
    <s v=""/>
    <s v=""/>
    <s v=""/>
    <s v=""/>
    <s v=""/>
    <x v="0"/>
  </r>
  <r>
    <s v="B35667111"/>
    <s v="Inter. Emerg Health Kit Oxytocin module"/>
    <n v="140"/>
    <n v="140"/>
    <s v="WHO-ERM"/>
    <x v="2"/>
    <d v="2017-01-29T00:00:00"/>
    <d v="2017-01-29T00:00:00"/>
    <s v=""/>
    <s v=""/>
    <s v=""/>
    <s v=""/>
    <s v=""/>
    <s v=""/>
    <s v=""/>
    <s v=""/>
    <s v=""/>
    <x v="0"/>
  </r>
  <r>
    <s v="B38171303"/>
    <s v="Mat, synthetic"/>
    <n v="49250"/>
    <n v="49250"/>
    <s v="UNHCR"/>
    <x v="2"/>
    <d v="2017-01-29T00:00:00"/>
    <d v="2017-01-29T00:00:00"/>
    <s v=""/>
    <s v=""/>
    <s v=""/>
    <s v=""/>
    <s v=""/>
    <s v=""/>
    <s v=""/>
    <s v=""/>
    <s v=""/>
    <x v="0"/>
  </r>
  <r>
    <s v="B38713302"/>
    <s v="Ablution unit, prefab., hard wall T"/>
    <n v="4"/>
    <n v="4"/>
    <s v="WFP/CRS"/>
    <x v="3"/>
    <d v="2017-01-29T00:00:00"/>
    <d v="2017-01-29T00:00:00"/>
    <s v=""/>
    <s v=""/>
    <s v=""/>
    <s v=""/>
    <s v=""/>
    <s v=""/>
    <s v=""/>
    <s v=""/>
    <s v=""/>
    <x v="0"/>
  </r>
  <r>
    <s v="B38713414"/>
    <s v="Air cond. for prefabricated bldg T"/>
    <n v="37"/>
    <n v="37"/>
    <s v="WFP/CRS"/>
    <x v="3"/>
    <d v="2017-01-29T00:00:00"/>
    <d v="2017-01-29T00:00:00"/>
    <s v=""/>
    <s v=""/>
    <s v=""/>
    <s v=""/>
    <s v=""/>
    <s v=""/>
    <s v=""/>
    <s v=""/>
    <s v=""/>
    <x v="0"/>
  </r>
  <r>
    <s v="B38713423"/>
    <s v="Living, accommodation unit, hard wall T"/>
    <n v="24"/>
    <n v="24"/>
    <s v="WFP/CRS"/>
    <x v="3"/>
    <d v="2017-01-29T00:00:00"/>
    <d v="2017-01-29T00:00:00"/>
    <s v=""/>
    <s v=""/>
    <s v=""/>
    <s v=""/>
    <s v=""/>
    <s v=""/>
    <s v=""/>
    <s v=""/>
    <s v=""/>
    <x v="0"/>
  </r>
  <r>
    <s v="B38713424"/>
    <s v="Office, accommodation unit, hard wall T"/>
    <n v="8"/>
    <n v="8"/>
    <s v="WFP/CRS"/>
    <x v="3"/>
    <d v="2017-01-29T00:00:00"/>
    <d v="2017-01-29T00:00:00"/>
    <s v=""/>
    <s v=""/>
    <s v=""/>
    <s v=""/>
    <s v=""/>
    <s v=""/>
    <s v=""/>
    <s v=""/>
    <s v=""/>
    <x v="0"/>
  </r>
  <r>
    <s v="B42925503"/>
    <s v="Tool kit w/ladder for prefab. T"/>
    <n v="3"/>
    <n v="3"/>
    <s v="WFP/CRS"/>
    <x v="3"/>
    <d v="2017-01-29T00:00:00"/>
    <d v="2017-01-29T00:00:00"/>
    <s v=""/>
    <s v=""/>
    <s v=""/>
    <s v=""/>
    <s v=""/>
    <s v=""/>
    <s v=""/>
    <s v=""/>
    <s v=""/>
    <x v="0"/>
  </r>
  <r>
    <s v="B43942006"/>
    <s v="Water Storage Equip.,watsan kit,2000ppl"/>
    <n v="1"/>
    <n v="1"/>
    <s v="INTERNATIONAL FEDERATION OF RED CROSS"/>
    <x v="2"/>
    <d v="2017-01-29T00:00:00"/>
    <d v="2017-01-29T00:00:00"/>
    <s v=""/>
    <s v=""/>
    <s v=""/>
    <s v=""/>
    <s v=""/>
    <s v=""/>
    <s v=""/>
    <s v=""/>
    <s v=""/>
    <x v="0"/>
  </r>
  <r>
    <s v="B48199001"/>
    <s v="Emerg. kit, trauma profile, Italian"/>
    <n v="6"/>
    <n v="6"/>
    <s v="WHO-ERM"/>
    <x v="2"/>
    <d v="2017-01-29T00:00:00"/>
    <d v="2017-01-29T00:00:00"/>
    <s v=""/>
    <s v=""/>
    <s v=""/>
    <s v=""/>
    <s v=""/>
    <s v=""/>
    <s v=""/>
    <s v=""/>
    <s v=""/>
    <x v="0"/>
  </r>
  <r>
    <s v="B38713203"/>
    <s v="Pedestal, drawer, for prefabricated bldg"/>
    <n v="22"/>
    <n v="22"/>
    <s v="WFP/CRS"/>
    <x v="3"/>
    <d v="2017-01-29T00:00:00"/>
    <d v="2017-01-29T00:00:00"/>
    <s v=""/>
    <s v=""/>
    <s v=""/>
    <s v=""/>
    <s v=""/>
    <s v=""/>
    <s v=""/>
    <s v=""/>
    <s v=""/>
    <x v="0"/>
  </r>
  <r>
    <s v="B38713204"/>
    <s v="Cupboard, for prefabricated bldg"/>
    <n v="21"/>
    <n v="21"/>
    <s v="WFP/CRS"/>
    <x v="3"/>
    <d v="2017-01-29T00:00:00"/>
    <d v="2017-01-29T00:00:00"/>
    <s v=""/>
    <s v=""/>
    <s v=""/>
    <s v=""/>
    <s v=""/>
    <s v=""/>
    <s v=""/>
    <s v=""/>
    <s v=""/>
    <x v="0"/>
  </r>
  <r>
    <s v="B38713205"/>
    <s v="Desk, folding, for prefabricated bldg"/>
    <n v="36"/>
    <n v="36"/>
    <s v="WFP/CRS"/>
    <x v="3"/>
    <d v="2017-01-29T00:00:00"/>
    <d v="2017-01-29T00:00:00"/>
    <s v=""/>
    <s v=""/>
    <s v=""/>
    <s v=""/>
    <s v=""/>
    <s v=""/>
    <s v=""/>
    <s v=""/>
    <s v=""/>
    <x v="0"/>
  </r>
  <r>
    <s v="B38713206"/>
    <s v="Chair, gas lift, for prefabricated bldg"/>
    <n v="36"/>
    <n v="36"/>
    <s v="WFP/CRS"/>
    <x v="3"/>
    <d v="2017-01-29T00:00:00"/>
    <d v="2017-01-29T00:00:00"/>
    <s v=""/>
    <s v=""/>
    <s v=""/>
    <s v=""/>
    <s v=""/>
    <s v=""/>
    <s v=""/>
    <s v=""/>
    <s v=""/>
    <x v="0"/>
  </r>
  <r>
    <s v="B38713207"/>
    <s v="Cabinet, filing, for prefabricated bldg"/>
    <n v="18"/>
    <n v="18"/>
    <s v="WFP/CRS"/>
    <x v="3"/>
    <d v="2017-01-29T00:00:00"/>
    <d v="2017-01-29T00:00:00"/>
    <s v=""/>
    <s v=""/>
    <s v=""/>
    <s v=""/>
    <s v=""/>
    <s v=""/>
    <s v=""/>
    <s v=""/>
    <s v=""/>
    <x v="0"/>
  </r>
  <r>
    <s v="B38713209"/>
    <s v="Table, folding for prefabricated bldg"/>
    <n v="22"/>
    <n v="22"/>
    <s v="WFP/CRS"/>
    <x v="3"/>
    <d v="2017-01-29T00:00:00"/>
    <d v="2017-01-29T00:00:00"/>
    <s v=""/>
    <s v=""/>
    <s v=""/>
    <s v=""/>
    <s v=""/>
    <s v=""/>
    <s v=""/>
    <s v=""/>
    <s v=""/>
    <x v="0"/>
  </r>
  <r>
    <s v="B38713403"/>
    <s v="Bunk bed, for prefabricated bldg"/>
    <n v="22"/>
    <n v="22"/>
    <s v="WFP/CRS"/>
    <x v="3"/>
    <d v="2017-01-29T00:00:00"/>
    <d v="2017-01-29T00:00:00"/>
    <s v=""/>
    <s v=""/>
    <s v=""/>
    <s v=""/>
    <s v=""/>
    <s v=""/>
    <s v=""/>
    <s v=""/>
    <s v=""/>
    <x v="0"/>
  </r>
  <r>
    <s v="B38713404"/>
    <s v="Mattress, for prefabricated bldg"/>
    <n v="44"/>
    <n v="44"/>
    <s v="WFP/CRS"/>
    <x v="3"/>
    <d v="2017-01-29T00:00:00"/>
    <d v="2017-01-29T00:00:00"/>
    <s v=""/>
    <s v=""/>
    <s v=""/>
    <s v=""/>
    <s v=""/>
    <s v=""/>
    <s v=""/>
    <s v=""/>
    <s v=""/>
    <x v="0"/>
  </r>
  <r>
    <s v="B38713405"/>
    <s v="Wardrobe, for prefabricated bldg"/>
    <n v="22"/>
    <n v="22"/>
    <s v="WFP/CRS"/>
    <x v="3"/>
    <d v="2017-01-29T00:00:00"/>
    <d v="2017-01-29T00:00:00"/>
    <s v=""/>
    <s v=""/>
    <s v=""/>
    <s v=""/>
    <s v=""/>
    <s v=""/>
    <s v=""/>
    <s v=""/>
    <s v=""/>
    <x v="0"/>
  </r>
  <r>
    <s v="B38713406"/>
    <s v="Chair, folding, for prefabricated bldg"/>
    <n v="90"/>
    <n v="90"/>
    <s v="WFP/CRS"/>
    <x v="3"/>
    <d v="2017-01-29T00:00:00"/>
    <d v="2017-01-29T00:00:00"/>
    <s v=""/>
    <s v=""/>
    <s v=""/>
    <s v=""/>
    <s v=""/>
    <s v=""/>
    <s v=""/>
    <s v=""/>
    <s v=""/>
    <x v="0"/>
  </r>
  <r>
    <s v="B43942007"/>
    <s v="Water purif.(NaDCC) 33mg tabs/pack of 50"/>
    <n v="68000"/>
    <n v="68000"/>
    <s v="UNICEF SD"/>
    <x v="3"/>
    <d v="2017-01-29T00:00:00"/>
    <d v="2017-01-29T00:00:00"/>
    <s v=""/>
    <s v=""/>
    <s v=""/>
    <s v=""/>
    <s v=""/>
    <s v=""/>
    <s v=""/>
    <s v=""/>
    <s v=""/>
    <x v="0"/>
  </r>
  <r>
    <s v="B23997217"/>
    <s v="RUTF, plumpy'nut"/>
    <n v="15679"/>
    <n v="15679"/>
    <s v="UNICEF SD"/>
    <x v="2"/>
    <d v="2017-01-29T00:00:00"/>
    <d v="2017-01-29T00:00:00"/>
    <s v=""/>
    <s v=""/>
    <s v=""/>
    <s v=""/>
    <s v=""/>
    <s v=""/>
    <s v=""/>
    <s v=""/>
    <s v=""/>
    <x v="0"/>
  </r>
  <r>
    <s v="B42912014"/>
    <s v="Bucket, Food proof plastic, 20L"/>
    <n v="3872"/>
    <n v="3872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6999102"/>
    <s v="Pallet, plastic, 1.2x1mt"/>
    <n v="490"/>
    <n v="490"/>
    <s v="WFP/CRS"/>
    <x v="4"/>
    <d v="2017-01-29T00:00:00"/>
    <d v="2017-01-29T00:00:00"/>
    <s v=""/>
    <s v=""/>
    <s v=""/>
    <s v=""/>
    <s v=""/>
    <s v=""/>
    <s v=""/>
    <s v=""/>
    <s v=""/>
    <x v="0"/>
  </r>
  <r>
    <s v="B38713203"/>
    <s v="Pedestal, drawer, for prefabricated bldg"/>
    <n v="27"/>
    <n v="27"/>
    <s v="WFP/CRS"/>
    <x v="2"/>
    <d v="2017-01-29T00:00:00"/>
    <d v="2017-01-29T00:00:00"/>
    <s v=""/>
    <s v=""/>
    <s v=""/>
    <s v=""/>
    <s v=""/>
    <s v=""/>
    <s v=""/>
    <s v=""/>
    <s v=""/>
    <x v="0"/>
  </r>
  <r>
    <s v="B38713204"/>
    <s v="Cupboard, for prefabricated bldg"/>
    <n v="12"/>
    <n v="12"/>
    <s v="WFP/CRS"/>
    <x v="2"/>
    <d v="2017-01-29T00:00:00"/>
    <d v="2017-01-29T00:00:00"/>
    <s v=""/>
    <s v=""/>
    <s v=""/>
    <s v=""/>
    <s v=""/>
    <s v=""/>
    <s v=""/>
    <s v=""/>
    <s v=""/>
    <x v="0"/>
  </r>
  <r>
    <s v="B38713205"/>
    <s v="Desk, folding, for prefabricated bldg"/>
    <n v="24"/>
    <n v="24"/>
    <s v="WFP/CRS"/>
    <x v="2"/>
    <d v="2017-01-29T00:00:00"/>
    <d v="2017-01-29T00:00:00"/>
    <s v=""/>
    <s v=""/>
    <s v=""/>
    <s v=""/>
    <s v=""/>
    <s v=""/>
    <s v=""/>
    <s v=""/>
    <s v=""/>
    <x v="0"/>
  </r>
  <r>
    <s v="B38713206"/>
    <s v="Chair, gas lift, for prefabricated bldg"/>
    <n v="24"/>
    <n v="24"/>
    <s v="WFP/CRS"/>
    <x v="2"/>
    <d v="2017-01-29T00:00:00"/>
    <d v="2017-01-29T00:00:00"/>
    <s v=""/>
    <s v=""/>
    <s v=""/>
    <s v=""/>
    <s v=""/>
    <s v=""/>
    <s v=""/>
    <s v=""/>
    <s v=""/>
    <x v="0"/>
  </r>
  <r>
    <s v="B38713207"/>
    <s v="Cabinet, filing, for prefabricated bldg"/>
    <n v="12"/>
    <n v="12"/>
    <s v="WFP/CRS"/>
    <x v="2"/>
    <d v="2017-01-29T00:00:00"/>
    <d v="2017-01-29T00:00:00"/>
    <s v=""/>
    <s v=""/>
    <s v=""/>
    <s v=""/>
    <s v=""/>
    <s v=""/>
    <s v=""/>
    <s v=""/>
    <s v=""/>
    <x v="0"/>
  </r>
  <r>
    <s v="B38713209"/>
    <s v="Table, folding for prefabricated bldg"/>
    <n v="24"/>
    <n v="24"/>
    <s v="WFP/CRS"/>
    <x v="2"/>
    <d v="2017-01-29T00:00:00"/>
    <d v="2017-01-29T00:00:00"/>
    <s v=""/>
    <s v=""/>
    <s v=""/>
    <s v=""/>
    <s v=""/>
    <s v=""/>
    <s v=""/>
    <s v=""/>
    <s v=""/>
    <x v="0"/>
  </r>
  <r>
    <s v="B38713403"/>
    <s v="Bunk bed, for prefabricated bldg"/>
    <n v="15"/>
    <n v="15"/>
    <s v="WFP/CRS"/>
    <x v="2"/>
    <d v="2017-01-29T00:00:00"/>
    <d v="2017-01-29T00:00:00"/>
    <s v=""/>
    <s v=""/>
    <s v=""/>
    <s v=""/>
    <s v=""/>
    <s v=""/>
    <s v=""/>
    <s v=""/>
    <s v=""/>
    <x v="0"/>
  </r>
  <r>
    <s v="B38713404"/>
    <s v="Mattress, for prefabricated bldg"/>
    <n v="31"/>
    <n v="31"/>
    <s v="WFP/CRS"/>
    <x v="2"/>
    <d v="2017-01-29T00:00:00"/>
    <d v="2017-01-29T00:00:00"/>
    <s v=""/>
    <s v=""/>
    <s v=""/>
    <s v=""/>
    <s v=""/>
    <s v=""/>
    <s v=""/>
    <s v=""/>
    <s v=""/>
    <x v="0"/>
  </r>
  <r>
    <s v="B38713405"/>
    <s v="Wardrobe, for prefabricated bldg"/>
    <n v="19"/>
    <n v="19"/>
    <s v="WFP/CRS"/>
    <x v="2"/>
    <d v="2017-01-29T00:00:00"/>
    <d v="2017-01-29T00:00:00"/>
    <s v=""/>
    <s v=""/>
    <s v=""/>
    <s v=""/>
    <s v=""/>
    <s v=""/>
    <s v=""/>
    <s v=""/>
    <s v=""/>
    <x v="0"/>
  </r>
  <r>
    <s v="B38713406"/>
    <s v="Chair, folding, for prefabricated bldg"/>
    <n v="46"/>
    <n v="46"/>
    <s v="WFP/CRS"/>
    <x v="2"/>
    <d v="2017-01-29T00:00:00"/>
    <d v="2017-01-29T00:00:00"/>
    <s v=""/>
    <s v=""/>
    <s v=""/>
    <s v=""/>
    <s v=""/>
    <s v=""/>
    <s v=""/>
    <s v=""/>
    <s v=""/>
    <x v="0"/>
  </r>
  <r>
    <s v="B27169704"/>
    <s v="Prefab, wareh, soft wall, 10x24 ALU, O"/>
    <n v="2"/>
    <n v="2"/>
    <s v="WFP/CRS"/>
    <x v="2"/>
    <d v="2017-01-29T00:00:00"/>
    <d v="2017-01-29T00:00:00"/>
    <s v=""/>
    <s v=""/>
    <s v=""/>
    <s v=""/>
    <s v=""/>
    <s v=""/>
    <s v=""/>
    <s v=""/>
    <s v=""/>
    <x v="0"/>
  </r>
  <r>
    <s v="B38171302"/>
    <s v="Plastic Mat,1.8 x 0.9m/box of 25 units"/>
    <n v="2683"/>
    <n v="2683"/>
    <s v="UNICEF SD"/>
    <x v="3"/>
    <d v="2017-01-29T00:00:00"/>
    <d v="2017-01-29T00:00:00"/>
    <s v=""/>
    <s v=""/>
    <s v=""/>
    <s v=""/>
    <s v=""/>
    <s v=""/>
    <s v=""/>
    <s v=""/>
    <s v=""/>
    <x v="0"/>
  </r>
  <r>
    <s v="B27192101"/>
    <s v="Marine, Life Jacket"/>
    <n v="30"/>
    <n v="30"/>
    <s v="WFP/CRS"/>
    <x v="3"/>
    <d v="2017-01-29T00:00:00"/>
    <d v="2017-01-29T00:00:00"/>
    <s v=""/>
    <s v=""/>
    <s v=""/>
    <s v=""/>
    <s v=""/>
    <s v=""/>
    <s v=""/>
    <s v=""/>
    <s v=""/>
    <x v="0"/>
  </r>
  <r>
    <s v="B38713202"/>
    <s v="Ancillaries for office accomm. unit"/>
    <n v="10"/>
    <n v="10"/>
    <s v="WFP/CRS"/>
    <x v="3"/>
    <d v="2017-01-29T00:00:00"/>
    <d v="2017-01-29T00:00:00"/>
    <s v=""/>
    <s v=""/>
    <s v=""/>
    <s v=""/>
    <s v=""/>
    <s v=""/>
    <s v=""/>
    <s v=""/>
    <s v=""/>
    <x v="0"/>
  </r>
  <r>
    <s v="B46214003"/>
    <s v="Distribution box/electrical kit"/>
    <n v="15"/>
    <n v="15"/>
    <s v="WFP/CRS"/>
    <x v="3"/>
    <d v="2017-01-29T00:00:00"/>
    <d v="2017-01-29T00:00:00"/>
    <s v=""/>
    <s v=""/>
    <s v=""/>
    <s v=""/>
    <s v=""/>
    <s v=""/>
    <s v=""/>
    <s v=""/>
    <s v=""/>
    <x v="0"/>
  </r>
  <r>
    <s v="B48198004"/>
    <s v="First Aid Kit, Individual"/>
    <n v="40"/>
    <n v="40"/>
    <s v="WFP/CRS"/>
    <x v="3"/>
    <d v="2017-01-29T00:00:00"/>
    <d v="2017-01-29T00:00:00"/>
    <s v=""/>
    <s v=""/>
    <s v=""/>
    <s v=""/>
    <s v=""/>
    <s v=""/>
    <s v=""/>
    <s v=""/>
    <s v=""/>
    <x v="0"/>
  </r>
  <r>
    <s v="B36972902"/>
    <s v="Personal Protective Equipment kit-SizeXL"/>
    <n v="3625"/>
    <n v="3625"/>
    <s v="WHO/PAHO"/>
    <x v="3"/>
    <d v="2017-01-29T00:00:00"/>
    <d v="2017-01-29T00:00:00"/>
    <s v=""/>
    <s v=""/>
    <s v=""/>
    <s v=""/>
    <s v=""/>
    <s v=""/>
    <s v=""/>
    <s v=""/>
    <s v=""/>
    <x v="0"/>
  </r>
  <r>
    <s v="B48198003"/>
    <s v="First Aid Kit, Office"/>
    <n v="10"/>
    <n v="10"/>
    <s v="WFP/CRS"/>
    <x v="3"/>
    <d v="2017-01-29T00:00:00"/>
    <d v="2017-01-29T00:00:00"/>
    <s v=""/>
    <s v=""/>
    <s v=""/>
    <s v=""/>
    <s v=""/>
    <s v=""/>
    <s v=""/>
    <s v=""/>
    <s v=""/>
    <x v="0"/>
  </r>
  <r>
    <s v="B36899401"/>
    <s v="Rope, polyprop., 8mm x 250mt, twisted"/>
    <n v="400"/>
    <n v="400"/>
    <s v="IRISH AID"/>
    <x v="2"/>
    <d v="2017-01-29T00:00:00"/>
    <d v="2017-01-29T00:00:00"/>
    <s v=""/>
    <s v=""/>
    <s v=""/>
    <s v=""/>
    <s v=""/>
    <s v=""/>
    <s v=""/>
    <s v=""/>
    <s v=""/>
    <x v="0"/>
  </r>
  <r>
    <s v="B36956001"/>
    <s v="Water tank, collapsible, 5000lt, w/harn"/>
    <n v="20"/>
    <n v="20"/>
    <s v="IRISH AID"/>
    <x v="2"/>
    <d v="2017-01-29T00:00:00"/>
    <d v="2017-01-29T00:00:00"/>
    <s v=""/>
    <s v=""/>
    <s v=""/>
    <s v=""/>
    <s v=""/>
    <s v=""/>
    <s v=""/>
    <s v=""/>
    <s v=""/>
    <x v="0"/>
  </r>
  <r>
    <s v="B36971101"/>
    <s v="Ballistic, helmet, size L"/>
    <n v="8"/>
    <n v="8"/>
    <s v="WFP/CRS"/>
    <x v="2"/>
    <d v="2017-01-29T00:00:00"/>
    <d v="2017-01-29T00:00:00"/>
    <s v=""/>
    <s v=""/>
    <s v=""/>
    <s v=""/>
    <s v=""/>
    <s v=""/>
    <s v=""/>
    <s v=""/>
    <s v=""/>
    <x v="0"/>
  </r>
  <r>
    <s v="B36971104"/>
    <s v="Ballistic, helmet, size XL"/>
    <n v="2"/>
    <n v="2"/>
    <s v="WFP/CRS"/>
    <x v="2"/>
    <d v="2017-01-29T00:00:00"/>
    <d v="2017-01-29T00:00:00"/>
    <s v=""/>
    <s v=""/>
    <s v=""/>
    <s v=""/>
    <s v=""/>
    <s v=""/>
    <s v=""/>
    <s v=""/>
    <s v=""/>
    <x v="0"/>
  </r>
  <r>
    <s v="B38431001"/>
    <s v="Recreation Kit"/>
    <n v="100"/>
    <n v="100"/>
    <s v="UNICEF SD"/>
    <x v="2"/>
    <d v="2017-01-29T00:00:00"/>
    <d v="2017-01-29T00:00:00"/>
    <s v=""/>
    <s v=""/>
    <s v=""/>
    <s v=""/>
    <s v=""/>
    <s v=""/>
    <s v=""/>
    <s v=""/>
    <s v=""/>
    <x v="0"/>
  </r>
  <r>
    <s v="B38713221"/>
    <s v="Office, accom. unit, with accessories K"/>
    <n v="13"/>
    <n v="13"/>
    <s v="WFP/CRS"/>
    <x v="2"/>
    <d v="2017-01-29T00:00:00"/>
    <d v="2017-01-29T00:00:00"/>
    <s v=""/>
    <s v=""/>
    <s v=""/>
    <s v=""/>
    <s v=""/>
    <s v=""/>
    <s v=""/>
    <s v=""/>
    <s v=""/>
    <x v="0"/>
  </r>
  <r>
    <s v="B38811004"/>
    <s v="Ballistic Vest w/WFP logo, Size XL"/>
    <n v="5"/>
    <n v="5"/>
    <s v="WFP/CRS"/>
    <x v="2"/>
    <d v="2017-01-29T00:00:00"/>
    <d v="2017-01-29T00:00:00"/>
    <s v=""/>
    <s v=""/>
    <s v=""/>
    <s v=""/>
    <s v=""/>
    <s v=""/>
    <s v=""/>
    <s v=""/>
    <s v=""/>
    <x v="0"/>
  </r>
  <r>
    <s v="B38831002"/>
    <s v="Squatting plate, latrines"/>
    <n v="400"/>
    <n v="400"/>
    <s v="IRISH AID"/>
    <x v="2"/>
    <d v="2017-01-29T00:00:00"/>
    <d v="2017-01-29T00:00:00"/>
    <s v=""/>
    <s v=""/>
    <s v=""/>
    <s v=""/>
    <s v=""/>
    <s v=""/>
    <s v=""/>
    <s v=""/>
    <s v=""/>
    <x v="0"/>
  </r>
  <r>
    <s v="B38831005"/>
    <s v="Squatting Plate, PLASTIC, W/O Pan.120X80"/>
    <n v="500"/>
    <n v="500"/>
    <s v="UNICEF SD"/>
    <x v="2"/>
    <d v="2017-01-29T00:00:00"/>
    <d v="2017-01-29T00:00:00"/>
    <s v=""/>
    <s v=""/>
    <s v=""/>
    <s v=""/>
    <s v=""/>
    <s v=""/>
    <s v=""/>
    <s v=""/>
    <s v=""/>
    <x v="0"/>
  </r>
  <r>
    <s v="B42925102"/>
    <s v="Pickaxe with handle"/>
    <n v="400"/>
    <n v="400"/>
    <s v="IRISH AID"/>
    <x v="2"/>
    <d v="2017-01-29T00:00:00"/>
    <d v="2017-01-29T00:00:00"/>
    <s v=""/>
    <s v=""/>
    <s v=""/>
    <s v=""/>
    <s v=""/>
    <s v=""/>
    <s v=""/>
    <s v=""/>
    <s v=""/>
    <x v="0"/>
  </r>
  <r>
    <s v="B43942002"/>
    <s v="Water purification unit, 4cu.m/hrs,Emwat"/>
    <n v="1"/>
    <n v="1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3942009"/>
    <s v="Cartdridge, for Water Filter, Katadyne"/>
    <n v="144"/>
    <n v="144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3942016"/>
    <s v="Sprayer, 12 L, IK 12 BS"/>
    <n v="836"/>
    <n v="836"/>
    <s v="WHO-HSE/GAR"/>
    <x v="0"/>
    <d v="2017-01-29T00:00:00"/>
    <d v="2017-01-29T00:00:00"/>
    <s v=""/>
    <s v=""/>
    <s v=""/>
    <s v=""/>
    <s v=""/>
    <s v=""/>
    <s v=""/>
    <s v=""/>
    <s v=""/>
    <x v="0"/>
  </r>
  <r>
    <s v="B44161001"/>
    <s v="Sprayer, IK-1.5 L, 83871"/>
    <n v="2236"/>
    <n v="2236"/>
    <s v="WHO-HSE/GAR"/>
    <x v="0"/>
    <d v="2017-01-29T00:00:00"/>
    <d v="2017-01-29T00:00:00"/>
    <s v=""/>
    <s v=""/>
    <s v=""/>
    <s v=""/>
    <s v=""/>
    <s v=""/>
    <s v=""/>
    <s v=""/>
    <s v=""/>
    <x v="0"/>
  </r>
  <r>
    <s v="B46116305"/>
    <s v="Spare, Recepticle, for generator"/>
    <n v="20"/>
    <n v="20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6116306"/>
    <s v="Spare, Plug, 220V, for generator"/>
    <n v="20"/>
    <n v="20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6116307"/>
    <s v="Spares, Filter &amp; Spark plug, for 0.85KVA"/>
    <n v="8"/>
    <n v="8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6116308"/>
    <s v="Generator, 0.85KVA, 220V, Europower"/>
    <n v="6"/>
    <n v="6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6530003"/>
    <s v="Light, halogen, 220V, 300W, w/spare bulb"/>
    <n v="12"/>
    <n v="12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6530004"/>
    <s v="Bulb, drop, 220V, 60W"/>
    <n v="40"/>
    <n v="40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6530005"/>
    <s v="Light, drop, 220V, 60W, No bulb"/>
    <n v="20"/>
    <n v="20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6530006"/>
    <s v="Cord, Electrical, w/ reel, 220V, 33M"/>
    <n v="12"/>
    <n v="12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38713203"/>
    <s v="Pedestal, drawer, for prefabricated bldg"/>
    <n v="77"/>
    <n v="77"/>
    <s v="WFP/CRS"/>
    <x v="4"/>
    <d v="2017-01-29T00:00:00"/>
    <d v="2017-01-29T00:00:00"/>
    <s v=""/>
    <s v=""/>
    <s v=""/>
    <s v=""/>
    <s v=""/>
    <s v=""/>
    <s v=""/>
    <s v=""/>
    <s v=""/>
    <x v="0"/>
  </r>
  <r>
    <s v="B38713206"/>
    <s v="Chair, gas lift, for prefabricated bldg"/>
    <n v="63"/>
    <n v="63"/>
    <s v="WFP/CRS"/>
    <x v="4"/>
    <d v="2017-01-29T00:00:00"/>
    <d v="2017-01-29T00:00:00"/>
    <s v=""/>
    <s v=""/>
    <s v=""/>
    <s v=""/>
    <s v=""/>
    <s v=""/>
    <s v=""/>
    <s v=""/>
    <s v=""/>
    <x v="0"/>
  </r>
  <r>
    <s v="B38713403"/>
    <s v="Bunk bed, for prefabricated bldg"/>
    <n v="55"/>
    <n v="55"/>
    <s v="WFP/CRS"/>
    <x v="4"/>
    <d v="2017-01-29T00:00:00"/>
    <d v="2017-01-29T00:00:00"/>
    <s v=""/>
    <s v=""/>
    <s v=""/>
    <s v=""/>
    <s v=""/>
    <s v=""/>
    <s v=""/>
    <s v=""/>
    <s v=""/>
    <x v="0"/>
  </r>
  <r>
    <s v="B38713405"/>
    <s v="Wardrobe, for prefabricated bldg"/>
    <n v="18"/>
    <n v="18"/>
    <s v="WFP/CRS"/>
    <x v="4"/>
    <d v="2017-01-29T00:00:00"/>
    <d v="2017-01-29T00:00:00"/>
    <s v=""/>
    <s v=""/>
    <s v=""/>
    <s v=""/>
    <s v=""/>
    <s v=""/>
    <s v=""/>
    <s v=""/>
    <s v=""/>
    <x v="0"/>
  </r>
  <r>
    <s v="B38713421"/>
    <s v="Living accom. unit, with accessories K"/>
    <n v="17"/>
    <n v="17"/>
    <s v="WFP/CRS"/>
    <x v="4"/>
    <d v="2017-01-29T00:00:00"/>
    <d v="2017-01-29T00:00:00"/>
    <s v=""/>
    <s v=""/>
    <s v=""/>
    <s v=""/>
    <s v=""/>
    <s v=""/>
    <s v=""/>
    <s v=""/>
    <s v=""/>
    <x v="0"/>
  </r>
  <r>
    <s v="B38713425"/>
    <s v="Office, accom. unit, with accessories T"/>
    <n v="1"/>
    <n v="1"/>
    <s v="WFP/CRS"/>
    <x v="4"/>
    <d v="2017-01-29T00:00:00"/>
    <d v="2017-01-29T00:00:00"/>
    <s v=""/>
    <s v=""/>
    <s v=""/>
    <s v=""/>
    <s v=""/>
    <s v=""/>
    <s v=""/>
    <s v=""/>
    <s v=""/>
    <x v="0"/>
  </r>
  <r>
    <s v="B38713205"/>
    <s v="Desk, folding, for prefabricated bldg"/>
    <n v="89"/>
    <n v="89"/>
    <s v="WFP/CRS"/>
    <x v="4"/>
    <d v="2017-01-29T00:00:00"/>
    <d v="2017-01-29T00:00:00"/>
    <s v=""/>
    <s v=""/>
    <s v=""/>
    <s v=""/>
    <s v=""/>
    <s v=""/>
    <s v=""/>
    <s v=""/>
    <s v=""/>
    <x v="0"/>
  </r>
  <r>
    <s v="B38713209"/>
    <s v="Table, folding for prefabricated bldg"/>
    <n v="55"/>
    <n v="55"/>
    <s v="WFP/CRS"/>
    <x v="4"/>
    <d v="2017-01-29T00:00:00"/>
    <d v="2017-01-29T00:00:00"/>
    <s v=""/>
    <s v=""/>
    <s v=""/>
    <s v=""/>
    <s v=""/>
    <s v=""/>
    <s v=""/>
    <s v=""/>
    <s v=""/>
    <x v="0"/>
  </r>
  <r>
    <s v="B38713301"/>
    <s v="Ablution unit, prefab., hard wall K"/>
    <n v="2"/>
    <n v="2"/>
    <s v="WFP/CRS"/>
    <x v="4"/>
    <d v="2017-01-29T00:00:00"/>
    <d v="2017-01-29T00:00:00"/>
    <s v=""/>
    <s v=""/>
    <s v=""/>
    <s v=""/>
    <s v=""/>
    <s v=""/>
    <s v=""/>
    <s v=""/>
    <s v=""/>
    <x v="0"/>
  </r>
  <r>
    <s v="B38713302"/>
    <s v="Ablution unit, prefab., hard wall T"/>
    <n v="1"/>
    <n v="1"/>
    <s v="White Stock"/>
    <x v="4"/>
    <d v="2017-01-29T00:00:00"/>
    <d v="2017-01-29T00:00:00"/>
    <s v=""/>
    <s v=""/>
    <s v=""/>
    <s v=""/>
    <s v=""/>
    <s v=""/>
    <s v=""/>
    <s v=""/>
    <s v=""/>
    <x v="0"/>
  </r>
  <r>
    <s v="B38713407"/>
    <s v="Heater, for prefabricated bldg"/>
    <n v="30"/>
    <n v="30"/>
    <s v="WFP/CRS"/>
    <x v="4"/>
    <d v="2017-01-29T00:00:00"/>
    <d v="2017-01-29T00:00:00"/>
    <s v=""/>
    <s v=""/>
    <s v=""/>
    <s v=""/>
    <s v=""/>
    <s v=""/>
    <s v=""/>
    <s v=""/>
    <s v=""/>
    <x v="0"/>
  </r>
  <r>
    <s v="B35667101"/>
    <s v="Emer. kit, diahorrea diseas., It., ORS"/>
    <n v="4"/>
    <n v="4"/>
    <s v="WHO-ERM"/>
    <x v="2"/>
    <d v="2017-01-29T00:00:00"/>
    <d v="2017-01-29T00:00:00"/>
    <s v=""/>
    <s v=""/>
    <s v=""/>
    <s v=""/>
    <s v=""/>
    <s v=""/>
    <s v=""/>
    <s v=""/>
    <s v=""/>
    <x v="0"/>
  </r>
  <r>
    <s v="B36221201"/>
    <s v="Bar Soap, Duck Bar, 16/ctn, pcs"/>
    <n v="240"/>
    <n v="240"/>
    <s v="INTERNATIONAL FEDERATION OF RED CROSS"/>
    <x v="2"/>
    <d v="2017-01-29T00:00:00"/>
    <d v="2017-01-29T00:00:00"/>
    <s v=""/>
    <s v=""/>
    <s v=""/>
    <s v=""/>
    <s v=""/>
    <s v=""/>
    <s v=""/>
    <s v=""/>
    <s v=""/>
    <x v="0"/>
  </r>
  <r>
    <s v="B49421001"/>
    <s v="Boat, fibre glass"/>
    <n v="3"/>
    <n v="3"/>
    <s v="WFP/GLOBAL RESERVE"/>
    <x v="2"/>
    <d v="2017-01-29T00:00:00"/>
    <d v="2017-01-29T00:00:00"/>
    <s v=""/>
    <s v=""/>
    <s v=""/>
    <s v=""/>
    <s v=""/>
    <s v=""/>
    <s v=""/>
    <s v=""/>
    <s v=""/>
    <x v="0"/>
  </r>
  <r>
    <s v="B27169802"/>
    <s v="Prefab, wareh, soft wall, 10x32 ALU, O"/>
    <n v="1"/>
    <n v="1"/>
    <s v="WFP/CRS"/>
    <x v="4"/>
    <d v="2017-01-29T00:00:00"/>
    <d v="2017-01-29T00:00:00"/>
    <s v=""/>
    <s v=""/>
    <s v=""/>
    <s v=""/>
    <s v=""/>
    <s v=""/>
    <s v=""/>
    <s v=""/>
    <s v=""/>
    <x v="0"/>
  </r>
  <r>
    <s v="B35667103"/>
    <s v="Generator, diesel, 27kva w/spare parts,I"/>
    <n v="1"/>
    <n v="1"/>
    <s v="WFP/CRS"/>
    <x v="4"/>
    <d v="2017-01-29T00:00:00"/>
    <d v="2017-01-29T00:00:00"/>
    <s v=""/>
    <s v=""/>
    <s v=""/>
    <s v=""/>
    <s v=""/>
    <s v=""/>
    <s v=""/>
    <s v=""/>
    <s v=""/>
    <x v="0"/>
  </r>
  <r>
    <s v="B36971105"/>
    <s v="Helmets with visor"/>
    <n v="30"/>
    <n v="30"/>
    <s v="INTERSOS"/>
    <x v="4"/>
    <d v="2017-01-29T00:00:00"/>
    <d v="2017-01-29T00:00:00"/>
    <s v=""/>
    <s v=""/>
    <s v=""/>
    <s v=""/>
    <s v=""/>
    <s v=""/>
    <s v=""/>
    <s v=""/>
    <s v=""/>
    <x v="0"/>
  </r>
  <r>
    <s v="B38713204"/>
    <s v="Cupboard, for prefabricated bldg"/>
    <n v="62"/>
    <n v="62"/>
    <s v="WFP/CRS"/>
    <x v="4"/>
    <d v="2017-01-29T00:00:00"/>
    <d v="2017-01-29T00:00:00"/>
    <s v=""/>
    <s v=""/>
    <s v=""/>
    <s v=""/>
    <s v=""/>
    <s v=""/>
    <s v=""/>
    <s v=""/>
    <s v=""/>
    <x v="0"/>
  </r>
  <r>
    <s v="B38713207"/>
    <s v="Cabinet, filing, for prefabricated bldg"/>
    <n v="63"/>
    <n v="63"/>
    <s v="WFP/CRS"/>
    <x v="4"/>
    <d v="2017-01-29T00:00:00"/>
    <d v="2017-01-29T00:00:00"/>
    <s v=""/>
    <s v=""/>
    <s v=""/>
    <s v=""/>
    <s v=""/>
    <s v=""/>
    <s v=""/>
    <s v=""/>
    <s v=""/>
    <x v="0"/>
  </r>
  <r>
    <s v="B38713404"/>
    <s v="Mattress, for prefabricated bldg"/>
    <n v="112"/>
    <n v="112"/>
    <s v="WFP/CRS"/>
    <x v="4"/>
    <d v="2017-01-29T00:00:00"/>
    <d v="2017-01-29T00:00:00"/>
    <s v=""/>
    <s v=""/>
    <s v=""/>
    <s v=""/>
    <s v=""/>
    <s v=""/>
    <s v=""/>
    <s v=""/>
    <s v=""/>
    <x v="0"/>
  </r>
  <r>
    <s v="B38713406"/>
    <s v="Chair, folding, for prefabricated bldg"/>
    <n v="616"/>
    <n v="616"/>
    <s v="WFP/CRS"/>
    <x v="4"/>
    <d v="2017-01-29T00:00:00"/>
    <d v="2017-01-29T00:00:00"/>
    <s v=""/>
    <s v=""/>
    <s v=""/>
    <s v=""/>
    <s v=""/>
    <s v=""/>
    <s v=""/>
    <s v=""/>
    <s v=""/>
    <x v="0"/>
  </r>
  <r>
    <s v="B38822301"/>
    <s v="Bomb Locator FEREX FOERSTER"/>
    <n v="2"/>
    <n v="2"/>
    <s v="INTERSOS"/>
    <x v="4"/>
    <d v="2017-01-29T00:00:00"/>
    <d v="2017-01-29T00:00:00"/>
    <s v=""/>
    <s v=""/>
    <s v=""/>
    <s v=""/>
    <s v=""/>
    <s v=""/>
    <s v=""/>
    <s v=""/>
    <s v=""/>
    <x v="0"/>
  </r>
  <r>
    <s v="B45911401"/>
    <s v="UPS, 10Kva with accessories"/>
    <n v="9"/>
    <n v="9"/>
    <s v="WFP/CRS"/>
    <x v="4"/>
    <d v="2017-01-29T00:00:00"/>
    <d v="2017-01-29T00:00:00"/>
    <s v=""/>
    <s v=""/>
    <s v=""/>
    <s v=""/>
    <s v=""/>
    <s v=""/>
    <s v=""/>
    <s v=""/>
    <s v=""/>
    <x v="0"/>
  </r>
  <r>
    <s v="B46530007"/>
    <s v="Cord, Electrical, w/ reel, 220V, 10M"/>
    <n v="8"/>
    <n v="8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36959202"/>
    <s v="Water tank, collapsible,10000lt,w/ramp"/>
    <n v="8"/>
    <n v="8"/>
    <s v="IRISH AID"/>
    <x v="4"/>
    <d v="2017-01-29T00:00:00"/>
    <d v="2017-01-29T00:00:00"/>
    <s v=""/>
    <s v=""/>
    <s v=""/>
    <s v=""/>
    <s v=""/>
    <s v=""/>
    <s v=""/>
    <s v=""/>
    <s v=""/>
    <x v="0"/>
  </r>
  <r>
    <s v="B36971102"/>
    <s v="Ballistic, helmet, size M"/>
    <n v="33"/>
    <n v="33"/>
    <s v="WFP/CRS"/>
    <x v="4"/>
    <d v="2017-01-29T00:00:00"/>
    <d v="2017-01-29T00:00:00"/>
    <s v=""/>
    <s v=""/>
    <s v=""/>
    <s v=""/>
    <s v=""/>
    <s v=""/>
    <s v=""/>
    <s v=""/>
    <s v=""/>
    <x v="0"/>
  </r>
  <r>
    <s v="B38151002"/>
    <s v="Thermal evacuation bag"/>
    <n v="100"/>
    <n v="100"/>
    <s v="NORWAY/OCHA"/>
    <x v="4"/>
    <d v="2017-01-29T00:00:00"/>
    <d v="2017-01-29T00:00:00"/>
    <s v=""/>
    <s v=""/>
    <s v=""/>
    <s v=""/>
    <s v=""/>
    <s v=""/>
    <s v=""/>
    <s v=""/>
    <s v=""/>
    <x v="0"/>
  </r>
  <r>
    <s v="B38811002"/>
    <s v="Ballistic Vest w/WFP logo, Size M"/>
    <n v="19"/>
    <n v="19"/>
    <s v="WFP/CRS"/>
    <x v="4"/>
    <d v="2017-01-29T00:00:00"/>
    <d v="2017-01-29T00:00:00"/>
    <s v=""/>
    <s v=""/>
    <s v=""/>
    <s v=""/>
    <s v=""/>
    <s v=""/>
    <s v=""/>
    <s v=""/>
    <s v=""/>
    <x v="0"/>
  </r>
  <r>
    <s v="B38831003"/>
    <s v="Bag, polypropylene woven, empty"/>
    <n v="49425"/>
    <n v="49425"/>
    <s v="WFP/CRS"/>
    <x v="4"/>
    <d v="2017-01-29T00:00:00"/>
    <d v="2017-01-29T00:00:00"/>
    <s v=""/>
    <s v=""/>
    <s v=""/>
    <s v=""/>
    <s v=""/>
    <s v=""/>
    <s v=""/>
    <s v=""/>
    <s v=""/>
    <x v="0"/>
  </r>
  <r>
    <s v="B42231201"/>
    <s v="Box, storage and transit"/>
    <n v="33"/>
    <n v="33"/>
    <s v="WFP/CRS"/>
    <x v="4"/>
    <d v="2017-01-29T00:00:00"/>
    <d v="2017-01-29T00:00:00"/>
    <s v=""/>
    <s v=""/>
    <s v=""/>
    <s v=""/>
    <s v=""/>
    <s v=""/>
    <s v=""/>
    <s v=""/>
    <s v=""/>
    <x v="0"/>
  </r>
  <r>
    <s v="B48233001"/>
    <s v="Scale, warehouse, 200 kg"/>
    <n v="27"/>
    <n v="27"/>
    <s v="WFP/CRS"/>
    <x v="4"/>
    <d v="2017-01-29T00:00:00"/>
    <d v="2017-01-29T00:00:00"/>
    <s v=""/>
    <s v=""/>
    <s v=""/>
    <s v=""/>
    <s v=""/>
    <s v=""/>
    <s v=""/>
    <s v=""/>
    <s v=""/>
    <x v="0"/>
  </r>
  <r>
    <s v="B49221301"/>
    <s v="Container 20'"/>
    <n v="1"/>
    <n v="1"/>
    <s v="WFP/GLOBAL RESERVE"/>
    <x v="4"/>
    <d v="2017-01-29T00:00:00"/>
    <d v="2017-01-29T00:00:00"/>
    <s v=""/>
    <s v=""/>
    <s v=""/>
    <s v=""/>
    <s v=""/>
    <s v=""/>
    <s v=""/>
    <s v=""/>
    <s v=""/>
    <x v="0"/>
  </r>
  <r>
    <s v="B95000102"/>
    <s v="Individual kit, &quot;Rapid Response Team&quot;"/>
    <n v="12"/>
    <n v="12"/>
    <s v="ITALY"/>
    <x v="4"/>
    <d v="2017-01-29T00:00:00"/>
    <d v="2017-01-29T00:00:00"/>
    <s v=""/>
    <s v=""/>
    <s v=""/>
    <s v=""/>
    <s v=""/>
    <s v=""/>
    <s v=""/>
    <s v=""/>
    <s v=""/>
    <x v="0"/>
  </r>
  <r>
    <s v="B38713203"/>
    <s v="Pedestal, drawer, for prefabricated bldg"/>
    <n v="61"/>
    <n v="61"/>
    <s v="WFP/CRS"/>
    <x v="0"/>
    <d v="2017-01-29T00:00:00"/>
    <d v="2017-01-29T00:00:00"/>
    <s v=""/>
    <s v=""/>
    <s v=""/>
    <s v=""/>
    <s v=""/>
    <s v=""/>
    <s v=""/>
    <s v=""/>
    <s v=""/>
    <x v="0"/>
  </r>
  <r>
    <s v="B38713205"/>
    <s v="Desk, folding, for prefabricated bldg"/>
    <n v="36"/>
    <n v="36"/>
    <s v="WFP/CRS"/>
    <x v="0"/>
    <d v="2017-01-29T00:00:00"/>
    <d v="2017-01-29T00:00:00"/>
    <s v=""/>
    <s v=""/>
    <s v=""/>
    <s v=""/>
    <s v=""/>
    <s v=""/>
    <s v=""/>
    <s v=""/>
    <s v=""/>
    <x v="0"/>
  </r>
  <r>
    <s v="B38713206"/>
    <s v="Chair, gas lift, for prefabricated bldg"/>
    <n v="54"/>
    <n v="54"/>
    <s v="WFP/CRS"/>
    <x v="0"/>
    <d v="2017-01-29T00:00:00"/>
    <d v="2017-01-29T00:00:00"/>
    <s v=""/>
    <s v=""/>
    <s v=""/>
    <s v=""/>
    <s v=""/>
    <s v=""/>
    <s v=""/>
    <s v=""/>
    <s v=""/>
    <x v="0"/>
  </r>
  <r>
    <s v="B38713207"/>
    <s v="Cabinet, filing, for prefabricated bldg"/>
    <n v="8"/>
    <n v="8"/>
    <s v="WFP/CRS"/>
    <x v="0"/>
    <d v="2017-01-29T00:00:00"/>
    <d v="2017-01-29T00:00:00"/>
    <s v=""/>
    <s v=""/>
    <s v=""/>
    <s v=""/>
    <s v=""/>
    <s v=""/>
    <s v=""/>
    <s v=""/>
    <s v=""/>
    <x v="0"/>
  </r>
  <r>
    <s v="B38713209"/>
    <s v="Table, folding for prefabricated bldg"/>
    <n v="30"/>
    <n v="30"/>
    <s v="WFP/CRS"/>
    <x v="0"/>
    <d v="2017-01-29T00:00:00"/>
    <d v="2017-01-29T00:00:00"/>
    <s v=""/>
    <s v=""/>
    <s v=""/>
    <s v=""/>
    <s v=""/>
    <s v=""/>
    <s v=""/>
    <s v=""/>
    <s v=""/>
    <x v="0"/>
  </r>
  <r>
    <s v="B38713403"/>
    <s v="Bunk bed, for prefabricated bldg"/>
    <n v="43"/>
    <n v="43"/>
    <s v="WFP/CRS"/>
    <x v="0"/>
    <d v="2017-01-29T00:00:00"/>
    <d v="2017-01-29T00:00:00"/>
    <s v=""/>
    <s v=""/>
    <s v=""/>
    <s v=""/>
    <s v=""/>
    <s v=""/>
    <s v=""/>
    <s v=""/>
    <s v=""/>
    <x v="0"/>
  </r>
  <r>
    <s v="B38713404"/>
    <s v="Mattress, for prefabricated bldg"/>
    <n v="78"/>
    <n v="78"/>
    <s v="WFP/CRS"/>
    <x v="0"/>
    <d v="2017-01-29T00:00:00"/>
    <d v="2017-01-29T00:00:00"/>
    <s v=""/>
    <s v=""/>
    <s v=""/>
    <s v=""/>
    <s v=""/>
    <s v=""/>
    <s v=""/>
    <s v=""/>
    <s v=""/>
    <x v="0"/>
  </r>
  <r>
    <s v="B38713405"/>
    <s v="Wardrobe, for prefabricated bldg"/>
    <n v="41"/>
    <n v="41"/>
    <s v="WFP/CRS"/>
    <x v="0"/>
    <d v="2017-01-29T00:00:00"/>
    <d v="2017-01-29T00:00:00"/>
    <s v=""/>
    <s v=""/>
    <s v=""/>
    <s v=""/>
    <s v=""/>
    <s v=""/>
    <s v=""/>
    <s v=""/>
    <s v=""/>
    <x v="0"/>
  </r>
  <r>
    <s v="B42236601"/>
    <s v="Bladder, fuel kit, with manual pump"/>
    <n v="2"/>
    <n v="2"/>
    <s v="WFP/CRS"/>
    <x v="3"/>
    <d v="2017-01-29T00:00:00"/>
    <d v="2017-01-29T00:00:00"/>
    <s v=""/>
    <s v=""/>
    <s v=""/>
    <s v=""/>
    <s v=""/>
    <s v=""/>
    <s v=""/>
    <s v=""/>
    <s v=""/>
    <x v="0"/>
  </r>
  <r>
    <s v="B46534301"/>
    <s v="Solar Lantern"/>
    <n v="40"/>
    <n v="40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6765401"/>
    <s v="Transceiver, HF, Mobile, NGT SR Codan"/>
    <n v="3"/>
    <n v="3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6765402"/>
    <s v="Transceiver, HF, Base, NGT SR Codan"/>
    <n v="1"/>
    <n v="1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7211904"/>
    <s v="V- SAT Kit"/>
    <n v="1"/>
    <n v="1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7543002"/>
    <s v="Antenna, HF, Broad band C411E, with cabl"/>
    <n v="1"/>
    <n v="1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7543003"/>
    <s v="Power supply, 9113B, Codan"/>
    <n v="2"/>
    <n v="2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8199001"/>
    <s v="Emerg. kit, trauma profile, Italian"/>
    <n v="21"/>
    <n v="21"/>
    <s v="WHO-ERM"/>
    <x v="0"/>
    <d v="2017-01-29T00:00:00"/>
    <d v="2017-01-29T00:00:00"/>
    <s v=""/>
    <s v=""/>
    <s v=""/>
    <s v=""/>
    <s v=""/>
    <s v=""/>
    <s v=""/>
    <s v=""/>
    <s v=""/>
    <x v="0"/>
  </r>
  <r>
    <s v="B48199002"/>
    <s v="Emerg. kit, supp. to trauma, Italian"/>
    <n v="21"/>
    <n v="21"/>
    <s v="WHO-ERM"/>
    <x v="0"/>
    <d v="2017-01-29T00:00:00"/>
    <d v="2017-01-29T00:00:00"/>
    <s v=""/>
    <s v=""/>
    <s v=""/>
    <s v=""/>
    <s v=""/>
    <s v=""/>
    <s v=""/>
    <s v=""/>
    <s v=""/>
    <x v="0"/>
  </r>
  <r>
    <s v="B49162518"/>
    <s v="Landcruiser 76 Heavy Duty, LHD"/>
    <n v="2"/>
    <n v="2"/>
    <s v="UNDP"/>
    <x v="0"/>
    <d v="2017-01-29T00:00:00"/>
    <d v="2017-01-29T00:00:00"/>
    <s v=""/>
    <s v=""/>
    <s v=""/>
    <s v=""/>
    <s v=""/>
    <s v=""/>
    <s v=""/>
    <s v=""/>
    <s v=""/>
    <x v="0"/>
  </r>
  <r>
    <s v="B43942003"/>
    <s v="Water purification unit, 4cu.m/hrs"/>
    <n v="3"/>
    <n v="3"/>
    <s v="WFP/CRS"/>
    <x v="4"/>
    <d v="2017-01-29T00:00:00"/>
    <d v="2017-01-29T00:00:00"/>
    <s v=""/>
    <s v=""/>
    <s v=""/>
    <s v=""/>
    <s v=""/>
    <s v=""/>
    <s v=""/>
    <s v=""/>
    <s v=""/>
    <x v="0"/>
  </r>
  <r>
    <s v="B46114102"/>
    <s v="Generator, diesel, 7.5 Kva, Kubota"/>
    <n v="1"/>
    <n v="1"/>
    <s v="WFP/GLOBAL RESERVE"/>
    <x v="4"/>
    <d v="2017-01-29T00:00:00"/>
    <d v="2017-01-29T00:00:00"/>
    <s v=""/>
    <s v=""/>
    <s v=""/>
    <s v=""/>
    <s v=""/>
    <s v=""/>
    <s v=""/>
    <s v=""/>
    <s v=""/>
    <x v="0"/>
  </r>
  <r>
    <s v="B46114201"/>
    <s v="Generator, petrol engine, 12.5 Kva,110V"/>
    <n v="4"/>
    <n v="4"/>
    <s v="WFP/GLOBAL RESERVE"/>
    <x v="4"/>
    <d v="2017-01-29T00:00:00"/>
    <d v="2017-01-29T00:00:00"/>
    <s v=""/>
    <s v=""/>
    <s v=""/>
    <s v=""/>
    <s v=""/>
    <s v=""/>
    <s v=""/>
    <s v=""/>
    <s v=""/>
    <x v="0"/>
  </r>
  <r>
    <s v="B46530001"/>
    <s v="Lighting equipment, telesc., 10 Kva"/>
    <n v="2"/>
    <n v="2"/>
    <s v="WFP/CRS"/>
    <x v="4"/>
    <d v="2017-01-29T00:00:00"/>
    <d v="2017-01-29T00:00:00"/>
    <s v=""/>
    <s v=""/>
    <s v=""/>
    <s v=""/>
    <s v=""/>
    <s v=""/>
    <s v=""/>
    <s v=""/>
    <s v=""/>
    <x v="0"/>
  </r>
  <r>
    <s v="B47543001"/>
    <s v="Radio antenna for car"/>
    <n v="4"/>
    <n v="4"/>
    <s v="INTERSOS"/>
    <x v="4"/>
    <d v="2017-01-29T00:00:00"/>
    <d v="2017-01-29T00:00:00"/>
    <s v=""/>
    <s v=""/>
    <s v=""/>
    <s v=""/>
    <s v=""/>
    <s v=""/>
    <s v=""/>
    <s v=""/>
    <s v=""/>
    <x v="0"/>
  </r>
  <r>
    <s v="B23997202"/>
    <s v="High energy biscuits, 10 kgs"/>
    <n v="3207"/>
    <n v="3207"/>
    <s v="WFP/RAPID RESPONSE - FOOD"/>
    <x v="0"/>
    <d v="2017-01-29T00:00:00"/>
    <d v="2017-01-29T00:00:00"/>
    <s v=""/>
    <s v=""/>
    <s v=""/>
    <s v=""/>
    <s v=""/>
    <s v=""/>
    <s v=""/>
    <s v=""/>
    <s v=""/>
    <x v="0"/>
  </r>
  <r>
    <s v="B95000101"/>
    <s v="Individual kit IRC Type B"/>
    <n v="10"/>
    <n v="10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95000103"/>
    <s v="Individual kit IRC Type A"/>
    <n v="1"/>
    <n v="1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36971101"/>
    <s v="Ballistic, helmet, size L"/>
    <n v="48"/>
    <n v="48"/>
    <s v="WFP/CRS"/>
    <x v="0"/>
    <d v="2017-01-29T00:00:00"/>
    <d v="2017-01-29T00:00:00"/>
    <s v=""/>
    <s v=""/>
    <s v=""/>
    <s v=""/>
    <s v=""/>
    <s v=""/>
    <s v=""/>
    <s v=""/>
    <s v=""/>
    <x v="0"/>
  </r>
  <r>
    <s v="B36971102"/>
    <s v="Ballistic, helmet, size M"/>
    <n v="43"/>
    <n v="43"/>
    <s v="WFP/CRS"/>
    <x v="0"/>
    <d v="2017-01-29T00:00:00"/>
    <d v="2017-01-29T00:00:00"/>
    <s v=""/>
    <s v=""/>
    <s v=""/>
    <s v=""/>
    <s v=""/>
    <s v=""/>
    <s v=""/>
    <s v=""/>
    <s v=""/>
    <x v="0"/>
  </r>
  <r>
    <s v="B36971104"/>
    <s v="Ballistic, helmet, size XL"/>
    <n v="21"/>
    <n v="21"/>
    <s v="WFP/CRS"/>
    <x v="0"/>
    <d v="2017-01-29T00:00:00"/>
    <d v="2017-01-29T00:00:00"/>
    <s v=""/>
    <s v=""/>
    <s v=""/>
    <s v=""/>
    <s v=""/>
    <s v=""/>
    <s v=""/>
    <s v=""/>
    <s v=""/>
    <x v="0"/>
  </r>
  <r>
    <s v="B38713423"/>
    <s v="Living, accommodation unit, hard wall T"/>
    <n v="3"/>
    <n v="3"/>
    <s v="WFP/CRS"/>
    <x v="0"/>
    <d v="2017-01-29T00:00:00"/>
    <d v="2017-01-29T00:00:00"/>
    <s v=""/>
    <s v=""/>
    <s v=""/>
    <s v=""/>
    <s v=""/>
    <s v=""/>
    <s v=""/>
    <s v=""/>
    <s v=""/>
    <x v="0"/>
  </r>
  <r>
    <s v="B38811001"/>
    <s v="Ballistic Vest w/WFP logo, Size L"/>
    <n v="27"/>
    <n v="27"/>
    <s v="WFP/CRS"/>
    <x v="0"/>
    <d v="2017-01-29T00:00:00"/>
    <d v="2017-01-29T00:00:00"/>
    <s v=""/>
    <s v=""/>
    <s v=""/>
    <s v=""/>
    <s v=""/>
    <s v=""/>
    <s v=""/>
    <s v=""/>
    <s v=""/>
    <x v="0"/>
  </r>
  <r>
    <s v="B38811002"/>
    <s v="Ballistic Vest w/WFP logo, Size M"/>
    <n v="29"/>
    <n v="29"/>
    <s v="WFP/CRS"/>
    <x v="0"/>
    <d v="2017-01-29T00:00:00"/>
    <d v="2017-01-29T00:00:00"/>
    <s v=""/>
    <s v=""/>
    <s v=""/>
    <s v=""/>
    <s v=""/>
    <s v=""/>
    <s v=""/>
    <s v=""/>
    <s v=""/>
    <x v="0"/>
  </r>
  <r>
    <s v="B38811004"/>
    <s v="Ballistic Vest w/WFP logo, Size XL"/>
    <n v="29"/>
    <n v="29"/>
    <s v="WFP/CRS"/>
    <x v="0"/>
    <d v="2017-01-29T00:00:00"/>
    <d v="2017-01-29T00:00:00"/>
    <s v=""/>
    <s v=""/>
    <s v=""/>
    <s v=""/>
    <s v=""/>
    <s v=""/>
    <s v=""/>
    <s v=""/>
    <s v=""/>
    <x v="0"/>
  </r>
  <r>
    <s v="B42236622"/>
    <s v="Bladder Tank, 7500 Gal., Aero Tec Labor"/>
    <n v="1"/>
    <n v="1"/>
    <s v="WFP/CRS"/>
    <x v="0"/>
    <d v="2017-01-29T00:00:00"/>
    <d v="2017-01-29T00:00:00"/>
    <s v=""/>
    <s v=""/>
    <s v=""/>
    <s v=""/>
    <s v=""/>
    <s v=""/>
    <s v=""/>
    <s v=""/>
    <s v=""/>
    <x v="0"/>
  </r>
  <r>
    <s v="B42925501"/>
    <s v="Tool kit w/step ladders for room pref. K"/>
    <n v="8"/>
    <n v="8"/>
    <s v="WFP/CRS"/>
    <x v="0"/>
    <d v="2017-01-29T00:00:00"/>
    <d v="2017-01-29T00:00:00"/>
    <s v=""/>
    <s v=""/>
    <s v=""/>
    <s v=""/>
    <s v=""/>
    <s v=""/>
    <s v=""/>
    <s v=""/>
    <s v=""/>
    <x v="0"/>
  </r>
  <r>
    <s v="B49421007"/>
    <s v="Used -Helicopter Cargo nets 3 MT capacit"/>
    <n v="82"/>
    <n v="82"/>
    <s v="Aviation"/>
    <x v="0"/>
    <d v="2017-01-29T00:00:00"/>
    <d v="2017-01-29T00:00:00"/>
    <s v=""/>
    <s v=""/>
    <s v=""/>
    <s v=""/>
    <s v=""/>
    <s v=""/>
    <s v=""/>
    <s v=""/>
    <s v=""/>
    <x v="0"/>
  </r>
  <r>
    <s v="B49421008"/>
    <s v="Used -Helicopter cargo nets 10 MT capaci"/>
    <n v="4"/>
    <n v="4"/>
    <s v="Aviation"/>
    <x v="0"/>
    <d v="2017-01-29T00:00:00"/>
    <d v="2017-01-29T00:00:00"/>
    <s v=""/>
    <s v=""/>
    <s v=""/>
    <s v=""/>
    <s v=""/>
    <s v=""/>
    <s v=""/>
    <s v=""/>
    <s v=""/>
    <x v="0"/>
  </r>
  <r>
    <s v="B42236615"/>
    <s v="Fuel pump, L48EE-DB Yanamar"/>
    <n v="1"/>
    <n v="1"/>
    <s v="Aviation"/>
    <x v="0"/>
    <d v="2017-01-29T00:00:00"/>
    <d v="2017-01-29T00:00:00"/>
    <s v=""/>
    <s v=""/>
    <s v=""/>
    <s v=""/>
    <s v=""/>
    <s v=""/>
    <s v=""/>
    <s v=""/>
    <s v=""/>
    <x v="0"/>
  </r>
  <r>
    <s v="B38814004"/>
    <s v="Defensive Bastion MIL10 - 1unitX30mt"/>
    <n v="8"/>
    <n v="8"/>
    <s v="WFP/OMF"/>
    <x v="4"/>
    <d v="2017-01-29T00:00:00"/>
    <d v="2017-01-29T00:00:00"/>
    <s v=""/>
    <s v=""/>
    <s v=""/>
    <s v=""/>
    <s v=""/>
    <s v=""/>
    <s v=""/>
    <s v=""/>
    <s v=""/>
    <x v="0"/>
  </r>
  <r>
    <s v="B49221301"/>
    <s v="Container 20'"/>
    <n v="13"/>
    <n v="13"/>
    <s v="WFP/OMF"/>
    <x v="4"/>
    <d v="2017-01-29T00:00:00"/>
    <d v="2017-01-29T00:00:00"/>
    <s v=""/>
    <s v=""/>
    <s v=""/>
    <s v=""/>
    <s v=""/>
    <s v=""/>
    <s v=""/>
    <s v=""/>
    <s v=""/>
    <x v="0"/>
  </r>
  <r>
    <s v="B44614301"/>
    <s v="Stitching machine, portable"/>
    <n v="31"/>
    <n v="31"/>
    <s v="WFP/CRS"/>
    <x v="3"/>
    <d v="2017-01-29T00:00:00"/>
    <d v="2017-01-29T00:00:00"/>
    <s v=""/>
    <s v=""/>
    <s v=""/>
    <s v=""/>
    <s v=""/>
    <s v=""/>
    <s v=""/>
    <s v=""/>
    <s v=""/>
    <x v="0"/>
  </r>
  <r>
    <s v="B46116303"/>
    <s v="Generator, diesel, 14 Kva, wheel-mount."/>
    <n v="6"/>
    <n v="6"/>
    <s v="WFP/CRS"/>
    <x v="3"/>
    <d v="2017-01-29T00:00:00"/>
    <d v="2017-01-29T00:00:00"/>
    <s v=""/>
    <s v=""/>
    <s v=""/>
    <s v=""/>
    <s v=""/>
    <s v=""/>
    <s v=""/>
    <s v=""/>
    <s v=""/>
    <x v="0"/>
  </r>
  <r>
    <s v="B36939201"/>
    <s v="Plastic potties for kids, 380gms"/>
    <n v="200"/>
    <n v="200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42912015"/>
    <s v="Buckets, 14L with Handle &amp; Lid"/>
    <n v="12500"/>
    <n v="12500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23997208"/>
    <s v="MRE, vegetarian menu (old type)"/>
    <n v="166"/>
    <n v="166"/>
    <s v="WFP/CRS"/>
    <x v="2"/>
    <d v="2017-01-29T00:00:00"/>
    <d v="2017-01-29T00:00:00"/>
    <s v=""/>
    <s v=""/>
    <s v=""/>
    <s v=""/>
    <s v=""/>
    <s v=""/>
    <s v=""/>
    <s v=""/>
    <s v=""/>
    <x v="0"/>
  </r>
  <r>
    <s v="B38811003"/>
    <s v="Ballistic Vest w/WFP logo, Size S"/>
    <n v="1"/>
    <n v="1"/>
    <s v="WFP/CRS"/>
    <x v="2"/>
    <d v="2017-01-29T00:00:00"/>
    <d v="2017-01-29T00:00:00"/>
    <s v=""/>
    <s v=""/>
    <s v=""/>
    <s v=""/>
    <s v=""/>
    <s v=""/>
    <s v=""/>
    <s v=""/>
    <s v=""/>
    <x v="0"/>
  </r>
  <r>
    <s v="B42912001"/>
    <s v="Cooking set"/>
    <n v="2996"/>
    <n v="2996"/>
    <s v="World Vision International"/>
    <x v="2"/>
    <d v="2017-01-29T00:00:00"/>
    <d v="2017-01-29T00:00:00"/>
    <s v=""/>
    <s v=""/>
    <s v=""/>
    <s v=""/>
    <s v=""/>
    <s v=""/>
    <s v=""/>
    <s v=""/>
    <s v=""/>
    <x v="0"/>
  </r>
  <r>
    <s v="B42921001"/>
    <s v="Spade with varnished ash and grip"/>
    <n v="400"/>
    <n v="400"/>
    <s v="IRISH AID"/>
    <x v="2"/>
    <d v="2017-01-29T00:00:00"/>
    <d v="2017-01-29T00:00:00"/>
    <s v=""/>
    <s v=""/>
    <s v=""/>
    <s v=""/>
    <s v=""/>
    <s v=""/>
    <s v=""/>
    <s v=""/>
    <s v=""/>
    <x v="0"/>
  </r>
  <r>
    <s v="B43942007"/>
    <s v="Water purif.(NaDCC) 33mg tabs/pack of 50"/>
    <n v="25000"/>
    <n v="25000"/>
    <s v="UNICEF SD"/>
    <x v="2"/>
    <d v="2017-01-29T00:00:00"/>
    <d v="2017-01-29T00:00:00"/>
    <s v=""/>
    <s v=""/>
    <s v=""/>
    <s v=""/>
    <s v=""/>
    <s v=""/>
    <s v=""/>
    <s v=""/>
    <s v=""/>
    <x v="0"/>
  </r>
  <r>
    <s v="B46116202"/>
    <s v="Generator, diesel, 10.4 Kva"/>
    <n v="2"/>
    <n v="2"/>
    <s v="WFP/CRS"/>
    <x v="2"/>
    <d v="2017-01-29T00:00:00"/>
    <d v="2017-01-29T00:00:00"/>
    <s v=""/>
    <s v=""/>
    <s v=""/>
    <s v=""/>
    <s v=""/>
    <s v=""/>
    <s v=""/>
    <s v=""/>
    <s v=""/>
    <x v="0"/>
  </r>
  <r>
    <s v="B95000102"/>
    <s v="Individual kit, &quot;Rapid Response Team&quot;"/>
    <n v="1"/>
    <n v="1"/>
    <s v="WFP/CRS"/>
    <x v="2"/>
    <d v="2017-01-29T00:00:00"/>
    <d v="2017-01-29T00:00:00"/>
    <s v=""/>
    <s v=""/>
    <s v=""/>
    <s v=""/>
    <s v=""/>
    <s v=""/>
    <s v=""/>
    <s v=""/>
    <s v=""/>
    <x v="0"/>
  </r>
  <r>
    <s v="B27169802"/>
    <s v="Prefab, wareh, soft wall, 10x32 ALU, O"/>
    <n v="14"/>
    <n v="14"/>
    <s v="WFP/CRS"/>
    <x v="1"/>
    <d v="2017-01-29T00:00:00"/>
    <d v="2017-01-29T00:00:00"/>
    <s v=""/>
    <s v=""/>
    <s v=""/>
    <s v=""/>
    <s v=""/>
    <s v=""/>
    <s v=""/>
    <s v=""/>
    <s v=""/>
    <x v="0"/>
  </r>
  <r>
    <s v="B35667102"/>
    <s v="Emer. kit, diahorrea diseas., It., Basic"/>
    <n v="6"/>
    <n v="6"/>
    <s v="ITALY/WHO"/>
    <x v="4"/>
    <d v="2017-01-29T00:00:00"/>
    <d v="2017-01-29T00:00:00"/>
    <s v=""/>
    <s v=""/>
    <s v=""/>
    <s v=""/>
    <s v=""/>
    <s v=""/>
    <s v=""/>
    <s v=""/>
    <s v=""/>
    <x v="0"/>
  </r>
  <r>
    <s v="B36899401"/>
    <s v="Rope, polyprop., 8mm x 250mt, twisted"/>
    <n v="100"/>
    <n v="100"/>
    <s v="IRISH AID"/>
    <x v="4"/>
    <d v="2017-01-29T00:00:00"/>
    <d v="2017-01-29T00:00:00"/>
    <s v=""/>
    <s v=""/>
    <s v=""/>
    <s v=""/>
    <s v=""/>
    <s v=""/>
    <s v=""/>
    <s v=""/>
    <s v=""/>
    <x v="0"/>
  </r>
  <r>
    <s v="B36956001"/>
    <s v="Water tank, collapsible, 5000lt, w/harn"/>
    <n v="8"/>
    <n v="8"/>
    <s v="IRISH AID"/>
    <x v="4"/>
    <d v="2017-01-29T00:00:00"/>
    <d v="2017-01-29T00:00:00"/>
    <s v=""/>
    <s v=""/>
    <s v=""/>
    <s v=""/>
    <s v=""/>
    <s v=""/>
    <s v=""/>
    <s v=""/>
    <s v=""/>
    <x v="0"/>
  </r>
  <r>
    <s v="B36971103"/>
    <s v="Ballistic, helmet, size S"/>
    <n v="6"/>
    <n v="6"/>
    <s v="WFP/CRS"/>
    <x v="4"/>
    <d v="2017-01-29T00:00:00"/>
    <d v="2017-01-29T00:00:00"/>
    <s v=""/>
    <s v=""/>
    <s v=""/>
    <s v=""/>
    <s v=""/>
    <s v=""/>
    <s v=""/>
    <s v=""/>
    <s v=""/>
    <x v="0"/>
  </r>
  <r>
    <s v="B38811001"/>
    <s v="Ballistic Vest w/WFP logo, Size L"/>
    <n v="14"/>
    <n v="14"/>
    <s v="WFP/OMF"/>
    <x v="4"/>
    <d v="2017-01-29T00:00:00"/>
    <d v="2017-01-29T00:00:00"/>
    <s v=""/>
    <s v=""/>
    <s v=""/>
    <s v=""/>
    <s v=""/>
    <s v=""/>
    <s v=""/>
    <s v=""/>
    <s v=""/>
    <x v="0"/>
  </r>
  <r>
    <s v="B38811003"/>
    <s v="Ballistic Vest w/WFP logo, Size S"/>
    <n v="1"/>
    <n v="1"/>
    <s v="WFP/OMF"/>
    <x v="4"/>
    <d v="2017-01-29T00:00:00"/>
    <d v="2017-01-29T00:00:00"/>
    <s v=""/>
    <s v=""/>
    <s v=""/>
    <s v=""/>
    <s v=""/>
    <s v=""/>
    <s v=""/>
    <s v=""/>
    <s v=""/>
    <x v="0"/>
  </r>
  <r>
    <s v="B38831002"/>
    <s v="Squatting plate, latrines"/>
    <n v="110"/>
    <n v="110"/>
    <s v="IRISH AID"/>
    <x v="4"/>
    <d v="2017-01-29T00:00:00"/>
    <d v="2017-01-29T00:00:00"/>
    <s v=""/>
    <s v=""/>
    <s v=""/>
    <s v=""/>
    <s v=""/>
    <s v=""/>
    <s v=""/>
    <s v=""/>
    <s v=""/>
    <x v="0"/>
  </r>
  <r>
    <s v="B38852101"/>
    <s v="Detector, intruder cordless"/>
    <n v="12"/>
    <n v="12"/>
    <s v="WFP/CRS"/>
    <x v="4"/>
    <d v="2017-01-29T00:00:00"/>
    <d v="2017-01-29T00:00:00"/>
    <s v=""/>
    <s v=""/>
    <s v=""/>
    <s v=""/>
    <s v=""/>
    <s v=""/>
    <s v=""/>
    <s v=""/>
    <s v=""/>
    <x v="0"/>
  </r>
  <r>
    <s v="B48199002"/>
    <s v="Emerg. kit, supp. to trauma, Italian"/>
    <n v="14"/>
    <n v="14"/>
    <s v="ITALY/WHO"/>
    <x v="4"/>
    <d v="2017-01-29T00:00:00"/>
    <d v="2017-01-29T00:00:00"/>
    <s v=""/>
    <s v=""/>
    <s v=""/>
    <s v=""/>
    <s v=""/>
    <s v=""/>
    <s v=""/>
    <s v=""/>
    <s v=""/>
    <x v="0"/>
  </r>
  <r>
    <s v="B48233601"/>
    <s v="Scale wheel load"/>
    <n v="2"/>
    <n v="2"/>
    <s v="WFP/GLOBAL RESERVE"/>
    <x v="4"/>
    <d v="2017-01-29T00:00:00"/>
    <d v="2017-01-29T00:00:00"/>
    <s v=""/>
    <s v=""/>
    <s v=""/>
    <s v=""/>
    <s v=""/>
    <s v=""/>
    <s v=""/>
    <s v=""/>
    <s v=""/>
    <x v="0"/>
  </r>
  <r>
    <s v="B95000102"/>
    <s v="Individual kit, &quot;Rapid Response Team&quot;"/>
    <n v="16"/>
    <n v="16"/>
    <s v="WFP/CRS"/>
    <x v="4"/>
    <d v="2017-01-29T00:00:00"/>
    <d v="2017-01-29T00:00:00"/>
    <s v=""/>
    <s v=""/>
    <s v=""/>
    <s v=""/>
    <s v=""/>
    <s v=""/>
    <s v=""/>
    <s v=""/>
    <s v=""/>
    <x v="0"/>
  </r>
  <r>
    <s v="B36899401"/>
    <s v="Rope, polyprop., 8mm x 250mt, twisted"/>
    <n v="1696"/>
    <n v="1696"/>
    <s v="ECHO"/>
    <x v="0"/>
    <d v="2017-01-29T00:00:00"/>
    <d v="2017-01-29T00:00:00"/>
    <s v=""/>
    <s v=""/>
    <s v=""/>
    <s v=""/>
    <s v=""/>
    <s v=""/>
    <s v=""/>
    <s v=""/>
    <s v=""/>
    <x v="0"/>
  </r>
  <r>
    <s v="B36959206"/>
    <s v="Bladder tank, 20,000 L"/>
    <n v="2"/>
    <n v="2"/>
    <s v="NORWEGIAN CHURCH AID"/>
    <x v="0"/>
    <d v="2017-01-29T00:00:00"/>
    <d v="2017-01-29T00:00:00"/>
    <s v=""/>
    <s v=""/>
    <s v=""/>
    <s v=""/>
    <s v=""/>
    <s v=""/>
    <s v=""/>
    <s v=""/>
    <s v=""/>
    <x v="0"/>
  </r>
  <r>
    <s v="B36972909"/>
    <s v="Surgical gown size Large"/>
    <n v="7051"/>
    <n v="7051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13"/>
    <s v="Face shield Guardall, foam bad,full face"/>
    <n v="32640"/>
    <n v="32640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30"/>
    <s v="Heavy duty gloves-pack of 12"/>
    <n v="1000"/>
    <n v="1000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37"/>
    <s v="Coverall,size XL white with elastic cuff"/>
    <n v="7030"/>
    <n v="7030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40"/>
    <s v="Boots size 44 (10) black with anti slip"/>
    <n v="945"/>
    <n v="945"/>
    <s v="WHO-HSE/GAR"/>
    <x v="0"/>
    <d v="2017-01-29T00:00:00"/>
    <d v="2017-01-29T00:00:00"/>
    <s v=""/>
    <s v=""/>
    <s v=""/>
    <s v=""/>
    <s v=""/>
    <s v=""/>
    <s v=""/>
    <s v=""/>
    <s v=""/>
    <x v="0"/>
  </r>
  <r>
    <s v="B38814001"/>
    <s v="Defensive Bastion MIL1 -7unitsX10mt"/>
    <n v="42"/>
    <n v="42"/>
    <s v="WFP/OMF"/>
    <x v="4"/>
    <d v="2017-01-29T00:00:00"/>
    <d v="2017-01-29T00:00:00"/>
    <s v=""/>
    <s v=""/>
    <s v=""/>
    <s v=""/>
    <s v=""/>
    <s v=""/>
    <s v=""/>
    <s v=""/>
    <s v=""/>
    <x v="0"/>
  </r>
  <r>
    <s v="B35667106"/>
    <s v="Interag Emerg Health Kit BASIC"/>
    <n v="190"/>
    <n v="190"/>
    <s v="ITALY/WHO"/>
    <x v="4"/>
    <d v="2017-01-29T00:00:00"/>
    <d v="2017-01-29T00:00:00"/>
    <s v=""/>
    <s v=""/>
    <s v=""/>
    <s v=""/>
    <s v=""/>
    <s v=""/>
    <s v=""/>
    <s v=""/>
    <s v=""/>
    <x v="0"/>
  </r>
  <r>
    <s v="B38151003"/>
    <s v="Thermal hood, universal"/>
    <n v="100"/>
    <n v="100"/>
    <s v="NORWAY/OCHA"/>
    <x v="4"/>
    <d v="2017-01-29T00:00:00"/>
    <d v="2017-01-29T00:00:00"/>
    <s v=""/>
    <s v=""/>
    <s v=""/>
    <s v=""/>
    <s v=""/>
    <s v=""/>
    <s v=""/>
    <s v=""/>
    <s v=""/>
    <x v="0"/>
  </r>
  <r>
    <s v="B38811002"/>
    <s v="Ballistic Vest w/WFP logo, Size M"/>
    <n v="12"/>
    <n v="12"/>
    <s v="WFP/OMF"/>
    <x v="4"/>
    <d v="2017-01-29T00:00:00"/>
    <d v="2017-01-29T00:00:00"/>
    <s v=""/>
    <s v=""/>
    <s v=""/>
    <s v=""/>
    <s v=""/>
    <s v=""/>
    <s v=""/>
    <s v=""/>
    <s v=""/>
    <x v="0"/>
  </r>
  <r>
    <s v="B38811009"/>
    <s v="Ballistic vest, size XL"/>
    <n v="12"/>
    <n v="12"/>
    <s v="INTERSOS"/>
    <x v="4"/>
    <d v="2017-01-29T00:00:00"/>
    <d v="2017-01-29T00:00:00"/>
    <s v=""/>
    <s v=""/>
    <s v=""/>
    <s v=""/>
    <s v=""/>
    <s v=""/>
    <s v=""/>
    <s v=""/>
    <s v=""/>
    <x v="0"/>
  </r>
  <r>
    <s v="B38831001"/>
    <s v="Bags, body"/>
    <n v="25"/>
    <n v="25"/>
    <s v="WFP/CRS"/>
    <x v="4"/>
    <d v="2017-01-29T00:00:00"/>
    <d v="2017-01-29T00:00:00"/>
    <s v=""/>
    <s v=""/>
    <s v=""/>
    <s v=""/>
    <s v=""/>
    <s v=""/>
    <s v=""/>
    <s v=""/>
    <s v=""/>
    <x v="0"/>
  </r>
  <r>
    <s v="B43910001"/>
    <s v="Fridge, car"/>
    <n v="11"/>
    <n v="11"/>
    <s v="WFP/CRS"/>
    <x v="4"/>
    <d v="2017-01-29T00:00:00"/>
    <d v="2017-01-29T00:00:00"/>
    <s v=""/>
    <s v=""/>
    <s v=""/>
    <s v=""/>
    <s v=""/>
    <s v=""/>
    <s v=""/>
    <s v=""/>
    <s v=""/>
    <x v="0"/>
  </r>
  <r>
    <s v="B46214003"/>
    <s v="Distribution box/electrical kit"/>
    <n v="66"/>
    <n v="66"/>
    <s v="WFP/CRS"/>
    <x v="4"/>
    <d v="2017-01-29T00:00:00"/>
    <d v="2017-01-29T00:00:00"/>
    <s v=""/>
    <s v=""/>
    <s v=""/>
    <s v=""/>
    <s v=""/>
    <s v=""/>
    <s v=""/>
    <s v=""/>
    <s v=""/>
    <x v="0"/>
  </r>
  <r>
    <s v="B48199001"/>
    <s v="Emerg. kit, trauma profile, Italian"/>
    <n v="16"/>
    <n v="16"/>
    <s v="ITALY/WHO"/>
    <x v="4"/>
    <d v="2017-01-29T00:00:00"/>
    <d v="2017-01-29T00:00:00"/>
    <s v=""/>
    <s v=""/>
    <s v=""/>
    <s v=""/>
    <s v=""/>
    <s v=""/>
    <s v=""/>
    <s v=""/>
    <s v=""/>
    <x v="0"/>
  </r>
  <r>
    <s v="B49162502"/>
    <s v="Vehicle, Toyota, PRADO GX, LHD"/>
    <n v="1"/>
    <n v="1"/>
    <s v="OHCHR"/>
    <x v="4"/>
    <d v="2017-01-29T00:00:00"/>
    <d v="2017-01-29T00:00:00"/>
    <s v=""/>
    <s v=""/>
    <s v=""/>
    <s v=""/>
    <s v=""/>
    <s v=""/>
    <s v=""/>
    <s v=""/>
    <s v=""/>
    <x v="0"/>
  </r>
  <r>
    <s v="B36972904"/>
    <s v="Personal Protective Equipment kit-Size S"/>
    <n v="471"/>
    <n v="471"/>
    <s v="WHO/PAHO"/>
    <x v="3"/>
    <d v="2017-01-29T00:00:00"/>
    <d v="2017-01-29T00:00:00"/>
    <s v=""/>
    <s v=""/>
    <s v=""/>
    <s v=""/>
    <s v=""/>
    <s v=""/>
    <s v=""/>
    <s v=""/>
    <s v=""/>
    <x v="0"/>
  </r>
  <r>
    <s v="B49421003"/>
    <s v="Boat,inflatable, Mercury 530 - 11 people"/>
    <n v="4"/>
    <n v="4"/>
    <s v="WFP/CRS"/>
    <x v="3"/>
    <d v="2017-01-29T00:00:00"/>
    <d v="2017-01-29T00:00:00"/>
    <s v=""/>
    <s v=""/>
    <s v=""/>
    <s v=""/>
    <s v=""/>
    <s v=""/>
    <s v=""/>
    <s v=""/>
    <s v=""/>
    <x v="0"/>
  </r>
  <r>
    <s v="B46116312"/>
    <s v="Generator, 10KVA BRLNO"/>
    <n v="2"/>
    <n v="2"/>
    <s v="Aviation"/>
    <x v="0"/>
    <d v="2017-01-29T00:00:00"/>
    <d v="2017-01-29T00:00:00"/>
    <s v=""/>
    <s v=""/>
    <s v=""/>
    <s v=""/>
    <s v=""/>
    <s v=""/>
    <s v=""/>
    <s v=""/>
    <s v=""/>
    <x v="0"/>
  </r>
  <r>
    <s v="B49421010"/>
    <s v="Net,10Ton 4Mtrx4Mtr P.P Cargo net mesh r"/>
    <n v="6"/>
    <n v="6"/>
    <s v="Aviation"/>
    <x v="0"/>
    <d v="2017-01-29T00:00:00"/>
    <d v="2017-01-29T00:00:00"/>
    <s v=""/>
    <s v=""/>
    <s v=""/>
    <s v=""/>
    <s v=""/>
    <s v=""/>
    <s v=""/>
    <s v=""/>
    <s v=""/>
    <x v="0"/>
  </r>
  <r>
    <s v="B38713421"/>
    <s v="Living accom. unit, with accessories K"/>
    <n v="2"/>
    <n v="2"/>
    <s v="WFP/CRS"/>
    <x v="0"/>
    <d v="2017-01-29T00:00:00"/>
    <d v="2017-01-29T00:00:00"/>
    <s v=""/>
    <s v=""/>
    <s v=""/>
    <s v=""/>
    <s v=""/>
    <s v=""/>
    <s v=""/>
    <s v=""/>
    <s v=""/>
    <x v="0"/>
  </r>
  <r>
    <s v="B36221200"/>
    <s v="Soap bar"/>
    <n v="5000"/>
    <n v="5000"/>
    <s v="IRISH AID"/>
    <x v="4"/>
    <d v="2017-01-29T00:00:00"/>
    <d v="2017-01-29T00:00:00"/>
    <s v=""/>
    <s v=""/>
    <s v=""/>
    <s v=""/>
    <s v=""/>
    <s v=""/>
    <s v=""/>
    <s v=""/>
    <s v=""/>
    <x v="0"/>
  </r>
  <r>
    <s v="B36971102"/>
    <s v="Ballistic, helmet, size M"/>
    <n v="20"/>
    <n v="20"/>
    <s v="WFP/OMF"/>
    <x v="4"/>
    <d v="2017-01-29T00:00:00"/>
    <d v="2017-01-29T00:00:00"/>
    <s v=""/>
    <s v=""/>
    <s v=""/>
    <s v=""/>
    <s v=""/>
    <s v=""/>
    <s v=""/>
    <s v=""/>
    <s v=""/>
    <x v="0"/>
  </r>
  <r>
    <s v="B38715102"/>
    <s v="Toilet, field with accessories"/>
    <n v="24"/>
    <n v="24"/>
    <s v="WFP/CRS"/>
    <x v="4"/>
    <d v="2017-01-29T00:00:00"/>
    <d v="2017-01-29T00:00:00"/>
    <s v=""/>
    <s v=""/>
    <s v=""/>
    <s v=""/>
    <s v=""/>
    <s v=""/>
    <s v=""/>
    <s v=""/>
    <s v=""/>
    <x v="0"/>
  </r>
  <r>
    <s v="B38811001"/>
    <s v="Ballistic Vest w/WFP logo, Size L"/>
    <n v="27"/>
    <n v="27"/>
    <s v="WFP/CRS"/>
    <x v="4"/>
    <d v="2017-01-29T00:00:00"/>
    <d v="2017-01-29T00:00:00"/>
    <s v=""/>
    <s v=""/>
    <s v=""/>
    <s v=""/>
    <s v=""/>
    <s v=""/>
    <s v=""/>
    <s v=""/>
    <s v=""/>
    <x v="0"/>
  </r>
  <r>
    <s v="B38811003"/>
    <s v="Ballistic Vest w/WFP logo, Size S"/>
    <n v="5"/>
    <n v="5"/>
    <s v="WFP/CRS"/>
    <x v="4"/>
    <d v="2017-01-29T00:00:00"/>
    <d v="2017-01-29T00:00:00"/>
    <s v=""/>
    <s v=""/>
    <s v=""/>
    <s v=""/>
    <s v=""/>
    <s v=""/>
    <s v=""/>
    <s v=""/>
    <s v=""/>
    <x v="0"/>
  </r>
  <r>
    <s v="B38822101"/>
    <s v="Exploder, blasting machine, CD-450"/>
    <n v="2"/>
    <n v="2"/>
    <s v="INTERSOS"/>
    <x v="4"/>
    <d v="2017-01-29T00:00:00"/>
    <d v="2017-01-29T00:00:00"/>
    <s v=""/>
    <s v=""/>
    <s v=""/>
    <s v=""/>
    <s v=""/>
    <s v=""/>
    <s v=""/>
    <s v=""/>
    <s v=""/>
    <x v="0"/>
  </r>
  <r>
    <s v="B42965002"/>
    <s v="Post driver with handle"/>
    <n v="4"/>
    <n v="4"/>
    <s v="WFP/CRS"/>
    <x v="4"/>
    <d v="2017-01-29T00:00:00"/>
    <d v="2017-01-29T00:00:00"/>
    <s v=""/>
    <s v=""/>
    <s v=""/>
    <s v=""/>
    <s v=""/>
    <s v=""/>
    <s v=""/>
    <s v=""/>
    <s v=""/>
    <x v="0"/>
  </r>
  <r>
    <s v="B43918001"/>
    <s v="Fridge/freezer, field"/>
    <n v="18"/>
    <n v="18"/>
    <s v="WFP/CRS"/>
    <x v="4"/>
    <d v="2017-01-29T00:00:00"/>
    <d v="2017-01-29T00:00:00"/>
    <s v=""/>
    <s v=""/>
    <s v=""/>
    <s v=""/>
    <s v=""/>
    <s v=""/>
    <s v=""/>
    <s v=""/>
    <s v=""/>
    <x v="0"/>
  </r>
  <r>
    <s v="B49162504"/>
    <s v="Vehicle, Toyota, Land Cruiser"/>
    <n v="1"/>
    <n v="1"/>
    <s v="WFP/GLOBAL RESERVE"/>
    <x v="4"/>
    <d v="2017-01-29T00:00:00"/>
    <d v="2017-01-29T00:00:00"/>
    <s v=""/>
    <s v=""/>
    <s v=""/>
    <s v=""/>
    <s v=""/>
    <s v=""/>
    <s v=""/>
    <s v=""/>
    <s v=""/>
    <x v="0"/>
  </r>
  <r>
    <s v="B48233003"/>
    <s v="Scale, warehouse, 300 kg, digital"/>
    <n v="8"/>
    <n v="8"/>
    <s v="WFP/CRS"/>
    <x v="3"/>
    <d v="2017-01-29T00:00:00"/>
    <d v="2017-01-29T00:00:00"/>
    <s v=""/>
    <s v=""/>
    <s v=""/>
    <s v=""/>
    <s v=""/>
    <s v=""/>
    <s v=""/>
    <s v=""/>
    <s v=""/>
    <x v="0"/>
  </r>
  <r>
    <s v="B49162511"/>
    <s v="Motorcycle, 4-wheels Quadbike, 250cc"/>
    <n v="3"/>
    <n v="3"/>
    <s v="WFP/CRS"/>
    <x v="3"/>
    <d v="2017-01-29T00:00:00"/>
    <d v="2017-01-29T00:00:00"/>
    <s v=""/>
    <s v=""/>
    <s v=""/>
    <s v=""/>
    <s v=""/>
    <s v=""/>
    <s v=""/>
    <s v=""/>
    <s v=""/>
    <x v="0"/>
  </r>
  <r>
    <s v="B35667107"/>
    <s v="Interag Emerg Health Kit SUPPLEMENTARY"/>
    <n v="9"/>
    <n v="9"/>
    <s v="WHO-ERM"/>
    <x v="0"/>
    <d v="2017-01-29T00:00:00"/>
    <d v="2017-01-29T00:00:00"/>
    <s v=""/>
    <s v=""/>
    <s v=""/>
    <s v=""/>
    <s v=""/>
    <s v=""/>
    <s v=""/>
    <s v=""/>
    <s v=""/>
    <x v="0"/>
  </r>
  <r>
    <s v="B42236602"/>
    <s v="Fuel tank, 2500 Gal."/>
    <n v="22"/>
    <n v="22"/>
    <s v="Aviation"/>
    <x v="1"/>
    <d v="2017-01-29T00:00:00"/>
    <d v="2017-01-29T00:00:00"/>
    <s v=""/>
    <s v=""/>
    <s v=""/>
    <s v=""/>
    <s v=""/>
    <s v=""/>
    <s v=""/>
    <s v=""/>
    <s v=""/>
    <x v="0"/>
  </r>
  <r>
    <s v="B42236605"/>
    <s v="Refueling system, two-by-two"/>
    <n v="40"/>
    <n v="40"/>
    <s v="Aviation"/>
    <x v="1"/>
    <d v="2017-01-29T00:00:00"/>
    <d v="2017-01-29T00:00:00"/>
    <s v=""/>
    <s v=""/>
    <s v=""/>
    <s v=""/>
    <s v=""/>
    <s v=""/>
    <s v=""/>
    <s v=""/>
    <s v=""/>
    <x v="0"/>
  </r>
  <r>
    <s v="B42236606"/>
    <s v="Fuel tank, 3000 Gal., cargo"/>
    <n v="8"/>
    <n v="8"/>
    <s v="Aviation"/>
    <x v="1"/>
    <d v="2017-01-29T00:00:00"/>
    <d v="2017-01-29T00:00:00"/>
    <s v=""/>
    <s v=""/>
    <s v=""/>
    <s v=""/>
    <s v=""/>
    <s v=""/>
    <s v=""/>
    <s v=""/>
    <s v=""/>
    <x v="0"/>
  </r>
  <r>
    <s v="B42236608"/>
    <s v="Shade cloth, pillow tank, large"/>
    <n v="10"/>
    <n v="10"/>
    <s v="Aviation"/>
    <x v="1"/>
    <d v="2017-01-29T00:00:00"/>
    <d v="2017-01-29T00:00:00"/>
    <s v=""/>
    <s v=""/>
    <s v=""/>
    <s v=""/>
    <s v=""/>
    <s v=""/>
    <s v=""/>
    <s v=""/>
    <s v=""/>
    <x v="0"/>
  </r>
  <r>
    <s v="B27165201"/>
    <s v="Cot, Roll-a-cot, regular"/>
    <n v="56"/>
    <n v="56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36956001"/>
    <s v="Water tank, collapsible, 5000lt, w/harn"/>
    <n v="8"/>
    <n v="8"/>
    <s v="WFP/CRS"/>
    <x v="4"/>
    <d v="2017-01-29T00:00:00"/>
    <d v="2017-01-29T00:00:00"/>
    <s v=""/>
    <s v=""/>
    <s v=""/>
    <s v=""/>
    <s v=""/>
    <s v=""/>
    <s v=""/>
    <s v=""/>
    <s v=""/>
    <x v="0"/>
  </r>
  <r>
    <s v="B36971104"/>
    <s v="Ballistic, helmet, size XL"/>
    <n v="10"/>
    <n v="10"/>
    <s v="WFP/CRS"/>
    <x v="4"/>
    <d v="2017-01-29T00:00:00"/>
    <d v="2017-01-29T00:00:00"/>
    <s v=""/>
    <s v=""/>
    <s v=""/>
    <s v=""/>
    <s v=""/>
    <s v=""/>
    <s v=""/>
    <s v=""/>
    <s v=""/>
    <x v="0"/>
  </r>
  <r>
    <s v="B38114703"/>
    <s v="Chair, executive, gas lift, wheeled"/>
    <n v="418"/>
    <n v="418"/>
    <s v="WFP/GLOBAL RESERVE"/>
    <x v="4"/>
    <d v="2017-01-29T00:00:00"/>
    <d v="2017-01-29T00:00:00"/>
    <s v=""/>
    <s v=""/>
    <s v=""/>
    <s v=""/>
    <s v=""/>
    <s v=""/>
    <s v=""/>
    <s v=""/>
    <s v=""/>
    <x v="0"/>
  </r>
  <r>
    <s v="B36949202"/>
    <s v="Water Filter, Katadyne Drip"/>
    <n v="44"/>
    <n v="44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36972907"/>
    <s v="Surgical gown size Medium"/>
    <n v="2248"/>
    <n v="2248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08"/>
    <s v="Surgical gown size XL"/>
    <n v="14796"/>
    <n v="14796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10"/>
    <s v="Mask, Surgical,disposable, box of 50 pcs"/>
    <n v="39100"/>
    <n v="39100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21"/>
    <s v="Fog shiled 12oz XP cleaning ( B/L 77 )"/>
    <n v="140"/>
    <n v="140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29"/>
    <s v="Protective goggles"/>
    <n v="4060"/>
    <n v="4060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35"/>
    <s v="3 M respirator 9310 -Box of 240"/>
    <n v="13"/>
    <n v="13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36"/>
    <s v="3 M respirator model 8710 Box of 240"/>
    <n v="15"/>
    <n v="15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38"/>
    <s v="Coverall, size M white tyvek with cuff"/>
    <n v="4430"/>
    <n v="4430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39"/>
    <s v="Coverall, size L white with elastic cuff"/>
    <n v="10160"/>
    <n v="10160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42"/>
    <s v="Boots size 42 (8) black with anti slip p"/>
    <n v="2393"/>
    <n v="2393"/>
    <s v="WHO-HSE/GAR"/>
    <x v="0"/>
    <d v="2017-01-29T00:00:00"/>
    <d v="2017-01-29T00:00:00"/>
    <s v=""/>
    <s v=""/>
    <s v=""/>
    <s v=""/>
    <s v=""/>
    <s v=""/>
    <s v=""/>
    <s v=""/>
    <s v=""/>
    <x v="0"/>
  </r>
  <r>
    <s v="B38811004"/>
    <s v="Ballistic Vest w/WFP logo, Size XL"/>
    <n v="3"/>
    <n v="3"/>
    <s v="WFP/CRS"/>
    <x v="4"/>
    <d v="2017-01-29T00:00:00"/>
    <d v="2017-01-29T00:00:00"/>
    <s v=""/>
    <s v=""/>
    <s v=""/>
    <s v=""/>
    <s v=""/>
    <s v=""/>
    <s v=""/>
    <s v=""/>
    <s v=""/>
    <x v="0"/>
  </r>
  <r>
    <s v="B38853103"/>
    <s v="Fire extinguisher, 6 Kgs"/>
    <n v="20"/>
    <n v="20"/>
    <s v="WFP/CRS"/>
    <x v="4"/>
    <d v="2017-01-29T00:00:00"/>
    <d v="2017-01-29T00:00:00"/>
    <s v=""/>
    <s v=""/>
    <s v=""/>
    <s v=""/>
    <s v=""/>
    <s v=""/>
    <s v=""/>
    <s v=""/>
    <s v=""/>
    <x v="0"/>
  </r>
  <r>
    <s v="B42925102"/>
    <s v="Pickaxe with handle"/>
    <n v="100"/>
    <n v="100"/>
    <s v="IRISH AID"/>
    <x v="4"/>
    <d v="2017-01-29T00:00:00"/>
    <d v="2017-01-29T00:00:00"/>
    <s v=""/>
    <s v=""/>
    <s v=""/>
    <s v=""/>
    <s v=""/>
    <s v=""/>
    <s v=""/>
    <s v=""/>
    <s v=""/>
    <x v="0"/>
  </r>
  <r>
    <s v="B48319501"/>
    <s v="Night vision, Moonlight"/>
    <n v="1"/>
    <n v="1"/>
    <s v="INTERSOS"/>
    <x v="4"/>
    <d v="2017-01-29T00:00:00"/>
    <d v="2017-01-29T00:00:00"/>
    <s v=""/>
    <s v=""/>
    <s v=""/>
    <s v=""/>
    <s v=""/>
    <s v=""/>
    <s v=""/>
    <s v=""/>
    <s v=""/>
    <x v="0"/>
  </r>
  <r>
    <s v="B38713402"/>
    <s v="Ancillaries for living accom. unit"/>
    <n v="1"/>
    <n v="1"/>
    <s v="WFP/CRS"/>
    <x v="1"/>
    <d v="2017-01-29T00:00:00"/>
    <d v="2017-01-29T00:00:00"/>
    <s v=""/>
    <s v=""/>
    <s v=""/>
    <s v=""/>
    <s v=""/>
    <s v=""/>
    <s v=""/>
    <s v=""/>
    <s v=""/>
    <x v="0"/>
  </r>
  <r>
    <s v="B38713421"/>
    <s v="Living accom. unit, with accessories K"/>
    <n v="3"/>
    <n v="3"/>
    <s v="WFP/CRS"/>
    <x v="1"/>
    <d v="2017-01-29T00:00:00"/>
    <d v="2017-01-29T00:00:00"/>
    <s v=""/>
    <s v=""/>
    <s v=""/>
    <s v=""/>
    <s v=""/>
    <s v=""/>
    <s v=""/>
    <s v=""/>
    <s v=""/>
    <x v="0"/>
  </r>
  <r>
    <s v="B38831003"/>
    <s v="Bag, polypropylene woven, empty"/>
    <n v="245000"/>
    <n v="245000"/>
    <s v="WFP/CRS"/>
    <x v="1"/>
    <d v="2017-01-29T00:00:00"/>
    <d v="2017-01-29T00:00:00"/>
    <s v=""/>
    <s v=""/>
    <s v=""/>
    <s v=""/>
    <s v=""/>
    <s v=""/>
    <s v=""/>
    <s v=""/>
    <s v=""/>
    <x v="0"/>
  </r>
  <r>
    <s v="B42925503"/>
    <s v="Tool kit w/ladder for prefab. T"/>
    <n v="1"/>
    <n v="1"/>
    <s v="WFP/CRS"/>
    <x v="1"/>
    <d v="2017-01-29T00:00:00"/>
    <d v="2017-01-29T00:00:00"/>
    <s v=""/>
    <s v=""/>
    <s v=""/>
    <s v=""/>
    <s v=""/>
    <s v=""/>
    <s v=""/>
    <s v=""/>
    <s v=""/>
    <x v="0"/>
  </r>
  <r>
    <s v="B47211902"/>
    <s v="Motorola GM360 mobile"/>
    <n v="2"/>
    <n v="2"/>
    <s v="WFP/CRS"/>
    <x v="1"/>
    <d v="2017-01-29T00:00:00"/>
    <d v="2017-01-29T00:00:00"/>
    <s v=""/>
    <s v=""/>
    <s v=""/>
    <s v=""/>
    <s v=""/>
    <s v=""/>
    <s v=""/>
    <s v=""/>
    <s v=""/>
    <x v="0"/>
  </r>
  <r>
    <s v="B48198003"/>
    <s v="First Aid Kit, Office"/>
    <n v="20"/>
    <n v="20"/>
    <s v="WFP/CRS"/>
    <x v="1"/>
    <d v="2017-01-29T00:00:00"/>
    <d v="2017-01-29T00:00:00"/>
    <s v=""/>
    <s v=""/>
    <s v=""/>
    <s v=""/>
    <s v=""/>
    <s v=""/>
    <s v=""/>
    <s v=""/>
    <s v=""/>
    <x v="0"/>
  </r>
  <r>
    <s v="B49162510"/>
    <s v="MOTORCYCLE,HONDA XL 125CC,W/SPARE PARTS"/>
    <n v="20"/>
    <n v="20"/>
    <s v="WFP/CRS"/>
    <x v="1"/>
    <d v="2017-01-29T00:00:00"/>
    <d v="2017-01-29T00:00:00"/>
    <s v=""/>
    <s v=""/>
    <s v=""/>
    <s v=""/>
    <s v=""/>
    <s v=""/>
    <s v=""/>
    <s v=""/>
    <s v=""/>
    <x v="0"/>
  </r>
  <r>
    <s v="B42236603"/>
    <s v="Fuel Tank, 7500 Gal"/>
    <n v="10"/>
    <n v="10"/>
    <s v="Aviation"/>
    <x v="1"/>
    <d v="2017-01-29T00:00:00"/>
    <d v="2017-01-29T00:00:00"/>
    <s v=""/>
    <s v=""/>
    <s v=""/>
    <s v=""/>
    <s v=""/>
    <s v=""/>
    <s v=""/>
    <s v=""/>
    <s v=""/>
    <x v="0"/>
  </r>
  <r>
    <s v="B42236604"/>
    <s v="Fuel tank, 10000 Gal."/>
    <n v="5"/>
    <n v="5"/>
    <s v="Aviation"/>
    <x v="1"/>
    <d v="2017-01-29T00:00:00"/>
    <d v="2017-01-29T00:00:00"/>
    <s v=""/>
    <s v=""/>
    <s v=""/>
    <s v=""/>
    <s v=""/>
    <s v=""/>
    <s v=""/>
    <s v=""/>
    <s v=""/>
    <x v="0"/>
  </r>
  <r>
    <s v="B42236607"/>
    <s v="Shade cloth, pillow tank, small"/>
    <n v="26"/>
    <n v="26"/>
    <s v="Aviation"/>
    <x v="1"/>
    <d v="2017-01-29T00:00:00"/>
    <d v="2017-01-29T00:00:00"/>
    <s v=""/>
    <s v=""/>
    <s v=""/>
    <s v=""/>
    <s v=""/>
    <s v=""/>
    <s v=""/>
    <s v=""/>
    <s v=""/>
    <x v="0"/>
  </r>
  <r>
    <s v="B36972943"/>
    <s v="Apron 90x112 cm with neck band, washable"/>
    <n v="9580"/>
    <n v="9580"/>
    <s v="WHO-HSE/GAR"/>
    <x v="0"/>
    <d v="2017-01-29T00:00:00"/>
    <d v="2017-01-29T00:00:00"/>
    <s v=""/>
    <s v=""/>
    <s v=""/>
    <s v=""/>
    <s v=""/>
    <s v=""/>
    <s v=""/>
    <s v=""/>
    <s v=""/>
    <x v="0"/>
  </r>
  <r>
    <s v="B38114702"/>
    <s v="Chair, Roll-a-chair"/>
    <n v="24"/>
    <n v="24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38171304"/>
    <s v="Mattress, single, 90x190x8cm"/>
    <n v="12"/>
    <n v="12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38831002"/>
    <s v="Squatting plate, latrines"/>
    <n v="400"/>
    <n v="400"/>
    <s v="IRISH AID"/>
    <x v="0"/>
    <d v="2017-01-29T00:00:00"/>
    <d v="2017-01-29T00:00:00"/>
    <s v=""/>
    <s v=""/>
    <s v=""/>
    <s v=""/>
    <s v=""/>
    <s v=""/>
    <s v=""/>
    <s v=""/>
    <s v=""/>
    <x v="0"/>
  </r>
  <r>
    <s v="B38831007"/>
    <s v="Cadaver bag, adult size 250x120cm, w/ 6"/>
    <n v="370"/>
    <n v="370"/>
    <s v="WHO-HSE/GAR"/>
    <x v="0"/>
    <d v="2017-01-29T00:00:00"/>
    <d v="2017-01-29T00:00:00"/>
    <s v=""/>
    <s v=""/>
    <s v=""/>
    <s v=""/>
    <s v=""/>
    <s v=""/>
    <s v=""/>
    <s v=""/>
    <s v=""/>
    <x v="0"/>
  </r>
  <r>
    <s v="B35667104"/>
    <s v="Interag Emerg Health Kit SUPPL. for MAL."/>
    <n v="1"/>
    <n v="1"/>
    <s v="ITALY/WHO"/>
    <x v="4"/>
    <d v="2017-01-29T00:00:00"/>
    <d v="2017-01-29T00:00:00"/>
    <s v=""/>
    <s v=""/>
    <s v=""/>
    <s v=""/>
    <s v=""/>
    <s v=""/>
    <s v=""/>
    <s v=""/>
    <s v=""/>
    <x v="0"/>
  </r>
  <r>
    <s v="B36971101"/>
    <s v="Ballistic, helmet, size L"/>
    <n v="4"/>
    <n v="4"/>
    <s v="WFP/CRS"/>
    <x v="4"/>
    <d v="2017-01-29T00:00:00"/>
    <d v="2017-01-29T00:00:00"/>
    <s v=""/>
    <s v=""/>
    <s v=""/>
    <s v=""/>
    <s v=""/>
    <s v=""/>
    <s v=""/>
    <s v=""/>
    <s v=""/>
    <x v="0"/>
  </r>
  <r>
    <s v="B38114704"/>
    <s v="Chair, secret., gas lift, wheeled"/>
    <n v="66"/>
    <n v="66"/>
    <s v="WFP/GLOBAL RESERVE"/>
    <x v="4"/>
    <d v="2017-01-29T00:00:00"/>
    <d v="2017-01-29T00:00:00"/>
    <s v=""/>
    <s v=""/>
    <s v=""/>
    <s v=""/>
    <s v=""/>
    <s v=""/>
    <s v=""/>
    <s v=""/>
    <s v=""/>
    <x v="0"/>
  </r>
  <r>
    <s v="B38823201"/>
    <s v="Locator, magnetic, SCHONSTEDT GA-72Cd"/>
    <n v="11"/>
    <n v="11"/>
    <s v="INTERSOS"/>
    <x v="4"/>
    <d v="2017-01-29T00:00:00"/>
    <d v="2017-01-29T00:00:00"/>
    <s v=""/>
    <s v=""/>
    <s v=""/>
    <s v=""/>
    <s v=""/>
    <s v=""/>
    <s v=""/>
    <s v=""/>
    <s v=""/>
    <x v="0"/>
  </r>
  <r>
    <s v="B38831002"/>
    <s v="Squatting plate, latrines"/>
    <n v="1600"/>
    <n v="1600"/>
    <s v="NORWAY/OCHA"/>
    <x v="4"/>
    <d v="2017-01-29T00:00:00"/>
    <d v="2017-01-29T00:00:00"/>
    <s v=""/>
    <s v=""/>
    <s v=""/>
    <s v=""/>
    <s v=""/>
    <s v=""/>
    <s v=""/>
    <s v=""/>
    <s v=""/>
    <x v="0"/>
  </r>
  <r>
    <s v="B38856001"/>
    <s v="Detector, smoke"/>
    <n v="98"/>
    <n v="98"/>
    <s v="WFP/CRS"/>
    <x v="4"/>
    <d v="2017-01-29T00:00:00"/>
    <d v="2017-01-29T00:00:00"/>
    <s v=""/>
    <s v=""/>
    <s v=""/>
    <s v=""/>
    <s v=""/>
    <s v=""/>
    <s v=""/>
    <s v=""/>
    <s v=""/>
    <x v="0"/>
  </r>
  <r>
    <s v="B42921001"/>
    <s v="Spade with varnished ash and grip"/>
    <n v="100"/>
    <n v="100"/>
    <s v="IRISH AID"/>
    <x v="4"/>
    <d v="2017-01-29T00:00:00"/>
    <d v="2017-01-29T00:00:00"/>
    <s v=""/>
    <s v=""/>
    <s v=""/>
    <s v=""/>
    <s v=""/>
    <s v=""/>
    <s v=""/>
    <s v=""/>
    <s v=""/>
    <x v="0"/>
  </r>
  <r>
    <s v="B95000019"/>
    <s v="Shower, solar heated"/>
    <n v="10"/>
    <n v="10"/>
    <s v="WFP/CRS"/>
    <x v="4"/>
    <d v="2017-01-29T00:00:00"/>
    <d v="2017-01-29T00:00:00"/>
    <s v=""/>
    <s v=""/>
    <s v=""/>
    <s v=""/>
    <s v=""/>
    <s v=""/>
    <s v=""/>
    <s v=""/>
    <s v=""/>
    <x v="0"/>
  </r>
  <r>
    <s v="B43220009"/>
    <s v="Kit Motor Pump Pressuere Diesel, 62 m3/h"/>
    <n v="2"/>
    <n v="2"/>
    <s v="WHO-HSE/GAR"/>
    <x v="0"/>
    <d v="2017-01-29T00:00:00"/>
    <d v="2017-01-29T00:00:00"/>
    <s v=""/>
    <s v=""/>
    <s v=""/>
    <s v=""/>
    <s v=""/>
    <s v=""/>
    <s v=""/>
    <s v=""/>
    <s v=""/>
    <x v="0"/>
  </r>
  <r>
    <s v="B36221218"/>
    <s v="Hygiene kit &quot;women &amp; girls&quot;"/>
    <n v="2342"/>
    <n v="2342"/>
    <s v="UNFPA"/>
    <x v="2"/>
    <d v="2017-01-29T00:00:00"/>
    <d v="2017-01-29T00:00:00"/>
    <s v=""/>
    <s v=""/>
    <s v=""/>
    <s v=""/>
    <s v=""/>
    <s v=""/>
    <s v=""/>
    <s v=""/>
    <s v=""/>
    <x v="0"/>
  </r>
  <r>
    <s v="B36221219"/>
    <s v="Hygiene Kit &quot;pregnant &amp; nursing women&quot;"/>
    <n v="586"/>
    <n v="586"/>
    <s v="UNFPA"/>
    <x v="2"/>
    <d v="2017-01-29T00:00:00"/>
    <d v="2017-01-29T00:00:00"/>
    <s v=""/>
    <s v=""/>
    <s v=""/>
    <s v=""/>
    <s v=""/>
    <s v=""/>
    <s v=""/>
    <s v=""/>
    <s v=""/>
    <x v="0"/>
  </r>
  <r>
    <s v="B36221222"/>
    <s v="Hygiene Kit, Washing Buckets"/>
    <n v="3480"/>
    <n v="3480"/>
    <s v="UNFPA"/>
    <x v="2"/>
    <d v="2017-01-29T00:00:00"/>
    <d v="2017-01-29T00:00:00"/>
    <s v=""/>
    <s v=""/>
    <s v=""/>
    <s v=""/>
    <s v=""/>
    <s v=""/>
    <s v=""/>
    <s v=""/>
    <s v=""/>
    <x v="0"/>
  </r>
  <r>
    <s v="B36956124"/>
    <s v="Planta LMS water OX E1"/>
    <n v="1"/>
    <n v="1"/>
    <s v="ACH"/>
    <x v="3"/>
    <d v="2017-01-29T00:00:00"/>
    <d v="2017-01-29T00:00:00"/>
    <s v=""/>
    <s v=""/>
    <s v=""/>
    <s v=""/>
    <s v=""/>
    <s v=""/>
    <s v=""/>
    <s v=""/>
    <s v=""/>
    <x v="0"/>
  </r>
  <r>
    <s v="B36956125"/>
    <s v="Waterman Tool Box"/>
    <n v="1"/>
    <n v="1"/>
    <s v="ACH"/>
    <x v="3"/>
    <d v="2017-01-29T00:00:00"/>
    <d v="2017-01-29T00:00:00"/>
    <s v=""/>
    <s v=""/>
    <s v=""/>
    <s v=""/>
    <s v=""/>
    <s v=""/>
    <s v=""/>
    <s v=""/>
    <s v=""/>
    <x v="0"/>
  </r>
  <r>
    <s v="B31692300"/>
    <s v="Orange security fence"/>
    <n v="14"/>
    <n v="14"/>
    <s v="Intermon Oxfam"/>
    <x v="3"/>
    <d v="2017-01-29T00:00:00"/>
    <d v="2017-01-29T00:00:00"/>
    <s v=""/>
    <s v=""/>
    <s v=""/>
    <s v=""/>
    <s v=""/>
    <s v=""/>
    <s v=""/>
    <s v=""/>
    <s v=""/>
    <x v="0"/>
  </r>
  <r>
    <s v="B36956122"/>
    <s v="HTH Kit"/>
    <n v="2"/>
    <n v="2"/>
    <s v="Intermon Oxfam"/>
    <x v="3"/>
    <d v="2017-01-29T00:00:00"/>
    <d v="2017-01-29T00:00:00"/>
    <s v=""/>
    <s v=""/>
    <s v=""/>
    <s v=""/>
    <s v=""/>
    <s v=""/>
    <s v=""/>
    <s v=""/>
    <s v=""/>
    <x v="0"/>
  </r>
  <r>
    <s v="B36956123"/>
    <s v="50m flexible reinforced hose 2&quot; with sto"/>
    <n v="10"/>
    <n v="10"/>
    <s v="Intermon Oxfam"/>
    <x v="3"/>
    <d v="2017-01-29T00:00:00"/>
    <d v="2017-01-29T00:00:00"/>
    <s v=""/>
    <s v=""/>
    <s v=""/>
    <s v=""/>
    <s v=""/>
    <s v=""/>
    <s v=""/>
    <s v=""/>
    <s v=""/>
    <x v="0"/>
  </r>
  <r>
    <s v="B38831020"/>
    <s v="SanPlat Mould Box"/>
    <n v="2"/>
    <n v="2"/>
    <s v="Intermon Oxfam"/>
    <x v="3"/>
    <d v="2017-01-29T00:00:00"/>
    <d v="2017-01-29T00:00:00"/>
    <s v=""/>
    <s v=""/>
    <s v=""/>
    <s v=""/>
    <s v=""/>
    <s v=""/>
    <s v=""/>
    <s v=""/>
    <s v=""/>
    <x v="0"/>
  </r>
  <r>
    <s v="B35667134"/>
    <s v="Midwifery kit, 1-drugs"/>
    <n v="3"/>
    <n v="3"/>
    <s v="UNICEF SD"/>
    <x v="2"/>
    <d v="2017-01-29T00:00:00"/>
    <d v="2017-01-29T00:00:00"/>
    <s v=""/>
    <s v=""/>
    <s v=""/>
    <s v=""/>
    <s v=""/>
    <s v=""/>
    <s v=""/>
    <s v=""/>
    <s v=""/>
    <x v="0"/>
  </r>
  <r>
    <s v="B35667135"/>
    <s v="Midwifery kit,2-equipment"/>
    <n v="3"/>
    <n v="3"/>
    <s v="UNICEF SD"/>
    <x v="2"/>
    <d v="2017-01-29T00:00:00"/>
    <d v="2017-01-29T00:00:00"/>
    <s v=""/>
    <s v=""/>
    <s v=""/>
    <s v=""/>
    <s v=""/>
    <s v=""/>
    <s v=""/>
    <s v=""/>
    <s v=""/>
    <x v="0"/>
  </r>
  <r>
    <s v="B35667136"/>
    <s v="Midwifery kit, 3-renewable"/>
    <n v="3"/>
    <n v="3"/>
    <s v="UNICEF SD"/>
    <x v="2"/>
    <d v="2017-01-29T00:00:00"/>
    <d v="2017-01-29T00:00:00"/>
    <s v=""/>
    <s v=""/>
    <s v=""/>
    <s v=""/>
    <s v=""/>
    <s v=""/>
    <s v=""/>
    <s v=""/>
    <s v=""/>
    <x v="0"/>
  </r>
  <r>
    <s v="B35667138"/>
    <s v="Resuscitation kit, basic"/>
    <n v="5"/>
    <n v="5"/>
    <s v="UNICEF SD"/>
    <x v="2"/>
    <d v="2017-01-29T00:00:00"/>
    <d v="2017-01-29T00:00:00"/>
    <s v=""/>
    <s v=""/>
    <s v=""/>
    <s v=""/>
    <s v=""/>
    <s v=""/>
    <s v=""/>
    <s v=""/>
    <s v=""/>
    <x v="0"/>
  </r>
  <r>
    <s v="B35667139"/>
    <s v="Water floc. &amp; disinfectant"/>
    <n v="3000"/>
    <n v="3000"/>
    <s v="UNICEF SD"/>
    <x v="2"/>
    <d v="2017-01-29T00:00:00"/>
    <d v="2017-01-29T00:00:00"/>
    <s v=""/>
    <s v=""/>
    <s v=""/>
    <s v=""/>
    <s v=""/>
    <s v=""/>
    <s v=""/>
    <s v=""/>
    <s v=""/>
    <x v="0"/>
  </r>
  <r>
    <s v="B38831002"/>
    <s v="Squatting plate, latrines"/>
    <n v="300"/>
    <n v="300"/>
    <s v="IRISH AID"/>
    <x v="1"/>
    <d v="2017-01-29T00:00:00"/>
    <d v="2017-01-29T00:00:00"/>
    <s v=""/>
    <s v=""/>
    <s v=""/>
    <s v=""/>
    <s v=""/>
    <s v=""/>
    <s v=""/>
    <s v=""/>
    <s v=""/>
    <x v="0"/>
  </r>
  <r>
    <s v="B35667121"/>
    <s v="Surgical Supply Kit 100-10"/>
    <n v="5"/>
    <n v="5"/>
    <s v="WHO-ERM"/>
    <x v="2"/>
    <d v="2017-01-29T00:00:00"/>
    <d v="2017-01-29T00:00:00"/>
    <s v=""/>
    <s v=""/>
    <s v=""/>
    <s v=""/>
    <s v=""/>
    <s v=""/>
    <s v=""/>
    <s v=""/>
    <s v=""/>
    <x v="0"/>
  </r>
  <r>
    <s v="B38713308"/>
    <s v="Air cond. for prefabricated bldg E"/>
    <n v="41"/>
    <n v="41"/>
    <s v="WFP/CRS"/>
    <x v="1"/>
    <d v="2017-01-29T00:00:00"/>
    <d v="2017-01-29T00:00:00"/>
    <s v=""/>
    <s v=""/>
    <s v=""/>
    <s v=""/>
    <s v=""/>
    <s v=""/>
    <s v=""/>
    <s v=""/>
    <s v=""/>
    <x v="0"/>
  </r>
  <r>
    <s v="B42925505"/>
    <s v="Tool kit w/ladder for prefab. E"/>
    <n v="20"/>
    <n v="20"/>
    <s v="WFP/CRS"/>
    <x v="1"/>
    <d v="2017-01-29T00:00:00"/>
    <d v="2017-01-29T00:00:00"/>
    <s v=""/>
    <s v=""/>
    <s v=""/>
    <s v=""/>
    <s v=""/>
    <s v=""/>
    <s v=""/>
    <s v=""/>
    <s v=""/>
    <x v="0"/>
  </r>
  <r>
    <s v="B86315102"/>
    <s v="Boat, Aluminium, 6-8 people, with engine"/>
    <n v="11"/>
    <n v="11"/>
    <s v="WFP/CRS"/>
    <x v="1"/>
    <d v="2017-01-29T00:00:00"/>
    <d v="2017-01-29T00:00:00"/>
    <s v=""/>
    <s v=""/>
    <s v=""/>
    <s v=""/>
    <s v=""/>
    <s v=""/>
    <s v=""/>
    <s v=""/>
    <s v=""/>
    <x v="0"/>
  </r>
  <r>
    <s v="B43942027"/>
    <s v="Water drinking emer. Instit. kit, filter"/>
    <n v="128"/>
    <n v="128"/>
    <s v="WHO-ERM"/>
    <x v="2"/>
    <d v="2017-01-29T00:00:00"/>
    <d v="2017-01-29T00:00:00"/>
    <s v=""/>
    <s v=""/>
    <s v=""/>
    <s v=""/>
    <s v=""/>
    <s v=""/>
    <s v=""/>
    <s v=""/>
    <s v=""/>
    <x v="0"/>
  </r>
  <r>
    <s v="B38713304"/>
    <s v="Office, accommodation unit, hard wall E"/>
    <n v="11"/>
    <n v="11"/>
    <s v="WFP/CRS"/>
    <x v="3"/>
    <d v="2017-01-29T00:00:00"/>
    <d v="2017-01-29T00:00:00"/>
    <s v=""/>
    <s v=""/>
    <s v=""/>
    <s v=""/>
    <s v=""/>
    <s v=""/>
    <s v=""/>
    <s v=""/>
    <s v=""/>
    <x v="0"/>
  </r>
  <r>
    <s v="B38713308"/>
    <s v="Air cond. for prefabricated bldg E"/>
    <n v="11"/>
    <n v="11"/>
    <s v="WFP/CRS"/>
    <x v="3"/>
    <d v="2017-01-29T00:00:00"/>
    <d v="2017-01-29T00:00:00"/>
    <s v=""/>
    <s v=""/>
    <s v=""/>
    <s v=""/>
    <s v=""/>
    <s v=""/>
    <s v=""/>
    <s v=""/>
    <s v=""/>
    <x v="0"/>
  </r>
  <r>
    <s v="B42925505"/>
    <s v="Tool kit w/ladder for prefab. E"/>
    <n v="4"/>
    <n v="4"/>
    <s v="WFP/CRS"/>
    <x v="3"/>
    <d v="2017-01-29T00:00:00"/>
    <d v="2017-01-29T00:00:00"/>
    <s v=""/>
    <s v=""/>
    <s v=""/>
    <s v=""/>
    <s v=""/>
    <s v=""/>
    <s v=""/>
    <s v=""/>
    <s v=""/>
    <x v="0"/>
  </r>
  <r>
    <s v="B95000001"/>
    <s v="Humanitarian Cargo"/>
    <n v="26"/>
    <n v="26"/>
    <s v="ACTION CONTRE LA FAIM"/>
    <x v="2"/>
    <d v="2017-01-29T00:00:00"/>
    <d v="2017-01-29T00:00:00"/>
    <s v=""/>
    <s v=""/>
    <s v=""/>
    <s v=""/>
    <s v=""/>
    <s v=""/>
    <s v=""/>
    <s v=""/>
    <s v=""/>
    <x v="0"/>
  </r>
  <r>
    <s v="B23997220"/>
    <s v="BP-5 Compact Emergency Food"/>
    <n v="36000"/>
    <n v="36000"/>
    <s v="CARE"/>
    <x v="0"/>
    <d v="2017-01-29T00:00:00"/>
    <d v="2017-01-29T00:00:00"/>
    <s v=""/>
    <s v=""/>
    <s v=""/>
    <s v=""/>
    <s v=""/>
    <s v=""/>
    <s v=""/>
    <s v=""/>
    <s v=""/>
    <x v="0"/>
  </r>
  <r>
    <s v="B46116317"/>
    <s v="Generator, diesel, 8 Kva, Europower"/>
    <n v="10"/>
    <n v="10"/>
    <s v="WFP/CRS"/>
    <x v="1"/>
    <d v="2017-01-29T00:00:00"/>
    <d v="2017-01-29T00:00:00"/>
    <s v=""/>
    <s v=""/>
    <s v=""/>
    <s v=""/>
    <s v=""/>
    <s v=""/>
    <s v=""/>
    <s v=""/>
    <s v=""/>
    <x v="0"/>
  </r>
  <r>
    <s v="B43942010"/>
    <s v="Chlorine tablets, Meltricolor 90/200, 50"/>
    <n v="4"/>
    <n v="4"/>
    <s v="World Vision International"/>
    <x v="2"/>
    <d v="2017-01-29T00:00:00"/>
    <d v="2017-01-29T00:00:00"/>
    <s v=""/>
    <s v=""/>
    <s v=""/>
    <s v=""/>
    <s v=""/>
    <s v=""/>
    <s v=""/>
    <s v=""/>
    <s v=""/>
    <x v="0"/>
  </r>
  <r>
    <s v="B94743201"/>
    <s v="Child Friendly Spaces Kit"/>
    <n v="2"/>
    <n v="2"/>
    <s v="World Vision International"/>
    <x v="2"/>
    <d v="2017-01-29T00:00:00"/>
    <d v="2017-01-29T00:00:00"/>
    <s v=""/>
    <s v=""/>
    <s v=""/>
    <s v=""/>
    <s v=""/>
    <s v=""/>
    <s v=""/>
    <s v=""/>
    <s v=""/>
    <x v="0"/>
  </r>
  <r>
    <s v="B42925102"/>
    <s v="Pickaxe with handle"/>
    <n v="100"/>
    <n v="100"/>
    <s v="IRISH AID"/>
    <x v="3"/>
    <d v="2017-01-29T00:00:00"/>
    <d v="2017-01-29T00:00:00"/>
    <s v=""/>
    <s v=""/>
    <s v=""/>
    <s v=""/>
    <s v=""/>
    <s v=""/>
    <s v=""/>
    <s v=""/>
    <s v=""/>
    <x v="0"/>
  </r>
  <r>
    <s v="B43942002"/>
    <s v="Water purification unit, 4cu.m/hrs,Emwat"/>
    <n v="6"/>
    <n v="6"/>
    <s v="WHO-ERM"/>
    <x v="0"/>
    <d v="2017-01-29T00:00:00"/>
    <d v="2017-01-29T00:00:00"/>
    <s v=""/>
    <s v=""/>
    <s v=""/>
    <s v=""/>
    <s v=""/>
    <s v=""/>
    <s v=""/>
    <s v=""/>
    <s v=""/>
    <x v="0"/>
  </r>
  <r>
    <s v="B49221303"/>
    <s v="40' container, with CSC plate"/>
    <n v="5"/>
    <n v="5"/>
    <s v="OCHA/RDS"/>
    <x v="0"/>
    <d v="2017-01-29T00:00:00"/>
    <d v="2017-01-29T00:00:00"/>
    <s v=""/>
    <s v=""/>
    <s v=""/>
    <s v=""/>
    <s v=""/>
    <s v=""/>
    <s v=""/>
    <s v=""/>
    <s v=""/>
    <x v="0"/>
  </r>
  <r>
    <s v="B36971104"/>
    <s v="Ballistic, helmet, size XL"/>
    <n v="5"/>
    <n v="5"/>
    <s v="WFP/OMF"/>
    <x v="4"/>
    <d v="2017-01-29T00:00:00"/>
    <d v="2017-01-29T00:00:00"/>
    <s v=""/>
    <s v=""/>
    <s v=""/>
    <s v=""/>
    <s v=""/>
    <s v=""/>
    <s v=""/>
    <s v=""/>
    <s v=""/>
    <x v="0"/>
  </r>
  <r>
    <s v="B35667111"/>
    <s v="Inter. Emerg Health Kit Oxytocin module"/>
    <n v="41"/>
    <n v="41"/>
    <s v="WHO-EMRO (EHA)"/>
    <x v="0"/>
    <d v="2017-01-29T00:00:00"/>
    <d v="2017-01-29T00:00:00"/>
    <s v=""/>
    <s v=""/>
    <s v=""/>
    <s v=""/>
    <s v=""/>
    <s v=""/>
    <s v=""/>
    <s v=""/>
    <s v=""/>
    <x v="0"/>
  </r>
  <r>
    <s v="B43942033"/>
    <s v="Water Simplified System (SSA)"/>
    <n v="1"/>
    <n v="1"/>
    <s v="AECID"/>
    <x v="3"/>
    <d v="2017-01-29T00:00:00"/>
    <d v="2017-01-29T00:00:00"/>
    <s v=""/>
    <s v=""/>
    <s v=""/>
    <s v=""/>
    <s v=""/>
    <s v=""/>
    <s v=""/>
    <s v=""/>
    <s v=""/>
    <x v="0"/>
  </r>
  <r>
    <s v="B42912001"/>
    <s v="Cooking set"/>
    <n v="300"/>
    <n v="300"/>
    <s v="AECID"/>
    <x v="3"/>
    <d v="2017-01-29T00:00:00"/>
    <d v="2017-01-29T00:00:00"/>
    <s v=""/>
    <s v=""/>
    <s v=""/>
    <s v=""/>
    <s v=""/>
    <s v=""/>
    <s v=""/>
    <s v=""/>
    <s v=""/>
    <x v="0"/>
  </r>
  <r>
    <s v="B38431001"/>
    <s v="Recreation Kit"/>
    <n v="10"/>
    <n v="10"/>
    <s v="NORWEGIAN CHURCH AID"/>
    <x v="0"/>
    <d v="2017-01-29T00:00:00"/>
    <d v="2017-01-29T00:00:00"/>
    <s v=""/>
    <s v=""/>
    <s v=""/>
    <s v=""/>
    <s v=""/>
    <s v=""/>
    <s v=""/>
    <s v=""/>
    <s v=""/>
    <x v="0"/>
  </r>
  <r>
    <s v="B38431002"/>
    <s v="Early Childhood Development kit"/>
    <n v="10"/>
    <n v="10"/>
    <s v="NORWEGIAN CHURCH AID"/>
    <x v="0"/>
    <d v="2017-01-29T00:00:00"/>
    <d v="2017-01-29T00:00:00"/>
    <s v=""/>
    <s v=""/>
    <s v=""/>
    <s v=""/>
    <s v=""/>
    <s v=""/>
    <s v=""/>
    <s v=""/>
    <s v=""/>
    <x v="0"/>
  </r>
  <r>
    <s v="B42921001"/>
    <s v="Spade with varnished ash and grip"/>
    <n v="100"/>
    <n v="100"/>
    <s v="IRISH AID"/>
    <x v="3"/>
    <d v="2017-01-29T00:00:00"/>
    <d v="2017-01-29T00:00:00"/>
    <s v=""/>
    <s v=""/>
    <s v=""/>
    <s v=""/>
    <s v=""/>
    <s v=""/>
    <s v=""/>
    <s v=""/>
    <s v=""/>
    <x v="0"/>
  </r>
  <r>
    <s v="B38713304"/>
    <s v="Office, accommodation unit, hard wall E"/>
    <n v="34"/>
    <n v="34"/>
    <s v="WFP/CRS"/>
    <x v="0"/>
    <d v="2017-01-29T00:00:00"/>
    <d v="2017-01-29T00:00:00"/>
    <s v=""/>
    <s v=""/>
    <s v=""/>
    <s v=""/>
    <s v=""/>
    <s v=""/>
    <s v=""/>
    <s v=""/>
    <s v=""/>
    <x v="0"/>
  </r>
  <r>
    <s v="B38713305"/>
    <s v="Living, accommodation unit, hard wall E"/>
    <n v="29"/>
    <n v="29"/>
    <s v="WFP/CRS"/>
    <x v="0"/>
    <d v="2017-01-29T00:00:00"/>
    <d v="2017-01-29T00:00:00"/>
    <s v=""/>
    <s v=""/>
    <s v=""/>
    <s v=""/>
    <s v=""/>
    <s v=""/>
    <s v=""/>
    <s v=""/>
    <s v=""/>
    <x v="0"/>
  </r>
  <r>
    <s v="B38713308"/>
    <s v="Air cond. for prefabricated bldg E"/>
    <n v="76"/>
    <n v="76"/>
    <s v="WFP/CRS"/>
    <x v="0"/>
    <d v="2017-01-29T00:00:00"/>
    <d v="2017-01-29T00:00:00"/>
    <s v=""/>
    <s v=""/>
    <s v=""/>
    <s v=""/>
    <s v=""/>
    <s v=""/>
    <s v=""/>
    <s v=""/>
    <s v=""/>
    <x v="0"/>
  </r>
  <r>
    <s v="B42925505"/>
    <s v="Tool kit w/ladder for prefab. E"/>
    <n v="18"/>
    <n v="18"/>
    <s v="WFP/CRS"/>
    <x v="0"/>
    <d v="2017-01-29T00:00:00"/>
    <d v="2017-01-29T00:00:00"/>
    <s v=""/>
    <s v=""/>
    <s v=""/>
    <s v=""/>
    <s v=""/>
    <s v=""/>
    <s v=""/>
    <s v=""/>
    <s v=""/>
    <x v="0"/>
  </r>
  <r>
    <s v="B27169708"/>
    <s v="Prefab, wareh, soft wall, 10x24 ALU, G"/>
    <n v="5"/>
    <n v="5"/>
    <s v="NORWEGIAN CHURCH AID"/>
    <x v="0"/>
    <d v="2017-01-29T00:00:00"/>
    <d v="2017-01-29T00:00:00"/>
    <s v=""/>
    <s v=""/>
    <s v=""/>
    <s v=""/>
    <s v=""/>
    <s v=""/>
    <s v=""/>
    <s v=""/>
    <s v=""/>
    <x v="0"/>
  </r>
  <r>
    <s v="B36720003"/>
    <s v="Flat Hose 2? X 100m Storz Roll"/>
    <n v="4"/>
    <n v="4"/>
    <s v="ACH"/>
    <x v="3"/>
    <d v="2017-01-29T00:00:00"/>
    <d v="2017-01-29T00:00:00"/>
    <s v=""/>
    <s v=""/>
    <s v=""/>
    <s v=""/>
    <s v=""/>
    <s v=""/>
    <s v=""/>
    <s v=""/>
    <s v=""/>
    <x v="0"/>
  </r>
  <r>
    <s v="B36720004"/>
    <s v="Flat Hose 2&quot; x 50m"/>
    <n v="3"/>
    <n v="3"/>
    <s v="ACH"/>
    <x v="3"/>
    <d v="2017-01-29T00:00:00"/>
    <d v="2017-01-29T00:00:00"/>
    <s v=""/>
    <s v=""/>
    <s v=""/>
    <s v=""/>
    <s v=""/>
    <s v=""/>
    <s v=""/>
    <s v=""/>
    <s v=""/>
    <x v="0"/>
  </r>
  <r>
    <s v="B36720005"/>
    <s v="Flat Hose 3&quot; x 50m"/>
    <n v="6"/>
    <n v="6"/>
    <s v="ACH"/>
    <x v="3"/>
    <d v="2017-01-29T00:00:00"/>
    <d v="2017-01-29T00:00:00"/>
    <s v=""/>
    <s v=""/>
    <s v=""/>
    <s v=""/>
    <s v=""/>
    <s v=""/>
    <s v=""/>
    <s v=""/>
    <s v=""/>
    <x v="0"/>
  </r>
  <r>
    <s v="B36899403"/>
    <s v="Rope, polyprop., 8mm x 183mt, UV protect"/>
    <n v="170"/>
    <n v="170"/>
    <s v="IRISH AID"/>
    <x v="3"/>
    <d v="2017-01-29T00:00:00"/>
    <d v="2017-01-29T00:00:00"/>
    <s v=""/>
    <s v=""/>
    <s v=""/>
    <s v=""/>
    <s v=""/>
    <s v=""/>
    <s v=""/>
    <s v=""/>
    <s v=""/>
    <x v="0"/>
  </r>
  <r>
    <s v="B95000104"/>
    <s v="DVFP - Sub kit Logistics"/>
    <n v="4"/>
    <n v="4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95000105"/>
    <s v="DVFP - Sub kit Specific"/>
    <n v="4"/>
    <n v="4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95000106"/>
    <s v="DVFP - Sub kit Orthosis"/>
    <n v="1"/>
    <n v="1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95000107"/>
    <s v="DVFP - Sub kit Distribution"/>
    <n v="2"/>
    <n v="2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95000108"/>
    <s v="SRBB - Kits 2 persons"/>
    <n v="150"/>
    <n v="150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95000109"/>
    <s v="SRBB - Kits 4 persons"/>
    <n v="612"/>
    <n v="612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95000110"/>
    <s v="SRBB - Kits 6 persons"/>
    <n v="238"/>
    <n v="238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38831002"/>
    <s v="Squatting plate, latrines"/>
    <n v="75"/>
    <n v="75"/>
    <s v="ACH"/>
    <x v="3"/>
    <d v="2017-01-29T00:00:00"/>
    <d v="2017-01-29T00:00:00"/>
    <s v=""/>
    <s v=""/>
    <s v=""/>
    <s v=""/>
    <s v=""/>
    <s v=""/>
    <s v=""/>
    <s v=""/>
    <s v=""/>
    <x v="0"/>
  </r>
  <r>
    <s v="B44219001"/>
    <s v="Threading Pipe Tool Kit"/>
    <n v="2"/>
    <n v="2"/>
    <s v="ACH"/>
    <x v="3"/>
    <d v="2017-01-29T00:00:00"/>
    <d v="2017-01-29T00:00:00"/>
    <s v=""/>
    <s v=""/>
    <s v=""/>
    <s v=""/>
    <s v=""/>
    <s v=""/>
    <s v=""/>
    <s v=""/>
    <s v=""/>
    <x v="0"/>
  </r>
  <r>
    <s v="B36899404"/>
    <s v="Rope, polyprop., 6mm x 250mt, twisted"/>
    <n v="4"/>
    <n v="4"/>
    <s v="Intermon Oxfam"/>
    <x v="3"/>
    <d v="2017-01-29T00:00:00"/>
    <d v="2017-01-29T00:00:00"/>
    <s v=""/>
    <s v=""/>
    <s v=""/>
    <s v=""/>
    <s v=""/>
    <s v=""/>
    <s v=""/>
    <s v=""/>
    <s v=""/>
    <x v="0"/>
  </r>
  <r>
    <s v="B47234101"/>
    <s v="Megaphone MF-90-S with siren"/>
    <n v="5"/>
    <n v="5"/>
    <s v="Intermon Oxfam"/>
    <x v="3"/>
    <d v="2017-01-29T00:00:00"/>
    <d v="2017-01-29T00:00:00"/>
    <s v=""/>
    <s v=""/>
    <s v=""/>
    <s v=""/>
    <s v=""/>
    <s v=""/>
    <s v=""/>
    <s v=""/>
    <s v=""/>
    <x v="0"/>
  </r>
  <r>
    <s v="B47211917"/>
    <s v="Charger for GP340, Motorola"/>
    <n v="6"/>
    <n v="6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7211918"/>
    <s v="Spare battery for GP340 , Motorola"/>
    <n v="8"/>
    <n v="8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7211919"/>
    <s v="Transceiver, GP340, Motorola"/>
    <n v="10"/>
    <n v="10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38713303"/>
    <s v="Ablution unit, prefab., hard wall E"/>
    <n v="4"/>
    <n v="4"/>
    <s v="OCHA/RDS"/>
    <x v="0"/>
    <d v="2017-01-29T00:00:00"/>
    <d v="2017-01-29T00:00:00"/>
    <s v=""/>
    <s v=""/>
    <s v=""/>
    <s v=""/>
    <s v=""/>
    <s v=""/>
    <s v=""/>
    <s v=""/>
    <s v=""/>
    <x v="0"/>
  </r>
  <r>
    <s v="B38713303"/>
    <s v="Ablution unit, prefab., hard wall E"/>
    <n v="12"/>
    <n v="12"/>
    <s v="WFP/CRS"/>
    <x v="4"/>
    <d v="2017-01-29T00:00:00"/>
    <d v="2017-01-29T00:00:00"/>
    <s v=""/>
    <s v=""/>
    <s v=""/>
    <s v=""/>
    <s v=""/>
    <s v=""/>
    <s v=""/>
    <s v=""/>
    <s v=""/>
    <x v="0"/>
  </r>
  <r>
    <s v="B38712002"/>
    <s v="Conference room, with accessories K"/>
    <n v="1"/>
    <n v="1"/>
    <s v="WFP/CRS"/>
    <x v="1"/>
    <d v="2017-01-29T00:00:00"/>
    <d v="2017-01-29T00:00:00"/>
    <s v=""/>
    <s v=""/>
    <s v=""/>
    <s v=""/>
    <s v=""/>
    <s v=""/>
    <s v=""/>
    <s v=""/>
    <s v=""/>
    <x v="0"/>
  </r>
  <r>
    <s v="B34246101"/>
    <s v="Aluminium sulphate, bag 25 Kg"/>
    <n v="12"/>
    <n v="12"/>
    <s v="Intermon Oxfam"/>
    <x v="3"/>
    <d v="2017-01-29T00:00:00"/>
    <d v="2017-01-29T00:00:00"/>
    <s v=""/>
    <s v=""/>
    <s v=""/>
    <s v=""/>
    <s v=""/>
    <s v=""/>
    <s v=""/>
    <s v=""/>
    <s v=""/>
    <x v="0"/>
  </r>
  <r>
    <s v="B43220016"/>
    <s v="Kit Motor Pump petrol engine 36 m3/h"/>
    <n v="5"/>
    <n v="5"/>
    <s v="Intermon Oxfam"/>
    <x v="3"/>
    <d v="2017-01-29T00:00:00"/>
    <d v="2017-01-29T00:00:00"/>
    <s v=""/>
    <s v=""/>
    <s v=""/>
    <s v=""/>
    <s v=""/>
    <s v=""/>
    <s v=""/>
    <s v=""/>
    <s v=""/>
    <x v="0"/>
  </r>
  <r>
    <s v="B36959215"/>
    <s v="Kit Onion Tank 30 M3"/>
    <n v="2"/>
    <n v="2"/>
    <s v="Intermon Oxfam"/>
    <x v="3"/>
    <d v="2017-01-29T00:00:00"/>
    <d v="2017-01-29T00:00:00"/>
    <s v=""/>
    <s v=""/>
    <s v=""/>
    <s v=""/>
    <s v=""/>
    <s v=""/>
    <s v=""/>
    <s v=""/>
    <s v=""/>
    <x v="0"/>
  </r>
  <r>
    <s v="B43947900"/>
    <s v="Tester, pool tester"/>
    <n v="166"/>
    <n v="166"/>
    <s v="CARE"/>
    <x v="0"/>
    <d v="2017-01-29T00:00:00"/>
    <d v="2017-01-29T00:00:00"/>
    <s v=""/>
    <s v=""/>
    <s v=""/>
    <s v=""/>
    <s v=""/>
    <s v=""/>
    <s v=""/>
    <s v=""/>
    <s v=""/>
    <x v="0"/>
  </r>
  <r>
    <s v="B43947902"/>
    <s v="Tablets red (pool tester), 10 tabs"/>
    <n v="8751"/>
    <n v="8751"/>
    <s v="CARE"/>
    <x v="0"/>
    <d v="2017-01-29T00:00:00"/>
    <d v="2017-01-29T00:00:00"/>
    <s v=""/>
    <s v=""/>
    <s v=""/>
    <s v=""/>
    <s v=""/>
    <s v=""/>
    <s v=""/>
    <s v=""/>
    <s v=""/>
    <x v="0"/>
  </r>
  <r>
    <s v="B43947905"/>
    <s v="DPD 3 Rapid 250 tab(Chlorine test)"/>
    <n v="345"/>
    <n v="345"/>
    <s v="CARE"/>
    <x v="0"/>
    <d v="2017-01-29T00:00:00"/>
    <d v="2017-01-29T00:00:00"/>
    <s v=""/>
    <s v=""/>
    <s v=""/>
    <s v=""/>
    <s v=""/>
    <s v=""/>
    <s v=""/>
    <s v=""/>
    <s v=""/>
    <x v="0"/>
  </r>
  <r>
    <s v="B43947906"/>
    <s v="Test tube,turbidity,5-500/2000 NTU,Plast"/>
    <n v="84"/>
    <n v="84"/>
    <s v="CARE"/>
    <x v="0"/>
    <d v="2017-01-29T00:00:00"/>
    <d v="2017-01-29T00:00:00"/>
    <s v=""/>
    <s v=""/>
    <s v=""/>
    <s v=""/>
    <s v=""/>
    <s v=""/>
    <s v=""/>
    <s v=""/>
    <s v=""/>
    <x v="0"/>
  </r>
  <r>
    <s v="B38712031"/>
    <s v="Living accom. unit, with accessories T"/>
    <n v="1"/>
    <n v="1"/>
    <s v="WFP/CRS"/>
    <x v="3"/>
    <d v="2017-01-29T00:00:00"/>
    <d v="2017-01-29T00:00:00"/>
    <s v=""/>
    <s v=""/>
    <s v=""/>
    <s v=""/>
    <s v=""/>
    <s v=""/>
    <s v=""/>
    <s v=""/>
    <s v=""/>
    <x v="0"/>
  </r>
  <r>
    <s v="B42912016"/>
    <s v="Buckets"/>
    <n v="5664"/>
    <n v="5664"/>
    <s v="UNHCR"/>
    <x v="2"/>
    <d v="2017-01-29T00:00:00"/>
    <d v="2017-01-29T00:00:00"/>
    <s v=""/>
    <s v=""/>
    <s v=""/>
    <s v=""/>
    <s v=""/>
    <s v=""/>
    <s v=""/>
    <s v=""/>
    <s v=""/>
    <x v="0"/>
  </r>
  <r>
    <s v="B38831001"/>
    <s v="Bags, body"/>
    <n v="3152"/>
    <n v="3152"/>
    <s v="AECID"/>
    <x v="3"/>
    <d v="2017-01-29T00:00:00"/>
    <d v="2017-01-29T00:00:00"/>
    <s v=""/>
    <s v=""/>
    <s v=""/>
    <s v=""/>
    <s v=""/>
    <s v=""/>
    <s v=""/>
    <s v=""/>
    <s v=""/>
    <x v="0"/>
  </r>
  <r>
    <s v="B38152001"/>
    <s v="Bed, adjustable, hospital"/>
    <n v="5"/>
    <n v="5"/>
    <s v="UNFPA"/>
    <x v="2"/>
    <d v="2017-01-29T00:00:00"/>
    <d v="2017-01-29T00:00:00"/>
    <s v=""/>
    <s v=""/>
    <s v=""/>
    <s v=""/>
    <s v=""/>
    <s v=""/>
    <s v=""/>
    <s v=""/>
    <s v=""/>
    <x v="0"/>
  </r>
  <r>
    <s v="B43942015"/>
    <s v="Portable Water Purifier System"/>
    <n v="30"/>
    <n v="30"/>
    <s v="JICA"/>
    <x v="2"/>
    <d v="2017-01-29T00:00:00"/>
    <d v="2017-01-29T00:00:00"/>
    <s v=""/>
    <s v=""/>
    <s v=""/>
    <s v=""/>
    <s v=""/>
    <s v=""/>
    <s v=""/>
    <s v=""/>
    <s v=""/>
    <x v="0"/>
  </r>
  <r>
    <s v="B36956001"/>
    <s v="Water tank, collapsible, 5000lt, w/harn"/>
    <n v="25"/>
    <n v="25"/>
    <s v="IRISH AID"/>
    <x v="1"/>
    <d v="2017-01-29T00:00:00"/>
    <d v="2017-01-29T00:00:00"/>
    <s v=""/>
    <s v=""/>
    <s v=""/>
    <s v=""/>
    <s v=""/>
    <s v=""/>
    <s v=""/>
    <s v=""/>
    <s v=""/>
    <x v="0"/>
  </r>
  <r>
    <s v="B36959202"/>
    <s v="Water tank, collapsible,10000lt,w/ramp"/>
    <n v="25"/>
    <n v="25"/>
    <s v="IRISH AID"/>
    <x v="1"/>
    <d v="2017-01-29T00:00:00"/>
    <d v="2017-01-29T00:00:00"/>
    <s v=""/>
    <s v=""/>
    <s v=""/>
    <s v=""/>
    <s v=""/>
    <s v=""/>
    <s v=""/>
    <s v=""/>
    <s v=""/>
    <x v="0"/>
  </r>
  <r>
    <s v="B38713304"/>
    <s v="Office, accommodation unit, hard wall E"/>
    <n v="20"/>
    <n v="20"/>
    <s v="WFP/CRS"/>
    <x v="2"/>
    <d v="2017-01-29T00:00:00"/>
    <d v="2017-01-29T00:00:00"/>
    <s v=""/>
    <s v=""/>
    <s v=""/>
    <s v=""/>
    <s v=""/>
    <s v=""/>
    <s v=""/>
    <s v=""/>
    <s v=""/>
    <x v="0"/>
  </r>
  <r>
    <s v="B38713305"/>
    <s v="Living, accommodation unit, hard wall E"/>
    <n v="17"/>
    <n v="17"/>
    <s v="WFP/CRS"/>
    <x v="2"/>
    <d v="2017-01-29T00:00:00"/>
    <d v="2017-01-29T00:00:00"/>
    <s v=""/>
    <s v=""/>
    <s v=""/>
    <s v=""/>
    <s v=""/>
    <s v=""/>
    <s v=""/>
    <s v=""/>
    <s v=""/>
    <x v="0"/>
  </r>
  <r>
    <s v="B42925505"/>
    <s v="Tool kit w/ladder for prefab. E"/>
    <n v="4"/>
    <n v="4"/>
    <s v="WFP/CRS"/>
    <x v="2"/>
    <d v="2017-01-29T00:00:00"/>
    <d v="2017-01-29T00:00:00"/>
    <s v=""/>
    <s v=""/>
    <s v=""/>
    <s v=""/>
    <s v=""/>
    <s v=""/>
    <s v=""/>
    <s v=""/>
    <s v=""/>
    <x v="0"/>
  </r>
  <r>
    <s v="B36720009"/>
    <s v="Suction hose kit"/>
    <n v="7"/>
    <n v="7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6720010"/>
    <s v="Flat hose and fitting 2?? kit"/>
    <n v="5"/>
    <n v="5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6720011"/>
    <s v="Flat hose and fittings 3?? kit"/>
    <n v="3"/>
    <n v="3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6720012"/>
    <s v="Coupling and fittings 2?? and 3?? kit"/>
    <n v="2"/>
    <n v="2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42921001"/>
    <s v="Spade with varnished ash and grip"/>
    <n v="400"/>
    <n v="400"/>
    <s v="IRISH AID"/>
    <x v="0"/>
    <d v="2017-01-29T00:00:00"/>
    <d v="2017-01-29T00:00:00"/>
    <s v=""/>
    <s v=""/>
    <s v=""/>
    <s v=""/>
    <s v=""/>
    <s v=""/>
    <s v=""/>
    <s v=""/>
    <s v=""/>
    <x v="0"/>
  </r>
  <r>
    <s v="B42925102"/>
    <s v="Pickaxe with handle"/>
    <n v="400"/>
    <n v="400"/>
    <s v="IRISH AID"/>
    <x v="0"/>
    <d v="2017-01-29T00:00:00"/>
    <d v="2017-01-29T00:00:00"/>
    <s v=""/>
    <s v=""/>
    <s v=""/>
    <s v=""/>
    <s v=""/>
    <s v=""/>
    <s v=""/>
    <s v=""/>
    <s v=""/>
    <x v="0"/>
  </r>
  <r>
    <s v="B38713308"/>
    <s v="Air cond. for prefabricated bldg E"/>
    <n v="50"/>
    <n v="50"/>
    <s v="WFP/CRS"/>
    <x v="2"/>
    <d v="2017-01-29T00:00:00"/>
    <d v="2017-01-29T00:00:00"/>
    <s v=""/>
    <s v=""/>
    <s v=""/>
    <s v=""/>
    <s v=""/>
    <s v=""/>
    <s v=""/>
    <s v=""/>
    <s v=""/>
    <x v="0"/>
  </r>
  <r>
    <s v="B43942027"/>
    <s v="Water drinking emer. Instit. kit, filter"/>
    <n v="4"/>
    <n v="4"/>
    <s v="WHO-ERM"/>
    <x v="1"/>
    <d v="2017-01-29T00:00:00"/>
    <d v="2017-01-29T00:00:00"/>
    <s v=""/>
    <s v=""/>
    <s v=""/>
    <s v=""/>
    <s v=""/>
    <s v=""/>
    <s v=""/>
    <s v=""/>
    <s v=""/>
    <x v="0"/>
  </r>
  <r>
    <s v="B46214004"/>
    <s v="Electrical kit"/>
    <n v="3"/>
    <n v="3"/>
    <s v="WFP/CRS"/>
    <x v="4"/>
    <d v="2017-01-29T00:00:00"/>
    <d v="2017-01-29T00:00:00"/>
    <s v=""/>
    <s v=""/>
    <s v=""/>
    <s v=""/>
    <s v=""/>
    <s v=""/>
    <s v=""/>
    <s v=""/>
    <s v=""/>
    <x v="0"/>
  </r>
  <r>
    <s v="B36959219"/>
    <s v="Onion Tank kit, 10 m3"/>
    <n v="2"/>
    <n v="2"/>
    <s v="CARE"/>
    <x v="0"/>
    <d v="2017-01-29T00:00:00"/>
    <d v="2017-01-29T00:00:00"/>
    <s v=""/>
    <s v=""/>
    <s v=""/>
    <s v=""/>
    <s v=""/>
    <s v=""/>
    <s v=""/>
    <s v=""/>
    <s v=""/>
    <x v="0"/>
  </r>
  <r>
    <s v="B36956107"/>
    <s v="Water Storage&amp;Distribution"/>
    <n v="5"/>
    <n v="5"/>
    <s v="WHO-ERM"/>
    <x v="0"/>
    <d v="2017-01-29T00:00:00"/>
    <d v="2017-01-29T00:00:00"/>
    <s v=""/>
    <s v=""/>
    <s v=""/>
    <s v=""/>
    <s v=""/>
    <s v=""/>
    <s v=""/>
    <s v=""/>
    <s v=""/>
    <x v="0"/>
  </r>
  <r>
    <s v="B91316301"/>
    <s v="Water distribution ramp, 6 hi flo taps"/>
    <n v="20"/>
    <n v="20"/>
    <s v="WHO-ERM"/>
    <x v="0"/>
    <d v="2017-01-29T00:00:00"/>
    <d v="2017-01-29T00:00:00"/>
    <s v=""/>
    <s v=""/>
    <s v=""/>
    <s v=""/>
    <s v=""/>
    <s v=""/>
    <s v=""/>
    <s v=""/>
    <s v=""/>
    <x v="0"/>
  </r>
  <r>
    <s v="B36899401"/>
    <s v="Rope, polyprop., 8mm x 250mt, twisted"/>
    <n v="300"/>
    <n v="300"/>
    <s v="IRISH AID"/>
    <x v="1"/>
    <d v="2017-01-29T00:00:00"/>
    <d v="2017-01-29T00:00:00"/>
    <s v=""/>
    <s v=""/>
    <s v=""/>
    <s v=""/>
    <s v=""/>
    <s v=""/>
    <s v=""/>
    <s v=""/>
    <s v=""/>
    <x v="0"/>
  </r>
  <r>
    <s v="B42921001"/>
    <s v="Spade with varnished ash and grip"/>
    <n v="300"/>
    <n v="300"/>
    <s v="IRISH AID"/>
    <x v="1"/>
    <d v="2017-01-29T00:00:00"/>
    <d v="2017-01-29T00:00:00"/>
    <s v=""/>
    <s v=""/>
    <s v=""/>
    <s v=""/>
    <s v=""/>
    <s v=""/>
    <s v=""/>
    <s v=""/>
    <s v=""/>
    <x v="0"/>
  </r>
  <r>
    <s v="B42925102"/>
    <s v="Pickaxe with handle"/>
    <n v="300"/>
    <n v="300"/>
    <s v="IRISH AID"/>
    <x v="1"/>
    <d v="2017-01-29T00:00:00"/>
    <d v="2017-01-29T00:00:00"/>
    <s v=""/>
    <s v=""/>
    <s v=""/>
    <s v=""/>
    <s v=""/>
    <s v=""/>
    <s v=""/>
    <s v=""/>
    <s v=""/>
    <x v="0"/>
  </r>
  <r>
    <s v="B43942002"/>
    <s v="Water purification unit, 4cu.m/hrs,Emwat"/>
    <n v="1"/>
    <n v="1"/>
    <s v="World Vision International"/>
    <x v="2"/>
    <d v="2017-01-29T00:00:00"/>
    <d v="2017-01-29T00:00:00"/>
    <s v=""/>
    <s v=""/>
    <s v=""/>
    <s v=""/>
    <s v=""/>
    <s v=""/>
    <s v=""/>
    <s v=""/>
    <s v=""/>
    <x v="0"/>
  </r>
  <r>
    <s v="B36951202"/>
    <s v="Water tank, collapsible, 5000lt, w/ramp"/>
    <n v="3"/>
    <n v="3"/>
    <s v="AECID"/>
    <x v="3"/>
    <d v="2017-01-29T00:00:00"/>
    <d v="2017-01-29T00:00:00"/>
    <s v=""/>
    <s v=""/>
    <s v=""/>
    <s v=""/>
    <s v=""/>
    <s v=""/>
    <s v=""/>
    <s v=""/>
    <s v=""/>
    <x v="0"/>
  </r>
  <r>
    <s v="B36956001"/>
    <s v="Water tank, collapsible, 5000lt, w/harn"/>
    <n v="2"/>
    <n v="2"/>
    <s v="AECID"/>
    <x v="3"/>
    <d v="2017-01-29T00:00:00"/>
    <d v="2017-01-29T00:00:00"/>
    <s v=""/>
    <s v=""/>
    <s v=""/>
    <s v=""/>
    <s v=""/>
    <s v=""/>
    <s v=""/>
    <s v=""/>
    <s v=""/>
    <x v="0"/>
  </r>
  <r>
    <s v="B36959202"/>
    <s v="Water tank, collapsible,10000lt,w/ramp"/>
    <n v="3"/>
    <n v="3"/>
    <s v="AECID"/>
    <x v="3"/>
    <d v="2017-01-29T00:00:00"/>
    <d v="2017-01-29T00:00:00"/>
    <s v=""/>
    <s v=""/>
    <s v=""/>
    <s v=""/>
    <s v=""/>
    <s v=""/>
    <s v=""/>
    <s v=""/>
    <s v=""/>
    <x v="0"/>
  </r>
  <r>
    <s v="B43220014"/>
    <s v="Kit Motorpump Honda WB20XT"/>
    <n v="3"/>
    <n v="3"/>
    <s v="AECID"/>
    <x v="3"/>
    <d v="2017-01-29T00:00:00"/>
    <d v="2017-01-29T00:00:00"/>
    <s v=""/>
    <s v=""/>
    <s v=""/>
    <s v=""/>
    <s v=""/>
    <s v=""/>
    <s v=""/>
    <s v=""/>
    <s v=""/>
    <x v="0"/>
  </r>
  <r>
    <s v="B36899404"/>
    <s v="Rope, polyprop., 6mm x 250mt, twisted"/>
    <n v="40"/>
    <n v="40"/>
    <s v="ACH"/>
    <x v="3"/>
    <d v="2017-01-29T00:00:00"/>
    <d v="2017-01-29T00:00:00"/>
    <s v=""/>
    <s v=""/>
    <s v=""/>
    <s v=""/>
    <s v=""/>
    <s v=""/>
    <s v=""/>
    <s v=""/>
    <s v=""/>
    <x v="0"/>
  </r>
  <r>
    <s v="B48525100"/>
    <s v="Fumigation Back Pack"/>
    <n v="2"/>
    <n v="2"/>
    <s v="ACH"/>
    <x v="3"/>
    <d v="2017-01-29T00:00:00"/>
    <d v="2017-01-29T00:00:00"/>
    <s v=""/>
    <s v=""/>
    <s v=""/>
    <s v=""/>
    <s v=""/>
    <s v=""/>
    <s v=""/>
    <s v=""/>
    <s v=""/>
    <x v="0"/>
  </r>
  <r>
    <s v="B46214003"/>
    <s v="Distribution box/electrical kit"/>
    <n v="5"/>
    <n v="5"/>
    <s v="WFP/CRS"/>
    <x v="1"/>
    <d v="2017-01-29T00:00:00"/>
    <d v="2017-01-29T00:00:00"/>
    <s v=""/>
    <s v=""/>
    <s v=""/>
    <s v=""/>
    <s v=""/>
    <s v=""/>
    <s v=""/>
    <s v=""/>
    <s v=""/>
    <x v="0"/>
  </r>
  <r>
    <s v="B38713303"/>
    <s v="Ablution unit, prefab., hard wall E"/>
    <n v="6"/>
    <n v="6"/>
    <s v="WFP/CRS"/>
    <x v="1"/>
    <d v="2017-01-29T00:00:00"/>
    <d v="2017-01-29T00:00:00"/>
    <s v=""/>
    <s v=""/>
    <s v=""/>
    <s v=""/>
    <s v=""/>
    <s v=""/>
    <s v=""/>
    <s v=""/>
    <s v=""/>
    <x v="0"/>
  </r>
  <r>
    <s v="B38713305"/>
    <s v="Living, accommodation unit, hard wall E"/>
    <n v="7"/>
    <n v="7"/>
    <s v="WFP/CRS"/>
    <x v="1"/>
    <d v="2017-01-29T00:00:00"/>
    <d v="2017-01-29T00:00:00"/>
    <s v=""/>
    <s v=""/>
    <s v=""/>
    <s v=""/>
    <s v=""/>
    <s v=""/>
    <s v=""/>
    <s v=""/>
    <s v=""/>
    <x v="0"/>
  </r>
  <r>
    <s v="B95000114"/>
    <s v="Poncho, raincoat"/>
    <n v="2"/>
    <n v="2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38713304"/>
    <s v="Office, accommodation unit, hard wall E"/>
    <n v="31"/>
    <n v="31"/>
    <s v="WFP/CRS"/>
    <x v="1"/>
    <d v="2017-01-29T00:00:00"/>
    <d v="2017-01-29T00:00:00"/>
    <s v=""/>
    <s v=""/>
    <s v=""/>
    <s v=""/>
    <s v=""/>
    <s v=""/>
    <s v=""/>
    <s v=""/>
    <s v=""/>
    <x v="0"/>
  </r>
  <r>
    <s v="B38713303"/>
    <s v="Ablution unit, prefab., hard wall E"/>
    <n v="10"/>
    <n v="10"/>
    <s v="WFP/CRS"/>
    <x v="0"/>
    <d v="2017-01-29T00:00:00"/>
    <d v="2017-01-29T00:00:00"/>
    <s v=""/>
    <s v=""/>
    <s v=""/>
    <s v=""/>
    <s v=""/>
    <s v=""/>
    <s v=""/>
    <s v=""/>
    <s v=""/>
    <x v="0"/>
  </r>
  <r>
    <s v="B23997213"/>
    <s v="MRE, Western Menu"/>
    <n v="85"/>
    <n v="85"/>
    <s v="WFP/CRS"/>
    <x v="0"/>
    <d v="2017-01-29T00:00:00"/>
    <d v="2017-01-29T00:00:00"/>
    <s v=""/>
    <s v=""/>
    <s v=""/>
    <s v=""/>
    <s v=""/>
    <s v=""/>
    <s v=""/>
    <s v=""/>
    <s v=""/>
    <x v="0"/>
  </r>
  <r>
    <s v="B23997215"/>
    <s v="MRE, hallal menu"/>
    <n v="50"/>
    <n v="50"/>
    <s v="WFP/CRS"/>
    <x v="0"/>
    <d v="2017-01-29T00:00:00"/>
    <d v="2017-01-29T00:00:00"/>
    <s v=""/>
    <s v=""/>
    <s v=""/>
    <s v=""/>
    <s v=""/>
    <s v=""/>
    <s v=""/>
    <s v=""/>
    <s v=""/>
    <x v="0"/>
  </r>
  <r>
    <s v="B23997216"/>
    <s v="MRE, Vegetarian menu"/>
    <n v="30"/>
    <n v="30"/>
    <s v="WFP/CRS"/>
    <x v="0"/>
    <d v="2017-01-29T00:00:00"/>
    <d v="2017-01-29T00:00:00"/>
    <s v=""/>
    <s v=""/>
    <s v=""/>
    <s v=""/>
    <s v=""/>
    <s v=""/>
    <s v=""/>
    <s v=""/>
    <s v=""/>
    <x v="0"/>
  </r>
  <r>
    <s v="B36951202"/>
    <s v="Water tank, collapsible, 5000lt, w/ramp"/>
    <n v="2"/>
    <n v="2"/>
    <s v="UNICEF SD"/>
    <x v="3"/>
    <d v="2017-01-29T00:00:00"/>
    <d v="2017-01-29T00:00:00"/>
    <s v=""/>
    <s v=""/>
    <s v=""/>
    <s v=""/>
    <s v=""/>
    <s v=""/>
    <s v=""/>
    <s v=""/>
    <s v=""/>
    <x v="0"/>
  </r>
  <r>
    <s v="B42912017"/>
    <s v="Plastic basin, 10 lt"/>
    <n v="6109"/>
    <n v="6109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6959227"/>
    <s v="Water Tank, collapsible 30000 lt"/>
    <n v="2"/>
    <n v="2"/>
    <s v="UNICEF SD"/>
    <x v="2"/>
    <d v="2017-01-29T00:00:00"/>
    <d v="2017-01-29T00:00:00"/>
    <s v=""/>
    <s v=""/>
    <s v=""/>
    <s v=""/>
    <s v=""/>
    <s v=""/>
    <s v=""/>
    <s v=""/>
    <s v=""/>
    <x v="0"/>
  </r>
  <r>
    <s v="B43942023"/>
    <s v="Water Purification Tablets NaDCC 8.5 mg"/>
    <n v="20"/>
    <n v="20"/>
    <s v="WHO-HSE/GAR"/>
    <x v="0"/>
    <d v="2017-01-29T00:00:00"/>
    <d v="2017-01-29T00:00:00"/>
    <s v=""/>
    <s v=""/>
    <s v=""/>
    <s v=""/>
    <s v=""/>
    <s v=""/>
    <s v=""/>
    <s v=""/>
    <s v=""/>
    <x v="0"/>
  </r>
  <r>
    <s v="B91316301"/>
    <s v="Water distribution ramp, 6 hi flo taps"/>
    <n v="8"/>
    <n v="8"/>
    <s v="WHO-HSE/GAR"/>
    <x v="0"/>
    <d v="2017-01-29T00:00:00"/>
    <d v="2017-01-29T00:00:00"/>
    <s v=""/>
    <s v=""/>
    <s v=""/>
    <s v=""/>
    <s v=""/>
    <s v=""/>
    <s v=""/>
    <s v=""/>
    <s v=""/>
    <x v="0"/>
  </r>
  <r>
    <s v="B42912015"/>
    <s v="Buckets, 14L with Handle &amp; Lid"/>
    <n v="120"/>
    <n v="120"/>
    <s v="AECID"/>
    <x v="3"/>
    <d v="2017-01-29T00:00:00"/>
    <d v="2017-01-29T00:00:00"/>
    <s v=""/>
    <s v=""/>
    <s v=""/>
    <s v=""/>
    <s v=""/>
    <s v=""/>
    <s v=""/>
    <s v=""/>
    <s v=""/>
    <x v="0"/>
  </r>
  <r>
    <s v="B27169704"/>
    <s v="Prefab, wareh, soft wall, 10x24 ALU, O"/>
    <n v="4"/>
    <n v="4"/>
    <s v="UNHCR"/>
    <x v="2"/>
    <d v="2017-01-29T00:00:00"/>
    <d v="2017-01-29T00:00:00"/>
    <s v=""/>
    <s v=""/>
    <s v=""/>
    <s v=""/>
    <s v=""/>
    <s v=""/>
    <s v=""/>
    <s v=""/>
    <s v=""/>
    <x v="0"/>
  </r>
  <r>
    <s v="B46114202"/>
    <s v="Generator, diesel, 5 Kva, I"/>
    <n v="3"/>
    <n v="3"/>
    <s v="WFP/CRS"/>
    <x v="4"/>
    <d v="2017-01-29T00:00:00"/>
    <d v="2017-01-29T00:00:00"/>
    <s v=""/>
    <s v=""/>
    <s v=""/>
    <s v=""/>
    <s v=""/>
    <s v=""/>
    <s v=""/>
    <s v=""/>
    <s v=""/>
    <x v="0"/>
  </r>
  <r>
    <s v="B46114204"/>
    <s v="Generator, diesel, 12.5 Kva, I"/>
    <n v="4"/>
    <n v="4"/>
    <s v="WFP/CRS"/>
    <x v="4"/>
    <d v="2017-01-29T00:00:00"/>
    <d v="2017-01-29T00:00:00"/>
    <s v=""/>
    <s v=""/>
    <s v=""/>
    <s v=""/>
    <s v=""/>
    <s v=""/>
    <s v=""/>
    <s v=""/>
    <s v=""/>
    <x v="0"/>
  </r>
  <r>
    <s v="B49162508"/>
    <s v="Vehicle, Armour, LC200, diesel, RHD, VR6"/>
    <n v="1"/>
    <n v="1"/>
    <s v="UNDP"/>
    <x v="4"/>
    <d v="2017-01-29T00:00:00"/>
    <d v="2017-01-29T00:00:00"/>
    <s v=""/>
    <s v=""/>
    <s v=""/>
    <s v=""/>
    <s v=""/>
    <s v=""/>
    <s v=""/>
    <s v=""/>
    <s v=""/>
    <x v="0"/>
  </r>
  <r>
    <s v="B27169805"/>
    <s v="Prefab, wareh, soft wall, 10x32 ALU,2D O"/>
    <n v="2"/>
    <n v="2"/>
    <s v="White Stock"/>
    <x v="4"/>
    <d v="2017-01-29T00:00:00"/>
    <d v="2017-01-29T00:00:00"/>
    <s v=""/>
    <s v=""/>
    <s v=""/>
    <s v=""/>
    <s v=""/>
    <s v=""/>
    <s v=""/>
    <s v=""/>
    <s v=""/>
    <x v="0"/>
  </r>
  <r>
    <s v="B38831002"/>
    <s v="Squatting plate, latrines"/>
    <n v="1540"/>
    <n v="1540"/>
    <s v="ITALY"/>
    <x v="4"/>
    <d v="2017-01-29T00:00:00"/>
    <d v="2017-01-29T00:00:00"/>
    <s v=""/>
    <s v=""/>
    <s v=""/>
    <s v=""/>
    <s v=""/>
    <s v=""/>
    <s v=""/>
    <s v=""/>
    <s v=""/>
    <x v="0"/>
  </r>
  <r>
    <s v="B47211910"/>
    <s v="Radio Manual, GM380 series, Motorola"/>
    <n v="25"/>
    <n v="25"/>
    <s v="OCHA/RDS"/>
    <x v="4"/>
    <d v="2017-01-29T00:00:00"/>
    <d v="2017-01-29T00:00:00"/>
    <s v=""/>
    <s v=""/>
    <s v=""/>
    <s v=""/>
    <s v=""/>
    <s v=""/>
    <s v=""/>
    <s v=""/>
    <s v=""/>
    <x v="0"/>
  </r>
  <r>
    <s v="B46113604"/>
    <s v="Generator,diesel,45kva w/spares &amp;trailer"/>
    <n v="5"/>
    <n v="5"/>
    <s v="WFP/CRS"/>
    <x v="0"/>
    <d v="2017-01-29T00:00:00"/>
    <d v="2017-01-29T00:00:00"/>
    <s v=""/>
    <s v=""/>
    <s v=""/>
    <s v=""/>
    <s v=""/>
    <s v=""/>
    <s v=""/>
    <s v=""/>
    <s v=""/>
    <x v="0"/>
  </r>
  <r>
    <s v="B48164401"/>
    <s v="Anaesthesia machine, Glory Plus Monitor"/>
    <n v="2"/>
    <n v="2"/>
    <s v="UNFPA"/>
    <x v="2"/>
    <d v="2017-01-29T00:00:00"/>
    <d v="2017-01-29T00:00:00"/>
    <s v=""/>
    <s v=""/>
    <s v=""/>
    <s v=""/>
    <s v=""/>
    <s v=""/>
    <s v=""/>
    <s v=""/>
    <s v=""/>
    <x v="0"/>
  </r>
  <r>
    <s v="B36972929"/>
    <s v="Protective goggles"/>
    <n v="5000"/>
    <n v="5000"/>
    <s v="UNICEF SD"/>
    <x v="2"/>
    <d v="2017-01-29T00:00:00"/>
    <d v="2017-01-29T00:00:00"/>
    <s v=""/>
    <s v=""/>
    <s v=""/>
    <s v=""/>
    <s v=""/>
    <s v=""/>
    <s v=""/>
    <s v=""/>
    <s v=""/>
    <x v="0"/>
  </r>
  <r>
    <s v="B36972965"/>
    <s v="Examination gloves Nitrile size M,100pcs"/>
    <n v="760"/>
    <n v="760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66"/>
    <s v="Examination gloves Nitrile size L,100pcs"/>
    <n v="1142"/>
    <n v="1142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67"/>
    <s v="Examination gloves Nitrile sizeXL,100pcs"/>
    <n v="341"/>
    <n v="341"/>
    <s v="WHO-HSE/GAR"/>
    <x v="0"/>
    <d v="2017-01-29T00:00:00"/>
    <d v="2017-01-29T00:00:00"/>
    <s v=""/>
    <s v=""/>
    <s v=""/>
    <s v=""/>
    <s v=""/>
    <s v=""/>
    <s v=""/>
    <s v=""/>
    <s v=""/>
    <x v="0"/>
  </r>
  <r>
    <s v="B38910002"/>
    <s v="Stationery kit, combo, for Office"/>
    <n v="9"/>
    <n v="9"/>
    <s v="AHA CENTRE"/>
    <x v="1"/>
    <d v="2017-01-29T00:00:00"/>
    <d v="2017-01-29T00:00:00"/>
    <s v=""/>
    <s v=""/>
    <s v=""/>
    <s v=""/>
    <s v=""/>
    <s v=""/>
    <s v=""/>
    <s v=""/>
    <s v=""/>
    <x v="0"/>
  </r>
  <r>
    <s v="B36972901"/>
    <s v="Personal Protective Equipment kit"/>
    <n v="3"/>
    <n v="3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34246101"/>
    <s v="Aluminium sulphate, bag 25 Kg"/>
    <n v="78"/>
    <n v="78"/>
    <s v="CARE"/>
    <x v="0"/>
    <d v="2017-01-29T00:00:00"/>
    <d v="2017-01-29T00:00:00"/>
    <s v=""/>
    <s v=""/>
    <s v=""/>
    <s v=""/>
    <s v=""/>
    <s v=""/>
    <s v=""/>
    <s v=""/>
    <s v=""/>
    <x v="0"/>
  </r>
  <r>
    <s v="B46116321"/>
    <s v="Generator, diesel, 16 Kva, C"/>
    <n v="5"/>
    <n v="5"/>
    <s v="WFP/CRS"/>
    <x v="4"/>
    <d v="2017-01-29T00:00:00"/>
    <d v="2017-01-29T00:00:00"/>
    <s v=""/>
    <s v=""/>
    <s v=""/>
    <s v=""/>
    <s v=""/>
    <s v=""/>
    <s v=""/>
    <s v=""/>
    <s v=""/>
    <x v="0"/>
  </r>
  <r>
    <s v="B36999103"/>
    <s v="Pallet, plastic, 1.2x0.8mt light weight"/>
    <n v="240"/>
    <n v="240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27169709"/>
    <s v="Prefab, wareh, soft wall, 10X24 ALU,2D O"/>
    <n v="2"/>
    <n v="2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91312401"/>
    <s v="Water purification unit, 25 liters"/>
    <n v="95"/>
    <n v="95"/>
    <s v="LUTHERAN WORLD RELIEF"/>
    <x v="0"/>
    <d v="2017-01-29T00:00:00"/>
    <d v="2017-01-29T00:00:00"/>
    <s v=""/>
    <s v=""/>
    <s v=""/>
    <s v=""/>
    <s v=""/>
    <s v=""/>
    <s v=""/>
    <s v=""/>
    <s v=""/>
    <x v="0"/>
  </r>
  <r>
    <s v="B38713306"/>
    <s v="Conference Room, small, E"/>
    <n v="2"/>
    <n v="2"/>
    <s v="WFP/CRS"/>
    <x v="1"/>
    <d v="2017-01-29T00:00:00"/>
    <d v="2017-01-29T00:00:00"/>
    <s v=""/>
    <s v=""/>
    <s v=""/>
    <s v=""/>
    <s v=""/>
    <s v=""/>
    <s v=""/>
    <s v=""/>
    <s v=""/>
    <x v="0"/>
  </r>
  <r>
    <s v="B46114203"/>
    <s v="Generator, diesel, 8 Kva, I"/>
    <n v="18"/>
    <n v="18"/>
    <s v="ITALY"/>
    <x v="4"/>
    <d v="2017-01-29T00:00:00"/>
    <d v="2017-01-29T00:00:00"/>
    <s v=""/>
    <s v=""/>
    <s v=""/>
    <s v=""/>
    <s v=""/>
    <s v=""/>
    <s v=""/>
    <s v=""/>
    <s v=""/>
    <x v="0"/>
  </r>
  <r>
    <s v="B46116320"/>
    <s v="Generator, diesel, 12.5 Kva, C"/>
    <n v="5"/>
    <n v="5"/>
    <s v="ITALY"/>
    <x v="4"/>
    <d v="2017-01-29T00:00:00"/>
    <d v="2017-01-29T00:00:00"/>
    <s v=""/>
    <s v=""/>
    <s v=""/>
    <s v=""/>
    <s v=""/>
    <s v=""/>
    <s v=""/>
    <s v=""/>
    <s v=""/>
    <x v="0"/>
  </r>
  <r>
    <s v="B46116321"/>
    <s v="Generator, diesel, 16 Kva, C"/>
    <n v="7"/>
    <n v="7"/>
    <s v="ITALY"/>
    <x v="4"/>
    <d v="2017-01-29T00:00:00"/>
    <d v="2017-01-29T00:00:00"/>
    <s v=""/>
    <s v=""/>
    <s v=""/>
    <s v=""/>
    <s v=""/>
    <s v=""/>
    <s v=""/>
    <s v=""/>
    <s v=""/>
    <x v="0"/>
  </r>
  <r>
    <s v="B46116319"/>
    <s v="Generator, diesel, 16 Kva, wheel-mount."/>
    <n v="1"/>
    <n v="1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46113604"/>
    <s v="Generator,diesel,45kva w/spares &amp;trailer"/>
    <n v="8"/>
    <n v="8"/>
    <s v="WFP/CRS"/>
    <x v="4"/>
    <d v="2017-01-29T00:00:00"/>
    <d v="2017-01-29T00:00:00"/>
    <s v=""/>
    <s v=""/>
    <s v=""/>
    <s v=""/>
    <s v=""/>
    <s v=""/>
    <s v=""/>
    <s v=""/>
    <s v=""/>
    <x v="0"/>
  </r>
  <r>
    <s v="B38910001"/>
    <s v="Stationery kit"/>
    <n v="3"/>
    <n v="3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36939401"/>
    <s v="Self Adhesive Sign for latrine, 200 pcs"/>
    <n v="4"/>
    <n v="4"/>
    <s v="CARE"/>
    <x v="0"/>
    <d v="2017-01-29T00:00:00"/>
    <d v="2017-01-29T00:00:00"/>
    <s v=""/>
    <s v=""/>
    <s v=""/>
    <s v=""/>
    <s v=""/>
    <s v=""/>
    <s v=""/>
    <s v=""/>
    <s v=""/>
    <x v="0"/>
  </r>
  <r>
    <s v="B36959213"/>
    <s v="Kit Bladder, 10000lt"/>
    <n v="2"/>
    <n v="2"/>
    <s v="CARE"/>
    <x v="0"/>
    <d v="2017-01-29T00:00:00"/>
    <d v="2017-01-29T00:00:00"/>
    <s v=""/>
    <s v=""/>
    <s v=""/>
    <s v=""/>
    <s v=""/>
    <s v=""/>
    <s v=""/>
    <s v=""/>
    <s v=""/>
    <x v="0"/>
  </r>
  <r>
    <s v="B42912015"/>
    <s v="Buckets, 14L with Handle &amp; Lid"/>
    <n v="1996"/>
    <n v="1996"/>
    <s v="CARE"/>
    <x v="0"/>
    <d v="2017-01-29T00:00:00"/>
    <d v="2017-01-29T00:00:00"/>
    <s v=""/>
    <s v=""/>
    <s v=""/>
    <s v=""/>
    <s v=""/>
    <s v=""/>
    <s v=""/>
    <s v=""/>
    <s v=""/>
    <x v="0"/>
  </r>
  <r>
    <s v="B43220008"/>
    <s v="Kit, motor pump, Petrol (30 m3/h) 2&quot;"/>
    <n v="2"/>
    <n v="2"/>
    <s v="CARE"/>
    <x v="0"/>
    <d v="2017-01-29T00:00:00"/>
    <d v="2017-01-29T00:00:00"/>
    <s v=""/>
    <s v=""/>
    <s v=""/>
    <s v=""/>
    <s v=""/>
    <s v=""/>
    <s v=""/>
    <s v=""/>
    <s v=""/>
    <x v="0"/>
  </r>
  <r>
    <s v="B38713304"/>
    <s v="Office, accommodation unit, hard wall E"/>
    <n v="3"/>
    <n v="3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38713308"/>
    <s v="Air cond. for prefabricated bldg E"/>
    <n v="3"/>
    <n v="3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42925505"/>
    <s v="Tool kit w/ladder for prefab. E"/>
    <n v="3"/>
    <n v="3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43947001"/>
    <s v="Test stripes, chlorine, 50pcs FCTS"/>
    <n v="110"/>
    <n v="110"/>
    <s v="CARE"/>
    <x v="0"/>
    <d v="2017-01-29T00:00:00"/>
    <d v="2017-01-29T00:00:00"/>
    <s v=""/>
    <s v=""/>
    <s v=""/>
    <s v=""/>
    <s v=""/>
    <s v=""/>
    <s v=""/>
    <s v=""/>
    <s v=""/>
    <x v="0"/>
  </r>
  <r>
    <s v="B43947911"/>
    <s v="DPD 1, Rapid, 250 tab(Chlorine test)"/>
    <n v="342"/>
    <n v="342"/>
    <s v="CARE"/>
    <x v="0"/>
    <d v="2017-01-29T00:00:00"/>
    <d v="2017-01-29T00:00:00"/>
    <s v=""/>
    <s v=""/>
    <s v=""/>
    <s v=""/>
    <s v=""/>
    <s v=""/>
    <s v=""/>
    <s v=""/>
    <s v=""/>
    <x v="0"/>
  </r>
  <r>
    <s v="B46116319"/>
    <s v="Generator, diesel, 16 Kva, wheel-mount."/>
    <n v="6"/>
    <n v="6"/>
    <s v="WFP/CRS"/>
    <x v="2"/>
    <d v="2017-01-29T00:00:00"/>
    <d v="2017-01-29T00:00:00"/>
    <s v=""/>
    <s v=""/>
    <s v=""/>
    <s v=""/>
    <s v=""/>
    <s v=""/>
    <s v=""/>
    <s v=""/>
    <s v=""/>
    <x v="0"/>
  </r>
  <r>
    <s v="B27169708"/>
    <s v="Prefab, wareh, soft wall, 10x24 ALU, G"/>
    <n v="2"/>
    <n v="2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27169709"/>
    <s v="Prefab, wareh, soft wall, 10X24 ALU,2D O"/>
    <n v="6"/>
    <n v="6"/>
    <s v="WFP/CRS"/>
    <x v="2"/>
    <d v="2017-01-29T00:00:00"/>
    <d v="2017-01-29T00:00:00"/>
    <s v=""/>
    <s v=""/>
    <s v=""/>
    <s v=""/>
    <s v=""/>
    <s v=""/>
    <s v=""/>
    <s v=""/>
    <s v=""/>
    <x v="0"/>
  </r>
  <r>
    <s v="B27169805"/>
    <s v="Prefab, wareh, soft wall, 10x32 ALU,2D O"/>
    <n v="10"/>
    <n v="10"/>
    <s v="WFP/CRS"/>
    <x v="2"/>
    <d v="2017-01-29T00:00:00"/>
    <d v="2017-01-29T00:00:00"/>
    <s v=""/>
    <s v=""/>
    <s v=""/>
    <s v=""/>
    <s v=""/>
    <s v=""/>
    <s v=""/>
    <s v=""/>
    <s v=""/>
    <x v="0"/>
  </r>
  <r>
    <s v="B36899401"/>
    <s v="Rope, polyprop., 8mm x 250mt, twisted"/>
    <n v="125"/>
    <n v="125"/>
    <s v="ShelterBox"/>
    <x v="1"/>
    <d v="2017-01-29T00:00:00"/>
    <d v="2017-01-29T00:00:00"/>
    <s v=""/>
    <s v=""/>
    <s v=""/>
    <s v=""/>
    <s v=""/>
    <s v=""/>
    <s v=""/>
    <s v=""/>
    <s v=""/>
    <x v="0"/>
  </r>
  <r>
    <s v="B36951202"/>
    <s v="Water tank, collapsible, 5000lt, w/ramp"/>
    <n v="2"/>
    <n v="2"/>
    <s v="WFP/CRS"/>
    <x v="1"/>
    <d v="2017-01-29T00:00:00"/>
    <d v="2017-01-29T00:00:00"/>
    <s v=""/>
    <s v=""/>
    <s v=""/>
    <s v=""/>
    <s v=""/>
    <s v=""/>
    <s v=""/>
    <s v=""/>
    <s v=""/>
    <x v="0"/>
  </r>
  <r>
    <s v="B43942002"/>
    <s v="Water purification unit, 4cu.m/hrs,Emwat"/>
    <n v="2"/>
    <n v="2"/>
    <s v="WHO-ERM"/>
    <x v="1"/>
    <d v="2017-01-29T00:00:00"/>
    <d v="2017-01-29T00:00:00"/>
    <s v=""/>
    <s v=""/>
    <s v=""/>
    <s v=""/>
    <s v=""/>
    <s v=""/>
    <s v=""/>
    <s v=""/>
    <s v=""/>
    <x v="0"/>
  </r>
  <r>
    <s v="B35010001"/>
    <s v="NGO Medicines"/>
    <n v="30"/>
    <n v="30"/>
    <s v="ITALY"/>
    <x v="4"/>
    <d v="2017-01-29T00:00:00"/>
    <d v="2017-01-29T00:00:00"/>
    <s v=""/>
    <s v=""/>
    <s v=""/>
    <s v=""/>
    <s v=""/>
    <s v=""/>
    <s v=""/>
    <s v=""/>
    <s v=""/>
    <x v="0"/>
  </r>
  <r>
    <s v="B38151005"/>
    <s v="Stretcher, foldable"/>
    <n v="216"/>
    <n v="216"/>
    <s v="WHO-HSE/GAR"/>
    <x v="0"/>
    <d v="2017-01-29T00:00:00"/>
    <d v="2017-01-29T00:00:00"/>
    <s v=""/>
    <s v=""/>
    <s v=""/>
    <s v=""/>
    <s v=""/>
    <s v=""/>
    <s v=""/>
    <s v=""/>
    <s v=""/>
    <x v="0"/>
  </r>
  <r>
    <s v="B43229502"/>
    <s v="Water pump, solar, system 06/04 REDBOX"/>
    <n v="3"/>
    <n v="3"/>
    <s v="INTERSOS"/>
    <x v="0"/>
    <d v="2017-01-29T00:00:00"/>
    <d v="2017-01-29T00:00:00"/>
    <s v=""/>
    <s v=""/>
    <s v=""/>
    <s v=""/>
    <s v=""/>
    <s v=""/>
    <s v=""/>
    <s v=""/>
    <s v=""/>
    <x v="0"/>
  </r>
  <r>
    <s v="B43229503"/>
    <s v="Water pump, solar, system 06/02"/>
    <n v="3"/>
    <n v="3"/>
    <s v="INTERSOS"/>
    <x v="0"/>
    <d v="2017-01-29T00:00:00"/>
    <d v="2017-01-29T00:00:00"/>
    <s v=""/>
    <s v=""/>
    <s v=""/>
    <s v=""/>
    <s v=""/>
    <s v=""/>
    <s v=""/>
    <s v=""/>
    <s v=""/>
    <x v="0"/>
  </r>
  <r>
    <s v="B43229505"/>
    <s v="Water pump, solar, system 04/05 REDBOX"/>
    <n v="1"/>
    <n v="1"/>
    <s v="INTERSOS"/>
    <x v="0"/>
    <d v="2017-01-29T00:00:00"/>
    <d v="2017-01-29T00:00:00"/>
    <s v=""/>
    <s v=""/>
    <s v=""/>
    <s v=""/>
    <s v=""/>
    <s v=""/>
    <s v=""/>
    <s v=""/>
    <s v=""/>
    <x v="0"/>
  </r>
  <r>
    <s v="B43229506"/>
    <s v="Water pump, solar, system 04/03"/>
    <n v="3"/>
    <n v="3"/>
    <s v="INTERSOS"/>
    <x v="0"/>
    <d v="2017-01-29T00:00:00"/>
    <d v="2017-01-29T00:00:00"/>
    <s v=""/>
    <s v=""/>
    <s v=""/>
    <s v=""/>
    <s v=""/>
    <s v=""/>
    <s v=""/>
    <s v=""/>
    <s v=""/>
    <x v="0"/>
  </r>
  <r>
    <s v="B43229507"/>
    <s v="Water pump, solar, system 02/02"/>
    <n v="9"/>
    <n v="9"/>
    <s v="INTERSOS"/>
    <x v="0"/>
    <d v="2017-01-29T00:00:00"/>
    <d v="2017-01-29T00:00:00"/>
    <s v=""/>
    <s v=""/>
    <s v=""/>
    <s v=""/>
    <s v=""/>
    <s v=""/>
    <s v=""/>
    <s v=""/>
    <s v=""/>
    <x v="0"/>
  </r>
  <r>
    <s v="B36972908"/>
    <s v="Surgical gown size XL"/>
    <n v="16500"/>
    <n v="16500"/>
    <s v="UNICEF SD"/>
    <x v="2"/>
    <d v="2017-01-29T00:00:00"/>
    <d v="2017-01-29T00:00:00"/>
    <s v=""/>
    <s v=""/>
    <s v=""/>
    <s v=""/>
    <s v=""/>
    <s v=""/>
    <s v=""/>
    <s v=""/>
    <s v=""/>
    <x v="0"/>
  </r>
  <r>
    <s v="B27169008"/>
    <s v="Mobile hub, hardware kit"/>
    <n v="4"/>
    <n v="4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49162529"/>
    <s v="Spare Parts Kit, 4x4 Toyota Hilux LH"/>
    <n v="3"/>
    <n v="3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9162530"/>
    <s v="Spare Parts Kit, 4x4 Toyota Hilux RH"/>
    <n v="2"/>
    <n v="2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27169602"/>
    <s v="Prefab, wareh. soft wall,6.5x8mt, ALU O"/>
    <n v="2"/>
    <n v="2"/>
    <s v="NORWEGIAN CHURCH AID"/>
    <x v="0"/>
    <d v="2017-01-29T00:00:00"/>
    <d v="2017-01-29T00:00:00"/>
    <s v=""/>
    <s v=""/>
    <s v=""/>
    <s v=""/>
    <s v=""/>
    <s v=""/>
    <s v=""/>
    <s v=""/>
    <s v=""/>
    <x v="0"/>
  </r>
  <r>
    <s v="B49221301"/>
    <s v="Container 20'"/>
    <n v="6"/>
    <n v="6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27169805"/>
    <s v="Prefab, wareh, soft wall, 10x32 ALU,2D O"/>
    <n v="44"/>
    <n v="44"/>
    <s v="WFP/CRS"/>
    <x v="0"/>
    <d v="2017-01-29T00:00:00"/>
    <d v="2017-01-29T00:00:00"/>
    <s v=""/>
    <s v=""/>
    <s v=""/>
    <s v=""/>
    <s v=""/>
    <s v=""/>
    <s v=""/>
    <s v=""/>
    <s v=""/>
    <x v="0"/>
  </r>
  <r>
    <s v="B36899601"/>
    <s v="Biopack 2 , 1.5L"/>
    <n v="751"/>
    <n v="751"/>
    <s v="WHO-HSE/GAR"/>
    <x v="0"/>
    <d v="2017-01-29T00:00:00"/>
    <d v="2017-01-29T00:00:00"/>
    <s v=""/>
    <s v=""/>
    <s v=""/>
    <s v=""/>
    <s v=""/>
    <s v=""/>
    <s v=""/>
    <s v=""/>
    <s v=""/>
    <x v="0"/>
  </r>
  <r>
    <s v="B49162531"/>
    <s v="Vehicle, Armour, LC 76, diesel, LHD, VR7"/>
    <n v="1"/>
    <n v="1"/>
    <s v="OCHA/RDS"/>
    <x v="4"/>
    <d v="2017-01-29T00:00:00"/>
    <d v="2017-01-29T00:00:00"/>
    <s v=""/>
    <s v=""/>
    <s v=""/>
    <s v=""/>
    <s v=""/>
    <s v=""/>
    <s v=""/>
    <s v=""/>
    <s v=""/>
    <x v="0"/>
  </r>
  <r>
    <s v="B48415301"/>
    <s v="Vortex Mixer VM300"/>
    <n v="20"/>
    <n v="20"/>
    <s v="WHO-EMRO (EHA)"/>
    <x v="0"/>
    <d v="2017-01-29T00:00:00"/>
    <d v="2017-01-29T00:00:00"/>
    <s v=""/>
    <s v=""/>
    <s v=""/>
    <s v=""/>
    <s v=""/>
    <s v=""/>
    <s v=""/>
    <s v=""/>
    <s v=""/>
    <x v="0"/>
  </r>
  <r>
    <s v="B29531001"/>
    <s v="Safety boots size 39"/>
    <n v="1504"/>
    <n v="1504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41"/>
    <s v="Boots size 43 (9) black with anti slip p"/>
    <n v="421"/>
    <n v="421"/>
    <s v="WHO-HSE/GAR"/>
    <x v="0"/>
    <d v="2017-01-29T00:00:00"/>
    <d v="2017-01-29T00:00:00"/>
    <s v=""/>
    <s v=""/>
    <s v=""/>
    <s v=""/>
    <s v=""/>
    <s v=""/>
    <s v=""/>
    <s v=""/>
    <s v=""/>
    <x v="0"/>
  </r>
  <r>
    <s v="B36994501"/>
    <s v="Scrubs pants, size Large, reusable"/>
    <n v="2199"/>
    <n v="2199"/>
    <s v="WHO-HSE/GAR"/>
    <x v="0"/>
    <d v="2017-01-29T00:00:00"/>
    <d v="2017-01-29T00:00:00"/>
    <s v=""/>
    <s v=""/>
    <s v=""/>
    <s v=""/>
    <s v=""/>
    <s v=""/>
    <s v=""/>
    <s v=""/>
    <s v=""/>
    <x v="0"/>
  </r>
  <r>
    <s v="B36994502"/>
    <s v="Scrubs pants, size Medium, reusable"/>
    <n v="2221"/>
    <n v="2221"/>
    <s v="WHO-HSE/GAR"/>
    <x v="0"/>
    <d v="2017-01-29T00:00:00"/>
    <d v="2017-01-29T00:00:00"/>
    <s v=""/>
    <s v=""/>
    <s v=""/>
    <s v=""/>
    <s v=""/>
    <s v=""/>
    <s v=""/>
    <s v=""/>
    <s v=""/>
    <x v="0"/>
  </r>
  <r>
    <s v="B36994503"/>
    <s v="Scrubs tops, size Large, reusable"/>
    <n v="2007"/>
    <n v="2007"/>
    <s v="WHO-HSE/GAR"/>
    <x v="0"/>
    <d v="2017-01-29T00:00:00"/>
    <d v="2017-01-29T00:00:00"/>
    <s v=""/>
    <s v=""/>
    <s v=""/>
    <s v=""/>
    <s v=""/>
    <s v=""/>
    <s v=""/>
    <s v=""/>
    <s v=""/>
    <x v="0"/>
  </r>
  <r>
    <s v="B36994504"/>
    <s v="Scrubs tops, size Medium, reusable"/>
    <n v="2405"/>
    <n v="2405"/>
    <s v="WHO-HSE/GAR"/>
    <x v="0"/>
    <d v="2017-01-29T00:00:00"/>
    <d v="2017-01-29T00:00:00"/>
    <s v=""/>
    <s v=""/>
    <s v=""/>
    <s v=""/>
    <s v=""/>
    <s v=""/>
    <s v=""/>
    <s v=""/>
    <s v=""/>
    <x v="0"/>
  </r>
  <r>
    <s v="B36221224"/>
    <s v="Soap, laundry, pack of 14 units"/>
    <n v="60"/>
    <n v="60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42925505"/>
    <s v="Tool kit w/ladder for prefab. E"/>
    <n v="2"/>
    <n v="2"/>
    <s v="WFP/CRS"/>
    <x v="4"/>
    <d v="2017-01-29T00:00:00"/>
    <d v="2017-01-29T00:00:00"/>
    <s v=""/>
    <s v=""/>
    <s v=""/>
    <s v=""/>
    <s v=""/>
    <s v=""/>
    <s v=""/>
    <s v=""/>
    <s v=""/>
    <x v="0"/>
  </r>
  <r>
    <s v="B46113604"/>
    <s v="Generator,diesel,45kva w/spares &amp;trailer"/>
    <n v="7"/>
    <n v="7"/>
    <s v="WFP/CRS"/>
    <x v="2"/>
    <d v="2017-01-29T00:00:00"/>
    <d v="2017-01-29T00:00:00"/>
    <s v=""/>
    <s v=""/>
    <s v=""/>
    <s v=""/>
    <s v=""/>
    <s v=""/>
    <s v=""/>
    <s v=""/>
    <s v=""/>
    <x v="0"/>
  </r>
  <r>
    <s v="B43942056"/>
    <s v="Water filter, 300 lt/h, community"/>
    <n v="10"/>
    <n v="10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38431002"/>
    <s v="Early Childhood Development kit"/>
    <n v="100"/>
    <n v="100"/>
    <s v="UNICEF SD"/>
    <x v="2"/>
    <d v="2017-01-29T00:00:00"/>
    <d v="2017-01-29T00:00:00"/>
    <s v=""/>
    <s v=""/>
    <s v=""/>
    <s v=""/>
    <s v=""/>
    <s v=""/>
    <s v=""/>
    <s v=""/>
    <s v=""/>
    <x v="0"/>
  </r>
  <r>
    <s v="B38814004"/>
    <s v="Defensive Bastion MIL10 - 1unitX30mt"/>
    <n v="8"/>
    <n v="8"/>
    <s v="WFP/OMF"/>
    <x v="0"/>
    <d v="2017-01-29T00:00:00"/>
    <d v="2017-01-29T00:00:00"/>
    <s v=""/>
    <s v=""/>
    <s v=""/>
    <s v=""/>
    <s v=""/>
    <s v=""/>
    <s v=""/>
    <s v=""/>
    <s v=""/>
    <x v="0"/>
  </r>
  <r>
    <s v="B36972946"/>
    <s v="Surgical facemask(Box of 50)"/>
    <n v="314"/>
    <n v="314"/>
    <s v="WHO-HSE/GAR"/>
    <x v="0"/>
    <d v="2017-01-29T00:00:00"/>
    <d v="2017-01-29T00:00:00"/>
    <s v=""/>
    <s v=""/>
    <s v=""/>
    <s v=""/>
    <s v=""/>
    <s v=""/>
    <s v=""/>
    <s v=""/>
    <s v=""/>
    <x v="0"/>
  </r>
  <r>
    <s v="B36994401"/>
    <s v="Glove,exam,nitrile,sensicare, XL bx/45 p"/>
    <n v="155"/>
    <n v="155"/>
    <s v="WHO-HSE/GAR"/>
    <x v="0"/>
    <d v="2017-01-29T00:00:00"/>
    <d v="2017-01-29T00:00:00"/>
    <s v=""/>
    <s v=""/>
    <s v=""/>
    <s v=""/>
    <s v=""/>
    <s v=""/>
    <s v=""/>
    <s v=""/>
    <s v=""/>
    <x v="0"/>
  </r>
  <r>
    <s v="B38713308"/>
    <s v="Air cond. for prefabricated bldg E"/>
    <n v="2"/>
    <n v="2"/>
    <s v="Edilsider"/>
    <x v="4"/>
    <d v="2017-01-29T00:00:00"/>
    <d v="2017-01-29T00:00:00"/>
    <s v=""/>
    <s v=""/>
    <s v=""/>
    <s v=""/>
    <s v=""/>
    <s v=""/>
    <s v=""/>
    <s v=""/>
    <s v=""/>
    <x v="0"/>
  </r>
  <r>
    <s v="B38910001"/>
    <s v="Stationery kit"/>
    <n v="1"/>
    <n v="1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95000116"/>
    <s v="Family, Hygiene kit"/>
    <n v="11"/>
    <n v="11"/>
    <s v="AHA CENTRE"/>
    <x v="1"/>
    <d v="2017-01-29T00:00:00"/>
    <d v="2017-01-29T00:00:00"/>
    <s v=""/>
    <s v=""/>
    <s v=""/>
    <s v=""/>
    <s v=""/>
    <s v=""/>
    <s v=""/>
    <s v=""/>
    <s v=""/>
    <x v="0"/>
  </r>
  <r>
    <s v="B38713203"/>
    <s v="Pedestal, drawer, for prefabricated bldg"/>
    <n v="6"/>
    <n v="6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38713204"/>
    <s v="Cupboard, for prefabricated bldg"/>
    <n v="3"/>
    <n v="3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38713205"/>
    <s v="Desk, folding, for prefabricated bldg"/>
    <n v="6"/>
    <n v="6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38713206"/>
    <s v="Chair, gas lift, for prefabricated bldg"/>
    <n v="6"/>
    <n v="6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38713207"/>
    <s v="Cabinet, filing, for prefabricated bldg"/>
    <n v="3"/>
    <n v="3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38713406"/>
    <s v="Chair, folding, for prefabricated bldg"/>
    <n v="6"/>
    <n v="6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27169709"/>
    <s v="Prefab, wareh, soft wall, 10X24 ALU,2D O"/>
    <n v="15"/>
    <n v="15"/>
    <s v="WFP/CRS"/>
    <x v="4"/>
    <d v="2017-01-29T00:00:00"/>
    <d v="2017-01-29T00:00:00"/>
    <s v=""/>
    <s v=""/>
    <s v=""/>
    <s v=""/>
    <s v=""/>
    <s v=""/>
    <s v=""/>
    <s v=""/>
    <s v=""/>
    <x v="0"/>
  </r>
  <r>
    <s v="B36899403"/>
    <s v="Rope, polyprop., 8mm x 183mt, UV protect"/>
    <n v="306"/>
    <n v="306"/>
    <s v="World Vision International"/>
    <x v="3"/>
    <d v="2017-01-29T00:00:00"/>
    <d v="2017-01-29T00:00:00"/>
    <s v=""/>
    <s v=""/>
    <s v=""/>
    <s v=""/>
    <s v=""/>
    <s v=""/>
    <s v=""/>
    <s v=""/>
    <s v=""/>
    <x v="0"/>
  </r>
  <r>
    <s v="B42999301"/>
    <s v="Fencing kit"/>
    <n v="3"/>
    <n v="3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38713305"/>
    <s v="Living, accommodation unit, hard wall E"/>
    <n v="2"/>
    <n v="2"/>
    <s v="AHA CENTRE"/>
    <x v="1"/>
    <d v="2017-01-29T00:00:00"/>
    <d v="2017-01-29T00:00:00"/>
    <s v=""/>
    <s v=""/>
    <s v=""/>
    <s v=""/>
    <s v=""/>
    <s v=""/>
    <s v=""/>
    <s v=""/>
    <s v=""/>
    <x v="0"/>
  </r>
  <r>
    <s v="B38713308"/>
    <s v="Air cond. for prefabricated bldg E"/>
    <n v="2"/>
    <n v="2"/>
    <s v="AHA CENTRE"/>
    <x v="1"/>
    <d v="2017-01-29T00:00:00"/>
    <d v="2017-01-29T00:00:00"/>
    <s v=""/>
    <s v=""/>
    <s v=""/>
    <s v=""/>
    <s v=""/>
    <s v=""/>
    <s v=""/>
    <s v=""/>
    <s v=""/>
    <x v="0"/>
  </r>
  <r>
    <s v="B42925505"/>
    <s v="Tool kit w/ladder for prefab. E"/>
    <n v="4"/>
    <n v="4"/>
    <s v="AHA CENTRE"/>
    <x v="1"/>
    <d v="2017-01-29T00:00:00"/>
    <d v="2017-01-29T00:00:00"/>
    <s v=""/>
    <s v=""/>
    <s v=""/>
    <s v=""/>
    <s v=""/>
    <s v=""/>
    <s v=""/>
    <s v=""/>
    <s v=""/>
    <x v="0"/>
  </r>
  <r>
    <s v="B36956001"/>
    <s v="Water tank, collapsible, 5000lt, w/harn"/>
    <n v="8"/>
    <n v="8"/>
    <s v="ITALY"/>
    <x v="4"/>
    <d v="2017-01-29T00:00:00"/>
    <d v="2017-01-29T00:00:00"/>
    <s v=""/>
    <s v=""/>
    <s v=""/>
    <s v=""/>
    <s v=""/>
    <s v=""/>
    <s v=""/>
    <s v=""/>
    <s v=""/>
    <x v="0"/>
  </r>
  <r>
    <s v="B36959202"/>
    <s v="Water tank, collapsible,10000lt,w/ramp"/>
    <n v="15"/>
    <n v="15"/>
    <s v="ITALY"/>
    <x v="4"/>
    <d v="2017-01-29T00:00:00"/>
    <d v="2017-01-29T00:00:00"/>
    <s v=""/>
    <s v=""/>
    <s v=""/>
    <s v=""/>
    <s v=""/>
    <s v=""/>
    <s v=""/>
    <s v=""/>
    <s v=""/>
    <x v="0"/>
  </r>
  <r>
    <s v="B43942051"/>
    <s v="Chlorine Granules 25kg"/>
    <n v="286"/>
    <n v="286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10"/>
    <s v="Mask, Surgical,disposable, box of 50 pcs"/>
    <n v="20000"/>
    <n v="20000"/>
    <s v="UNICEF SD"/>
    <x v="2"/>
    <d v="2017-01-29T00:00:00"/>
    <d v="2017-01-29T00:00:00"/>
    <s v=""/>
    <s v=""/>
    <s v=""/>
    <s v=""/>
    <s v=""/>
    <s v=""/>
    <s v=""/>
    <s v=""/>
    <s v=""/>
    <x v="0"/>
  </r>
  <r>
    <s v="B36899402"/>
    <s v="Rope, multifilament, polyprop."/>
    <n v="136"/>
    <n v="136"/>
    <s v="World Vision International"/>
    <x v="2"/>
    <d v="2017-01-29T00:00:00"/>
    <d v="2017-01-29T00:00:00"/>
    <s v=""/>
    <s v=""/>
    <s v=""/>
    <s v=""/>
    <s v=""/>
    <s v=""/>
    <s v=""/>
    <s v=""/>
    <s v=""/>
    <x v="0"/>
  </r>
  <r>
    <s v="B95000116"/>
    <s v="Family, Hygiene kit"/>
    <n v="1000"/>
    <n v="1000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36971103"/>
    <s v="Ballistic, helmet, size S"/>
    <n v="2"/>
    <n v="2"/>
    <s v="WFP/OMF"/>
    <x v="4"/>
    <d v="2017-01-29T00:00:00"/>
    <d v="2017-01-29T00:00:00"/>
    <s v=""/>
    <s v=""/>
    <s v=""/>
    <s v=""/>
    <s v=""/>
    <s v=""/>
    <s v=""/>
    <s v=""/>
    <s v=""/>
    <x v="0"/>
  </r>
  <r>
    <s v="B27169701"/>
    <s v="Prefab., warehouse, soft wall,THAB 10x24"/>
    <n v="1"/>
    <n v="1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3942001"/>
    <s v="Water purification unit, 15cu.m/hrs,Aqu"/>
    <n v="1"/>
    <n v="1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38171302"/>
    <s v="Plastic Mat,1.8 x 0.9m/box of 25 units"/>
    <n v="10000"/>
    <n v="10000"/>
    <s v="UNICEF SD"/>
    <x v="2"/>
    <d v="2017-01-29T00:00:00"/>
    <d v="2017-01-29T00:00:00"/>
    <s v=""/>
    <s v=""/>
    <s v=""/>
    <s v=""/>
    <s v=""/>
    <s v=""/>
    <s v=""/>
    <s v=""/>
    <s v=""/>
    <x v="0"/>
  </r>
  <r>
    <s v="B38980002"/>
    <s v="School-in-a-carton, 40 students"/>
    <n v="100"/>
    <n v="100"/>
    <s v="UNICEF SD"/>
    <x v="2"/>
    <d v="2017-01-29T00:00:00"/>
    <d v="2017-01-29T00:00:00"/>
    <s v=""/>
    <s v=""/>
    <s v=""/>
    <s v=""/>
    <s v=""/>
    <s v=""/>
    <s v=""/>
    <s v=""/>
    <s v=""/>
    <x v="0"/>
  </r>
  <r>
    <s v="B48173501"/>
    <s v="Wheelchair, emergency relief, size S"/>
    <n v="16"/>
    <n v="16"/>
    <s v="JOHANNITER"/>
    <x v="0"/>
    <d v="2017-01-29T00:00:00"/>
    <d v="2017-01-29T00:00:00"/>
    <s v=""/>
    <s v=""/>
    <s v=""/>
    <s v=""/>
    <s v=""/>
    <s v=""/>
    <s v=""/>
    <s v=""/>
    <s v=""/>
    <x v="0"/>
  </r>
  <r>
    <s v="B48173502"/>
    <s v="Wheelchair, emergency relief, size M"/>
    <n v="30"/>
    <n v="30"/>
    <s v="JOHANNITER"/>
    <x v="0"/>
    <d v="2017-01-29T00:00:00"/>
    <d v="2017-01-29T00:00:00"/>
    <s v=""/>
    <s v=""/>
    <s v=""/>
    <s v=""/>
    <s v=""/>
    <s v=""/>
    <s v=""/>
    <s v=""/>
    <s v=""/>
    <x v="0"/>
  </r>
  <r>
    <s v="B48173503"/>
    <s v="Wheelchair, emergency relief, size L"/>
    <n v="15"/>
    <n v="15"/>
    <s v="JOHANNITER"/>
    <x v="0"/>
    <d v="2017-01-29T00:00:00"/>
    <d v="2017-01-29T00:00:00"/>
    <s v=""/>
    <s v=""/>
    <s v=""/>
    <s v=""/>
    <s v=""/>
    <s v=""/>
    <s v=""/>
    <s v=""/>
    <s v=""/>
    <x v="0"/>
  </r>
  <r>
    <s v="B48173504"/>
    <s v="Wheelchair, emergency relief, size XL"/>
    <n v="3"/>
    <n v="3"/>
    <s v="JOHANNITER"/>
    <x v="0"/>
    <d v="2017-01-29T00:00:00"/>
    <d v="2017-01-29T00:00:00"/>
    <s v=""/>
    <s v=""/>
    <s v=""/>
    <s v=""/>
    <s v=""/>
    <s v=""/>
    <s v=""/>
    <s v=""/>
    <s v=""/>
    <x v="0"/>
  </r>
  <r>
    <s v="B27169708"/>
    <s v="Prefab, wareh, soft wall, 10x24 ALU, G"/>
    <n v="4"/>
    <n v="4"/>
    <s v="AHA CENTRE"/>
    <x v="1"/>
    <d v="2017-01-29T00:00:00"/>
    <d v="2017-01-29T00:00:00"/>
    <s v=""/>
    <s v=""/>
    <s v=""/>
    <s v=""/>
    <s v=""/>
    <s v=""/>
    <s v=""/>
    <s v=""/>
    <s v=""/>
    <x v="0"/>
  </r>
  <r>
    <s v="B86315102"/>
    <s v="Boat, Aluminium, 6-8 people, with engine"/>
    <n v="3"/>
    <n v="3"/>
    <s v="AHA CENTRE"/>
    <x v="1"/>
    <d v="2017-01-29T00:00:00"/>
    <d v="2017-01-29T00:00:00"/>
    <s v=""/>
    <s v=""/>
    <s v=""/>
    <s v=""/>
    <s v=""/>
    <s v=""/>
    <s v=""/>
    <s v=""/>
    <s v=""/>
    <x v="0"/>
  </r>
  <r>
    <s v="B27169805"/>
    <s v="Prefab, wareh, soft wall, 10x32 ALU,2D O"/>
    <n v="36"/>
    <n v="36"/>
    <s v="White Stock"/>
    <x v="0"/>
    <d v="2017-01-29T00:00:00"/>
    <d v="2017-01-29T00:00:00"/>
    <s v=""/>
    <s v=""/>
    <s v=""/>
    <s v=""/>
    <s v=""/>
    <s v=""/>
    <s v=""/>
    <s v=""/>
    <s v=""/>
    <x v="0"/>
  </r>
  <r>
    <s v="B49221301"/>
    <s v="Container 20'"/>
    <n v="2"/>
    <n v="2"/>
    <s v="White Stock"/>
    <x v="0"/>
    <d v="2017-01-29T00:00:00"/>
    <d v="2017-01-29T00:00:00"/>
    <s v=""/>
    <s v=""/>
    <s v=""/>
    <s v=""/>
    <s v=""/>
    <s v=""/>
    <s v=""/>
    <s v=""/>
    <s v=""/>
    <x v="0"/>
  </r>
  <r>
    <s v="B46214005"/>
    <s v="Electrical kit, 110 v"/>
    <n v="1"/>
    <n v="1"/>
    <s v="WFP/CRS"/>
    <x v="4"/>
    <d v="2017-01-29T00:00:00"/>
    <d v="2017-01-29T00:00:00"/>
    <s v=""/>
    <s v=""/>
    <s v=""/>
    <s v=""/>
    <s v=""/>
    <s v=""/>
    <s v=""/>
    <s v=""/>
    <s v=""/>
    <x v="0"/>
  </r>
  <r>
    <s v="B35101001"/>
    <s v="Jusprin 81mg E/C tab, box of 200 tablet"/>
    <n v="2450"/>
    <n v="2450"/>
    <s v="WHO-EMRO (EHA)"/>
    <x v="0"/>
    <d v="2017-01-29T00:00:00"/>
    <d v="2017-01-29T00:00:00"/>
    <s v=""/>
    <s v=""/>
    <s v=""/>
    <s v=""/>
    <s v=""/>
    <s v=""/>
    <s v=""/>
    <s v=""/>
    <s v=""/>
    <x v="0"/>
  </r>
  <r>
    <s v="B38713304"/>
    <s v="Office, accommodation unit, hard wall E"/>
    <n v="1"/>
    <n v="1"/>
    <s v="Edilsider"/>
    <x v="0"/>
    <d v="2017-01-29T00:00:00"/>
    <d v="2017-01-29T00:00:00"/>
    <s v=""/>
    <s v=""/>
    <s v=""/>
    <s v=""/>
    <s v=""/>
    <s v=""/>
    <s v=""/>
    <s v=""/>
    <s v=""/>
    <x v="0"/>
  </r>
  <r>
    <s v="B38713308"/>
    <s v="Air cond. for prefabricated bldg E"/>
    <n v="3"/>
    <n v="3"/>
    <s v="Edilsider"/>
    <x v="0"/>
    <d v="2017-01-29T00:00:00"/>
    <d v="2017-01-29T00:00:00"/>
    <s v=""/>
    <s v=""/>
    <s v=""/>
    <s v=""/>
    <s v=""/>
    <s v=""/>
    <s v=""/>
    <s v=""/>
    <s v=""/>
    <x v="0"/>
  </r>
  <r>
    <s v="B48294001"/>
    <s v="Deep meter"/>
    <n v="1"/>
    <n v="1"/>
    <s v="ACH"/>
    <x v="3"/>
    <d v="2017-01-29T00:00:00"/>
    <d v="2017-01-29T00:00:00"/>
    <s v=""/>
    <s v=""/>
    <s v=""/>
    <s v=""/>
    <s v=""/>
    <s v=""/>
    <s v=""/>
    <s v=""/>
    <s v=""/>
    <x v="0"/>
  </r>
  <r>
    <s v="B27169709"/>
    <s v="Prefab, wareh, soft wall, 10X24 ALU,2D O"/>
    <n v="12"/>
    <n v="12"/>
    <s v="WFP/CRS"/>
    <x v="0"/>
    <d v="2017-01-29T00:00:00"/>
    <d v="2017-01-29T00:00:00"/>
    <s v=""/>
    <s v=""/>
    <s v=""/>
    <s v=""/>
    <s v=""/>
    <s v=""/>
    <s v=""/>
    <s v=""/>
    <s v=""/>
    <x v="0"/>
  </r>
  <r>
    <s v="B49441001"/>
    <s v="Boat, aluminium, 6-8 people"/>
    <n v="4"/>
    <n v="4"/>
    <s v="WFP/CRS"/>
    <x v="3"/>
    <d v="2017-01-29T00:00:00"/>
    <d v="2017-01-29T00:00:00"/>
    <s v=""/>
    <s v=""/>
    <s v=""/>
    <s v=""/>
    <s v=""/>
    <s v=""/>
    <s v=""/>
    <s v=""/>
    <s v=""/>
    <x v="0"/>
  </r>
  <r>
    <s v="B36959224"/>
    <s v="Water Tank, collapsible 6000 lt"/>
    <n v="5"/>
    <n v="5"/>
    <s v="UNICEF SD"/>
    <x v="2"/>
    <d v="2017-01-29T00:00:00"/>
    <d v="2017-01-29T00:00:00"/>
    <s v=""/>
    <s v=""/>
    <s v=""/>
    <s v=""/>
    <s v=""/>
    <s v=""/>
    <s v=""/>
    <s v=""/>
    <s v=""/>
    <x v="0"/>
  </r>
  <r>
    <s v="B36959225"/>
    <s v="Water Tank, collapsible 10000 lt"/>
    <n v="10"/>
    <n v="10"/>
    <s v="UNICEF SD"/>
    <x v="2"/>
    <d v="2017-01-29T00:00:00"/>
    <d v="2017-01-29T00:00:00"/>
    <s v=""/>
    <s v=""/>
    <s v=""/>
    <s v=""/>
    <s v=""/>
    <s v=""/>
    <s v=""/>
    <s v=""/>
    <s v=""/>
    <x v="0"/>
  </r>
  <r>
    <s v="B36959226"/>
    <s v="Water Tank, collapsible 20000 lt"/>
    <n v="5"/>
    <n v="5"/>
    <s v="UNICEF SD"/>
    <x v="2"/>
    <d v="2017-01-29T00:00:00"/>
    <d v="2017-01-29T00:00:00"/>
    <s v=""/>
    <s v=""/>
    <s v=""/>
    <s v=""/>
    <s v=""/>
    <s v=""/>
    <s v=""/>
    <s v=""/>
    <s v=""/>
    <x v="0"/>
  </r>
  <r>
    <s v="B36951401"/>
    <s v="Bladder, Trucking Kit, 6000lt"/>
    <n v="6"/>
    <n v="6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36959213"/>
    <s v="Kit Bladder, 10000lt"/>
    <n v="24"/>
    <n v="24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43248501"/>
    <s v="Taps, distribution ramps, 8 Taps"/>
    <n v="6"/>
    <n v="6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36972964"/>
    <s v="Coverall size 2XL white tyvek, elastic"/>
    <n v="1760"/>
    <n v="1760"/>
    <s v="WHO-HSE/GAR"/>
    <x v="0"/>
    <d v="2017-01-29T00:00:00"/>
    <d v="2017-01-29T00:00:00"/>
    <s v=""/>
    <s v=""/>
    <s v=""/>
    <s v=""/>
    <s v=""/>
    <s v=""/>
    <s v=""/>
    <s v=""/>
    <s v=""/>
    <x v="0"/>
  </r>
  <r>
    <s v="B95000001"/>
    <s v="Humanitarian Cargo"/>
    <n v="1"/>
    <n v="1"/>
    <s v="Global Mercy Mission Project"/>
    <x v="2"/>
    <d v="2017-01-29T00:00:00"/>
    <d v="2017-01-29T00:00:00"/>
    <s v=""/>
    <s v=""/>
    <s v=""/>
    <s v=""/>
    <s v=""/>
    <s v=""/>
    <s v=""/>
    <s v=""/>
    <s v=""/>
    <x v="0"/>
  </r>
  <r>
    <s v="B43942039"/>
    <s v="Chlorine, NaDCC granules, 1Kg, pot"/>
    <n v="196"/>
    <n v="196"/>
    <s v="WHO-HSE/GAR"/>
    <x v="0"/>
    <d v="2017-01-29T00:00:00"/>
    <d v="2017-01-29T00:00:00"/>
    <s v=""/>
    <s v=""/>
    <s v=""/>
    <s v=""/>
    <s v=""/>
    <s v=""/>
    <s v=""/>
    <s v=""/>
    <s v=""/>
    <x v="0"/>
  </r>
  <r>
    <s v="B36999103"/>
    <s v="Pallet, plastic, 1.2x0.8mt light weight"/>
    <n v="784"/>
    <n v="784"/>
    <s v="WFP/CRS"/>
    <x v="1"/>
    <d v="2017-01-29T00:00:00"/>
    <d v="2017-01-29T00:00:00"/>
    <s v=""/>
    <s v=""/>
    <s v=""/>
    <s v=""/>
    <s v=""/>
    <s v=""/>
    <s v=""/>
    <s v=""/>
    <s v=""/>
    <x v="0"/>
  </r>
  <r>
    <s v="B46530022"/>
    <s v="Lighting system, indoor, for MSU (G)"/>
    <n v="2"/>
    <n v="2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46530023"/>
    <s v="Lighting system, outdoor, for MSU (G)"/>
    <n v="2"/>
    <n v="2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27193101"/>
    <s v="Flags, English, (145x95 cm)"/>
    <n v="74"/>
    <n v="74"/>
    <s v="WFP VISIBILITY ITEMS"/>
    <x v="4"/>
    <d v="2017-01-29T00:00:00"/>
    <d v="2017-01-29T00:00:00"/>
    <s v=""/>
    <s v=""/>
    <s v=""/>
    <s v=""/>
    <s v=""/>
    <s v=""/>
    <s v=""/>
    <s v=""/>
    <s v=""/>
    <x v="0"/>
  </r>
  <r>
    <s v="B27193104"/>
    <s v="Flags, French, (75x50 cm)"/>
    <n v="60"/>
    <n v="60"/>
    <s v="WFP VISIBILITY ITEMS"/>
    <x v="4"/>
    <d v="2017-01-29T00:00:00"/>
    <d v="2017-01-29T00:00:00"/>
    <s v=""/>
    <s v=""/>
    <s v=""/>
    <s v=""/>
    <s v=""/>
    <s v=""/>
    <s v=""/>
    <s v=""/>
    <s v=""/>
    <x v="0"/>
  </r>
  <r>
    <s v="B27193113"/>
    <s v="Sticker, WFP, English, Diam. 48 cm"/>
    <n v="45"/>
    <n v="45"/>
    <s v="WFP VISIBILITY ITEMS"/>
    <x v="4"/>
    <d v="2017-01-29T00:00:00"/>
    <d v="2017-01-29T00:00:00"/>
    <s v=""/>
    <s v=""/>
    <s v=""/>
    <s v=""/>
    <s v=""/>
    <s v=""/>
    <s v=""/>
    <s v=""/>
    <s v=""/>
    <x v="0"/>
  </r>
  <r>
    <s v="B27193114"/>
    <s v="Sticker, WFP, English, Diam. 34 cm"/>
    <n v="50"/>
    <n v="50"/>
    <s v="WFP VISIBILITY ITEMS"/>
    <x v="4"/>
    <d v="2017-01-29T00:00:00"/>
    <d v="2017-01-29T00:00:00"/>
    <s v=""/>
    <s v=""/>
    <s v=""/>
    <s v=""/>
    <s v=""/>
    <s v=""/>
    <s v=""/>
    <s v=""/>
    <s v=""/>
    <x v="0"/>
  </r>
  <r>
    <s v="B27193116"/>
    <s v="Sticker, WFP, English, 100X50 cm"/>
    <n v="100"/>
    <n v="100"/>
    <s v="WFP VISIBILITY ITEMS"/>
    <x v="4"/>
    <d v="2017-01-29T00:00:00"/>
    <d v="2017-01-29T00:00:00"/>
    <s v=""/>
    <s v=""/>
    <s v=""/>
    <s v=""/>
    <s v=""/>
    <s v=""/>
    <s v=""/>
    <s v=""/>
    <s v=""/>
    <x v="0"/>
  </r>
  <r>
    <s v="B27193118"/>
    <s v="Sticker, WFP, English, 60X30 cm"/>
    <n v="250"/>
    <n v="250"/>
    <s v="WFP VISIBILITY ITEMS"/>
    <x v="4"/>
    <d v="2017-01-29T00:00:00"/>
    <d v="2017-01-29T00:00:00"/>
    <s v=""/>
    <s v=""/>
    <s v=""/>
    <s v=""/>
    <s v=""/>
    <s v=""/>
    <s v=""/>
    <s v=""/>
    <s v=""/>
    <x v="0"/>
  </r>
  <r>
    <s v="B27193120"/>
    <s v="Sticker, WFP, English, 20X10 cm"/>
    <n v="590"/>
    <n v="590"/>
    <s v="WFP VISIBILITY ITEMS"/>
    <x v="4"/>
    <d v="2017-01-29T00:00:00"/>
    <d v="2017-01-29T00:00:00"/>
    <s v=""/>
    <s v=""/>
    <s v=""/>
    <s v=""/>
    <s v=""/>
    <s v=""/>
    <s v=""/>
    <s v=""/>
    <s v=""/>
    <x v="0"/>
  </r>
  <r>
    <s v="B49421013"/>
    <s v="Boat,inflatable,w/eng.&amp;acces.&amp; saf.jack."/>
    <n v="10"/>
    <n v="10"/>
    <s v="ITALY"/>
    <x v="4"/>
    <d v="2017-01-29T00:00:00"/>
    <d v="2017-01-29T00:00:00"/>
    <s v=""/>
    <s v=""/>
    <s v=""/>
    <s v=""/>
    <s v=""/>
    <s v=""/>
    <s v=""/>
    <s v=""/>
    <s v=""/>
    <x v="0"/>
  </r>
  <r>
    <s v="B46113201"/>
    <s v="Generator, diesel, 6kva 3x400V-1500rpm"/>
    <n v="2"/>
    <n v="2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46113202"/>
    <s v="Generator, diesel, 5kva 1x240V-3000rpm"/>
    <n v="2"/>
    <n v="2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46113203"/>
    <s v="Generator, diesel, 6kva 3x400V-3000rpm"/>
    <n v="2"/>
    <n v="2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6999103"/>
    <s v="Pallet, plastic, 1.2x0.8mt light weight"/>
    <n v="360"/>
    <n v="360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46113604"/>
    <s v="Generator,diesel,45kva w/spares &amp;trailer"/>
    <n v="10"/>
    <n v="10"/>
    <s v="WFP/CRS"/>
    <x v="1"/>
    <d v="2017-01-29T00:00:00"/>
    <d v="2017-01-29T00:00:00"/>
    <s v=""/>
    <s v=""/>
    <s v=""/>
    <s v=""/>
    <s v=""/>
    <s v=""/>
    <s v=""/>
    <s v=""/>
    <s v=""/>
    <x v="0"/>
  </r>
  <r>
    <s v="B46113604"/>
    <s v="Generator,diesel,45kva w/spares &amp;trailer"/>
    <n v="7"/>
    <n v="7"/>
    <s v="WFP/CRS"/>
    <x v="3"/>
    <d v="2017-01-29T00:00:00"/>
    <d v="2017-01-29T00:00:00"/>
    <s v=""/>
    <s v=""/>
    <s v=""/>
    <s v=""/>
    <s v=""/>
    <s v=""/>
    <s v=""/>
    <s v=""/>
    <s v=""/>
    <x v="0"/>
  </r>
  <r>
    <s v="B27193101"/>
    <s v="Flags, English, (145x95 cm)"/>
    <n v="62"/>
    <n v="62"/>
    <s v="WFP/CRS"/>
    <x v="4"/>
    <d v="2017-01-29T00:00:00"/>
    <d v="2017-01-29T00:00:00"/>
    <s v=""/>
    <s v=""/>
    <s v=""/>
    <s v=""/>
    <s v=""/>
    <s v=""/>
    <s v=""/>
    <s v=""/>
    <s v=""/>
    <x v="0"/>
  </r>
  <r>
    <s v="B46214003"/>
    <s v="Distribution box/electrical kit"/>
    <n v="4"/>
    <n v="4"/>
    <s v="AHA CENTRE"/>
    <x v="1"/>
    <d v="2017-01-29T00:00:00"/>
    <d v="2017-01-29T00:00:00"/>
    <s v=""/>
    <s v=""/>
    <s v=""/>
    <s v=""/>
    <s v=""/>
    <s v=""/>
    <s v=""/>
    <s v=""/>
    <s v=""/>
    <x v="0"/>
  </r>
  <r>
    <s v="B43942045"/>
    <s v="Water Treatment Module"/>
    <n v="4"/>
    <n v="4"/>
    <s v="NORWEGIAN CHURCH AID"/>
    <x v="0"/>
    <d v="2017-01-29T00:00:00"/>
    <d v="2017-01-29T00:00:00"/>
    <s v=""/>
    <s v=""/>
    <s v=""/>
    <s v=""/>
    <s v=""/>
    <s v=""/>
    <s v=""/>
    <s v=""/>
    <s v=""/>
    <x v="0"/>
  </r>
  <r>
    <s v="B43942046"/>
    <s v="Water Supply Module"/>
    <n v="4"/>
    <n v="4"/>
    <s v="NORWEGIAN CHURCH AID"/>
    <x v="0"/>
    <d v="2017-01-29T00:00:00"/>
    <d v="2017-01-29T00:00:00"/>
    <s v=""/>
    <s v=""/>
    <s v=""/>
    <s v=""/>
    <s v=""/>
    <s v=""/>
    <s v=""/>
    <s v=""/>
    <s v=""/>
    <x v="0"/>
  </r>
  <r>
    <s v="B43942047"/>
    <s v="Sanitation Module"/>
    <n v="4"/>
    <n v="4"/>
    <s v="NORWEGIAN CHURCH AID"/>
    <x v="0"/>
    <d v="2017-01-29T00:00:00"/>
    <d v="2017-01-29T00:00:00"/>
    <s v=""/>
    <s v=""/>
    <s v=""/>
    <s v=""/>
    <s v=""/>
    <s v=""/>
    <s v=""/>
    <s v=""/>
    <s v=""/>
    <x v="0"/>
  </r>
  <r>
    <s v="B43942048"/>
    <s v="Hygiene Module"/>
    <n v="4"/>
    <n v="4"/>
    <s v="NORWEGIAN CHURCH AID"/>
    <x v="0"/>
    <d v="2017-01-29T00:00:00"/>
    <d v="2017-01-29T00:00:00"/>
    <s v=""/>
    <s v=""/>
    <s v=""/>
    <s v=""/>
    <s v=""/>
    <s v=""/>
    <s v=""/>
    <s v=""/>
    <s v=""/>
    <x v="0"/>
  </r>
  <r>
    <s v="B46530022"/>
    <s v="Lighting system, indoor, for MSU (G)"/>
    <n v="4"/>
    <n v="4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46530023"/>
    <s v="Lighting system, outdoor, for MSU (G)"/>
    <n v="4"/>
    <n v="4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38713304"/>
    <s v="Office, accommodation unit, hard wall E"/>
    <n v="1"/>
    <n v="1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38713308"/>
    <s v="Air cond. for prefabricated bldg E"/>
    <n v="1"/>
    <n v="1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43942003"/>
    <s v="Water purification unit, 4cu.m/hrs"/>
    <n v="4"/>
    <n v="4"/>
    <s v="ITALY"/>
    <x v="4"/>
    <d v="2017-01-29T00:00:00"/>
    <d v="2017-01-29T00:00:00"/>
    <s v=""/>
    <s v=""/>
    <s v=""/>
    <s v=""/>
    <s v=""/>
    <s v=""/>
    <s v=""/>
    <s v=""/>
    <s v=""/>
    <x v="0"/>
  </r>
  <r>
    <s v="B27169709"/>
    <s v="Prefab, wareh, soft wall, 10X24 ALU,2D O"/>
    <n v="36"/>
    <n v="36"/>
    <s v="White Stock"/>
    <x v="0"/>
    <d v="2017-01-29T00:00:00"/>
    <d v="2017-01-29T00:00:00"/>
    <s v=""/>
    <s v=""/>
    <s v=""/>
    <s v=""/>
    <s v=""/>
    <s v=""/>
    <s v=""/>
    <s v=""/>
    <s v=""/>
    <x v="0"/>
  </r>
  <r>
    <s v="B38713307"/>
    <s v="Conference Room, large, E"/>
    <n v="1"/>
    <n v="1"/>
    <s v="WFP/CRS"/>
    <x v="4"/>
    <d v="2017-01-29T00:00:00"/>
    <d v="2017-01-29T00:00:00"/>
    <s v=""/>
    <s v=""/>
    <s v=""/>
    <s v=""/>
    <s v=""/>
    <s v=""/>
    <s v=""/>
    <s v=""/>
    <s v=""/>
    <x v="0"/>
  </r>
  <r>
    <s v="B36972001"/>
    <s v="PPE, ebola kit"/>
    <n v="163"/>
    <n v="163"/>
    <s v="WHO/PAHO"/>
    <x v="3"/>
    <d v="2017-01-29T00:00:00"/>
    <d v="2017-01-29T00:00:00"/>
    <s v=""/>
    <s v=""/>
    <s v=""/>
    <s v=""/>
    <s v=""/>
    <s v=""/>
    <s v=""/>
    <s v=""/>
    <s v=""/>
    <x v="0"/>
  </r>
  <r>
    <s v="B36972002"/>
    <s v="PPE, ebola kit, supplementary"/>
    <n v="9"/>
    <n v="9"/>
    <s v="WHO/PAHO"/>
    <x v="3"/>
    <d v="2017-01-29T00:00:00"/>
    <d v="2017-01-29T00:00:00"/>
    <s v=""/>
    <s v=""/>
    <s v=""/>
    <s v=""/>
    <s v=""/>
    <s v=""/>
    <s v=""/>
    <s v=""/>
    <s v=""/>
    <x v="0"/>
  </r>
  <r>
    <s v="B36971103"/>
    <s v="Ballistic, helmet, size S"/>
    <n v="4"/>
    <n v="4"/>
    <s v="WFP/CRS"/>
    <x v="0"/>
    <d v="2017-01-29T00:00:00"/>
    <d v="2017-01-29T00:00:00"/>
    <s v=""/>
    <s v=""/>
    <s v=""/>
    <s v=""/>
    <s v=""/>
    <s v=""/>
    <s v=""/>
    <s v=""/>
    <s v=""/>
    <x v="0"/>
  </r>
  <r>
    <s v="B38811003"/>
    <s v="Ballistic Vest w/WFP logo, Size S"/>
    <n v="4"/>
    <n v="4"/>
    <s v="WFP/CRS"/>
    <x v="0"/>
    <d v="2017-01-29T00:00:00"/>
    <d v="2017-01-29T00:00:00"/>
    <s v=""/>
    <s v=""/>
    <s v=""/>
    <s v=""/>
    <s v=""/>
    <s v=""/>
    <s v=""/>
    <s v=""/>
    <s v=""/>
    <x v="0"/>
  </r>
  <r>
    <s v="B27169708"/>
    <s v="Prefab, wareh, soft wall, 10x24 ALU, G"/>
    <n v="15"/>
    <n v="15"/>
    <s v="WFP/CRS"/>
    <x v="1"/>
    <d v="2017-01-29T00:00:00"/>
    <d v="2017-01-29T00:00:00"/>
    <s v=""/>
    <s v=""/>
    <s v=""/>
    <s v=""/>
    <s v=""/>
    <s v=""/>
    <s v=""/>
    <s v=""/>
    <s v=""/>
    <x v="0"/>
  </r>
  <r>
    <s v="B38814001"/>
    <s v="Defensive Bastion MIL1 -7unitsX10mt"/>
    <n v="56"/>
    <n v="56"/>
    <s v="WFP/OMF"/>
    <x v="0"/>
    <d v="2017-01-29T00:00:00"/>
    <d v="2017-01-29T00:00:00"/>
    <s v=""/>
    <s v=""/>
    <s v=""/>
    <s v=""/>
    <s v=""/>
    <s v=""/>
    <s v=""/>
    <s v=""/>
    <s v=""/>
    <x v="0"/>
  </r>
  <r>
    <s v="B27193103"/>
    <s v="Flags, English, (75x50 cm)"/>
    <n v="170"/>
    <n v="170"/>
    <s v="WFP VISIBILITY ITEMS"/>
    <x v="4"/>
    <d v="2017-01-29T00:00:00"/>
    <d v="2017-01-29T00:00:00"/>
    <s v=""/>
    <s v=""/>
    <s v=""/>
    <s v=""/>
    <s v=""/>
    <s v=""/>
    <s v=""/>
    <s v=""/>
    <s v=""/>
    <x v="0"/>
  </r>
  <r>
    <s v="B36951202"/>
    <s v="Water tank, collapsible, 5000lt, w/ramp"/>
    <n v="2"/>
    <n v="2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46530025"/>
    <s v="Lighting equipment, telesc., 8 Kva"/>
    <n v="1"/>
    <n v="1"/>
    <s v="WFP/CRS"/>
    <x v="4"/>
    <d v="2017-01-29T00:00:00"/>
    <d v="2017-01-29T00:00:00"/>
    <s v=""/>
    <s v=""/>
    <s v=""/>
    <s v=""/>
    <s v=""/>
    <s v=""/>
    <s v=""/>
    <s v=""/>
    <s v=""/>
    <x v="0"/>
  </r>
  <r>
    <s v="B43222001"/>
    <s v="Hand Pump for Wheel Chair"/>
    <n v="168"/>
    <n v="168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27169805"/>
    <s v="Prefab, wareh, soft wall, 10x32 ALU,2D O"/>
    <n v="2"/>
    <n v="2"/>
    <s v="CATHOLIC RELIEF SERVICES"/>
    <x v="0"/>
    <d v="2017-01-29T00:00:00"/>
    <d v="2017-01-29T00:00:00"/>
    <s v=""/>
    <s v=""/>
    <s v=""/>
    <s v=""/>
    <s v=""/>
    <s v=""/>
    <s v=""/>
    <s v=""/>
    <s v=""/>
    <x v="0"/>
  </r>
  <r>
    <s v="B36972932"/>
    <s v="Latex Examination gloves size M- Box of"/>
    <n v="2000"/>
    <n v="2000"/>
    <s v="UNICEF SD"/>
    <x v="2"/>
    <d v="2017-01-29T00:00:00"/>
    <d v="2017-01-29T00:00:00"/>
    <s v=""/>
    <s v=""/>
    <s v=""/>
    <s v=""/>
    <s v=""/>
    <s v=""/>
    <s v=""/>
    <s v=""/>
    <s v=""/>
    <x v="0"/>
  </r>
  <r>
    <s v="B36972933"/>
    <s v="Latex Examination gloves size L"/>
    <n v="2000"/>
    <n v="2000"/>
    <s v="UNICEF SD"/>
    <x v="2"/>
    <d v="2017-01-29T00:00:00"/>
    <d v="2017-01-29T00:00:00"/>
    <s v=""/>
    <s v=""/>
    <s v=""/>
    <s v=""/>
    <s v=""/>
    <s v=""/>
    <s v=""/>
    <s v=""/>
    <s v=""/>
    <x v="0"/>
  </r>
  <r>
    <s v="B43145101"/>
    <s v="Headlamp &amp; 3w solar charge"/>
    <n v="80"/>
    <n v="80"/>
    <s v="UNDP"/>
    <x v="0"/>
    <d v="2017-01-29T00:00:00"/>
    <d v="2017-01-29T00:00:00"/>
    <s v=""/>
    <s v=""/>
    <s v=""/>
    <s v=""/>
    <s v=""/>
    <s v=""/>
    <s v=""/>
    <s v=""/>
    <s v=""/>
    <x v="0"/>
  </r>
  <r>
    <s v="B43145103"/>
    <s v="Lamp-phone charger, solar, 12v"/>
    <n v="192"/>
    <n v="192"/>
    <s v="UNDP"/>
    <x v="0"/>
    <d v="2017-01-29T00:00:00"/>
    <d v="2017-01-29T00:00:00"/>
    <s v=""/>
    <s v=""/>
    <s v=""/>
    <s v=""/>
    <s v=""/>
    <s v=""/>
    <s v=""/>
    <s v=""/>
    <s v=""/>
    <x v="0"/>
  </r>
  <r>
    <s v="B35667121"/>
    <s v="Surgical Supply Kit 100-10"/>
    <n v="3"/>
    <n v="3"/>
    <s v="WHO-ERM"/>
    <x v="1"/>
    <d v="2017-01-29T00:00:00"/>
    <d v="2017-01-29T00:00:00"/>
    <s v=""/>
    <s v=""/>
    <s v=""/>
    <s v=""/>
    <s v=""/>
    <s v=""/>
    <s v=""/>
    <s v=""/>
    <s v=""/>
    <x v="0"/>
  </r>
  <r>
    <s v="B47116001"/>
    <s v="Solar power radio AM/FM"/>
    <n v="100"/>
    <n v="100"/>
    <s v="UNDP"/>
    <x v="0"/>
    <d v="2017-01-29T00:00:00"/>
    <d v="2017-01-29T00:00:00"/>
    <s v=""/>
    <s v=""/>
    <s v=""/>
    <s v=""/>
    <s v=""/>
    <s v=""/>
    <s v=""/>
    <s v=""/>
    <s v=""/>
    <x v="0"/>
  </r>
  <r>
    <s v="B36971111"/>
    <s v="Helmet, Mine Action"/>
    <n v="2"/>
    <n v="2"/>
    <s v="INTERSOS"/>
    <x v="4"/>
    <d v="2017-01-29T00:00:00"/>
    <d v="2017-01-29T00:00:00"/>
    <s v=""/>
    <s v=""/>
    <s v=""/>
    <s v=""/>
    <s v=""/>
    <s v=""/>
    <s v=""/>
    <s v=""/>
    <s v=""/>
    <x v="0"/>
  </r>
  <r>
    <s v="B36974601"/>
    <s v="Jacket, Mine Action"/>
    <n v="1"/>
    <n v="1"/>
    <s v="INTERSOS"/>
    <x v="4"/>
    <d v="2017-01-29T00:00:00"/>
    <d v="2017-01-29T00:00:00"/>
    <s v=""/>
    <s v=""/>
    <s v=""/>
    <s v=""/>
    <s v=""/>
    <s v=""/>
    <s v=""/>
    <s v=""/>
    <s v=""/>
    <x v="0"/>
  </r>
  <r>
    <s v="B37133501"/>
    <s v="Spatula, Mine Action"/>
    <n v="3"/>
    <n v="3"/>
    <s v="INTERSOS"/>
    <x v="4"/>
    <d v="2017-01-29T00:00:00"/>
    <d v="2017-01-29T00:00:00"/>
    <s v=""/>
    <s v=""/>
    <s v=""/>
    <s v=""/>
    <s v=""/>
    <s v=""/>
    <s v=""/>
    <s v=""/>
    <s v=""/>
    <x v="0"/>
  </r>
  <r>
    <s v="B38811028"/>
    <s v="Vest, Mine Action"/>
    <n v="1"/>
    <n v="1"/>
    <s v="INTERSOS"/>
    <x v="4"/>
    <d v="2017-01-29T00:00:00"/>
    <d v="2017-01-29T00:00:00"/>
    <s v=""/>
    <s v=""/>
    <s v=""/>
    <s v=""/>
    <s v=""/>
    <s v=""/>
    <s v=""/>
    <s v=""/>
    <s v=""/>
    <x v="0"/>
  </r>
  <r>
    <s v="B42921501"/>
    <s v="Shovel, Mine Action"/>
    <n v="1"/>
    <n v="1"/>
    <s v="INTERSOS"/>
    <x v="4"/>
    <d v="2017-01-29T00:00:00"/>
    <d v="2017-01-29T00:00:00"/>
    <s v=""/>
    <s v=""/>
    <s v=""/>
    <s v=""/>
    <s v=""/>
    <s v=""/>
    <s v=""/>
    <s v=""/>
    <s v=""/>
    <x v="0"/>
  </r>
  <r>
    <s v="B42921502"/>
    <s v="Shovel, Small, Mine Action"/>
    <n v="1"/>
    <n v="1"/>
    <s v="INTERSOS"/>
    <x v="4"/>
    <d v="2017-01-29T00:00:00"/>
    <d v="2017-01-29T00:00:00"/>
    <s v=""/>
    <s v=""/>
    <s v=""/>
    <s v=""/>
    <s v=""/>
    <s v=""/>
    <s v=""/>
    <s v=""/>
    <s v=""/>
    <x v="0"/>
  </r>
  <r>
    <s v="B42931001"/>
    <s v="Hack saw, Mine Action"/>
    <n v="1"/>
    <n v="1"/>
    <s v="INTERSOS"/>
    <x v="4"/>
    <d v="2017-01-29T00:00:00"/>
    <d v="2017-01-29T00:00:00"/>
    <s v=""/>
    <s v=""/>
    <s v=""/>
    <s v=""/>
    <s v=""/>
    <s v=""/>
    <s v=""/>
    <s v=""/>
    <s v=""/>
    <x v="0"/>
  </r>
  <r>
    <s v="B42935301"/>
    <s v="Pincer, Mine Action"/>
    <n v="3"/>
    <n v="3"/>
    <s v="INTERSOS"/>
    <x v="4"/>
    <d v="2017-01-29T00:00:00"/>
    <d v="2017-01-29T00:00:00"/>
    <s v=""/>
    <s v=""/>
    <s v=""/>
    <s v=""/>
    <s v=""/>
    <s v=""/>
    <s v=""/>
    <s v=""/>
    <s v=""/>
    <x v="0"/>
  </r>
  <r>
    <s v="B42935302"/>
    <s v="Pincer, small, Mine Action"/>
    <n v="1"/>
    <n v="1"/>
    <s v="INTERSOS"/>
    <x v="4"/>
    <d v="2017-01-29T00:00:00"/>
    <d v="2017-01-29T00:00:00"/>
    <s v=""/>
    <s v=""/>
    <s v=""/>
    <s v=""/>
    <s v=""/>
    <s v=""/>
    <s v=""/>
    <s v=""/>
    <s v=""/>
    <x v="0"/>
  </r>
  <r>
    <s v="B42941401"/>
    <s v="Hammer, Mine Action"/>
    <n v="3"/>
    <n v="3"/>
    <s v="INTERSOS"/>
    <x v="4"/>
    <d v="2017-01-29T00:00:00"/>
    <d v="2017-01-29T00:00:00"/>
    <s v=""/>
    <s v=""/>
    <s v=""/>
    <s v=""/>
    <s v=""/>
    <s v=""/>
    <s v=""/>
    <s v=""/>
    <s v=""/>
    <x v="0"/>
  </r>
  <r>
    <s v="B48162401"/>
    <s v="Atmoport suction unit, Mine Action"/>
    <n v="1"/>
    <n v="1"/>
    <s v="INTERSOS"/>
    <x v="4"/>
    <d v="2017-01-29T00:00:00"/>
    <d v="2017-01-29T00:00:00"/>
    <s v=""/>
    <s v=""/>
    <s v=""/>
    <s v=""/>
    <s v=""/>
    <s v=""/>
    <s v=""/>
    <s v=""/>
    <s v=""/>
    <x v="0"/>
  </r>
  <r>
    <s v="B48162601"/>
    <s v="Reanimation kit, Mine Action"/>
    <n v="2"/>
    <n v="2"/>
    <s v="INTERSOS"/>
    <x v="4"/>
    <d v="2017-01-29T00:00:00"/>
    <d v="2017-01-29T00:00:00"/>
    <s v=""/>
    <s v=""/>
    <s v=""/>
    <s v=""/>
    <s v=""/>
    <s v=""/>
    <s v=""/>
    <s v=""/>
    <s v=""/>
    <x v="0"/>
  </r>
  <r>
    <s v="B48168203"/>
    <s v="Defibrillator, Mine Action"/>
    <n v="1"/>
    <n v="1"/>
    <s v="INTERSOS"/>
    <x v="4"/>
    <d v="2017-01-29T00:00:00"/>
    <d v="2017-01-29T00:00:00"/>
    <s v=""/>
    <s v=""/>
    <s v=""/>
    <s v=""/>
    <s v=""/>
    <s v=""/>
    <s v=""/>
    <s v=""/>
    <s v=""/>
    <x v="0"/>
  </r>
  <r>
    <s v="B48269801"/>
    <s v="Metal Detector, Mine Action"/>
    <n v="4"/>
    <n v="4"/>
    <s v="INTERSOS"/>
    <x v="4"/>
    <d v="2017-01-29T00:00:00"/>
    <d v="2017-01-29T00:00:00"/>
    <s v=""/>
    <s v=""/>
    <s v=""/>
    <s v=""/>
    <s v=""/>
    <s v=""/>
    <s v=""/>
    <s v=""/>
    <s v=""/>
    <x v="0"/>
  </r>
  <r>
    <s v="B27169008"/>
    <s v="Mobile hub, hardware kit"/>
    <n v="3"/>
    <n v="3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38910001"/>
    <s v="Stationery kit"/>
    <n v="3"/>
    <n v="3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48139701"/>
    <s v="Safety Box 5L, 25 pcs"/>
    <n v="316"/>
    <n v="316"/>
    <s v="WHO-HSE/GAR"/>
    <x v="0"/>
    <d v="2017-01-29T00:00:00"/>
    <d v="2017-01-29T00:00:00"/>
    <s v=""/>
    <s v=""/>
    <s v=""/>
    <s v=""/>
    <s v=""/>
    <s v=""/>
    <s v=""/>
    <s v=""/>
    <s v=""/>
    <x v="0"/>
  </r>
  <r>
    <s v="B38713304"/>
    <s v="Office, accommodation unit, hard wall E"/>
    <n v="48"/>
    <n v="48"/>
    <s v="WFP/CRS"/>
    <x v="4"/>
    <d v="2017-01-29T00:00:00"/>
    <d v="2017-01-29T00:00:00"/>
    <s v=""/>
    <s v=""/>
    <s v=""/>
    <s v=""/>
    <s v=""/>
    <s v=""/>
    <s v=""/>
    <s v=""/>
    <s v=""/>
    <x v="0"/>
  </r>
  <r>
    <s v="B38713308"/>
    <s v="Air cond. for prefabricated bldg E"/>
    <n v="70"/>
    <n v="70"/>
    <s v="WFP/CRS"/>
    <x v="4"/>
    <d v="2017-01-29T00:00:00"/>
    <d v="2017-01-29T00:00:00"/>
    <s v=""/>
    <s v=""/>
    <s v=""/>
    <s v=""/>
    <s v=""/>
    <s v=""/>
    <s v=""/>
    <s v=""/>
    <s v=""/>
    <x v="0"/>
  </r>
  <r>
    <s v="B38713304"/>
    <s v="Office, accommodation unit, hard wall E"/>
    <n v="6"/>
    <n v="6"/>
    <s v="OCHA/RDS"/>
    <x v="0"/>
    <d v="2017-01-29T00:00:00"/>
    <d v="2017-01-29T00:00:00"/>
    <s v=""/>
    <s v=""/>
    <s v=""/>
    <s v=""/>
    <s v=""/>
    <s v=""/>
    <s v=""/>
    <s v=""/>
    <s v=""/>
    <x v="0"/>
  </r>
  <r>
    <s v="B38713305"/>
    <s v="Living, accommodation unit, hard wall E"/>
    <n v="6"/>
    <n v="6"/>
    <s v="OCHA/RDS"/>
    <x v="0"/>
    <d v="2017-01-29T00:00:00"/>
    <d v="2017-01-29T00:00:00"/>
    <s v=""/>
    <s v=""/>
    <s v=""/>
    <s v=""/>
    <s v=""/>
    <s v=""/>
    <s v=""/>
    <s v=""/>
    <s v=""/>
    <x v="0"/>
  </r>
  <r>
    <s v="B38713308"/>
    <s v="Air cond. for prefabricated bldg E"/>
    <n v="12"/>
    <n v="12"/>
    <s v="OCHA/RDS"/>
    <x v="0"/>
    <d v="2017-01-29T00:00:00"/>
    <d v="2017-01-29T00:00:00"/>
    <s v=""/>
    <s v=""/>
    <s v=""/>
    <s v=""/>
    <s v=""/>
    <s v=""/>
    <s v=""/>
    <s v=""/>
    <s v=""/>
    <x v="0"/>
  </r>
  <r>
    <s v="B46214003"/>
    <s v="Distribution box/electrical kit"/>
    <n v="3"/>
    <n v="3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38713203"/>
    <s v="Pedestal, drawer, for prefabricated bldg"/>
    <n v="2"/>
    <n v="2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38713204"/>
    <s v="Cupboard, for prefabricated bldg"/>
    <n v="1"/>
    <n v="1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38713205"/>
    <s v="Desk, folding, for prefabricated bldg"/>
    <n v="2"/>
    <n v="2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38713206"/>
    <s v="Chair, gas lift, for prefabricated bldg"/>
    <n v="2"/>
    <n v="2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38713207"/>
    <s v="Cabinet, filing, for prefabricated bldg"/>
    <n v="1"/>
    <n v="1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46530023"/>
    <s v="Lighting system, outdoor, for MSU (G)"/>
    <n v="2"/>
    <n v="2"/>
    <s v="WFP/CRS"/>
    <x v="1"/>
    <d v="2017-01-29T00:00:00"/>
    <d v="2017-01-29T00:00:00"/>
    <s v=""/>
    <s v=""/>
    <s v=""/>
    <s v=""/>
    <s v=""/>
    <s v=""/>
    <s v=""/>
    <s v=""/>
    <s v=""/>
    <x v="0"/>
  </r>
  <r>
    <s v="B48740901"/>
    <s v="Bed protection, waterproof, disposable"/>
    <n v="3840"/>
    <n v="3840"/>
    <s v="INTERSOS"/>
    <x v="4"/>
    <d v="2017-01-29T00:00:00"/>
    <d v="2017-01-29T00:00:00"/>
    <s v=""/>
    <s v=""/>
    <s v=""/>
    <s v=""/>
    <s v=""/>
    <s v=""/>
    <s v=""/>
    <s v=""/>
    <s v=""/>
    <x v="0"/>
  </r>
  <r>
    <s v="B46113605"/>
    <s v="Generator, diesel, 50Kva, w/road trailer"/>
    <n v="3"/>
    <n v="3"/>
    <s v="WFP/CRS"/>
    <x v="0"/>
    <d v="2017-01-29T00:00:00"/>
    <d v="2017-01-29T00:00:00"/>
    <s v=""/>
    <s v=""/>
    <s v=""/>
    <s v=""/>
    <s v=""/>
    <s v=""/>
    <s v=""/>
    <s v=""/>
    <s v=""/>
    <x v="0"/>
  </r>
  <r>
    <s v="B28272602"/>
    <s v="Surgical gown size XXL"/>
    <n v="2184"/>
    <n v="2184"/>
    <s v="WHO-HSE/GAR"/>
    <x v="0"/>
    <d v="2017-01-29T00:00:00"/>
    <d v="2017-01-29T00:00:00"/>
    <s v=""/>
    <s v=""/>
    <s v=""/>
    <s v=""/>
    <s v=""/>
    <s v=""/>
    <s v=""/>
    <s v=""/>
    <s v=""/>
    <x v="0"/>
  </r>
  <r>
    <s v="B46530026"/>
    <s v="Lighting system, indoor, for MSU 10x32 O"/>
    <n v="10"/>
    <n v="10"/>
    <s v="White Stock"/>
    <x v="4"/>
    <d v="2017-01-29T00:00:00"/>
    <d v="2017-01-29T00:00:00"/>
    <s v=""/>
    <s v=""/>
    <s v=""/>
    <s v=""/>
    <s v=""/>
    <s v=""/>
    <s v=""/>
    <s v=""/>
    <s v=""/>
    <x v="0"/>
  </r>
  <r>
    <s v="B48173501"/>
    <s v="Wheelchair, emergency relief, size S"/>
    <n v="24"/>
    <n v="24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173502"/>
    <s v="Wheelchair, emergency relief, size M"/>
    <n v="41"/>
    <n v="41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173503"/>
    <s v="Wheelchair, emergency relief, size L"/>
    <n v="22"/>
    <n v="22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173504"/>
    <s v="Wheelchair, emergency relief, size XL"/>
    <n v="9"/>
    <n v="9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38713406"/>
    <s v="Chair, folding, for prefabricated bldg"/>
    <n v="2"/>
    <n v="2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46740001"/>
    <s v="V- SAT Network Kit"/>
    <n v="1"/>
    <n v="1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6740002"/>
    <s v="V- SAT Tool Kit"/>
    <n v="1"/>
    <n v="1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36999104"/>
    <s v="Pallet, plastic, 1.2x0.8mt, reinforced"/>
    <n v="560"/>
    <n v="560"/>
    <s v="WFP/CRS"/>
    <x v="1"/>
    <d v="2017-01-29T00:00:00"/>
    <d v="2017-01-29T00:00:00"/>
    <s v=""/>
    <s v=""/>
    <s v=""/>
    <s v=""/>
    <s v=""/>
    <s v=""/>
    <s v=""/>
    <s v=""/>
    <s v=""/>
    <x v="0"/>
  </r>
  <r>
    <s v="B36972958"/>
    <s v="Face mask Type FFP2, NR D, box 50 pieces"/>
    <n v="636"/>
    <n v="636"/>
    <s v="WHO-HSE/GAR"/>
    <x v="0"/>
    <d v="2017-01-29T00:00:00"/>
    <d v="2017-01-29T00:00:00"/>
    <s v=""/>
    <s v=""/>
    <s v=""/>
    <s v=""/>
    <s v=""/>
    <s v=""/>
    <s v=""/>
    <s v=""/>
    <s v=""/>
    <x v="0"/>
  </r>
  <r>
    <s v="B38811009"/>
    <s v="Ballistic vest, size XL"/>
    <n v="10"/>
    <n v="10"/>
    <s v="WHO-EMRO (EHA)"/>
    <x v="0"/>
    <d v="2017-01-29T00:00:00"/>
    <d v="2017-01-29T00:00:00"/>
    <s v=""/>
    <s v=""/>
    <s v=""/>
    <s v=""/>
    <s v=""/>
    <s v=""/>
    <s v=""/>
    <s v=""/>
    <s v=""/>
    <x v="0"/>
  </r>
  <r>
    <s v="B38811011"/>
    <s v="Ballistic vest, size L"/>
    <n v="45"/>
    <n v="45"/>
    <s v="WHO-EMRO (EHA)"/>
    <x v="0"/>
    <d v="2017-01-29T00:00:00"/>
    <d v="2017-01-29T00:00:00"/>
    <s v=""/>
    <s v=""/>
    <s v=""/>
    <s v=""/>
    <s v=""/>
    <s v=""/>
    <s v=""/>
    <s v=""/>
    <s v=""/>
    <x v="0"/>
  </r>
  <r>
    <s v="B38811018"/>
    <s v="Ballistic vest, size M"/>
    <n v="40"/>
    <n v="40"/>
    <s v="WHO-EMRO (EHA)"/>
    <x v="0"/>
    <d v="2017-01-29T00:00:00"/>
    <d v="2017-01-29T00:00:00"/>
    <s v=""/>
    <s v=""/>
    <s v=""/>
    <s v=""/>
    <s v=""/>
    <s v=""/>
    <s v=""/>
    <s v=""/>
    <s v=""/>
    <x v="0"/>
  </r>
  <r>
    <s v="B38811025"/>
    <s v="Ballistic vest, size S"/>
    <n v="15"/>
    <n v="15"/>
    <s v="WHO-EMRO (EHA)"/>
    <x v="0"/>
    <d v="2017-01-29T00:00:00"/>
    <d v="2017-01-29T00:00:00"/>
    <s v=""/>
    <s v=""/>
    <s v=""/>
    <s v=""/>
    <s v=""/>
    <s v=""/>
    <s v=""/>
    <s v=""/>
    <s v=""/>
    <x v="0"/>
  </r>
  <r>
    <s v="B36973301"/>
    <s v="Heavy, gloves, pair"/>
    <n v="15763"/>
    <n v="15763"/>
    <s v="WHO-HSE/GAR"/>
    <x v="0"/>
    <d v="2017-01-29T00:00:00"/>
    <d v="2017-01-29T00:00:00"/>
    <s v=""/>
    <s v=""/>
    <s v=""/>
    <s v=""/>
    <s v=""/>
    <s v=""/>
    <s v=""/>
    <s v=""/>
    <s v=""/>
    <x v="0"/>
  </r>
  <r>
    <s v="B35667147"/>
    <s v="IEHK-SUPPL. MEDICINES"/>
    <n v="1"/>
    <n v="1"/>
    <s v="WHO-EMRO (EHA)"/>
    <x v="0"/>
    <d v="2017-01-29T00:00:00"/>
    <d v="2017-01-29T00:00:00"/>
    <s v=""/>
    <s v=""/>
    <s v=""/>
    <s v=""/>
    <s v=""/>
    <s v=""/>
    <s v=""/>
    <s v=""/>
    <s v=""/>
    <x v="0"/>
  </r>
  <r>
    <s v="B36973701"/>
    <s v="VFlex Respirator 9105 , N95 Bx/50 pcs"/>
    <n v="588"/>
    <n v="588"/>
    <s v="WHO-HSE/GAR"/>
    <x v="0"/>
    <d v="2017-01-29T00:00:00"/>
    <d v="2017-01-29T00:00:00"/>
    <s v=""/>
    <s v=""/>
    <s v=""/>
    <s v=""/>
    <s v=""/>
    <s v=""/>
    <s v=""/>
    <s v=""/>
    <s v=""/>
    <x v="0"/>
  </r>
  <r>
    <s v="B38713303"/>
    <s v="Ablution unit, prefab., hard wall E"/>
    <n v="1"/>
    <n v="1"/>
    <s v="WFP/CRS"/>
    <x v="2"/>
    <d v="2017-01-29T00:00:00"/>
    <d v="2017-01-29T00:00:00"/>
    <s v=""/>
    <s v=""/>
    <s v=""/>
    <s v=""/>
    <s v=""/>
    <s v=""/>
    <s v=""/>
    <s v=""/>
    <s v=""/>
    <x v="0"/>
  </r>
  <r>
    <s v="B27160002"/>
    <s v="Team kit, (base camp)"/>
    <n v="1"/>
    <n v="1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46711301"/>
    <s v="IT kit for office"/>
    <n v="1"/>
    <n v="1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48173801"/>
    <s v="Wheelchair, children, adjustable"/>
    <n v="6"/>
    <n v="6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173802"/>
    <s v="Wheelchair, children, foldable"/>
    <n v="2"/>
    <n v="2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6116319"/>
    <s v="Generator, diesel, 16 Kva, wheel-mount."/>
    <n v="8"/>
    <n v="8"/>
    <s v="WFP/CRS"/>
    <x v="0"/>
    <d v="2017-01-29T00:00:00"/>
    <d v="2017-01-29T00:00:00"/>
    <s v=""/>
    <s v=""/>
    <s v=""/>
    <s v=""/>
    <s v=""/>
    <s v=""/>
    <s v=""/>
    <s v=""/>
    <s v=""/>
    <x v="0"/>
  </r>
  <r>
    <s v="B46214006"/>
    <s v="Distribution box/electrical kit 14-18Kva"/>
    <n v="9"/>
    <n v="9"/>
    <s v="WFP/CRS"/>
    <x v="1"/>
    <d v="2017-01-29T00:00:00"/>
    <d v="2017-01-29T00:00:00"/>
    <s v=""/>
    <s v=""/>
    <s v=""/>
    <s v=""/>
    <s v=""/>
    <s v=""/>
    <s v=""/>
    <s v=""/>
    <s v=""/>
    <x v="0"/>
  </r>
  <r>
    <s v="B36972949"/>
    <s v="Coverall white size XXL, 20/case"/>
    <n v="86"/>
    <n v="86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50"/>
    <s v="Coverall white size XL, 20/case"/>
    <n v="76"/>
    <n v="76"/>
    <s v="WHO-HSE/GAR"/>
    <x v="0"/>
    <d v="2017-01-29T00:00:00"/>
    <d v="2017-01-29T00:00:00"/>
    <s v=""/>
    <s v=""/>
    <s v=""/>
    <s v=""/>
    <s v=""/>
    <s v=""/>
    <s v=""/>
    <s v=""/>
    <s v=""/>
    <x v="0"/>
  </r>
  <r>
    <s v="B36972951"/>
    <s v="Coverall white size M, 20/case"/>
    <n v="113"/>
    <n v="113"/>
    <s v="WHO-HSE/GAR"/>
    <x v="0"/>
    <d v="2017-01-29T00:00:00"/>
    <d v="2017-01-29T00:00:00"/>
    <s v=""/>
    <s v=""/>
    <s v=""/>
    <s v=""/>
    <s v=""/>
    <s v=""/>
    <s v=""/>
    <s v=""/>
    <s v=""/>
    <x v="0"/>
  </r>
  <r>
    <s v="B38713205"/>
    <s v="Desk, folding, for prefabricated bldg"/>
    <n v="48"/>
    <n v="48"/>
    <s v="AHA CENTRE"/>
    <x v="1"/>
    <d v="2017-01-29T00:00:00"/>
    <d v="2017-01-29T00:00:00"/>
    <s v=""/>
    <s v=""/>
    <s v=""/>
    <s v=""/>
    <s v=""/>
    <s v=""/>
    <s v=""/>
    <s v=""/>
    <s v=""/>
    <x v="0"/>
  </r>
  <r>
    <s v="B38713209"/>
    <s v="Table, folding for prefabricated bldg"/>
    <n v="2"/>
    <n v="2"/>
    <s v="AHA CENTRE"/>
    <x v="1"/>
    <d v="2017-01-29T00:00:00"/>
    <d v="2017-01-29T00:00:00"/>
    <s v=""/>
    <s v=""/>
    <s v=""/>
    <s v=""/>
    <s v=""/>
    <s v=""/>
    <s v=""/>
    <s v=""/>
    <s v=""/>
    <x v="0"/>
  </r>
  <r>
    <s v="B38713403"/>
    <s v="Bunk bed, for prefabricated bldg"/>
    <n v="2"/>
    <n v="2"/>
    <s v="AHA CENTRE"/>
    <x v="1"/>
    <d v="2017-01-29T00:00:00"/>
    <d v="2017-01-29T00:00:00"/>
    <s v=""/>
    <s v=""/>
    <s v=""/>
    <s v=""/>
    <s v=""/>
    <s v=""/>
    <s v=""/>
    <s v=""/>
    <s v=""/>
    <x v="0"/>
  </r>
  <r>
    <s v="B43229501"/>
    <s v="Water pump, solar, system 06/04"/>
    <n v="1"/>
    <n v="1"/>
    <s v="INTERSOS"/>
    <x v="0"/>
    <d v="2017-01-29T00:00:00"/>
    <d v="2017-01-29T00:00:00"/>
    <s v=""/>
    <s v=""/>
    <s v=""/>
    <s v=""/>
    <s v=""/>
    <s v=""/>
    <s v=""/>
    <s v=""/>
    <s v=""/>
    <x v="0"/>
  </r>
  <r>
    <s v="B38713404"/>
    <s v="Mattress, for prefabricated bldg"/>
    <n v="4"/>
    <n v="4"/>
    <s v="AHA CENTRE"/>
    <x v="1"/>
    <d v="2017-01-29T00:00:00"/>
    <d v="2017-01-29T00:00:00"/>
    <s v=""/>
    <s v=""/>
    <s v=""/>
    <s v=""/>
    <s v=""/>
    <s v=""/>
    <s v=""/>
    <s v=""/>
    <s v=""/>
    <x v="0"/>
  </r>
  <r>
    <s v="B38713405"/>
    <s v="Wardrobe, for prefabricated bldg"/>
    <n v="2"/>
    <n v="2"/>
    <s v="AHA CENTRE"/>
    <x v="1"/>
    <d v="2017-01-29T00:00:00"/>
    <d v="2017-01-29T00:00:00"/>
    <s v=""/>
    <s v=""/>
    <s v=""/>
    <s v=""/>
    <s v=""/>
    <s v=""/>
    <s v=""/>
    <s v=""/>
    <s v=""/>
    <x v="0"/>
  </r>
  <r>
    <s v="B38713406"/>
    <s v="Chair, folding, for prefabricated bldg"/>
    <n v="94"/>
    <n v="94"/>
    <s v="AHA CENTRE"/>
    <x v="1"/>
    <d v="2017-01-29T00:00:00"/>
    <d v="2017-01-29T00:00:00"/>
    <s v=""/>
    <s v=""/>
    <s v=""/>
    <s v=""/>
    <s v=""/>
    <s v=""/>
    <s v=""/>
    <s v=""/>
    <s v=""/>
    <x v="0"/>
  </r>
  <r>
    <s v="B46116322"/>
    <s v="Generator, diesel, 45 Kva, model PM45C"/>
    <n v="3"/>
    <n v="3"/>
    <s v="WHO-EMRO (EHA)"/>
    <x v="0"/>
    <d v="2017-01-29T00:00:00"/>
    <d v="2017-01-29T00:00:00"/>
    <s v=""/>
    <s v=""/>
    <s v=""/>
    <s v=""/>
    <s v=""/>
    <s v=""/>
    <s v=""/>
    <s v=""/>
    <s v=""/>
    <x v="0"/>
  </r>
  <r>
    <s v="B46116324"/>
    <s v="Generator, diesel, 60 Kva, model PM60C"/>
    <n v="4"/>
    <n v="4"/>
    <s v="WHO-EMRO (EHA)"/>
    <x v="0"/>
    <d v="2017-01-29T00:00:00"/>
    <d v="2017-01-29T00:00:00"/>
    <s v=""/>
    <s v=""/>
    <s v=""/>
    <s v=""/>
    <s v=""/>
    <s v=""/>
    <s v=""/>
    <s v=""/>
    <s v=""/>
    <x v="0"/>
  </r>
  <r>
    <s v="B27169709"/>
    <s v="Prefab, wareh, soft wall, 10X24 ALU,2D O"/>
    <n v="1"/>
    <n v="1"/>
    <s v="Concern Worldwide"/>
    <x v="0"/>
    <d v="2017-01-29T00:00:00"/>
    <d v="2017-01-29T00:00:00"/>
    <s v=""/>
    <s v=""/>
    <s v=""/>
    <s v=""/>
    <s v=""/>
    <s v=""/>
    <s v=""/>
    <s v=""/>
    <s v=""/>
    <x v="0"/>
  </r>
  <r>
    <s v="B43220019"/>
    <s v="Dewatering pump Kit"/>
    <n v="1"/>
    <n v="1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27169006"/>
    <s v="Emergency kit, Office, 8 people"/>
    <n v="1"/>
    <n v="1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1692301"/>
    <s v="Safety fence, kit"/>
    <n v="8"/>
    <n v="8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4238301"/>
    <s v="Sodium Dichlorolsocyan. Dihydrate(NaDCC)"/>
    <n v="24"/>
    <n v="24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43220009"/>
    <s v="Kit Motor Pump Pressuere Diesel, 62 m3/h"/>
    <n v="4"/>
    <n v="4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43220016"/>
    <s v="Kit Motor Pump petrol engine 36 m3/h"/>
    <n v="10"/>
    <n v="10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43220022"/>
    <s v="Consumables kit,motor pump,petrol,35m3/h"/>
    <n v="2"/>
    <n v="2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43220023"/>
    <s v="Consumables kit,motor pump,Diesel,60m3/h"/>
    <n v="2"/>
    <n v="2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43942024"/>
    <s v="Chloration, dosing kit"/>
    <n v="1"/>
    <n v="1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6971201"/>
    <s v="Cape Hood , 50 pcs"/>
    <n v="479"/>
    <n v="479"/>
    <s v="WHO-HSE/GAR"/>
    <x v="0"/>
    <d v="2017-01-29T00:00:00"/>
    <d v="2017-01-29T00:00:00"/>
    <s v=""/>
    <s v=""/>
    <s v=""/>
    <s v=""/>
    <s v=""/>
    <s v=""/>
    <s v=""/>
    <s v=""/>
    <s v=""/>
    <x v="0"/>
  </r>
  <r>
    <s v="B46116319"/>
    <s v="Generator, diesel, 16 Kva, wheel-mount."/>
    <n v="11"/>
    <n v="11"/>
    <s v="WFP/CRS"/>
    <x v="1"/>
    <d v="2017-01-29T00:00:00"/>
    <d v="2017-01-29T00:00:00"/>
    <s v=""/>
    <s v=""/>
    <s v=""/>
    <s v=""/>
    <s v=""/>
    <s v=""/>
    <s v=""/>
    <s v=""/>
    <s v=""/>
    <x v="0"/>
  </r>
  <r>
    <s v="B48259001"/>
    <s v="Biological Microscope Standard set-CX31"/>
    <n v="90"/>
    <n v="90"/>
    <s v="WHO-EMRO (EHA)"/>
    <x v="0"/>
    <d v="2017-01-29T00:00:00"/>
    <d v="2017-01-29T00:00:00"/>
    <s v=""/>
    <s v=""/>
    <s v=""/>
    <s v=""/>
    <s v=""/>
    <s v=""/>
    <s v=""/>
    <s v=""/>
    <s v=""/>
    <x v="0"/>
  </r>
  <r>
    <s v="B48259002"/>
    <s v="Wooden Storage Case CH30/40-WB"/>
    <n v="90"/>
    <n v="90"/>
    <s v="WHO-EMRO (EHA)"/>
    <x v="0"/>
    <d v="2017-01-29T00:00:00"/>
    <d v="2017-01-29T00:00:00"/>
    <s v=""/>
    <s v=""/>
    <s v=""/>
    <s v=""/>
    <s v=""/>
    <s v=""/>
    <s v=""/>
    <s v=""/>
    <s v=""/>
    <x v="0"/>
  </r>
  <r>
    <s v="B48259003"/>
    <s v="Halogen bulb 6V-30W"/>
    <n v="90"/>
    <n v="90"/>
    <s v="WHO-EMRO (EHA)"/>
    <x v="0"/>
    <d v="2017-01-29T00:00:00"/>
    <d v="2017-01-29T00:00:00"/>
    <s v=""/>
    <s v=""/>
    <s v=""/>
    <s v=""/>
    <s v=""/>
    <s v=""/>
    <s v=""/>
    <s v=""/>
    <s v=""/>
    <x v="0"/>
  </r>
  <r>
    <s v="B46530024"/>
    <s v="Lighting equipment, telesc., 5 Kva"/>
    <n v="2"/>
    <n v="2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48233007"/>
    <s v="Scale, warehouse, digital, 600 kg"/>
    <n v="9"/>
    <n v="9"/>
    <s v="WFP/CRS"/>
    <x v="1"/>
    <d v="2017-01-29T00:00:00"/>
    <d v="2017-01-29T00:00:00"/>
    <s v=""/>
    <s v=""/>
    <s v=""/>
    <s v=""/>
    <s v=""/>
    <s v=""/>
    <s v=""/>
    <s v=""/>
    <s v=""/>
    <x v="0"/>
  </r>
  <r>
    <s v="B46530024"/>
    <s v="Lighting equipment, telesc., 5 Kva"/>
    <n v="2"/>
    <n v="2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36951401"/>
    <s v="Bladder, Trucking Kit, 6000lt"/>
    <n v="2"/>
    <n v="2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36959215"/>
    <s v="Kit Onion Tank 30 M3"/>
    <n v="1"/>
    <n v="1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36959228"/>
    <s v="Ground Bladder Tank kit 10M3"/>
    <n v="8"/>
    <n v="8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38831021"/>
    <s v="Latrine Digging Kit"/>
    <n v="2"/>
    <n v="2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42925506"/>
    <s v="Tool Kit, Engineers"/>
    <n v="5"/>
    <n v="5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42925507"/>
    <s v="Solid Waste Cleaning Material Kit"/>
    <n v="10"/>
    <n v="10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43942043"/>
    <s v="Water Treatment Unit - Part B 3510"/>
    <n v="1"/>
    <n v="1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43942044"/>
    <s v="Water Treatment Unit - Part C 3520"/>
    <n v="1"/>
    <n v="1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48367301"/>
    <s v="Net, shadow kit"/>
    <n v="3"/>
    <n v="3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6959205"/>
    <s v="Bladder Tank, 5000L"/>
    <n v="1"/>
    <n v="1"/>
    <s v="CARE"/>
    <x v="0"/>
    <d v="2017-01-29T00:00:00"/>
    <d v="2017-01-29T00:00:00"/>
    <s v=""/>
    <s v=""/>
    <s v=""/>
    <s v=""/>
    <s v=""/>
    <s v=""/>
    <s v=""/>
    <s v=""/>
    <s v=""/>
    <x v="0"/>
  </r>
  <r>
    <s v="B43942002"/>
    <s v="Water purification unit, 4cu.m/hrs,Emwat"/>
    <n v="2"/>
    <n v="2"/>
    <s v="CARE"/>
    <x v="0"/>
    <d v="2017-01-29T00:00:00"/>
    <d v="2017-01-29T00:00:00"/>
    <s v=""/>
    <s v=""/>
    <s v=""/>
    <s v=""/>
    <s v=""/>
    <s v=""/>
    <s v=""/>
    <s v=""/>
    <s v=""/>
    <x v="0"/>
  </r>
  <r>
    <s v="B27169805"/>
    <s v="Prefab, wareh, soft wall, 10x32 ALU,2D O"/>
    <n v="23"/>
    <n v="23"/>
    <s v="WFP/CRS"/>
    <x v="4"/>
    <d v="2017-01-29T00:00:00"/>
    <d v="2017-01-29T00:00:00"/>
    <s v=""/>
    <s v=""/>
    <s v=""/>
    <s v=""/>
    <s v=""/>
    <s v=""/>
    <s v=""/>
    <s v=""/>
    <s v=""/>
    <x v="0"/>
  </r>
  <r>
    <s v="B43220025"/>
    <s v="Submersible Pump kit Grundfos SQ5-70"/>
    <n v="1"/>
    <n v="1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46114205"/>
    <s v="Generator 6KVA SSD6000 Stephill"/>
    <n v="2"/>
    <n v="2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48270001"/>
    <s v="Survey Auger KIT"/>
    <n v="1"/>
    <n v="1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38713306"/>
    <s v="Conference Room, small, E"/>
    <n v="1"/>
    <n v="1"/>
    <s v="Edilsider"/>
    <x v="4"/>
    <d v="2017-01-29T00:00:00"/>
    <d v="2017-01-29T00:00:00"/>
    <s v=""/>
    <s v=""/>
    <s v=""/>
    <s v=""/>
    <s v=""/>
    <s v=""/>
    <s v=""/>
    <s v=""/>
    <s v=""/>
    <x v="0"/>
  </r>
  <r>
    <s v="B38713203"/>
    <s v="Pedestal, drawer, for prefabricated bldg"/>
    <n v="12"/>
    <n v="12"/>
    <s v="OCHA/RDS"/>
    <x v="0"/>
    <d v="2017-01-29T00:00:00"/>
    <d v="2017-01-29T00:00:00"/>
    <s v=""/>
    <s v=""/>
    <s v=""/>
    <s v=""/>
    <s v=""/>
    <s v=""/>
    <s v=""/>
    <s v=""/>
    <s v=""/>
    <x v="0"/>
  </r>
  <r>
    <s v="B38713204"/>
    <s v="Cupboard, for prefabricated bldg"/>
    <n v="6"/>
    <n v="6"/>
    <s v="OCHA/RDS"/>
    <x v="0"/>
    <d v="2017-01-29T00:00:00"/>
    <d v="2017-01-29T00:00:00"/>
    <s v=""/>
    <s v=""/>
    <s v=""/>
    <s v=""/>
    <s v=""/>
    <s v=""/>
    <s v=""/>
    <s v=""/>
    <s v=""/>
    <x v="0"/>
  </r>
  <r>
    <s v="B38713205"/>
    <s v="Desk, folding, for prefabricated bldg"/>
    <n v="12"/>
    <n v="12"/>
    <s v="OCHA/RDS"/>
    <x v="0"/>
    <d v="2017-01-29T00:00:00"/>
    <d v="2017-01-29T00:00:00"/>
    <s v=""/>
    <s v=""/>
    <s v=""/>
    <s v=""/>
    <s v=""/>
    <s v=""/>
    <s v=""/>
    <s v=""/>
    <s v=""/>
    <x v="0"/>
  </r>
  <r>
    <s v="B38713206"/>
    <s v="Chair, gas lift, for prefabricated bldg"/>
    <n v="12"/>
    <n v="12"/>
    <s v="OCHA/RDS"/>
    <x v="0"/>
    <d v="2017-01-29T00:00:00"/>
    <d v="2017-01-29T00:00:00"/>
    <s v=""/>
    <s v=""/>
    <s v=""/>
    <s v=""/>
    <s v=""/>
    <s v=""/>
    <s v=""/>
    <s v=""/>
    <s v=""/>
    <x v="0"/>
  </r>
  <r>
    <s v="B38713207"/>
    <s v="Cabinet, filing, for prefabricated bldg"/>
    <n v="6"/>
    <n v="6"/>
    <s v="OCHA/RDS"/>
    <x v="0"/>
    <d v="2017-01-29T00:00:00"/>
    <d v="2017-01-29T00:00:00"/>
    <s v=""/>
    <s v=""/>
    <s v=""/>
    <s v=""/>
    <s v=""/>
    <s v=""/>
    <s v=""/>
    <s v=""/>
    <s v=""/>
    <x v="0"/>
  </r>
  <r>
    <s v="B38713209"/>
    <s v="Table, folding for prefabricated bldg"/>
    <n v="6"/>
    <n v="6"/>
    <s v="OCHA/RDS"/>
    <x v="0"/>
    <d v="2017-01-29T00:00:00"/>
    <d v="2017-01-29T00:00:00"/>
    <s v=""/>
    <s v=""/>
    <s v=""/>
    <s v=""/>
    <s v=""/>
    <s v=""/>
    <s v=""/>
    <s v=""/>
    <s v=""/>
    <x v="0"/>
  </r>
  <r>
    <s v="B38713403"/>
    <s v="Bunk bed, for prefabricated bldg"/>
    <n v="6"/>
    <n v="6"/>
    <s v="OCHA/RDS"/>
    <x v="0"/>
    <d v="2017-01-29T00:00:00"/>
    <d v="2017-01-29T00:00:00"/>
    <s v=""/>
    <s v=""/>
    <s v=""/>
    <s v=""/>
    <s v=""/>
    <s v=""/>
    <s v=""/>
    <s v=""/>
    <s v=""/>
    <x v="0"/>
  </r>
  <r>
    <s v="B38713404"/>
    <s v="Mattress, for prefabricated bldg"/>
    <n v="12"/>
    <n v="12"/>
    <s v="OCHA/RDS"/>
    <x v="0"/>
    <d v="2017-01-29T00:00:00"/>
    <d v="2017-01-29T00:00:00"/>
    <s v=""/>
    <s v=""/>
    <s v=""/>
    <s v=""/>
    <s v=""/>
    <s v=""/>
    <s v=""/>
    <s v=""/>
    <s v=""/>
    <x v="0"/>
  </r>
  <r>
    <s v="B38713405"/>
    <s v="Wardrobe, for prefabricated bldg"/>
    <n v="6"/>
    <n v="6"/>
    <s v="OCHA/RDS"/>
    <x v="0"/>
    <d v="2017-01-29T00:00:00"/>
    <d v="2017-01-29T00:00:00"/>
    <s v=""/>
    <s v=""/>
    <s v=""/>
    <s v=""/>
    <s v=""/>
    <s v=""/>
    <s v=""/>
    <s v=""/>
    <s v=""/>
    <x v="0"/>
  </r>
  <r>
    <s v="B38713406"/>
    <s v="Chair, folding, for prefabricated bldg"/>
    <n v="24"/>
    <n v="24"/>
    <s v="OCHA/RDS"/>
    <x v="0"/>
    <d v="2017-01-29T00:00:00"/>
    <d v="2017-01-29T00:00:00"/>
    <s v=""/>
    <s v=""/>
    <s v=""/>
    <s v=""/>
    <s v=""/>
    <s v=""/>
    <s v=""/>
    <s v=""/>
    <s v=""/>
    <x v="0"/>
  </r>
  <r>
    <s v="B38713309"/>
    <s v="Expansion kit for prefabricated bldg E"/>
    <n v="8"/>
    <n v="8"/>
    <s v="Edilsider"/>
    <x v="4"/>
    <d v="2017-01-29T00:00:00"/>
    <d v="2017-01-29T00:00:00"/>
    <s v=""/>
    <s v=""/>
    <s v=""/>
    <s v=""/>
    <s v=""/>
    <s v=""/>
    <s v=""/>
    <s v=""/>
    <s v=""/>
    <x v="0"/>
  </r>
  <r>
    <s v="B46116319"/>
    <s v="Generator, diesel, 16 Kva, wheel-mount."/>
    <n v="4"/>
    <n v="4"/>
    <s v="AHA CENTRE"/>
    <x v="1"/>
    <d v="2017-01-29T00:00:00"/>
    <d v="2017-01-29T00:00:00"/>
    <s v=""/>
    <s v=""/>
    <s v=""/>
    <s v=""/>
    <s v=""/>
    <s v=""/>
    <s v=""/>
    <s v=""/>
    <s v=""/>
    <x v="0"/>
  </r>
  <r>
    <s v="B36221217"/>
    <s v="Hygiene Kit without Condom"/>
    <n v="457"/>
    <n v="457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27169602"/>
    <s v="Prefab, wareh. soft wall,6.5x8mt, ALU O"/>
    <n v="5"/>
    <n v="5"/>
    <s v="White Stock"/>
    <x v="4"/>
    <d v="2017-01-29T00:00:00"/>
    <d v="2017-01-29T00:00:00"/>
    <s v=""/>
    <s v=""/>
    <s v=""/>
    <s v=""/>
    <s v=""/>
    <s v=""/>
    <s v=""/>
    <s v=""/>
    <s v=""/>
    <x v="0"/>
  </r>
  <r>
    <s v="B38713305"/>
    <s v="Living, accommodation unit, hard wall E"/>
    <n v="18"/>
    <n v="18"/>
    <s v="WFP/CRS"/>
    <x v="4"/>
    <d v="2017-01-29T00:00:00"/>
    <d v="2017-01-29T00:00:00"/>
    <s v=""/>
    <s v=""/>
    <s v=""/>
    <s v=""/>
    <s v=""/>
    <s v=""/>
    <s v=""/>
    <s v=""/>
    <s v=""/>
    <x v="0"/>
  </r>
  <r>
    <s v="B46116319"/>
    <s v="Generator, diesel, 16 Kva, wheel-mount."/>
    <n v="2"/>
    <n v="2"/>
    <s v="Australian Aid Program"/>
    <x v="1"/>
    <d v="2017-01-29T00:00:00"/>
    <d v="2017-01-29T00:00:00"/>
    <s v=""/>
    <s v=""/>
    <s v=""/>
    <s v=""/>
    <s v=""/>
    <s v=""/>
    <s v=""/>
    <s v=""/>
    <s v=""/>
    <x v="0"/>
  </r>
  <r>
    <s v="B46530022"/>
    <s v="Lighting system, indoor, for MSU (G)"/>
    <n v="8"/>
    <n v="8"/>
    <s v="AHA CENTRE"/>
    <x v="1"/>
    <d v="2017-01-29T00:00:00"/>
    <d v="2017-01-29T00:00:00"/>
    <s v=""/>
    <s v=""/>
    <s v=""/>
    <s v=""/>
    <s v=""/>
    <s v=""/>
    <s v=""/>
    <s v=""/>
    <s v=""/>
    <x v="0"/>
  </r>
  <r>
    <s v="B46530023"/>
    <s v="Lighting system, outdoor, for MSU (G)"/>
    <n v="8"/>
    <n v="8"/>
    <s v="AHA CENTRE"/>
    <x v="1"/>
    <d v="2017-01-29T00:00:00"/>
    <d v="2017-01-29T00:00:00"/>
    <s v=""/>
    <s v=""/>
    <s v=""/>
    <s v=""/>
    <s v=""/>
    <s v=""/>
    <s v=""/>
    <s v=""/>
    <s v=""/>
    <x v="0"/>
  </r>
  <r>
    <s v="B27169805"/>
    <s v="Prefab, wareh, soft wall, 10x32 ALU,2D O"/>
    <n v="3"/>
    <n v="3"/>
    <s v="White Stock"/>
    <x v="2"/>
    <d v="2017-01-29T00:00:00"/>
    <d v="2017-01-29T00:00:00"/>
    <s v=""/>
    <s v=""/>
    <s v=""/>
    <s v=""/>
    <s v=""/>
    <s v=""/>
    <s v=""/>
    <s v=""/>
    <s v=""/>
    <x v="0"/>
  </r>
  <r>
    <s v="B27169805"/>
    <s v="Prefab, wareh, soft wall, 10x32 ALU,2D O"/>
    <n v="1"/>
    <n v="1"/>
    <s v="WFP/CRS"/>
    <x v="3"/>
    <d v="2017-01-29T00:00:00"/>
    <d v="2017-01-29T00:00:00"/>
    <s v=""/>
    <s v=""/>
    <s v=""/>
    <s v=""/>
    <s v=""/>
    <s v=""/>
    <s v=""/>
    <s v=""/>
    <s v=""/>
    <x v="0"/>
  </r>
  <r>
    <s v="B49162101"/>
    <s v="Vehicle, Toyota, RAV4, petrol, LHD"/>
    <n v="1"/>
    <n v="1"/>
    <s v="UNAMA"/>
    <x v="0"/>
    <d v="2017-01-29T00:00:00"/>
    <d v="2017-01-29T00:00:00"/>
    <s v=""/>
    <s v=""/>
    <s v=""/>
    <s v=""/>
    <s v=""/>
    <s v=""/>
    <s v=""/>
    <s v=""/>
    <s v=""/>
    <x v="0"/>
  </r>
  <r>
    <s v="B36221227"/>
    <s v="Hygiene Kit, USAID"/>
    <n v="4000"/>
    <n v="4000"/>
    <s v="UNITED STATES AGENCY for INTL. DEVELOPM."/>
    <x v="1"/>
    <d v="2017-01-29T00:00:00"/>
    <d v="2017-01-29T00:00:00"/>
    <s v=""/>
    <s v=""/>
    <s v=""/>
    <s v=""/>
    <s v=""/>
    <s v=""/>
    <s v=""/>
    <s v=""/>
    <s v=""/>
    <x v="0"/>
  </r>
  <r>
    <s v="B35103002"/>
    <s v="Hyoscine-N-butylbromide,10mg,bx/200,tabs"/>
    <n v="2742"/>
    <n v="2742"/>
    <s v="WHO-EMRO (EHA)"/>
    <x v="0"/>
    <d v="2017-01-29T00:00:00"/>
    <d v="2017-01-29T00:00:00"/>
    <s v=""/>
    <s v=""/>
    <s v=""/>
    <s v=""/>
    <s v=""/>
    <s v=""/>
    <s v=""/>
    <s v=""/>
    <s v=""/>
    <x v="0"/>
  </r>
  <r>
    <s v="B35103003"/>
    <s v="Hyoscine-N-Butylbromide,20mg/1ml,50 amp."/>
    <n v="73"/>
    <n v="73"/>
    <s v="WHO-EMRO (EHA)"/>
    <x v="0"/>
    <d v="2017-01-29T00:00:00"/>
    <d v="2017-01-29T00:00:00"/>
    <s v=""/>
    <s v=""/>
    <s v=""/>
    <s v=""/>
    <s v=""/>
    <s v=""/>
    <s v=""/>
    <s v=""/>
    <s v=""/>
    <x v="0"/>
  </r>
  <r>
    <s v="B36956106"/>
    <s v="Water Tank, collapsible 6cu.m."/>
    <n v="3"/>
    <n v="3"/>
    <s v="UNICEF TACRO"/>
    <x v="3"/>
    <d v="2017-01-29T00:00:00"/>
    <d v="2017-01-29T00:00:00"/>
    <s v=""/>
    <s v=""/>
    <s v=""/>
    <s v=""/>
    <s v=""/>
    <s v=""/>
    <s v=""/>
    <s v=""/>
    <s v=""/>
    <x v="0"/>
  </r>
  <r>
    <s v="B28237501"/>
    <s v="Work/Combat Trouser Size 30&quot; small"/>
    <n v="25"/>
    <n v="25"/>
    <s v="UNDP"/>
    <x v="0"/>
    <d v="2017-01-29T00:00:00"/>
    <d v="2017-01-29T00:00:00"/>
    <s v=""/>
    <s v=""/>
    <s v=""/>
    <s v=""/>
    <s v=""/>
    <s v=""/>
    <s v=""/>
    <s v=""/>
    <s v=""/>
    <x v="0"/>
  </r>
  <r>
    <s v="B28237502"/>
    <s v="Work/Combat Trouser Size 32&quot; medium"/>
    <n v="100"/>
    <n v="100"/>
    <s v="UNDP"/>
    <x v="0"/>
    <d v="2017-01-29T00:00:00"/>
    <d v="2017-01-29T00:00:00"/>
    <s v=""/>
    <s v=""/>
    <s v=""/>
    <s v=""/>
    <s v=""/>
    <s v=""/>
    <s v=""/>
    <s v=""/>
    <s v=""/>
    <x v="0"/>
  </r>
  <r>
    <s v="B28237503"/>
    <s v="Work/Combat Trouser Size 34&quot; large"/>
    <n v="200"/>
    <n v="200"/>
    <s v="UNDP"/>
    <x v="0"/>
    <d v="2017-01-29T00:00:00"/>
    <d v="2017-01-29T00:00:00"/>
    <s v=""/>
    <s v=""/>
    <s v=""/>
    <s v=""/>
    <s v=""/>
    <s v=""/>
    <s v=""/>
    <s v=""/>
    <s v=""/>
    <x v="0"/>
  </r>
  <r>
    <s v="B28237504"/>
    <s v="Work/Combat Trouser Size 36&quot; x-large"/>
    <n v="175"/>
    <n v="175"/>
    <s v="UNDP"/>
    <x v="0"/>
    <d v="2017-01-29T00:00:00"/>
    <d v="2017-01-29T00:00:00"/>
    <s v=""/>
    <s v=""/>
    <s v=""/>
    <s v=""/>
    <s v=""/>
    <s v=""/>
    <s v=""/>
    <s v=""/>
    <s v=""/>
    <x v="0"/>
  </r>
  <r>
    <s v="B46115002"/>
    <s v="Generator, Petrol 6.5Kva 6500HMS with sp"/>
    <n v="2"/>
    <n v="2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48710601"/>
    <s v="Orthosis kit"/>
    <n v="3"/>
    <n v="3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36974602"/>
    <s v="High visibility Vest, UNDP logo, size M"/>
    <n v="125"/>
    <n v="125"/>
    <s v="UNDP"/>
    <x v="0"/>
    <d v="2017-01-29T00:00:00"/>
    <d v="2017-01-29T00:00:00"/>
    <s v=""/>
    <s v=""/>
    <s v=""/>
    <s v=""/>
    <s v=""/>
    <s v=""/>
    <s v=""/>
    <s v=""/>
    <s v=""/>
    <x v="0"/>
  </r>
  <r>
    <s v="B36974603"/>
    <s v="High visibility Vest, UNDP logo, size L"/>
    <n v="200"/>
    <n v="200"/>
    <s v="UNDP"/>
    <x v="0"/>
    <d v="2017-01-29T00:00:00"/>
    <d v="2017-01-29T00:00:00"/>
    <s v=""/>
    <s v=""/>
    <s v=""/>
    <s v=""/>
    <s v=""/>
    <s v=""/>
    <s v=""/>
    <s v=""/>
    <s v=""/>
    <x v="0"/>
  </r>
  <r>
    <s v="B36974604"/>
    <s v="High visibility Vest, UNDP logo, size XL"/>
    <n v="175"/>
    <n v="175"/>
    <s v="UNDP"/>
    <x v="0"/>
    <d v="2017-01-29T00:00:00"/>
    <d v="2017-01-29T00:00:00"/>
    <s v=""/>
    <s v=""/>
    <s v=""/>
    <s v=""/>
    <s v=""/>
    <s v=""/>
    <s v=""/>
    <s v=""/>
    <s v=""/>
    <x v="0"/>
  </r>
  <r>
    <s v="B42941402"/>
    <s v="Sledge Hammer, 10LB, Hickory Shaft"/>
    <n v="100"/>
    <n v="100"/>
    <s v="UNDP"/>
    <x v="0"/>
    <d v="2017-01-29T00:00:00"/>
    <d v="2017-01-29T00:00:00"/>
    <s v=""/>
    <s v=""/>
    <s v=""/>
    <s v=""/>
    <s v=""/>
    <s v=""/>
    <s v=""/>
    <s v=""/>
    <s v=""/>
    <x v="0"/>
  </r>
  <r>
    <s v="B35740004"/>
    <s v="Mixtard 30, Susp., 100IU/ML, 10ml Vial"/>
    <n v="100000"/>
    <n v="100000"/>
    <s v="WHO-EMRO (EHA)"/>
    <x v="0"/>
    <d v="2017-01-29T00:00:00"/>
    <d v="2017-01-29T00:00:00"/>
    <s v=""/>
    <s v=""/>
    <s v=""/>
    <s v=""/>
    <s v=""/>
    <s v=""/>
    <s v=""/>
    <s v=""/>
    <s v=""/>
    <x v="0"/>
  </r>
  <r>
    <s v="B35740005"/>
    <s v="Insulatard, Susp., 100IU/ML, 10ml Vial"/>
    <n v="49000"/>
    <n v="49000"/>
    <s v="WHO-EMRO (EHA)"/>
    <x v="0"/>
    <d v="2017-01-29T00:00:00"/>
    <d v="2017-01-29T00:00:00"/>
    <s v=""/>
    <s v=""/>
    <s v=""/>
    <s v=""/>
    <s v=""/>
    <s v=""/>
    <s v=""/>
    <s v=""/>
    <s v=""/>
    <x v="0"/>
  </r>
  <r>
    <s v="B38713310"/>
    <s v="Office/Living, accom. unit, hard wall B"/>
    <n v="4"/>
    <n v="4"/>
    <s v="WFP/CRS"/>
    <x v="4"/>
    <d v="2017-01-29T00:00:00"/>
    <d v="2017-01-29T00:00:00"/>
    <s v=""/>
    <s v=""/>
    <s v=""/>
    <s v=""/>
    <s v=""/>
    <s v=""/>
    <s v=""/>
    <s v=""/>
    <s v=""/>
    <x v="0"/>
  </r>
  <r>
    <s v="B38713311"/>
    <s v="Ablution unit, Prefab., hard wall B"/>
    <n v="1"/>
    <n v="1"/>
    <s v="WFP/CRS"/>
    <x v="4"/>
    <d v="2017-01-29T00:00:00"/>
    <d v="2017-01-29T00:00:00"/>
    <s v=""/>
    <s v=""/>
    <s v=""/>
    <s v=""/>
    <s v=""/>
    <s v=""/>
    <s v=""/>
    <s v=""/>
    <s v=""/>
    <x v="0"/>
  </r>
  <r>
    <s v="B42925508"/>
    <s v="Tool kit for prefab. B"/>
    <n v="3"/>
    <n v="3"/>
    <s v="WFP/CRS"/>
    <x v="4"/>
    <d v="2017-01-29T00:00:00"/>
    <d v="2017-01-29T00:00:00"/>
    <s v=""/>
    <s v=""/>
    <s v=""/>
    <s v=""/>
    <s v=""/>
    <s v=""/>
    <s v=""/>
    <s v=""/>
    <s v=""/>
    <x v="0"/>
  </r>
  <r>
    <s v="B36994501"/>
    <s v="Scrubs pants, size Large, reusable"/>
    <n v="7000"/>
    <n v="700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36994502"/>
    <s v="Scrubs pants, size Medium, reusable"/>
    <n v="7000"/>
    <n v="700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36994503"/>
    <s v="Scrubs tops, size Large, reusable"/>
    <n v="7000"/>
    <n v="700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36994504"/>
    <s v="Scrubs tops, size Medium, reusable"/>
    <n v="7000"/>
    <n v="700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43947006"/>
    <s v="Starter Pack, 200 Test Coliform"/>
    <n v="1"/>
    <n v="1"/>
    <s v="CARE"/>
    <x v="0"/>
    <d v="2017-01-29T00:00:00"/>
    <d v="2017-01-29T00:00:00"/>
    <s v=""/>
    <s v=""/>
    <s v=""/>
    <s v=""/>
    <s v=""/>
    <s v=""/>
    <s v=""/>
    <s v=""/>
    <s v=""/>
    <x v="0"/>
  </r>
  <r>
    <s v="B49182602"/>
    <s v="Vehicle,Armor,LC200,petrol,LHD,VR7+tires"/>
    <n v="2"/>
    <n v="2"/>
    <s v="WHO-EMRO (EHA)"/>
    <x v="0"/>
    <d v="2017-01-29T00:00:00"/>
    <d v="2017-01-29T00:00:00"/>
    <s v=""/>
    <s v=""/>
    <s v=""/>
    <s v=""/>
    <s v=""/>
    <s v=""/>
    <s v=""/>
    <s v=""/>
    <s v=""/>
    <x v="0"/>
  </r>
  <r>
    <s v="B38811026"/>
    <s v="Ballistic Vest w/WFP logo, Size XXL"/>
    <n v="5"/>
    <n v="5"/>
    <s v="WFP/OMF"/>
    <x v="4"/>
    <d v="2017-01-29T00:00:00"/>
    <d v="2017-01-29T00:00:00"/>
    <s v=""/>
    <s v=""/>
    <s v=""/>
    <s v=""/>
    <s v=""/>
    <s v=""/>
    <s v=""/>
    <s v=""/>
    <s v=""/>
    <x v="0"/>
  </r>
  <r>
    <s v="B38811033"/>
    <s v="Ballistic Vest w/WFP logo, Size XXXL"/>
    <n v="2"/>
    <n v="2"/>
    <s v="WFP/OMF"/>
    <x v="4"/>
    <d v="2017-01-29T00:00:00"/>
    <d v="2017-01-29T00:00:00"/>
    <s v=""/>
    <s v=""/>
    <s v=""/>
    <s v=""/>
    <s v=""/>
    <s v=""/>
    <s v=""/>
    <s v=""/>
    <s v=""/>
    <x v="0"/>
  </r>
  <r>
    <s v="B36232002"/>
    <s v="Pad, sanitary, feminine"/>
    <n v="1000"/>
    <n v="1000"/>
    <s v="CARE"/>
    <x v="0"/>
    <d v="2017-01-29T00:00:00"/>
    <d v="2017-01-29T00:00:00"/>
    <s v=""/>
    <s v=""/>
    <s v=""/>
    <s v=""/>
    <s v=""/>
    <s v=""/>
    <s v=""/>
    <s v=""/>
    <s v=""/>
    <x v="0"/>
  </r>
  <r>
    <s v="B48156701"/>
    <s v="Stethoscope"/>
    <n v="50"/>
    <n v="50"/>
    <s v="WHO-EMRO (EHA)"/>
    <x v="0"/>
    <d v="2017-01-29T00:00:00"/>
    <d v="2017-01-29T00:00:00"/>
    <s v=""/>
    <s v=""/>
    <s v=""/>
    <s v=""/>
    <s v=""/>
    <s v=""/>
    <s v=""/>
    <s v=""/>
    <s v=""/>
    <x v="0"/>
  </r>
  <r>
    <s v="B47765001"/>
    <s v="Child friendly spaces kit, (CFS) WVI"/>
    <n v="10"/>
    <n v="10"/>
    <s v="World Vision International"/>
    <x v="1"/>
    <d v="2017-01-29T00:00:00"/>
    <d v="2017-01-29T00:00:00"/>
    <s v=""/>
    <s v=""/>
    <s v=""/>
    <s v=""/>
    <s v=""/>
    <s v=""/>
    <s v=""/>
    <s v=""/>
    <s v=""/>
    <x v="0"/>
  </r>
  <r>
    <s v="B36959202"/>
    <s v="Water tank, collapsible,10000lt,w/ramp"/>
    <n v="10"/>
    <n v="10"/>
    <s v="BUTYL PRODUCTS GROUP"/>
    <x v="0"/>
    <d v="2017-01-29T00:00:00"/>
    <d v="2017-01-29T00:00:00"/>
    <s v=""/>
    <s v=""/>
    <s v=""/>
    <s v=""/>
    <s v=""/>
    <s v=""/>
    <s v=""/>
    <s v=""/>
    <s v=""/>
    <x v="0"/>
  </r>
  <r>
    <s v="B36956001"/>
    <s v="Water tank, collapsible, 5000lt, w/harn"/>
    <n v="13"/>
    <n v="13"/>
    <s v="BUTYL PRODUCTS GROUP"/>
    <x v="1"/>
    <d v="2017-01-29T00:00:00"/>
    <d v="2017-01-29T00:00:00"/>
    <s v=""/>
    <s v=""/>
    <s v=""/>
    <s v=""/>
    <s v=""/>
    <s v=""/>
    <s v=""/>
    <s v=""/>
    <s v=""/>
    <x v="0"/>
  </r>
  <r>
    <s v="B35640001"/>
    <s v="Hand Sanitizer, Alcohol- Based, 100ml"/>
    <n v="7000"/>
    <n v="700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35667139"/>
    <s v="Water floc. &amp; disinfectant"/>
    <n v="50"/>
    <n v="50"/>
    <s v="UNICEF TACRO"/>
    <x v="3"/>
    <d v="2017-01-29T00:00:00"/>
    <d v="2017-01-29T00:00:00"/>
    <s v=""/>
    <s v=""/>
    <s v=""/>
    <s v=""/>
    <s v=""/>
    <s v=""/>
    <s v=""/>
    <s v=""/>
    <s v=""/>
    <x v="0"/>
  </r>
  <r>
    <s v="B36232002"/>
    <s v="Pad, sanitary, feminine"/>
    <n v="500"/>
    <n v="500"/>
    <s v="UNICEF TACRO"/>
    <x v="3"/>
    <d v="2017-01-29T00:00:00"/>
    <d v="2017-01-29T00:00:00"/>
    <s v=""/>
    <s v=""/>
    <s v=""/>
    <s v=""/>
    <s v=""/>
    <s v=""/>
    <s v=""/>
    <s v=""/>
    <s v=""/>
    <x v="0"/>
  </r>
  <r>
    <s v="B48232803"/>
    <s v="Portable stadiometer, measuring scale"/>
    <n v="30"/>
    <n v="30"/>
    <s v="UNICEF TACRO"/>
    <x v="3"/>
    <d v="2017-01-29T00:00:00"/>
    <d v="2017-01-29T00:00:00"/>
    <s v=""/>
    <s v=""/>
    <s v=""/>
    <s v=""/>
    <s v=""/>
    <s v=""/>
    <s v=""/>
    <s v=""/>
    <s v=""/>
    <x v="0"/>
  </r>
  <r>
    <s v="B48233004"/>
    <s v="Weighing Scale, Digital"/>
    <n v="70"/>
    <n v="70"/>
    <s v="UNICEF TACRO"/>
    <x v="3"/>
    <d v="2017-01-29T00:00:00"/>
    <d v="2017-01-29T00:00:00"/>
    <s v=""/>
    <s v=""/>
    <s v=""/>
    <s v=""/>
    <s v=""/>
    <s v=""/>
    <s v=""/>
    <s v=""/>
    <s v=""/>
    <x v="0"/>
  </r>
  <r>
    <s v="B48235001"/>
    <s v="Insertion tape for measuring arm (MUAC)"/>
    <n v="200"/>
    <n v="200"/>
    <s v="UNICEF TACRO"/>
    <x v="3"/>
    <d v="2017-01-29T00:00:00"/>
    <d v="2017-01-29T00:00:00"/>
    <s v=""/>
    <s v=""/>
    <s v=""/>
    <s v=""/>
    <s v=""/>
    <s v=""/>
    <s v=""/>
    <s v=""/>
    <s v=""/>
    <x v="0"/>
  </r>
  <r>
    <s v="B35010002"/>
    <s v="EHU_PHC_Medical_NEP"/>
    <n v="1"/>
    <n v="1"/>
    <s v="SAVE THE CHILDREN"/>
    <x v="4"/>
    <d v="2017-01-29T00:00:00"/>
    <d v="2017-01-29T00:00:00"/>
    <s v=""/>
    <s v=""/>
    <s v=""/>
    <s v=""/>
    <s v=""/>
    <s v=""/>
    <s v=""/>
    <s v=""/>
    <s v=""/>
    <x v="0"/>
  </r>
  <r>
    <s v="B36221200"/>
    <s v="Soap bar"/>
    <n v="23550"/>
    <n v="23550"/>
    <s v="CARE"/>
    <x v="0"/>
    <d v="2017-01-29T00:00:00"/>
    <d v="2017-01-29T00:00:00"/>
    <s v=""/>
    <s v=""/>
    <s v=""/>
    <s v=""/>
    <s v=""/>
    <s v=""/>
    <s v=""/>
    <s v=""/>
    <s v=""/>
    <x v="0"/>
  </r>
  <r>
    <s v="B36221228"/>
    <s v="Wash kit, with StC logo"/>
    <n v="1"/>
    <n v="1"/>
    <s v="SAVE THE CHILDREN"/>
    <x v="1"/>
    <d v="2017-01-29T00:00:00"/>
    <d v="2017-01-29T00:00:00"/>
    <s v=""/>
    <s v=""/>
    <s v=""/>
    <s v=""/>
    <s v=""/>
    <s v=""/>
    <s v=""/>
    <s v=""/>
    <s v=""/>
    <x v="0"/>
  </r>
  <r>
    <s v="B27161001"/>
    <s v="Roll, plastic, 4x60mt"/>
    <n v="207"/>
    <n v="207"/>
    <s v="ITALY"/>
    <x v="4"/>
    <d v="2017-01-29T00:00:00"/>
    <d v="2017-01-29T00:00:00"/>
    <s v=""/>
    <s v=""/>
    <s v=""/>
    <s v=""/>
    <s v=""/>
    <s v=""/>
    <s v=""/>
    <s v=""/>
    <s v=""/>
    <x v="0"/>
  </r>
  <r>
    <s v="B36959201"/>
    <s v="Water tank, collapsible, 1000lt,w/ramp"/>
    <n v="3"/>
    <n v="3"/>
    <s v="ITALY"/>
    <x v="4"/>
    <d v="2017-01-29T00:00:00"/>
    <d v="2017-01-29T00:00:00"/>
    <s v=""/>
    <s v=""/>
    <s v=""/>
    <s v=""/>
    <s v=""/>
    <s v=""/>
    <s v=""/>
    <s v=""/>
    <s v=""/>
    <x v="0"/>
  </r>
  <r>
    <s v="B46114202"/>
    <s v="Generator, diesel, 5 Kva, I"/>
    <n v="2"/>
    <n v="2"/>
    <s v="ITALY"/>
    <x v="4"/>
    <d v="2017-01-29T00:00:00"/>
    <d v="2017-01-29T00:00:00"/>
    <s v=""/>
    <s v=""/>
    <s v=""/>
    <s v=""/>
    <s v=""/>
    <s v=""/>
    <s v=""/>
    <s v=""/>
    <s v=""/>
    <x v="0"/>
  </r>
  <r>
    <s v="B46116315"/>
    <s v="Generator, diesel, 18 Kva, with lamp."/>
    <n v="20"/>
    <n v="20"/>
    <s v="ITALY"/>
    <x v="4"/>
    <d v="2017-01-29T00:00:00"/>
    <d v="2017-01-29T00:00:00"/>
    <s v=""/>
    <s v=""/>
    <s v=""/>
    <s v=""/>
    <s v=""/>
    <s v=""/>
    <s v=""/>
    <s v=""/>
    <s v=""/>
    <x v="0"/>
  </r>
  <r>
    <s v="B35362002"/>
    <s v="Metronidazole, 100ml, 0.5%"/>
    <n v="4000"/>
    <n v="4000"/>
    <s v="WHO-EMRO (EHA)"/>
    <x v="0"/>
    <d v="2017-01-29T00:00:00"/>
    <d v="2017-01-29T00:00:00"/>
    <s v=""/>
    <s v=""/>
    <s v=""/>
    <s v=""/>
    <s v=""/>
    <s v=""/>
    <s v=""/>
    <s v=""/>
    <s v=""/>
    <x v="0"/>
  </r>
  <r>
    <s v="B35283101"/>
    <s v="Nystatin oral susp 100,000IU/ml , 30 ml"/>
    <n v="9048"/>
    <n v="9048"/>
    <s v="WHO-EMRO (EHA)"/>
    <x v="0"/>
    <d v="2017-01-29T00:00:00"/>
    <d v="2017-01-29T00:00:00"/>
    <s v=""/>
    <s v=""/>
    <s v=""/>
    <s v=""/>
    <s v=""/>
    <s v=""/>
    <s v=""/>
    <s v=""/>
    <s v=""/>
    <x v="0"/>
  </r>
  <r>
    <s v="B36232001"/>
    <s v="Individual kit,NEW &quot;Rapid Response Team&quot;"/>
    <n v="57"/>
    <n v="57"/>
    <s v="WFP/CRS"/>
    <x v="0"/>
    <d v="2017-01-29T00:00:00"/>
    <d v="2017-01-29T00:00:00"/>
    <s v=""/>
    <s v=""/>
    <s v=""/>
    <s v=""/>
    <s v=""/>
    <s v=""/>
    <s v=""/>
    <s v=""/>
    <s v=""/>
    <x v="0"/>
  </r>
  <r>
    <s v="B46116204"/>
    <s v="Generator, diesel, 8 Kva, C"/>
    <n v="12"/>
    <n v="12"/>
    <s v="ITALY"/>
    <x v="4"/>
    <d v="2017-01-29T00:00:00"/>
    <d v="2017-01-29T00:00:00"/>
    <s v=""/>
    <s v=""/>
    <s v=""/>
    <s v=""/>
    <s v=""/>
    <s v=""/>
    <s v=""/>
    <s v=""/>
    <s v=""/>
    <x v="0"/>
  </r>
  <r>
    <s v="B48725001"/>
    <s v="Supportive Seating (rolling frame for Mo"/>
    <n v="6"/>
    <n v="6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725002"/>
    <s v="Supportive Seat, size L"/>
    <n v="3"/>
    <n v="3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725003"/>
    <s v="Supportive Seat, size M"/>
    <n v="3"/>
    <n v="3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725004"/>
    <s v="Supportive Seat, size CHILD"/>
    <n v="2"/>
    <n v="2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725005"/>
    <s v="Rough Terrain Wheelchair, size XL"/>
    <n v="2"/>
    <n v="2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725006"/>
    <s v="Rough Terrain Wheelchair, size L"/>
    <n v="3"/>
    <n v="3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725007"/>
    <s v="Rough Terrain Wheelchair, size M"/>
    <n v="3"/>
    <n v="3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725008"/>
    <s v="Rough Terrain Wheelchair, size S"/>
    <n v="3"/>
    <n v="3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725009"/>
    <s v="Standard wheelchair size XL"/>
    <n v="25"/>
    <n v="25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6534603"/>
    <s v="Solar LED lamp, with charger"/>
    <n v="24"/>
    <n v="24"/>
    <s v="WFP/ Cash-Based Transfer"/>
    <x v="0"/>
    <d v="2017-01-29T00:00:00"/>
    <d v="2017-01-29T00:00:00"/>
    <s v=""/>
    <s v=""/>
    <s v=""/>
    <s v=""/>
    <s v=""/>
    <s v=""/>
    <s v=""/>
    <s v=""/>
    <s v=""/>
    <x v="0"/>
  </r>
  <r>
    <s v="B35667104"/>
    <s v="Interag Emerg Health Kit SUPPL. for MAL."/>
    <n v="1"/>
    <n v="1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35667105"/>
    <s v="Interag Emerg Health Kit BASIC for MAL."/>
    <n v="10"/>
    <n v="10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35667110"/>
    <s v="Interag Emerg Health Kit 06 PEP MODULE"/>
    <n v="1"/>
    <n v="1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48725010"/>
    <s v="Standard wheelchair size L"/>
    <n v="30"/>
    <n v="30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725011"/>
    <s v="Standard wheelchair size M"/>
    <n v="25"/>
    <n v="25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725012"/>
    <s v="Standard wheelchair size S"/>
    <n v="20"/>
    <n v="20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36971101"/>
    <s v="Ballistic, helmet, size L"/>
    <n v="45"/>
    <n v="45"/>
    <s v="WHO-EMRO (EHA)"/>
    <x v="0"/>
    <d v="2017-01-29T00:00:00"/>
    <d v="2017-01-29T00:00:00"/>
    <s v=""/>
    <s v=""/>
    <s v=""/>
    <s v=""/>
    <s v=""/>
    <s v=""/>
    <s v=""/>
    <s v=""/>
    <s v=""/>
    <x v="0"/>
  </r>
  <r>
    <s v="B36971102"/>
    <s v="Ballistic, helmet, size M"/>
    <n v="30"/>
    <n v="30"/>
    <s v="WHO-EMRO (EHA)"/>
    <x v="0"/>
    <d v="2017-01-29T00:00:00"/>
    <d v="2017-01-29T00:00:00"/>
    <s v=""/>
    <s v=""/>
    <s v=""/>
    <s v=""/>
    <s v=""/>
    <s v=""/>
    <s v=""/>
    <s v=""/>
    <s v=""/>
    <x v="0"/>
  </r>
  <r>
    <s v="B36971103"/>
    <s v="Ballistic, helmet, size S"/>
    <n v="5"/>
    <n v="5"/>
    <s v="WHO-EMRO (EHA)"/>
    <x v="0"/>
    <d v="2017-01-29T00:00:00"/>
    <d v="2017-01-29T00:00:00"/>
    <s v=""/>
    <s v=""/>
    <s v=""/>
    <s v=""/>
    <s v=""/>
    <s v=""/>
    <s v=""/>
    <s v=""/>
    <s v=""/>
    <x v="0"/>
  </r>
  <r>
    <s v="B36971104"/>
    <s v="Ballistic, helmet, size XL"/>
    <n v="15"/>
    <n v="15"/>
    <s v="WHO-EMRO (EHA)"/>
    <x v="0"/>
    <d v="2017-01-29T00:00:00"/>
    <d v="2017-01-29T00:00:00"/>
    <s v=""/>
    <s v=""/>
    <s v=""/>
    <s v=""/>
    <s v=""/>
    <s v=""/>
    <s v=""/>
    <s v=""/>
    <s v=""/>
    <x v="0"/>
  </r>
  <r>
    <s v="B48124501"/>
    <s v="Sphygmomanometer,Mercury,Velcro Cuff"/>
    <n v="50"/>
    <n v="50"/>
    <s v="WHO-EMRO (EHA)"/>
    <x v="0"/>
    <d v="2017-01-29T00:00:00"/>
    <d v="2017-01-29T00:00:00"/>
    <s v=""/>
    <s v=""/>
    <s v=""/>
    <s v=""/>
    <s v=""/>
    <s v=""/>
    <s v=""/>
    <s v=""/>
    <s v=""/>
    <x v="0"/>
  </r>
  <r>
    <s v="B38831002"/>
    <s v="Squatting plate, latrines"/>
    <n v="200"/>
    <n v="200"/>
    <s v="RELIEF SUPPLIER"/>
    <x v="0"/>
    <d v="2017-01-29T00:00:00"/>
    <d v="2017-01-29T00:00:00"/>
    <s v=""/>
    <s v=""/>
    <s v=""/>
    <s v=""/>
    <s v=""/>
    <s v=""/>
    <s v=""/>
    <s v=""/>
    <s v=""/>
    <x v="0"/>
  </r>
  <r>
    <s v="B48154001"/>
    <s v="Diagnostic Set, Otoscope, Ophthalmoscope"/>
    <n v="30"/>
    <n v="30"/>
    <s v="WHO-EMRO (EHA)"/>
    <x v="0"/>
    <d v="2017-01-29T00:00:00"/>
    <d v="2017-01-29T00:00:00"/>
    <s v=""/>
    <s v=""/>
    <s v=""/>
    <s v=""/>
    <s v=""/>
    <s v=""/>
    <s v=""/>
    <s v=""/>
    <s v=""/>
    <x v="0"/>
  </r>
  <r>
    <s v="B48232801"/>
    <s v="Scale, circular dial hanging, mechanical"/>
    <n v="80"/>
    <n v="80"/>
    <s v="WHO-EMRO (EHA)"/>
    <x v="0"/>
    <d v="2017-01-29T00:00:00"/>
    <d v="2017-01-29T00:00:00"/>
    <s v=""/>
    <s v=""/>
    <s v=""/>
    <s v=""/>
    <s v=""/>
    <s v=""/>
    <s v=""/>
    <s v=""/>
    <s v=""/>
    <x v="0"/>
  </r>
  <r>
    <s v="B35661301"/>
    <s v="Ranitidine HCl 25mg/ml, 2ml amp, bx/5"/>
    <n v="187"/>
    <n v="187"/>
    <s v="WHO-EMRO (EHA)"/>
    <x v="0"/>
    <d v="2017-01-29T00:00:00"/>
    <d v="2017-01-29T00:00:00"/>
    <s v=""/>
    <s v=""/>
    <s v=""/>
    <s v=""/>
    <s v=""/>
    <s v=""/>
    <s v=""/>
    <s v=""/>
    <s v=""/>
    <x v="0"/>
  </r>
  <r>
    <s v="B49221301"/>
    <s v="Container 20'"/>
    <n v="2"/>
    <n v="2"/>
    <s v="WFP/RB Asia Bureau"/>
    <x v="1"/>
    <d v="2017-01-29T00:00:00"/>
    <d v="2017-01-29T00:00:00"/>
    <s v=""/>
    <s v=""/>
    <s v=""/>
    <s v=""/>
    <s v=""/>
    <s v=""/>
    <s v=""/>
    <s v=""/>
    <s v=""/>
    <x v="0"/>
  </r>
  <r>
    <s v="B36959202"/>
    <s v="Water tank, collapsible,10000lt,w/ramp"/>
    <n v="4"/>
    <n v="4"/>
    <s v="BUTYL PRODUCTS GROUP"/>
    <x v="1"/>
    <d v="2017-01-29T00:00:00"/>
    <d v="2017-01-29T00:00:00"/>
    <s v=""/>
    <s v=""/>
    <s v=""/>
    <s v=""/>
    <s v=""/>
    <s v=""/>
    <s v=""/>
    <s v=""/>
    <s v=""/>
    <x v="0"/>
  </r>
  <r>
    <s v="B36956002"/>
    <s v="Kit Bladder, 15 M3"/>
    <n v="3"/>
    <n v="3"/>
    <s v="Solidarites International"/>
    <x v="0"/>
    <d v="2017-01-29T00:00:00"/>
    <d v="2017-01-29T00:00:00"/>
    <s v=""/>
    <s v=""/>
    <s v=""/>
    <s v=""/>
    <s v=""/>
    <s v=""/>
    <s v=""/>
    <s v=""/>
    <s v=""/>
    <x v="0"/>
  </r>
  <r>
    <s v="B36959213"/>
    <s v="Kit Bladder, 10000lt"/>
    <n v="4"/>
    <n v="4"/>
    <s v="Solidarites International"/>
    <x v="0"/>
    <d v="2017-01-29T00:00:00"/>
    <d v="2017-01-29T00:00:00"/>
    <s v=""/>
    <s v=""/>
    <s v=""/>
    <s v=""/>
    <s v=""/>
    <s v=""/>
    <s v=""/>
    <s v=""/>
    <s v=""/>
    <x v="0"/>
  </r>
  <r>
    <s v="B36959215"/>
    <s v="Kit Onion Tank 30 M3"/>
    <n v="2"/>
    <n v="2"/>
    <s v="Solidarites International"/>
    <x v="0"/>
    <d v="2017-01-29T00:00:00"/>
    <d v="2017-01-29T00:00:00"/>
    <s v=""/>
    <s v=""/>
    <s v=""/>
    <s v=""/>
    <s v=""/>
    <s v=""/>
    <s v=""/>
    <s v=""/>
    <s v=""/>
    <x v="0"/>
  </r>
  <r>
    <s v="B36959217"/>
    <s v="Kit Bladder, 30000lt"/>
    <n v="2"/>
    <n v="2"/>
    <s v="Solidarites International"/>
    <x v="0"/>
    <d v="2017-01-29T00:00:00"/>
    <d v="2017-01-29T00:00:00"/>
    <s v=""/>
    <s v=""/>
    <s v=""/>
    <s v=""/>
    <s v=""/>
    <s v=""/>
    <s v=""/>
    <s v=""/>
    <s v=""/>
    <x v="0"/>
  </r>
  <r>
    <s v="B36959218"/>
    <s v="Kit Bladder, 5000lt"/>
    <n v="2"/>
    <n v="2"/>
    <s v="Solidarites International"/>
    <x v="0"/>
    <d v="2017-01-29T00:00:00"/>
    <d v="2017-01-29T00:00:00"/>
    <s v=""/>
    <s v=""/>
    <s v=""/>
    <s v=""/>
    <s v=""/>
    <s v=""/>
    <s v=""/>
    <s v=""/>
    <s v=""/>
    <x v="0"/>
  </r>
  <r>
    <s v="B36959219"/>
    <s v="Onion Tank kit, 10 m3"/>
    <n v="1"/>
    <n v="1"/>
    <s v="Solidarites International"/>
    <x v="0"/>
    <d v="2017-01-29T00:00:00"/>
    <d v="2017-01-29T00:00:00"/>
    <s v=""/>
    <s v=""/>
    <s v=""/>
    <s v=""/>
    <s v=""/>
    <s v=""/>
    <s v=""/>
    <s v=""/>
    <s v=""/>
    <x v="0"/>
  </r>
  <r>
    <s v="B43220028"/>
    <s v="Kit Acc. x Motor pump,Honda GX120,42m3/h"/>
    <n v="2"/>
    <n v="2"/>
    <s v="Solidarites International"/>
    <x v="0"/>
    <d v="2017-01-29T00:00:00"/>
    <d v="2017-01-29T00:00:00"/>
    <s v=""/>
    <s v=""/>
    <s v=""/>
    <s v=""/>
    <s v=""/>
    <s v=""/>
    <s v=""/>
    <s v=""/>
    <s v=""/>
    <x v="0"/>
  </r>
  <r>
    <s v="B43255001"/>
    <s v="Hose, Fittings and accessories"/>
    <n v="1"/>
    <n v="1"/>
    <s v="Solidarites International"/>
    <x v="0"/>
    <d v="2017-01-29T00:00:00"/>
    <d v="2017-01-29T00:00:00"/>
    <s v=""/>
    <s v=""/>
    <s v=""/>
    <s v=""/>
    <s v=""/>
    <s v=""/>
    <s v=""/>
    <s v=""/>
    <s v=""/>
    <x v="0"/>
  </r>
  <r>
    <s v="B35252501"/>
    <s v="Eltroxin,L-Thyroxine Sod.100mcg,bx/100tb"/>
    <n v="4455"/>
    <n v="4455"/>
    <s v="WHO-EMRO (EHA)"/>
    <x v="0"/>
    <d v="2017-01-29T00:00:00"/>
    <d v="2017-01-29T00:00:00"/>
    <s v=""/>
    <s v=""/>
    <s v=""/>
    <s v=""/>
    <s v=""/>
    <s v=""/>
    <s v=""/>
    <s v=""/>
    <s v=""/>
    <x v="0"/>
  </r>
  <r>
    <s v="B36951203"/>
    <s v="Water Tank kit 30cu.m.,metal fr.,str/trt"/>
    <n v="1"/>
    <n v="1"/>
    <s v="WHO-HSE/GAR"/>
    <x v="0"/>
    <d v="2017-01-29T00:00:00"/>
    <d v="2017-01-29T00:00:00"/>
    <s v=""/>
    <s v=""/>
    <s v=""/>
    <s v=""/>
    <s v=""/>
    <s v=""/>
    <s v=""/>
    <s v=""/>
    <s v=""/>
    <x v="0"/>
  </r>
  <r>
    <s v="B43947911"/>
    <s v="DPD 1, Rapid, 250 tab(Chlorine test)"/>
    <n v="300"/>
    <n v="300"/>
    <s v="WHO-HSE/GAR"/>
    <x v="0"/>
    <d v="2017-01-29T00:00:00"/>
    <d v="2017-01-29T00:00:00"/>
    <s v=""/>
    <s v=""/>
    <s v=""/>
    <s v=""/>
    <s v=""/>
    <s v=""/>
    <s v=""/>
    <s v=""/>
    <s v=""/>
    <x v="0"/>
  </r>
  <r>
    <s v="B43531304"/>
    <s v="Forklift truck, diesel, Model DP30N"/>
    <n v="4"/>
    <n v="4"/>
    <s v="WFP/CRS"/>
    <x v="1"/>
    <d v="2017-01-29T00:00:00"/>
    <d v="2017-01-29T00:00:00"/>
    <s v=""/>
    <s v=""/>
    <s v=""/>
    <s v=""/>
    <s v=""/>
    <s v=""/>
    <s v=""/>
    <s v=""/>
    <s v=""/>
    <x v="0"/>
  </r>
  <r>
    <s v="B28263001"/>
    <s v="Cap"/>
    <n v="139200"/>
    <n v="13920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36972913"/>
    <s v="Face shield Guardall, foam bad,full face"/>
    <n v="139200"/>
    <n v="13920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36972916"/>
    <s v="Examination gloves, size M, box of 100"/>
    <n v="3920"/>
    <n v="392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36972917"/>
    <s v="Examination gloves, Size L, box of 100"/>
    <n v="5000"/>
    <n v="500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36972920"/>
    <s v="Disposal bag for Bio-hazardous west 30c5"/>
    <n v="144000"/>
    <n v="14400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36972929"/>
    <s v="Protective goggles"/>
    <n v="24912"/>
    <n v="24912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36972934"/>
    <s v="Shoe cover special anti slip (Box of 100"/>
    <n v="2800"/>
    <n v="280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36972958"/>
    <s v="Face mask Type FFP2, NR D, box 50 pieces"/>
    <n v="2424"/>
    <n v="2424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36972967"/>
    <s v="Examination gloves Nitrile sizeXL,100pcs"/>
    <n v="5000"/>
    <n v="500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38831009"/>
    <s v="Body Bag Plastic White color"/>
    <n v="100"/>
    <n v="10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43942016"/>
    <s v="Sprayer, 12 L, IK 12 BS"/>
    <n v="20"/>
    <n v="2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44161001"/>
    <s v="Sprayer, IK-1.5 L, 83871"/>
    <n v="300"/>
    <n v="30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28200021"/>
    <s v="T-shirt w/logo, size S"/>
    <n v="25"/>
    <n v="25"/>
    <s v="UNDP"/>
    <x v="0"/>
    <d v="2017-01-29T00:00:00"/>
    <d v="2017-01-29T00:00:00"/>
    <s v=""/>
    <s v=""/>
    <s v=""/>
    <s v=""/>
    <s v=""/>
    <s v=""/>
    <s v=""/>
    <s v=""/>
    <s v=""/>
    <x v="0"/>
  </r>
  <r>
    <s v="B28200022"/>
    <s v="T-shirt w/logo, size M"/>
    <n v="100"/>
    <n v="100"/>
    <s v="UNDP"/>
    <x v="0"/>
    <d v="2017-01-29T00:00:00"/>
    <d v="2017-01-29T00:00:00"/>
    <s v=""/>
    <s v=""/>
    <s v=""/>
    <s v=""/>
    <s v=""/>
    <s v=""/>
    <s v=""/>
    <s v=""/>
    <s v=""/>
    <x v="0"/>
  </r>
  <r>
    <s v="B28200023"/>
    <s v="T-shirt w/logo, size L"/>
    <n v="200"/>
    <n v="200"/>
    <s v="UNDP"/>
    <x v="0"/>
    <d v="2017-01-29T00:00:00"/>
    <d v="2017-01-29T00:00:00"/>
    <s v=""/>
    <s v=""/>
    <s v=""/>
    <s v=""/>
    <s v=""/>
    <s v=""/>
    <s v=""/>
    <s v=""/>
    <s v=""/>
    <x v="0"/>
  </r>
  <r>
    <s v="B28200024"/>
    <s v="T-shirt w/logo, size XL"/>
    <n v="175"/>
    <n v="175"/>
    <s v="UNDP"/>
    <x v="0"/>
    <d v="2017-01-29T00:00:00"/>
    <d v="2017-01-29T00:00:00"/>
    <s v=""/>
    <s v=""/>
    <s v=""/>
    <s v=""/>
    <s v=""/>
    <s v=""/>
    <s v=""/>
    <s v=""/>
    <s v=""/>
    <x v="0"/>
  </r>
  <r>
    <s v="B46530024"/>
    <s v="Lighting equipment, telesc., 5 Kva"/>
    <n v="4"/>
    <n v="4"/>
    <s v="AHA CENTRE"/>
    <x v="1"/>
    <d v="2017-01-29T00:00:00"/>
    <d v="2017-01-29T00:00:00"/>
    <s v=""/>
    <s v=""/>
    <s v=""/>
    <s v=""/>
    <s v=""/>
    <s v=""/>
    <s v=""/>
    <s v=""/>
    <s v=""/>
    <x v="0"/>
  </r>
  <r>
    <s v="B36973801"/>
    <s v="Respirator, N95, 3M, Box/20pcs"/>
    <n v="3284"/>
    <n v="3284"/>
    <s v="WHO/PAHO"/>
    <x v="3"/>
    <d v="2017-01-29T00:00:00"/>
    <d v="2017-01-29T00:00:00"/>
    <s v=""/>
    <s v=""/>
    <s v=""/>
    <s v=""/>
    <s v=""/>
    <s v=""/>
    <s v=""/>
    <s v=""/>
    <s v=""/>
    <x v="0"/>
  </r>
  <r>
    <s v="B27320002"/>
    <s v="Shade Net 73%, Green, 4 x 6 mt"/>
    <n v="20"/>
    <n v="20"/>
    <s v="WFP/ Cash-Based Transfer"/>
    <x v="0"/>
    <d v="2017-01-29T00:00:00"/>
    <d v="2017-01-29T00:00:00"/>
    <s v=""/>
    <s v=""/>
    <s v=""/>
    <s v=""/>
    <s v=""/>
    <s v=""/>
    <s v=""/>
    <s v=""/>
    <s v=""/>
    <x v="0"/>
  </r>
  <r>
    <s v="B27169709"/>
    <s v="Prefab, wareh, soft wall, 10X24 ALU,2D O"/>
    <n v="6"/>
    <n v="6"/>
    <s v="WFP/CRS"/>
    <x v="1"/>
    <d v="2017-01-29T00:00:00"/>
    <d v="2017-01-29T00:00:00"/>
    <s v=""/>
    <s v=""/>
    <s v=""/>
    <s v=""/>
    <s v=""/>
    <s v=""/>
    <s v=""/>
    <s v=""/>
    <s v=""/>
    <x v="0"/>
  </r>
  <r>
    <s v="B36899401"/>
    <s v="Rope, polyprop., 8mm x 250mt, twisted"/>
    <n v="32"/>
    <n v="32"/>
    <s v="WFP/ Cash-Based Transfer"/>
    <x v="0"/>
    <d v="2017-01-29T00:00:00"/>
    <d v="2017-01-29T00:00:00"/>
    <s v=""/>
    <s v=""/>
    <s v=""/>
    <s v=""/>
    <s v=""/>
    <s v=""/>
    <s v=""/>
    <s v=""/>
    <s v=""/>
    <x v="0"/>
  </r>
  <r>
    <s v="B46221901"/>
    <s v="Power Extension Board, Multiple Sockets"/>
    <n v="40"/>
    <n v="40"/>
    <s v="WFP/ Cash-Based Transfer"/>
    <x v="0"/>
    <d v="2017-01-29T00:00:00"/>
    <d v="2017-01-29T00:00:00"/>
    <s v=""/>
    <s v=""/>
    <s v=""/>
    <s v=""/>
    <s v=""/>
    <s v=""/>
    <s v=""/>
    <s v=""/>
    <s v=""/>
    <x v="0"/>
  </r>
  <r>
    <s v="B46534304"/>
    <s v="Solar light, WWLC-YLW-O"/>
    <n v="9000"/>
    <n v="9000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34246101"/>
    <s v="Aluminium sulphate, bag 25 Kg"/>
    <n v="40"/>
    <n v="40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38831002"/>
    <s v="Squatting plate, latrines"/>
    <n v="175"/>
    <n v="175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42232001"/>
    <s v="Oxfam t45 tank steel kit"/>
    <n v="2"/>
    <n v="2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42232002"/>
    <s v="Oxfam t45 liner &amp; accessories"/>
    <n v="2"/>
    <n v="2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42232003"/>
    <s v="Oxfam Universal tank roof kit"/>
    <n v="2"/>
    <n v="2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42993001"/>
    <s v="Aluminum extending Ladder, 2.4 x 4.2 mt"/>
    <n v="1"/>
    <n v="1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44295501"/>
    <s v="Tool kit, Plumber, OS/3"/>
    <n v="1"/>
    <n v="1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48179501"/>
    <s v="Pour flush attachment"/>
    <n v="175"/>
    <n v="175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48210901"/>
    <s v="GPS, eTrex vista H, Garmin"/>
    <n v="4"/>
    <n v="4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48283301"/>
    <s v="Abney Level tool"/>
    <n v="1"/>
    <n v="1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43942026"/>
    <s v="Water test kit, CL/PH Pool tester"/>
    <n v="100"/>
    <n v="100"/>
    <s v="UNICEF TACRO"/>
    <x v="3"/>
    <d v="2017-01-29T00:00:00"/>
    <d v="2017-01-29T00:00:00"/>
    <s v=""/>
    <s v=""/>
    <s v=""/>
    <s v=""/>
    <s v=""/>
    <s v=""/>
    <s v=""/>
    <s v=""/>
    <s v=""/>
    <x v="0"/>
  </r>
  <r>
    <s v="B48199001"/>
    <s v="Emerg. kit, trauma profile, Italian"/>
    <n v="39"/>
    <n v="39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36971112"/>
    <s v="Ballistic Helmet, blue color, Size S"/>
    <n v="5"/>
    <n v="5"/>
    <s v="OCHA/RDS"/>
    <x v="4"/>
    <d v="2017-01-29T00:00:00"/>
    <d v="2017-01-29T00:00:00"/>
    <s v=""/>
    <s v=""/>
    <s v=""/>
    <s v=""/>
    <s v=""/>
    <s v=""/>
    <s v=""/>
    <s v=""/>
    <s v=""/>
    <x v="0"/>
  </r>
  <r>
    <s v="B36971113"/>
    <s v="Ballistic Helmet, blue color, Size M"/>
    <n v="18"/>
    <n v="18"/>
    <s v="OCHA/RDS"/>
    <x v="4"/>
    <d v="2017-01-29T00:00:00"/>
    <d v="2017-01-29T00:00:00"/>
    <s v=""/>
    <s v=""/>
    <s v=""/>
    <s v=""/>
    <s v=""/>
    <s v=""/>
    <s v=""/>
    <s v=""/>
    <s v=""/>
    <x v="0"/>
  </r>
  <r>
    <s v="B36971114"/>
    <s v="Ballistic Helmet, blue color, Size L"/>
    <n v="15"/>
    <n v="15"/>
    <s v="OCHA/RDS"/>
    <x v="4"/>
    <d v="2017-01-29T00:00:00"/>
    <d v="2017-01-29T00:00:00"/>
    <s v=""/>
    <s v=""/>
    <s v=""/>
    <s v=""/>
    <s v=""/>
    <s v=""/>
    <s v=""/>
    <s v=""/>
    <s v=""/>
    <x v="0"/>
  </r>
  <r>
    <s v="B36971115"/>
    <s v="Ballistic Helmet, blue color, Size XL"/>
    <n v="2"/>
    <n v="2"/>
    <s v="OCHA/RDS"/>
    <x v="4"/>
    <d v="2017-01-29T00:00:00"/>
    <d v="2017-01-29T00:00:00"/>
    <s v=""/>
    <s v=""/>
    <s v=""/>
    <s v=""/>
    <s v=""/>
    <s v=""/>
    <s v=""/>
    <s v=""/>
    <s v=""/>
    <x v="0"/>
  </r>
  <r>
    <s v="B38811029"/>
    <s v="Ballistic Vest w/UN-OCHA logo, Size S"/>
    <n v="5"/>
    <n v="5"/>
    <s v="OCHA/RDS"/>
    <x v="4"/>
    <d v="2017-01-29T00:00:00"/>
    <d v="2017-01-29T00:00:00"/>
    <s v=""/>
    <s v=""/>
    <s v=""/>
    <s v=""/>
    <s v=""/>
    <s v=""/>
    <s v=""/>
    <s v=""/>
    <s v=""/>
    <x v="0"/>
  </r>
  <r>
    <s v="B38811030"/>
    <s v="Ballistic Vest w/UN-OCHA logo, Size M"/>
    <n v="17"/>
    <n v="17"/>
    <s v="OCHA/RDS"/>
    <x v="4"/>
    <d v="2017-01-29T00:00:00"/>
    <d v="2017-01-29T00:00:00"/>
    <s v=""/>
    <s v=""/>
    <s v=""/>
    <s v=""/>
    <s v=""/>
    <s v=""/>
    <s v=""/>
    <s v=""/>
    <s v=""/>
    <x v="0"/>
  </r>
  <r>
    <s v="B43942040"/>
    <s v="Water testing kit, Chemical"/>
    <n v="5"/>
    <n v="5"/>
    <s v="UNICEF TACRO"/>
    <x v="3"/>
    <d v="2017-01-29T00:00:00"/>
    <d v="2017-01-29T00:00:00"/>
    <s v=""/>
    <s v=""/>
    <s v=""/>
    <s v=""/>
    <s v=""/>
    <s v=""/>
    <s v=""/>
    <s v=""/>
    <s v=""/>
    <x v="0"/>
  </r>
  <r>
    <s v="B48199002"/>
    <s v="Emerg. kit, supp. to trauma, Italian"/>
    <n v="39"/>
    <n v="39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35667102"/>
    <s v="Emer. kit, diahorrea diseas., It., Basic"/>
    <n v="110"/>
    <n v="110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35667108"/>
    <s v="Emer. kit, diahorrea diseas., It., Inf."/>
    <n v="120"/>
    <n v="120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35667109"/>
    <s v="Emer. kit, diahorrea diseas., It., Supp."/>
    <n v="110"/>
    <n v="110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46115702"/>
    <s v="Generator, Diesel, 250KVA, Model PM250C"/>
    <n v="1"/>
    <n v="1"/>
    <s v="WHO-EMRO (EHA)"/>
    <x v="0"/>
    <d v="2017-01-29T00:00:00"/>
    <d v="2017-01-29T00:00:00"/>
    <s v=""/>
    <s v=""/>
    <s v=""/>
    <s v=""/>
    <s v=""/>
    <s v=""/>
    <s v=""/>
    <s v=""/>
    <s v=""/>
    <x v="0"/>
  </r>
  <r>
    <s v="B36723004"/>
    <s v="Layflat Hose 2&quot; X 100 mt"/>
    <n v="4"/>
    <n v="4"/>
    <s v="CARE"/>
    <x v="0"/>
    <d v="2017-01-29T00:00:00"/>
    <d v="2017-01-29T00:00:00"/>
    <s v=""/>
    <s v=""/>
    <s v=""/>
    <s v=""/>
    <s v=""/>
    <s v=""/>
    <s v=""/>
    <s v=""/>
    <s v=""/>
    <x v="0"/>
  </r>
  <r>
    <s v="B42911501"/>
    <s v="Latrine Pan, Plastic Pour-flush"/>
    <n v="140"/>
    <n v="140"/>
    <s v="CARE"/>
    <x v="0"/>
    <d v="2017-01-29T00:00:00"/>
    <d v="2017-01-29T00:00:00"/>
    <s v=""/>
    <s v=""/>
    <s v=""/>
    <s v=""/>
    <s v=""/>
    <s v=""/>
    <s v=""/>
    <s v=""/>
    <s v=""/>
    <x v="0"/>
  </r>
  <r>
    <s v="B48294001"/>
    <s v="Deep meter"/>
    <n v="2"/>
    <n v="2"/>
    <s v="CARE"/>
    <x v="0"/>
    <d v="2017-01-29T00:00:00"/>
    <d v="2017-01-29T00:00:00"/>
    <s v=""/>
    <s v=""/>
    <s v=""/>
    <s v=""/>
    <s v=""/>
    <s v=""/>
    <s v=""/>
    <s v=""/>
    <s v=""/>
    <x v="0"/>
  </r>
  <r>
    <s v="B48155802"/>
    <s v="Cannula 18G(1.3 x 45mm) Green"/>
    <n v="4000"/>
    <n v="4000"/>
    <s v="UNICEF SD"/>
    <x v="2"/>
    <d v="2017-01-29T00:00:00"/>
    <d v="2017-01-29T00:00:00"/>
    <s v=""/>
    <s v=""/>
    <s v=""/>
    <s v=""/>
    <s v=""/>
    <s v=""/>
    <s v=""/>
    <s v=""/>
    <s v=""/>
    <x v="0"/>
  </r>
  <r>
    <s v="B48155804"/>
    <s v="Cannula 22G(0.9 x 25mm) Blue"/>
    <n v="2000"/>
    <n v="2000"/>
    <s v="UNICEF SD"/>
    <x v="2"/>
    <d v="2017-01-29T00:00:00"/>
    <d v="2017-01-29T00:00:00"/>
    <s v=""/>
    <s v=""/>
    <s v=""/>
    <s v=""/>
    <s v=""/>
    <s v=""/>
    <s v=""/>
    <s v=""/>
    <s v=""/>
    <x v="0"/>
  </r>
  <r>
    <s v="B48155805"/>
    <s v="Cannula 24G(0.7 x 19mm)Yellow"/>
    <n v="2000"/>
    <n v="2000"/>
    <s v="UNICEF SD"/>
    <x v="2"/>
    <d v="2017-01-29T00:00:00"/>
    <d v="2017-01-29T00:00:00"/>
    <s v=""/>
    <s v=""/>
    <s v=""/>
    <s v=""/>
    <s v=""/>
    <s v=""/>
    <s v=""/>
    <s v=""/>
    <s v=""/>
    <x v="0"/>
  </r>
  <r>
    <s v="B48155806"/>
    <s v="Cannula 16G(1.7 x 45mm) Gray,box/50 pcs"/>
    <n v="1250"/>
    <n v="1250"/>
    <s v="UNICEF SD"/>
    <x v="2"/>
    <d v="2017-01-29T00:00:00"/>
    <d v="2017-01-29T00:00:00"/>
    <s v=""/>
    <s v=""/>
    <s v=""/>
    <s v=""/>
    <s v=""/>
    <s v=""/>
    <s v=""/>
    <s v=""/>
    <s v=""/>
    <x v="0"/>
  </r>
  <r>
    <s v="B38811031"/>
    <s v="Ballistic Vest w/UN-OCHA logo, Size L"/>
    <n v="15"/>
    <n v="15"/>
    <s v="OCHA/RDS"/>
    <x v="4"/>
    <d v="2017-01-29T00:00:00"/>
    <d v="2017-01-29T00:00:00"/>
    <s v=""/>
    <s v=""/>
    <s v=""/>
    <s v=""/>
    <s v=""/>
    <s v=""/>
    <s v=""/>
    <s v=""/>
    <s v=""/>
    <x v="0"/>
  </r>
  <r>
    <s v="B38811032"/>
    <s v="Ballistic Vest w/UN-OCHA logo, Size XL"/>
    <n v="3"/>
    <n v="3"/>
    <s v="OCHA/RDS"/>
    <x v="4"/>
    <d v="2017-01-29T00:00:00"/>
    <d v="2017-01-29T00:00:00"/>
    <s v=""/>
    <s v=""/>
    <s v=""/>
    <s v=""/>
    <s v=""/>
    <s v=""/>
    <s v=""/>
    <s v=""/>
    <s v=""/>
    <x v="0"/>
  </r>
  <r>
    <s v="B36972907"/>
    <s v="Surgical gown size Medium"/>
    <n v="39200"/>
    <n v="3920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36972908"/>
    <s v="Surgical gown size XL"/>
    <n v="50000"/>
    <n v="5000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36972909"/>
    <s v="Surgical gown size Large"/>
    <n v="50000"/>
    <n v="50000"/>
    <s v="WHO-HSE/GAR/USAID GLOBAL STOCKPILE"/>
    <x v="0"/>
    <d v="2017-01-29T00:00:00"/>
    <d v="2017-01-29T00:00:00"/>
    <s v=""/>
    <s v=""/>
    <s v=""/>
    <s v=""/>
    <s v=""/>
    <s v=""/>
    <s v=""/>
    <s v=""/>
    <s v=""/>
    <x v="0"/>
  </r>
  <r>
    <s v="B45613801"/>
    <s v="Multi USB Charger, data cable"/>
    <n v="20524"/>
    <n v="20524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46534601"/>
    <s v="IRC Solar Powers"/>
    <n v="32524"/>
    <n v="32524"/>
    <s v="INTERNATIONAL RESCUE COMMITTEE"/>
    <x v="0"/>
    <d v="2017-01-29T00:00:00"/>
    <d v="2017-01-29T00:00:00"/>
    <s v=""/>
    <s v=""/>
    <s v=""/>
    <s v=""/>
    <s v=""/>
    <s v=""/>
    <s v=""/>
    <s v=""/>
    <s v=""/>
    <x v="0"/>
  </r>
  <r>
    <s v="B38713406"/>
    <s v="Chair, folding, for prefabricated bldg"/>
    <n v="88"/>
    <n v="88"/>
    <s v="WFP/ Cash-Based Transfer"/>
    <x v="0"/>
    <d v="2017-01-29T00:00:00"/>
    <d v="2017-01-29T00:00:00"/>
    <s v=""/>
    <s v=""/>
    <s v=""/>
    <s v=""/>
    <s v=""/>
    <s v=""/>
    <s v=""/>
    <s v=""/>
    <s v=""/>
    <x v="0"/>
  </r>
  <r>
    <s v="B27169709"/>
    <s v="Prefab, wareh, soft wall, 10X24 ALU,2D O"/>
    <n v="6"/>
    <n v="6"/>
    <s v="WFP/CRS"/>
    <x v="3"/>
    <d v="2017-01-29T00:00:00"/>
    <d v="2017-01-29T00:00:00"/>
    <s v=""/>
    <s v=""/>
    <s v=""/>
    <s v=""/>
    <s v=""/>
    <s v=""/>
    <s v=""/>
    <s v=""/>
    <s v=""/>
    <x v="0"/>
  </r>
  <r>
    <s v="B38158001"/>
    <s v="Insulated Styrofoam Cooler"/>
    <n v="16"/>
    <n v="16"/>
    <s v="WHO/PAHO"/>
    <x v="3"/>
    <d v="2017-01-29T00:00:00"/>
    <d v="2017-01-29T00:00:00"/>
    <s v=""/>
    <s v=""/>
    <s v=""/>
    <s v=""/>
    <s v=""/>
    <s v=""/>
    <s v=""/>
    <s v=""/>
    <s v=""/>
    <x v="0"/>
  </r>
  <r>
    <s v="B46114204"/>
    <s v="Generator, diesel, 12.5 Kva, I"/>
    <n v="5"/>
    <n v="5"/>
    <s v="ITALY"/>
    <x v="4"/>
    <d v="2017-01-29T00:00:00"/>
    <d v="2017-01-29T00:00:00"/>
    <s v=""/>
    <s v=""/>
    <s v=""/>
    <s v=""/>
    <s v=""/>
    <s v=""/>
    <s v=""/>
    <s v=""/>
    <s v=""/>
    <x v="0"/>
  </r>
  <r>
    <s v="B38713312"/>
    <s v="Air cond. for prefabricated bldg B"/>
    <n v="4"/>
    <n v="4"/>
    <s v="WFP/CRS"/>
    <x v="4"/>
    <d v="2017-01-29T00:00:00"/>
    <d v="2017-01-29T00:00:00"/>
    <s v=""/>
    <s v=""/>
    <s v=""/>
    <s v=""/>
    <s v=""/>
    <s v=""/>
    <s v=""/>
    <s v=""/>
    <s v=""/>
    <x v="0"/>
  </r>
  <r>
    <s v="B48199901"/>
    <s v="Clean Birthing kit"/>
    <n v="5000"/>
    <n v="5000"/>
    <s v="World Vision International"/>
    <x v="0"/>
    <d v="2017-01-29T00:00:00"/>
    <d v="2017-01-29T00:00:00"/>
    <s v=""/>
    <s v=""/>
    <s v=""/>
    <s v=""/>
    <s v=""/>
    <s v=""/>
    <s v=""/>
    <s v=""/>
    <s v=""/>
    <x v="0"/>
  </r>
  <r>
    <s v="B43947008"/>
    <s v="Portable Water Quality Test Kit, POTOLAB"/>
    <n v="1"/>
    <n v="1"/>
    <s v="UNICEF TACRO"/>
    <x v="3"/>
    <d v="2017-01-29T00:00:00"/>
    <d v="2017-01-29T00:00:00"/>
    <s v=""/>
    <s v=""/>
    <s v=""/>
    <s v=""/>
    <s v=""/>
    <s v=""/>
    <s v=""/>
    <s v=""/>
    <s v=""/>
    <x v="0"/>
  </r>
  <r>
    <s v="B43947911"/>
    <s v="DPD 1, Rapid, 250 tab(Chlorine test)"/>
    <n v="274"/>
    <n v="274"/>
    <s v="UNICEF TACRO"/>
    <x v="3"/>
    <d v="2017-01-29T00:00:00"/>
    <d v="2017-01-29T00:00:00"/>
    <s v=""/>
    <s v=""/>
    <s v=""/>
    <s v=""/>
    <s v=""/>
    <s v=""/>
    <s v=""/>
    <s v=""/>
    <s v=""/>
    <x v="0"/>
  </r>
  <r>
    <s v="B42912021"/>
    <s v="Bucket, plastic, heavy duty, 15 lt, logo"/>
    <n v="5760"/>
    <n v="5760"/>
    <s v="UNHCR"/>
    <x v="2"/>
    <d v="2017-01-29T00:00:00"/>
    <d v="2017-01-29T00:00:00"/>
    <s v=""/>
    <s v=""/>
    <s v=""/>
    <s v=""/>
    <s v=""/>
    <s v=""/>
    <s v=""/>
    <s v=""/>
    <s v=""/>
    <x v="0"/>
  </r>
  <r>
    <s v="B34164602"/>
    <s v="Amoxicillin 500mg Pack /100x10 Capsules"/>
    <n v="28"/>
    <n v="28"/>
    <s v="WHO-EMRO (EHA)"/>
    <x v="0"/>
    <d v="2017-01-29T00:00:00"/>
    <d v="2017-01-29T00:00:00"/>
    <s v=""/>
    <s v=""/>
    <s v=""/>
    <s v=""/>
    <s v=""/>
    <s v=""/>
    <s v=""/>
    <s v=""/>
    <s v=""/>
    <x v="0"/>
  </r>
  <r>
    <s v="B49182601"/>
    <s v="Vehicle, Armour, LC200, petrol, LHD, VR7"/>
    <n v="1"/>
    <n v="1"/>
    <s v="WHO-EMRO (EHA)"/>
    <x v="0"/>
    <d v="2017-01-29T00:00:00"/>
    <d v="2017-01-29T00:00:00"/>
    <s v=""/>
    <s v=""/>
    <s v=""/>
    <s v=""/>
    <s v=""/>
    <s v=""/>
    <s v=""/>
    <s v=""/>
    <s v=""/>
    <x v="0"/>
  </r>
  <r>
    <s v="B49182603"/>
    <s v="Vehicle,Armor,LC200,petrol,LHD,VR7+spare"/>
    <n v="3"/>
    <n v="3"/>
    <s v="WHO-EMRO (EHA)"/>
    <x v="0"/>
    <d v="2017-01-29T00:00:00"/>
    <d v="2017-01-29T00:00:00"/>
    <s v=""/>
    <s v=""/>
    <s v=""/>
    <s v=""/>
    <s v=""/>
    <s v=""/>
    <s v=""/>
    <s v=""/>
    <s v=""/>
    <x v="0"/>
  </r>
  <r>
    <s v="B35101103"/>
    <s v="Allopurinol 300 mg Tabs/Pack of 30"/>
    <n v="917"/>
    <n v="917"/>
    <s v="WHO-EMRO (EHA)"/>
    <x v="0"/>
    <d v="2017-01-29T00:00:00"/>
    <d v="2017-01-29T00:00:00"/>
    <s v=""/>
    <s v=""/>
    <s v=""/>
    <s v=""/>
    <s v=""/>
    <s v=""/>
    <s v=""/>
    <s v=""/>
    <s v=""/>
    <x v="0"/>
  </r>
  <r>
    <s v="B44746201"/>
    <s v="Chlorination-floculation kit"/>
    <n v="1"/>
    <n v="1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44746202"/>
    <s v="Chlorination kit"/>
    <n v="1"/>
    <n v="1"/>
    <s v="ACTION CONTRE LA FAIM"/>
    <x v="0"/>
    <d v="2017-01-29T00:00:00"/>
    <d v="2017-01-29T00:00:00"/>
    <s v=""/>
    <s v=""/>
    <s v=""/>
    <s v=""/>
    <s v=""/>
    <s v=""/>
    <s v=""/>
    <s v=""/>
    <s v=""/>
    <x v="0"/>
  </r>
  <r>
    <s v="B38713209"/>
    <s v="Table, folding for prefabricated bldg"/>
    <n v="32"/>
    <n v="32"/>
    <s v="WFP/ Cash-Based Transfer"/>
    <x v="0"/>
    <d v="2017-01-29T00:00:00"/>
    <d v="2017-01-29T00:00:00"/>
    <s v=""/>
    <s v=""/>
    <s v=""/>
    <s v=""/>
    <s v=""/>
    <s v=""/>
    <s v=""/>
    <s v=""/>
    <s v=""/>
    <x v="0"/>
  </r>
  <r>
    <s v="B27169806"/>
    <s v="Prefab., wareh., soft wall, 10x32 ALU, G"/>
    <n v="4"/>
    <n v="4"/>
    <s v="AHA CENTRE"/>
    <x v="1"/>
    <d v="2017-01-29T00:00:00"/>
    <d v="2017-01-29T00:00:00"/>
    <s v=""/>
    <s v=""/>
    <s v=""/>
    <s v=""/>
    <s v=""/>
    <s v=""/>
    <s v=""/>
    <s v=""/>
    <s v=""/>
    <x v="0"/>
  </r>
  <r>
    <s v="B56226201"/>
    <s v="Faecal Sludge Treatment Unit-Hygieniser"/>
    <n v="1"/>
    <n v="1"/>
    <s v="AHA CENTRE"/>
    <x v="1"/>
    <d v="2017-01-29T00:00:00"/>
    <d v="2017-01-29T00:00:00"/>
    <s v=""/>
    <s v=""/>
    <s v=""/>
    <s v=""/>
    <s v=""/>
    <s v=""/>
    <s v=""/>
    <s v=""/>
    <s v=""/>
    <x v="0"/>
  </r>
  <r>
    <s v="B49182604"/>
    <s v="Vehicle, Armr, LC200,Petrol,LHD,VR6,OCHA"/>
    <n v="3"/>
    <n v="3"/>
    <s v="OCHA/RDS"/>
    <x v="4"/>
    <d v="2017-01-29T00:00:00"/>
    <d v="2017-01-29T00:00:00"/>
    <s v=""/>
    <s v=""/>
    <s v=""/>
    <s v=""/>
    <s v=""/>
    <s v=""/>
    <s v=""/>
    <s v=""/>
    <s v=""/>
    <x v="0"/>
  </r>
  <r>
    <s v="B49182605"/>
    <s v="Spares x Vehl,Armr,LC200,Petrol,LHD,OCHA"/>
    <n v="1"/>
    <n v="1"/>
    <s v="OCHA/RDS"/>
    <x v="4"/>
    <d v="2017-01-29T00:00:00"/>
    <d v="2017-01-29T00:00:00"/>
    <s v=""/>
    <s v=""/>
    <s v=""/>
    <s v=""/>
    <s v=""/>
    <s v=""/>
    <s v=""/>
    <s v=""/>
    <s v=""/>
    <x v="0"/>
  </r>
  <r>
    <s v="B36221226"/>
    <s v="Soap, bars, multipurpose, 150gms"/>
    <n v="1500"/>
    <n v="1500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36956001"/>
    <s v="Water tank, collapsible, 5000lt, w/harn"/>
    <n v="11"/>
    <n v="11"/>
    <s v="BUTYL PRODUCTS GROUP"/>
    <x v="0"/>
    <d v="2017-01-29T00:00:00"/>
    <d v="2017-01-29T00:00:00"/>
    <s v=""/>
    <s v=""/>
    <s v=""/>
    <s v=""/>
    <s v=""/>
    <s v=""/>
    <s v=""/>
    <s v=""/>
    <s v=""/>
    <x v="0"/>
  </r>
  <r>
    <s v="B36235001"/>
    <s v="Hygiene Kit, ASEAN"/>
    <n v="8072"/>
    <n v="8072"/>
    <s v="AHA CENTRE"/>
    <x v="1"/>
    <d v="2017-01-29T00:00:00"/>
    <d v="2017-01-29T00:00:00"/>
    <s v=""/>
    <s v=""/>
    <s v=""/>
    <s v=""/>
    <s v=""/>
    <s v=""/>
    <s v=""/>
    <s v=""/>
    <s v=""/>
    <x v="0"/>
  </r>
  <r>
    <s v="B49190001"/>
    <s v="Spare Parts for LC200 OCHA SYCO"/>
    <n v="1"/>
    <n v="1"/>
    <s v="OCHA/RDS"/>
    <x v="4"/>
    <d v="2017-01-29T00:00:00"/>
    <d v="2017-01-29T00:00:00"/>
    <s v=""/>
    <s v=""/>
    <s v=""/>
    <s v=""/>
    <s v=""/>
    <s v=""/>
    <s v=""/>
    <s v=""/>
    <s v=""/>
    <x v="0"/>
  </r>
  <r>
    <s v="B36235002"/>
    <s v="Family Kit, ASEAN"/>
    <n v="1640"/>
    <n v="1640"/>
    <s v="AHA CENTRE"/>
    <x v="1"/>
    <d v="2017-01-29T00:00:00"/>
    <d v="2017-01-29T00:00:00"/>
    <s v=""/>
    <s v=""/>
    <s v=""/>
    <s v=""/>
    <s v=""/>
    <s v=""/>
    <s v=""/>
    <s v=""/>
    <s v=""/>
    <x v="0"/>
  </r>
  <r>
    <s v="B42911501"/>
    <s v="Latrine Pan, Plastic Pour-flush"/>
    <n v="200"/>
    <n v="200"/>
    <s v="NORWEGIAN CHURCH AID"/>
    <x v="0"/>
    <d v="2017-01-29T00:00:00"/>
    <d v="2017-01-29T00:00:00"/>
    <s v=""/>
    <s v=""/>
    <s v=""/>
    <s v=""/>
    <s v=""/>
    <s v=""/>
    <s v=""/>
    <s v=""/>
    <s v=""/>
    <x v="0"/>
  </r>
  <r>
    <s v="B36972909"/>
    <s v="Surgical gown size Large"/>
    <n v="13500"/>
    <n v="13500"/>
    <s v="UNICEF SD"/>
    <x v="2"/>
    <d v="2017-01-29T00:00:00"/>
    <d v="2017-01-29T00:00:00"/>
    <s v=""/>
    <s v=""/>
    <s v=""/>
    <s v=""/>
    <s v=""/>
    <s v=""/>
    <s v=""/>
    <s v=""/>
    <s v=""/>
    <x v="0"/>
  </r>
  <r>
    <s v="B38713305"/>
    <s v="Living, accommodation unit, hard wall E"/>
    <n v="2"/>
    <n v="2"/>
    <s v="Edilsider"/>
    <x v="0"/>
    <d v="2017-01-29T00:00:00"/>
    <d v="2017-01-29T00:00:00"/>
    <s v=""/>
    <s v=""/>
    <s v=""/>
    <s v=""/>
    <s v=""/>
    <s v=""/>
    <s v=""/>
    <s v=""/>
    <s v=""/>
    <x v="0"/>
  </r>
  <r>
    <s v="B49162532"/>
    <s v="Vehicle, Armour, LC200, diesel, LHD, VR7"/>
    <n v="1"/>
    <n v="1"/>
    <s v="ECHO LOGISTICS"/>
    <x v="0"/>
    <d v="2017-01-29T00:00:00"/>
    <d v="2017-01-29T00:00:00"/>
    <s v=""/>
    <s v=""/>
    <s v=""/>
    <s v=""/>
    <s v=""/>
    <s v=""/>
    <s v=""/>
    <s v=""/>
    <s v=""/>
    <x v="0"/>
  </r>
  <r>
    <s v="B26500001"/>
    <s v="Black fabric 1x1 mt"/>
    <n v="24"/>
    <n v="24"/>
    <s v="WFP/ Cash-Based Transfer"/>
    <x v="0"/>
    <d v="2017-01-29T00:00:00"/>
    <d v="2017-01-29T00:00:00"/>
    <s v=""/>
    <s v=""/>
    <s v=""/>
    <s v=""/>
    <s v=""/>
    <s v=""/>
    <s v=""/>
    <s v=""/>
    <s v=""/>
    <x v="0"/>
  </r>
  <r>
    <s v="B36999102"/>
    <s v="Pallet, plastic, 1.2x1mt"/>
    <n v="24"/>
    <n v="24"/>
    <s v="WFP/ Cash-Based Transfer"/>
    <x v="0"/>
    <d v="2017-01-29T00:00:00"/>
    <d v="2017-01-29T00:00:00"/>
    <s v=""/>
    <s v=""/>
    <s v=""/>
    <s v=""/>
    <s v=""/>
    <s v=""/>
    <s v=""/>
    <s v=""/>
    <s v=""/>
    <x v="0"/>
  </r>
  <r>
    <s v="B38853103"/>
    <s v="Fire extinguisher, 6 Kgs"/>
    <n v="4"/>
    <n v="4"/>
    <s v="WFP/ Cash-Based Transfer"/>
    <x v="0"/>
    <d v="2017-01-29T00:00:00"/>
    <d v="2017-01-29T00:00:00"/>
    <s v=""/>
    <s v=""/>
    <s v=""/>
    <s v=""/>
    <s v=""/>
    <s v=""/>
    <s v=""/>
    <s v=""/>
    <s v=""/>
    <x v="0"/>
  </r>
  <r>
    <s v="B42921004"/>
    <s v="Shovel with handle"/>
    <n v="4"/>
    <n v="4"/>
    <s v="WFP/ Cash-Based Transfer"/>
    <x v="0"/>
    <d v="2017-01-29T00:00:00"/>
    <d v="2017-01-29T00:00:00"/>
    <s v=""/>
    <s v=""/>
    <s v=""/>
    <s v=""/>
    <s v=""/>
    <s v=""/>
    <s v=""/>
    <s v=""/>
    <s v=""/>
    <x v="0"/>
  </r>
  <r>
    <s v="B47234102"/>
    <s v="Loud-hailer, 25W"/>
    <n v="8"/>
    <n v="8"/>
    <s v="WFP/ Cash-Based Transfer"/>
    <x v="0"/>
    <d v="2017-01-29T00:00:00"/>
    <d v="2017-01-29T00:00:00"/>
    <s v=""/>
    <s v=""/>
    <s v=""/>
    <s v=""/>
    <s v=""/>
    <s v=""/>
    <s v=""/>
    <s v=""/>
    <s v=""/>
    <x v="0"/>
  </r>
  <r>
    <s v="B48198005"/>
    <s v="First Aid Kit"/>
    <n v="4"/>
    <n v="4"/>
    <s v="WFP/ Cash-Based Transfer"/>
    <x v="0"/>
    <d v="2017-01-29T00:00:00"/>
    <d v="2017-01-29T00:00:00"/>
    <s v=""/>
    <s v=""/>
    <s v=""/>
    <s v=""/>
    <s v=""/>
    <s v=""/>
    <s v=""/>
    <s v=""/>
    <s v=""/>
    <x v="0"/>
  </r>
  <r>
    <s v="B48241803"/>
    <s v="Hammer"/>
    <n v="4"/>
    <n v="4"/>
    <s v="WFP/ Cash-Based Transfer"/>
    <x v="0"/>
    <d v="2017-01-29T00:00:00"/>
    <d v="2017-01-29T00:00:00"/>
    <s v=""/>
    <s v=""/>
    <s v=""/>
    <s v=""/>
    <s v=""/>
    <s v=""/>
    <s v=""/>
    <s v=""/>
    <s v=""/>
    <x v="0"/>
  </r>
  <r>
    <s v="B42914701"/>
    <s v="Bucket Steel, 14L with Handle &amp; Lid"/>
    <n v="8"/>
    <n v="8"/>
    <s v="WFP/ Cash-Based Transfer"/>
    <x v="0"/>
    <d v="2017-01-29T00:00:00"/>
    <d v="2017-01-29T00:00:00"/>
    <s v=""/>
    <s v=""/>
    <s v=""/>
    <s v=""/>
    <s v=""/>
    <s v=""/>
    <s v=""/>
    <s v=""/>
    <s v=""/>
    <x v="0"/>
  </r>
  <r>
    <s v="B36221223"/>
    <s v="Hygiene Kit, 5 persons/1 month"/>
    <n v="2000"/>
    <n v="2000"/>
    <s v="Concern Worldwide"/>
    <x v="0"/>
    <d v="2017-01-29T00:00:00"/>
    <d v="2017-01-29T00:00:00"/>
    <s v=""/>
    <s v=""/>
    <s v=""/>
    <s v=""/>
    <s v=""/>
    <s v=""/>
    <s v=""/>
    <s v=""/>
    <s v=""/>
    <x v="0"/>
  </r>
  <r>
    <s v="B36899408"/>
    <s v="ROPE, POLYPROP., 8MM X 100MT, TWISTED"/>
    <n v="60"/>
    <n v="60"/>
    <s v="Concern Worldwide"/>
    <x v="0"/>
    <d v="2017-01-29T00:00:00"/>
    <d v="2017-01-29T00:00:00"/>
    <s v=""/>
    <s v=""/>
    <s v=""/>
    <s v=""/>
    <s v=""/>
    <s v=""/>
    <s v=""/>
    <s v=""/>
    <s v=""/>
    <x v="0"/>
  </r>
  <r>
    <s v="B42912001"/>
    <s v="Cooking set"/>
    <n v="2000"/>
    <n v="2000"/>
    <s v="Concern Worldwide"/>
    <x v="0"/>
    <d v="2017-01-29T00:00:00"/>
    <d v="2017-01-29T00:00:00"/>
    <s v=""/>
    <s v=""/>
    <s v=""/>
    <s v=""/>
    <s v=""/>
    <s v=""/>
    <s v=""/>
    <s v=""/>
    <s v=""/>
    <x v="0"/>
  </r>
  <r>
    <s v="B36999402"/>
    <s v="Warning Tape Red/White"/>
    <n v="8"/>
    <n v="8"/>
    <s v="WFP/ Cash-Based Transfer"/>
    <x v="0"/>
    <d v="2017-01-29T00:00:00"/>
    <d v="2017-01-29T00:00:00"/>
    <s v=""/>
    <s v=""/>
    <s v=""/>
    <s v=""/>
    <s v=""/>
    <s v=""/>
    <s v=""/>
    <s v=""/>
    <s v=""/>
    <x v="0"/>
  </r>
  <r>
    <s v="B48173505"/>
    <s v="Wheelchair, rough terrain,size L,4Wheels"/>
    <n v="16"/>
    <n v="16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173506"/>
    <s v="Wheelchair, rough terrain,sizeXL,4Wheels"/>
    <n v="10"/>
    <n v="10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173507"/>
    <s v="Wheelchair, rough terrain,size M,4Wheels"/>
    <n v="9"/>
    <n v="9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8183203"/>
    <s v="Syringe U-100,Ins.1ml/100IU,bx/100,w/o/n"/>
    <n v="841"/>
    <n v="841"/>
    <s v="WHO-EMRO (EHA)"/>
    <x v="0"/>
    <d v="2017-01-29T00:00:00"/>
    <d v="2017-01-29T00:00:00"/>
    <s v=""/>
    <s v=""/>
    <s v=""/>
    <s v=""/>
    <s v=""/>
    <s v=""/>
    <s v=""/>
    <s v=""/>
    <s v=""/>
    <x v="0"/>
  </r>
  <r>
    <s v="B38831002"/>
    <s v="Squatting plate, latrines"/>
    <n v="80"/>
    <n v="80"/>
    <s v="RELIEF SUPPLIER"/>
    <x v="2"/>
    <d v="2017-01-29T00:00:00"/>
    <d v="2017-01-29T00:00:00"/>
    <s v=""/>
    <s v=""/>
    <s v=""/>
    <s v=""/>
    <s v=""/>
    <s v=""/>
    <s v=""/>
    <s v=""/>
    <s v=""/>
    <x v="0"/>
  </r>
  <r>
    <s v="B48179502"/>
    <s v="VacuSan Toilet system"/>
    <n v="1"/>
    <n v="1"/>
    <s v="AHA CENTRE"/>
    <x v="1"/>
    <d v="2017-01-29T00:00:00"/>
    <d v="2017-01-29T00:00:00"/>
    <s v=""/>
    <s v=""/>
    <s v=""/>
    <s v=""/>
    <s v=""/>
    <s v=""/>
    <s v=""/>
    <s v=""/>
    <s v=""/>
    <x v="0"/>
  </r>
  <r>
    <s v="B48173508"/>
    <s v="Wheelchair, rough terrain,size S,4Wheels"/>
    <n v="22"/>
    <n v="22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44815301"/>
    <s v="Fan, stand, with remote control"/>
    <n v="24"/>
    <n v="24"/>
    <s v="WFP/ Cash-Based Transfer"/>
    <x v="0"/>
    <d v="2017-01-29T00:00:00"/>
    <d v="2017-01-29T00:00:00"/>
    <s v=""/>
    <s v=""/>
    <s v=""/>
    <s v=""/>
    <s v=""/>
    <s v=""/>
    <s v=""/>
    <s v=""/>
    <s v=""/>
    <x v="0"/>
  </r>
  <r>
    <s v="B49190002"/>
    <s v="Spares x Vehl,Armr,LC76,Diesel, Standard"/>
    <n v="2"/>
    <n v="2"/>
    <s v="WFP/OMF"/>
    <x v="4"/>
    <d v="2017-01-29T00:00:00"/>
    <d v="2017-01-29T00:00:00"/>
    <s v=""/>
    <s v=""/>
    <s v=""/>
    <s v=""/>
    <s v=""/>
    <s v=""/>
    <s v=""/>
    <s v=""/>
    <s v=""/>
    <x v="0"/>
  </r>
  <r>
    <s v="B35667101"/>
    <s v="Emer. kit, diahorrea diseas., It., ORS"/>
    <n v="110"/>
    <n v="110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35667106"/>
    <s v="Interag Emerg Health Kit BASIC"/>
    <n v="10"/>
    <n v="10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35667107"/>
    <s v="Interag Emerg Health Kit SUPPLEMENTARY"/>
    <n v="2"/>
    <n v="2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38713303"/>
    <s v="Ablution unit, prefab., hard wall E"/>
    <n v="1"/>
    <n v="1"/>
    <s v="Edilsider"/>
    <x v="2"/>
    <d v="2017-01-29T00:00:00"/>
    <d v="2017-01-29T00:00:00"/>
    <s v=""/>
    <s v=""/>
    <s v=""/>
    <s v=""/>
    <s v=""/>
    <s v=""/>
    <s v=""/>
    <s v=""/>
    <s v=""/>
    <x v="0"/>
  </r>
  <r>
    <s v="B35667150"/>
    <s v="2F- SCUK-EHU-PHC-RH"/>
    <n v="1"/>
    <n v="1"/>
    <s v="SAVE THE CHILDREN"/>
    <x v="4"/>
    <d v="2017-01-29T00:00:00"/>
    <d v="2017-01-29T00:00:00"/>
    <s v=""/>
    <s v=""/>
    <s v=""/>
    <s v=""/>
    <s v=""/>
    <s v=""/>
    <s v=""/>
    <s v=""/>
    <s v=""/>
    <x v="0"/>
  </r>
  <r>
    <s v="B36232001"/>
    <s v="Individual kit,NEW &quot;Rapid Response Team&quot;"/>
    <n v="6"/>
    <n v="6"/>
    <s v="WFP/CRS"/>
    <x v="2"/>
    <d v="2017-01-29T00:00:00"/>
    <d v="2017-01-29T00:00:00"/>
    <s v=""/>
    <s v=""/>
    <s v=""/>
    <s v=""/>
    <s v=""/>
    <s v=""/>
    <s v=""/>
    <s v=""/>
    <s v=""/>
    <x v="0"/>
  </r>
  <r>
    <s v="B34231101"/>
    <s v="Chlorine, Granules, 5kg"/>
    <n v="30"/>
    <n v="30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36720013"/>
    <s v="Distribution pipe,32mm PE,50m roll"/>
    <n v="6"/>
    <n v="6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42911501"/>
    <s v="Latrine Pan, Plastic Pour-flush"/>
    <n v="192"/>
    <n v="192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42911502"/>
    <s v="Squatting plate, latrines, 120x80x07cm"/>
    <n v="192"/>
    <n v="192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43117101"/>
    <s v="Pumpset kit, 2&quot; lightweight Diesel engin"/>
    <n v="1"/>
    <n v="1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43220010"/>
    <s v="Motor pump, petrol, KESTREL 101"/>
    <n v="2"/>
    <n v="2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43241901"/>
    <s v="Distribution Adaption kit"/>
    <n v="4"/>
    <n v="4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43513101"/>
    <s v="Tripod kit, steel 50x60mm"/>
    <n v="1"/>
    <n v="1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43942005"/>
    <s v="Water purification sachet, 4gr"/>
    <n v="60000"/>
    <n v="60000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43947911"/>
    <s v="DPD 1, Rapid, 250 tab(Chlorine test)"/>
    <n v="59"/>
    <n v="59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44745701"/>
    <s v="Water Filters,SS, 4 Sterasyl ceramic can"/>
    <n v="6"/>
    <n v="6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44745702"/>
    <s v="Sterasyl ceramic candle,for water filter"/>
    <n v="16"/>
    <n v="16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91316306"/>
    <s v="Distribution Tap Stand, 6 Saver Valves2"/>
    <n v="10"/>
    <n v="10"/>
    <s v="SAVE THE CHILDREN"/>
    <x v="0"/>
    <d v="2017-01-29T00:00:00"/>
    <d v="2017-01-29T00:00:00"/>
    <s v=""/>
    <s v=""/>
    <s v=""/>
    <s v=""/>
    <s v=""/>
    <s v=""/>
    <s v=""/>
    <s v=""/>
    <s v=""/>
    <x v="0"/>
  </r>
  <r>
    <s v="B34190001"/>
    <s v="Magnesium Chloride MgCl2 25mM (4x1.25ML)"/>
    <n v="50"/>
    <n v="50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4311201"/>
    <s v="DNA Gel Loading Dye 6X (5x1ML)"/>
    <n v="31"/>
    <n v="31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4312001"/>
    <s v="GelRed Nucleic Acid Gel Stain 0.5ml"/>
    <n v="56"/>
    <n v="56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345002"/>
    <s v="Viral Transport Medium 1L"/>
    <n v="29"/>
    <n v="29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345003"/>
    <s v="Wizard SV Gel and PCR Clean-up 50 preps"/>
    <n v="10"/>
    <n v="10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345005"/>
    <s v="High Level Disinfectant powder, 500gr"/>
    <n v="65"/>
    <n v="65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345601"/>
    <s v="SuperScript lll one-step RT-PCR System"/>
    <n v="33"/>
    <n v="33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96501"/>
    <s v="Cryogenic Vial PP 2.0ML 500 tubes/pack"/>
    <n v="14"/>
    <n v="14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96502"/>
    <s v="Top-Line Filter Tip 0.1-10, 10x96/Carton"/>
    <n v="23"/>
    <n v="23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96503"/>
    <s v="Top-Line FilterTip 1-100,10x96/Carton"/>
    <n v="23"/>
    <n v="23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96504"/>
    <s v="Top-Line FilterTip 100-1000,10x96/Carton"/>
    <n v="23"/>
    <n v="23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96505"/>
    <s v="Top-Line FilterTip0.5-10/20,10x96/Carton"/>
    <n v="28"/>
    <n v="28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96801"/>
    <s v="Cryo Box 81-place clear/ magenta"/>
    <n v="18"/>
    <n v="18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98502"/>
    <s v="PCR-Tubes 0.2ml flat cap, 1000/bag"/>
    <n v="46"/>
    <n v="46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8917001"/>
    <s v="Lab Marker sorted, double tip pack of 8"/>
    <n v="16"/>
    <n v="16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8197101"/>
    <s v="Catch-All Sample Collection Swabs 100 PC"/>
    <n v="70"/>
    <n v="70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8297201"/>
    <s v="Sterile Indicator tapes"/>
    <n v="13"/>
    <n v="13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27169807"/>
    <s v="MSU, 10x32 mt, Alu, 2D, N"/>
    <n v="10"/>
    <n v="10"/>
    <s v="NRS RELIEF FZE"/>
    <x v="0"/>
    <d v="2017-01-29T00:00:00"/>
    <d v="2017-01-29T00:00:00"/>
    <s v=""/>
    <s v=""/>
    <s v=""/>
    <s v=""/>
    <s v=""/>
    <s v=""/>
    <s v=""/>
    <s v=""/>
    <s v=""/>
    <x v="0"/>
  </r>
  <r>
    <s v="B27169808"/>
    <s v="MSU, 10x24 mt, Alu, 2D, N"/>
    <n v="12"/>
    <n v="12"/>
    <s v="NRS RELIEF FZE"/>
    <x v="0"/>
    <d v="2017-01-29T00:00:00"/>
    <d v="2017-01-29T00:00:00"/>
    <s v=""/>
    <s v=""/>
    <s v=""/>
    <s v=""/>
    <s v=""/>
    <s v=""/>
    <s v=""/>
    <s v=""/>
    <s v=""/>
    <x v="0"/>
  </r>
  <r>
    <s v="B18110001"/>
    <s v="Drinking Water Production Unit, V12"/>
    <n v="1"/>
    <n v="1"/>
    <s v="WFP/Management Services Division"/>
    <x v="0"/>
    <d v="2017-01-29T00:00:00"/>
    <d v="2017-01-29T00:00:00"/>
    <s v=""/>
    <s v=""/>
    <s v=""/>
    <s v=""/>
    <s v=""/>
    <s v=""/>
    <s v=""/>
    <s v=""/>
    <s v=""/>
    <x v="0"/>
  </r>
  <r>
    <s v="B93322101"/>
    <s v="Cholera Community, Drugs Module"/>
    <n v="6"/>
    <n v="6"/>
    <s v="WHO-ERM"/>
    <x v="2"/>
    <d v="2017-01-29T00:00:00"/>
    <d v="2017-01-29T00:00:00"/>
    <s v=""/>
    <s v=""/>
    <s v=""/>
    <s v=""/>
    <s v=""/>
    <s v=""/>
    <s v=""/>
    <s v=""/>
    <s v=""/>
    <x v="0"/>
  </r>
  <r>
    <s v="B93322102"/>
    <s v="Cholera Community, ORP kit"/>
    <n v="6"/>
    <n v="6"/>
    <s v="WHO-ERM"/>
    <x v="2"/>
    <d v="2017-01-29T00:00:00"/>
    <d v="2017-01-29T00:00:00"/>
    <s v=""/>
    <s v=""/>
    <s v=""/>
    <s v=""/>
    <s v=""/>
    <s v=""/>
    <s v=""/>
    <s v=""/>
    <s v=""/>
    <x v="0"/>
  </r>
  <r>
    <s v="B93322103"/>
    <s v="Cholera Community, Document Module"/>
    <n v="6"/>
    <n v="6"/>
    <s v="WHO-ERM"/>
    <x v="2"/>
    <d v="2017-01-29T00:00:00"/>
    <d v="2017-01-29T00:00:00"/>
    <s v=""/>
    <s v=""/>
    <s v=""/>
    <s v=""/>
    <s v=""/>
    <s v=""/>
    <s v=""/>
    <s v=""/>
    <s v=""/>
    <x v="0"/>
  </r>
  <r>
    <s v="B35667113"/>
    <s v="Clinical delivery ass. kit 6 A, reusable"/>
    <n v="30"/>
    <n v="30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35667115"/>
    <s v="Referral level B (fluores. green),kit 11"/>
    <n v="15"/>
    <n v="15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35667116"/>
    <s v="Suture of tears, kit 9"/>
    <n v="30"/>
    <n v="30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35667117"/>
    <s v="Vacuum extraction delivery, kit 10"/>
    <n v="60"/>
    <n v="60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35667118"/>
    <s v="Referral level A (fluores. green),kit 11"/>
    <n v="30"/>
    <n v="30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48139702"/>
    <s v="Safety Box, cardboard, 5L, 50/box"/>
    <n v="604"/>
    <n v="604"/>
    <s v="WHO- EMO-OSL/Polio Response"/>
    <x v="0"/>
    <d v="2017-01-29T00:00:00"/>
    <d v="2017-01-29T00:00:00"/>
    <s v=""/>
    <s v=""/>
    <s v=""/>
    <s v=""/>
    <s v=""/>
    <s v=""/>
    <s v=""/>
    <s v=""/>
    <s v=""/>
    <x v="0"/>
  </r>
  <r>
    <s v="B48182001"/>
    <s v="Syringe,AD,0.1 ml,adapt,27GX1/2-3000/box"/>
    <n v="1016"/>
    <n v="1016"/>
    <s v="WHO- EMO-OSL/Polio Response"/>
    <x v="0"/>
    <d v="2017-01-29T00:00:00"/>
    <d v="2017-01-29T00:00:00"/>
    <s v=""/>
    <s v=""/>
    <s v=""/>
    <s v=""/>
    <s v=""/>
    <s v=""/>
    <s v=""/>
    <s v=""/>
    <s v=""/>
    <x v="0"/>
  </r>
  <r>
    <s v="B29226300"/>
    <s v="Drawstring Bag with LOGO"/>
    <n v="800"/>
    <n v="800"/>
    <s v="Solidarites International"/>
    <x v="0"/>
    <d v="2017-01-29T00:00:00"/>
    <d v="2017-01-29T00:00:00"/>
    <s v=""/>
    <s v=""/>
    <s v=""/>
    <s v=""/>
    <s v=""/>
    <s v=""/>
    <s v=""/>
    <s v=""/>
    <s v=""/>
    <x v="0"/>
  </r>
  <r>
    <s v="B36221229"/>
    <s v="Soap bar, 125 gram"/>
    <n v="8000"/>
    <n v="8000"/>
    <s v="Solidarites International"/>
    <x v="0"/>
    <d v="2017-01-29T00:00:00"/>
    <d v="2017-01-29T00:00:00"/>
    <s v=""/>
    <s v=""/>
    <s v=""/>
    <s v=""/>
    <s v=""/>
    <s v=""/>
    <s v=""/>
    <s v=""/>
    <s v=""/>
    <x v="0"/>
  </r>
  <r>
    <s v="B36224100"/>
    <s v="Laundry Soap, 260 gram"/>
    <n v="3200"/>
    <n v="3200"/>
    <s v="Solidarites International"/>
    <x v="0"/>
    <d v="2017-01-29T00:00:00"/>
    <d v="2017-01-29T00:00:00"/>
    <s v=""/>
    <s v=""/>
    <s v=""/>
    <s v=""/>
    <s v=""/>
    <s v=""/>
    <s v=""/>
    <s v=""/>
    <s v=""/>
    <x v="0"/>
  </r>
  <r>
    <s v="B23997222"/>
    <s v="RUTF, BP-100, 24 pcs/box"/>
    <n v="600"/>
    <n v="600"/>
    <s v="UNICEF SD"/>
    <x v="2"/>
    <d v="2017-01-29T00:00:00"/>
    <d v="2017-01-29T00:00:00"/>
    <s v=""/>
    <s v=""/>
    <s v=""/>
    <s v=""/>
    <s v=""/>
    <s v=""/>
    <s v=""/>
    <s v=""/>
    <s v=""/>
    <x v="0"/>
  </r>
  <r>
    <s v="B36971113"/>
    <s v="Ballistic Helmet, blue color, Size M"/>
    <n v="2"/>
    <n v="2"/>
    <s v="WFP/CRS"/>
    <x v="4"/>
    <d v="2017-01-29T00:00:00"/>
    <d v="2017-01-29T00:00:00"/>
    <s v=""/>
    <s v=""/>
    <s v=""/>
    <s v=""/>
    <s v=""/>
    <s v=""/>
    <s v=""/>
    <s v=""/>
    <s v=""/>
    <x v="0"/>
  </r>
  <r>
    <s v="B36972001"/>
    <s v="PPE, ebola kit"/>
    <n v="2"/>
    <n v="2"/>
    <s v="WHO-HSE/GAR"/>
    <x v="2"/>
    <d v="2017-01-29T00:00:00"/>
    <d v="2017-01-29T00:00:00"/>
    <s v=""/>
    <s v=""/>
    <s v=""/>
    <s v=""/>
    <s v=""/>
    <s v=""/>
    <s v=""/>
    <s v=""/>
    <s v=""/>
    <x v="0"/>
  </r>
  <r>
    <s v="B48720002"/>
    <s v="EBOLA Preparedness (PPE) Training Module"/>
    <n v="9"/>
    <n v="9"/>
    <s v="WHO-HSE/GAR"/>
    <x v="2"/>
    <d v="2017-01-29T00:00:00"/>
    <d v="2017-01-29T00:00:00"/>
    <s v=""/>
    <s v=""/>
    <s v=""/>
    <s v=""/>
    <s v=""/>
    <s v=""/>
    <s v=""/>
    <s v=""/>
    <s v=""/>
    <x v="0"/>
  </r>
  <r>
    <s v="B32152701"/>
    <s v="Empty DIAGNOBOX A5, for Medical waste"/>
    <n v="5"/>
    <n v="5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2152702"/>
    <s v="Empty Box,4G/Class 6.2,for Medical waste"/>
    <n v="9"/>
    <n v="9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29531011"/>
    <s v="Overboots, elastic, white,pack/50 pair"/>
    <n v="340"/>
    <n v="340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3305"/>
    <s v="Gauntlets, Nitrile, Size 9, in pairs"/>
    <n v="407"/>
    <n v="407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8314303"/>
    <s v="Anti-aerosol No-vent Goggles"/>
    <n v="100"/>
    <n v="100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3145103"/>
    <s v="Lamp-phone charger, solar, 12v"/>
    <n v="180"/>
    <n v="180"/>
    <s v="FED. MIN. INTERIOR FOR AUSTRIA REPUBLIC"/>
    <x v="0"/>
    <d v="2017-01-29T00:00:00"/>
    <d v="2017-01-29T00:00:00"/>
    <s v=""/>
    <s v=""/>
    <s v=""/>
    <s v=""/>
    <s v=""/>
    <s v=""/>
    <s v=""/>
    <s v=""/>
    <s v=""/>
    <x v="0"/>
  </r>
  <r>
    <s v="B36974402"/>
    <s v="Respirator, P201- FFP2 Valved, Box/10"/>
    <n v="155"/>
    <n v="155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661102"/>
    <s v="Gloves, Latex examination, size S, 100/b"/>
    <n v="360"/>
    <n v="360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36661103"/>
    <s v="Examination Gloves Nitrile Size S, 100pc"/>
    <n v="330"/>
    <n v="330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36972931"/>
    <s v="Latex Examination gloves size XL"/>
    <n v="342"/>
    <n v="342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36972932"/>
    <s v="Latex Examination gloves size M- Box of"/>
    <n v="360"/>
    <n v="360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36972933"/>
    <s v="Latex Examination gloves size L"/>
    <n v="345"/>
    <n v="345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36972965"/>
    <s v="Examination gloves Nitrile size M,100pcs"/>
    <n v="340"/>
    <n v="340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36972966"/>
    <s v="Examination gloves Nitrile size L,100pcs"/>
    <n v="335"/>
    <n v="335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36972967"/>
    <s v="Examination gloves Nitrile sizeXL,100pcs"/>
    <n v="332"/>
    <n v="332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36974401"/>
    <s v="Face mask, FFP3, NaturCare, Box of 12"/>
    <n v="434"/>
    <n v="434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48465001"/>
    <s v="Disposable TNT Lab coat size L"/>
    <n v="11350"/>
    <n v="11350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95241100"/>
    <s v="Emergency kit ADD-ON, 2 Persons"/>
    <n v="152"/>
    <n v="152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95241101"/>
    <s v="Emergency kit ADD-ON, 4 Persons"/>
    <n v="612"/>
    <n v="612"/>
    <s v="HANDICAP INTERNATIONAL FEDERATION"/>
    <x v="0"/>
    <d v="2017-01-29T00:00:00"/>
    <d v="2017-01-29T00:00:00"/>
    <s v=""/>
    <s v=""/>
    <s v=""/>
    <s v=""/>
    <s v=""/>
    <s v=""/>
    <s v=""/>
    <s v=""/>
    <s v=""/>
    <x v="0"/>
  </r>
  <r>
    <s v="B27192101"/>
    <s v="Marine, Life Jacket"/>
    <n v="40"/>
    <n v="40"/>
    <s v="WFP/GLOBAL RESERVE"/>
    <x v="1"/>
    <d v="2017-01-29T00:00:00"/>
    <d v="2017-01-29T00:00:00"/>
    <s v=""/>
    <s v=""/>
    <s v=""/>
    <s v=""/>
    <s v=""/>
    <s v=""/>
    <s v=""/>
    <s v=""/>
    <s v=""/>
    <x v="0"/>
  </r>
  <r>
    <s v="B38121601"/>
    <s v="Personal Locker"/>
    <n v="28"/>
    <n v="28"/>
    <s v="WFP/GLOBAL RESERVE"/>
    <x v="1"/>
    <d v="2017-01-29T00:00:00"/>
    <d v="2017-01-29T00:00:00"/>
    <s v=""/>
    <s v=""/>
    <s v=""/>
    <s v=""/>
    <s v=""/>
    <s v=""/>
    <s v=""/>
    <s v=""/>
    <s v=""/>
    <x v="0"/>
  </r>
  <r>
    <s v="B46113204"/>
    <s v="Generator, diesel, P18-6,18Kva,w/trailer"/>
    <n v="2"/>
    <n v="2"/>
    <s v="WFP/CRS"/>
    <x v="0"/>
    <d v="2017-01-29T00:00:00"/>
    <d v="2017-01-29T00:00:00"/>
    <s v=""/>
    <s v=""/>
    <s v=""/>
    <s v=""/>
    <s v=""/>
    <s v=""/>
    <s v=""/>
    <s v=""/>
    <s v=""/>
    <x v="0"/>
  </r>
  <r>
    <s v="B24110001"/>
    <s v="Ethanol 96 VOL %, 1L"/>
    <n v="36"/>
    <n v="36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345001"/>
    <s v="DNA Molecular Weight Marker V, 200 ?l"/>
    <n v="23"/>
    <n v="23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345004"/>
    <s v="Nuclease free water, 1L"/>
    <n v="38"/>
    <n v="38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396701"/>
    <s v="TBE buffer solution 10xconcentrate 500ml"/>
    <n v="71"/>
    <n v="71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661102"/>
    <s v="Gloves, Latex examination, size S, 100/b"/>
    <n v="24"/>
    <n v="24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661103"/>
    <s v="Examination Gloves Nitrile Size S, 100pc"/>
    <n v="24"/>
    <n v="24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2701"/>
    <s v="Coverall, BizTex Microporous, Yellow M"/>
    <n v="20"/>
    <n v="20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2702"/>
    <s v="Coverall, BizTex Microporous, Yellow L"/>
    <n v="40"/>
    <n v="40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2703"/>
    <s v="Coverall, BizTex Microporous, Yellow XL"/>
    <n v="20"/>
    <n v="20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2704"/>
    <s v="Standard coveralls w/hood, pack of 10, M"/>
    <n v="135"/>
    <n v="135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2705"/>
    <s v="Standard coveralls w/hood, pack of 10, L"/>
    <n v="270"/>
    <n v="270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2706"/>
    <s v="Standard coveralls w/hood,pack of 10, XL"/>
    <n v="135"/>
    <n v="135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2931"/>
    <s v="Latex Examination gloves size XL"/>
    <n v="14"/>
    <n v="14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2932"/>
    <s v="Latex Examination gloves size M- Box of"/>
    <n v="2"/>
    <n v="2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2933"/>
    <s v="Latex Examination gloves size L"/>
    <n v="2"/>
    <n v="2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2965"/>
    <s v="Examination gloves Nitrile size M,100pcs"/>
    <n v="7"/>
    <n v="7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2966"/>
    <s v="Examination gloves Nitrile size L,100pcs"/>
    <n v="7"/>
    <n v="7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2967"/>
    <s v="Examination gloves Nitrile sizeXL,100pcs"/>
    <n v="19"/>
    <n v="19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3302"/>
    <s v="Gloves, Nitrile, Lab 40cm, Size S,50/box"/>
    <n v="63"/>
    <n v="63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3303"/>
    <s v="Gloves, Nitrile, Lab 40cm, Size M,50/box"/>
    <n v="313"/>
    <n v="313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3304"/>
    <s v="Gloves, Nitrile, Lab 40cm, Size L,50/box"/>
    <n v="245"/>
    <n v="245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3705"/>
    <s v="Respirator, FFP3 NR W/valve, Box/10pcs"/>
    <n v="1033"/>
    <n v="1033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4401"/>
    <s v="Face mask, FFP3, NaturCare, Box of 12"/>
    <n v="135"/>
    <n v="135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4403"/>
    <s v="Respirator, P250- FFP2 FOLD FLAT Box/20"/>
    <n v="10"/>
    <n v="10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59218"/>
    <s v="Kit Bladder, 5000lt"/>
    <n v="3"/>
    <n v="3"/>
    <s v="UNICEF TACRO"/>
    <x v="3"/>
    <d v="2017-01-29T00:00:00"/>
    <d v="2017-01-29T00:00:00"/>
    <s v=""/>
    <s v=""/>
    <s v=""/>
    <s v=""/>
    <s v=""/>
    <s v=""/>
    <s v=""/>
    <s v=""/>
    <s v=""/>
    <x v="0"/>
  </r>
  <r>
    <s v="B36997401"/>
    <s v="Microcentrifuge tubes 1.5mL, 1000/pack"/>
    <n v="48"/>
    <n v="48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98501"/>
    <s v="PCR Tubes 0.5ml Flat Cap,1000/bag"/>
    <n v="47"/>
    <n v="47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8859601"/>
    <s v="Blue Lab Coat with Pocket, Size M"/>
    <n v="2324"/>
    <n v="2324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8859602"/>
    <s v="Blue Lab Coat with Pocket, Size L"/>
    <n v="4749"/>
    <n v="4749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8859603"/>
    <s v="Blue Lab Coat with Pocket, Size XL"/>
    <n v="2324"/>
    <n v="2324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4748201"/>
    <s v="Autoclave bags resistant to 134DegC 500box"/>
    <n v="16"/>
    <n v="16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8149701"/>
    <s v="Sterilizing, sealing film, roll, 38x0.1m"/>
    <n v="16"/>
    <n v="16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8149702"/>
    <s v="Dispenser for, sealing film, 38x0.1m"/>
    <n v="16"/>
    <n v="16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8190901"/>
    <s v="Brain Heart Infusion Broth, 100g"/>
    <n v="16"/>
    <n v="16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8190902"/>
    <s v="Onestep RT-PCR KIT for 100 reactions"/>
    <n v="30"/>
    <n v="30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8190903"/>
    <s v="Rneasy Mini kit for 250 reactions"/>
    <n v="13"/>
    <n v="13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8190904"/>
    <s v="LE Agarose 500g"/>
    <n v="17"/>
    <n v="17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8190905"/>
    <s v="PeqGOLD Rnase inhibitor 2500 units"/>
    <n v="10"/>
    <n v="10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8190906"/>
    <s v="QuantiTect Multiplex RT-PCR KIT for 200R"/>
    <n v="43"/>
    <n v="43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8314001"/>
    <s v="Cover spectacles, Anti- scratch, 10/pack"/>
    <n v="17"/>
    <n v="17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8314301"/>
    <s v="Protective goggles, blue, anti-splash"/>
    <n v="5330"/>
    <n v="5330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8314302"/>
    <s v="Protective, Spectacles, Lab, 3m Secure"/>
    <n v="9300"/>
    <n v="9300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8465002"/>
    <s v="Disposable TNT Lab coat size XL"/>
    <n v="1600"/>
    <n v="1600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43942038"/>
    <s v="WATER TREATEMENT UNIT, KIT"/>
    <n v="500"/>
    <n v="500"/>
    <s v="MSF LOGISTIQUE"/>
    <x v="2"/>
    <d v="2017-01-29T00:00:00"/>
    <d v="2017-01-29T00:00:00"/>
    <s v=""/>
    <s v=""/>
    <s v=""/>
    <s v=""/>
    <s v=""/>
    <s v=""/>
    <s v=""/>
    <s v=""/>
    <s v=""/>
    <x v="0"/>
  </r>
  <r>
    <s v="B48182002"/>
    <s v="Syringe, AD, 0.1ml 26GX3/8-2000/box"/>
    <n v="2500"/>
    <n v="2500"/>
    <s v="WHO- EMO-OSL/Polio Response"/>
    <x v="0"/>
    <d v="2017-01-29T00:00:00"/>
    <d v="2017-01-29T00:00:00"/>
    <s v=""/>
    <s v=""/>
    <s v=""/>
    <s v=""/>
    <s v=""/>
    <s v=""/>
    <s v=""/>
    <s v=""/>
    <s v=""/>
    <x v="0"/>
  </r>
  <r>
    <s v="B36974402"/>
    <s v="Respirator, P201- FFP2 Valved, Box/10"/>
    <n v="2800"/>
    <n v="2800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36974403"/>
    <s v="Respirator, P250- FFP2 FOLD FLAT Box/20"/>
    <n v="100"/>
    <n v="100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46534303"/>
    <s v="Lantern, solar, Attachable -SunTurtles"/>
    <n v="4000"/>
    <n v="4000"/>
    <s v="IRISH AID"/>
    <x v="0"/>
    <d v="2017-01-29T00:00:00"/>
    <d v="2017-01-29T00:00:00"/>
    <s v=""/>
    <s v=""/>
    <s v=""/>
    <s v=""/>
    <s v=""/>
    <s v=""/>
    <s v=""/>
    <s v=""/>
    <s v=""/>
    <x v="0"/>
  </r>
  <r>
    <s v="B36972910"/>
    <s v="Mask, Surgical,disposable, box of 50 pcs"/>
    <n v="200"/>
    <n v="200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92701"/>
    <s v="Ident bracelet, blue, 400/box"/>
    <n v="18"/>
    <n v="18"/>
    <s v="ACTION CONTRE LA FAIM"/>
    <x v="2"/>
    <d v="2017-01-29T00:00:00"/>
    <d v="2017-01-29T00:00:00"/>
    <s v=""/>
    <s v=""/>
    <s v=""/>
    <s v=""/>
    <s v=""/>
    <s v=""/>
    <s v=""/>
    <s v=""/>
    <s v=""/>
    <x v="0"/>
  </r>
  <r>
    <s v="B36992702"/>
    <s v="Ident bracelet, orange, 400/box"/>
    <n v="15"/>
    <n v="15"/>
    <s v="ACTION CONTRE LA FAIM"/>
    <x v="2"/>
    <d v="2017-01-29T00:00:00"/>
    <d v="2017-01-29T00:00:00"/>
    <s v=""/>
    <s v=""/>
    <s v=""/>
    <s v=""/>
    <s v=""/>
    <s v=""/>
    <s v=""/>
    <s v=""/>
    <s v=""/>
    <x v="0"/>
  </r>
  <r>
    <s v="B36992703"/>
    <s v="Ident bracelet, yellow, 400/box"/>
    <n v="15"/>
    <n v="15"/>
    <s v="ACTION CONTRE LA FAIM"/>
    <x v="2"/>
    <d v="2017-01-29T00:00:00"/>
    <d v="2017-01-29T00:00:00"/>
    <s v=""/>
    <s v=""/>
    <s v=""/>
    <s v=""/>
    <s v=""/>
    <s v=""/>
    <s v=""/>
    <s v=""/>
    <s v=""/>
    <x v="0"/>
  </r>
  <r>
    <s v="B36992704"/>
    <s v="Ident bracelet, red, 400/box"/>
    <n v="3"/>
    <n v="3"/>
    <s v="ACTION CONTRE LA FAIM"/>
    <x v="2"/>
    <d v="2017-01-29T00:00:00"/>
    <d v="2017-01-29T00:00:00"/>
    <s v=""/>
    <s v=""/>
    <s v=""/>
    <s v=""/>
    <s v=""/>
    <s v=""/>
    <s v=""/>
    <s v=""/>
    <s v=""/>
    <x v="0"/>
  </r>
  <r>
    <s v="B36992705"/>
    <s v="Ident bracelet, green, 400/box"/>
    <n v="15"/>
    <n v="15"/>
    <s v="ACTION CONTRE LA FAIM"/>
    <x v="2"/>
    <d v="2017-01-29T00:00:00"/>
    <d v="2017-01-29T00:00:00"/>
    <s v=""/>
    <s v=""/>
    <s v=""/>
    <s v=""/>
    <s v=""/>
    <s v=""/>
    <s v=""/>
    <s v=""/>
    <s v=""/>
    <x v="0"/>
  </r>
  <r>
    <s v="B38831003"/>
    <s v="Bag, polypropylene woven, empty"/>
    <n v="40000"/>
    <n v="40000"/>
    <s v="MERCY MALAYSIA"/>
    <x v="1"/>
    <d v="2017-01-29T00:00:00"/>
    <d v="2017-01-29T00:00:00"/>
    <s v=""/>
    <s v=""/>
    <s v=""/>
    <s v=""/>
    <s v=""/>
    <s v=""/>
    <s v=""/>
    <s v=""/>
    <s v=""/>
    <x v="0"/>
  </r>
  <r>
    <s v="B46116317"/>
    <s v="Generator, diesel, 8 Kva, Europower"/>
    <n v="2"/>
    <n v="2"/>
    <s v="AHA CENTRE"/>
    <x v="1"/>
    <d v="2017-01-29T00:00:00"/>
    <d v="2017-01-29T00:00:00"/>
    <s v=""/>
    <s v=""/>
    <s v=""/>
    <s v=""/>
    <s v=""/>
    <s v=""/>
    <s v=""/>
    <s v=""/>
    <s v=""/>
    <x v="0"/>
  </r>
  <r>
    <s v="B36235003"/>
    <s v="Hygiene Kit"/>
    <n v="4000"/>
    <n v="4000"/>
    <s v="IRISH AID"/>
    <x v="0"/>
    <d v="2017-01-29T00:00:00"/>
    <d v="2017-01-29T00:00:00"/>
    <s v=""/>
    <s v=""/>
    <s v=""/>
    <s v=""/>
    <s v=""/>
    <s v=""/>
    <s v=""/>
    <s v=""/>
    <s v=""/>
    <x v="0"/>
  </r>
  <r>
    <s v="B28272602"/>
    <s v="Surgical gown size XXL"/>
    <n v="2340"/>
    <n v="2340"/>
    <s v="WHO-HSE/GAR"/>
    <x v="2"/>
    <d v="2017-01-29T00:00:00"/>
    <d v="2017-01-29T00:00:00"/>
    <s v=""/>
    <s v=""/>
    <s v=""/>
    <s v=""/>
    <s v=""/>
    <s v=""/>
    <s v=""/>
    <s v=""/>
    <s v=""/>
    <x v="0"/>
  </r>
  <r>
    <s v="B29531001"/>
    <s v="Safety boots size 39"/>
    <n v="670"/>
    <n v="670"/>
    <s v="WHO-HSE/GAR"/>
    <x v="2"/>
    <d v="2017-01-29T00:00:00"/>
    <d v="2017-01-29T00:00:00"/>
    <s v=""/>
    <s v=""/>
    <s v=""/>
    <s v=""/>
    <s v=""/>
    <s v=""/>
    <s v=""/>
    <s v=""/>
    <s v=""/>
    <x v="0"/>
  </r>
  <r>
    <s v="B36813101"/>
    <s v="Disposal bag for hazardous waste,30x50cm"/>
    <n v="70734"/>
    <n v="70734"/>
    <s v="WHO-HSE/GAR"/>
    <x v="2"/>
    <d v="2017-01-29T00:00:00"/>
    <d v="2017-01-29T00:00:00"/>
    <s v=""/>
    <s v=""/>
    <s v=""/>
    <s v=""/>
    <s v=""/>
    <s v=""/>
    <s v=""/>
    <s v=""/>
    <s v=""/>
    <x v="0"/>
  </r>
  <r>
    <s v="B36899601"/>
    <s v="Biopack 2 , 1.5L"/>
    <n v="5"/>
    <n v="5"/>
    <s v="WHO-HSE/GAR"/>
    <x v="2"/>
    <d v="2017-01-29T00:00:00"/>
    <d v="2017-01-29T00:00:00"/>
    <s v=""/>
    <s v=""/>
    <s v=""/>
    <s v=""/>
    <s v=""/>
    <s v=""/>
    <s v=""/>
    <s v=""/>
    <s v=""/>
    <x v="0"/>
  </r>
  <r>
    <s v="B36971201"/>
    <s v="Cape Hood , 50 pcs"/>
    <n v="11250"/>
    <n v="11250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07"/>
    <s v="Surgical gown size Medium"/>
    <n v="196"/>
    <n v="196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08"/>
    <s v="Surgical gown size XL"/>
    <n v="6256"/>
    <n v="6256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09"/>
    <s v="Surgical gown size Large"/>
    <n v="1876"/>
    <n v="1876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13"/>
    <s v="Face shield Guardall, foam bad,full face"/>
    <n v="10377"/>
    <n v="10377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29"/>
    <s v="Protective goggles"/>
    <n v="1700"/>
    <n v="1700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31"/>
    <s v="Latex Examination gloves size XL"/>
    <n v="10000"/>
    <n v="10000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32"/>
    <s v="Latex Examination gloves size M- Box of"/>
    <n v="27500"/>
    <n v="27500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33"/>
    <s v="Latex Examination gloves size L"/>
    <n v="37500"/>
    <n v="37500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36"/>
    <s v="3 M respirator model 8710 Box of 240"/>
    <n v="19500"/>
    <n v="19500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37"/>
    <s v="Coverall,size XL white with elastic cuff"/>
    <n v="1700"/>
    <n v="1700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39"/>
    <s v="Coverall, size L white with elastic cuff"/>
    <n v="5900"/>
    <n v="5900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41"/>
    <s v="Boots size 43 (9) black with anti slip p"/>
    <n v="606"/>
    <n v="606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42"/>
    <s v="Boots size 42 (8) black with anti slip p"/>
    <n v="825"/>
    <n v="825"/>
    <s v="WHO-HSE/GAR"/>
    <x v="2"/>
    <d v="2017-01-29T00:00:00"/>
    <d v="2017-01-29T00:00:00"/>
    <s v=""/>
    <s v=""/>
    <s v=""/>
    <s v=""/>
    <s v=""/>
    <s v=""/>
    <s v=""/>
    <s v=""/>
    <s v=""/>
    <x v="0"/>
  </r>
  <r>
    <s v="B43145302"/>
    <s v="Solar LED lamp"/>
    <n v="4000"/>
    <n v="4000"/>
    <s v="IRISH AID"/>
    <x v="2"/>
    <d v="2017-01-29T00:00:00"/>
    <d v="2017-01-29T00:00:00"/>
    <s v=""/>
    <s v=""/>
    <s v=""/>
    <s v=""/>
    <s v=""/>
    <s v=""/>
    <s v=""/>
    <s v=""/>
    <s v=""/>
    <x v="0"/>
  </r>
  <r>
    <s v="B35667114"/>
    <s v="Management of miscarriage, kit 8"/>
    <n v="30"/>
    <n v="30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35667125"/>
    <s v="Blood Transfusion Kit, Subkit 12"/>
    <n v="25"/>
    <n v="25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35667128"/>
    <s v="Clinical delivery ass. kit 6B,disposable"/>
    <n v="30"/>
    <n v="30"/>
    <s v="WHO- EMO-OSL/Polio Response"/>
    <x v="2"/>
    <d v="2017-01-29T00:00:00"/>
    <d v="2017-01-29T00:00:00"/>
    <s v=""/>
    <s v=""/>
    <s v=""/>
    <s v=""/>
    <s v=""/>
    <s v=""/>
    <s v=""/>
    <s v=""/>
    <s v=""/>
    <x v="0"/>
  </r>
  <r>
    <s v="B34190001"/>
    <s v="Magnesium Chloride MgCl2 25mM (4x1.25ML)"/>
    <n v="36"/>
    <n v="36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34311201"/>
    <s v="DNA Gel Loading Dye 6X (5x1ML)"/>
    <n v="49"/>
    <n v="49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36345002"/>
    <s v="Viral Transport Medium 1L"/>
    <n v="142"/>
    <n v="142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36972943"/>
    <s v="Apron 90x112 cm with neck band, washable"/>
    <n v="4378"/>
    <n v="4378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49"/>
    <s v="Coverall white size XXL, 20/case"/>
    <n v="360"/>
    <n v="360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51"/>
    <s v="Coverall white size M, 20/case"/>
    <n v="900"/>
    <n v="900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58"/>
    <s v="Face mask Type FFP2, NR D, box 50 pieces"/>
    <n v="11250"/>
    <n v="11250"/>
    <s v="WHO-HSE/GAR"/>
    <x v="2"/>
    <d v="2017-01-29T00:00:00"/>
    <d v="2017-01-29T00:00:00"/>
    <s v=""/>
    <s v=""/>
    <s v=""/>
    <s v=""/>
    <s v=""/>
    <s v=""/>
    <s v=""/>
    <s v=""/>
    <s v=""/>
    <x v="0"/>
  </r>
  <r>
    <s v="B36972964"/>
    <s v="Coverall size 2XL white tyvek, elastic"/>
    <n v="1150"/>
    <n v="1150"/>
    <s v="WHO-HSE/GAR"/>
    <x v="2"/>
    <d v="2017-01-29T00:00:00"/>
    <d v="2017-01-29T00:00:00"/>
    <s v=""/>
    <s v=""/>
    <s v=""/>
    <s v=""/>
    <s v=""/>
    <s v=""/>
    <s v=""/>
    <s v=""/>
    <s v=""/>
    <x v="0"/>
  </r>
  <r>
    <s v="B36973301"/>
    <s v="Heavy, gloves, pair"/>
    <n v="12016"/>
    <n v="12016"/>
    <s v="WHO-HSE/GAR"/>
    <x v="2"/>
    <d v="2017-01-29T00:00:00"/>
    <d v="2017-01-29T00:00:00"/>
    <s v=""/>
    <s v=""/>
    <s v=""/>
    <s v=""/>
    <s v=""/>
    <s v=""/>
    <s v=""/>
    <s v=""/>
    <s v=""/>
    <x v="0"/>
  </r>
  <r>
    <s v="B36994501"/>
    <s v="Scrubs pants, size Large, reusable"/>
    <n v="1000"/>
    <n v="1000"/>
    <s v="WHO-HSE/GAR"/>
    <x v="2"/>
    <d v="2017-01-29T00:00:00"/>
    <d v="2017-01-29T00:00:00"/>
    <s v=""/>
    <s v=""/>
    <s v=""/>
    <s v=""/>
    <s v=""/>
    <s v=""/>
    <s v=""/>
    <s v=""/>
    <s v=""/>
    <x v="0"/>
  </r>
  <r>
    <s v="B36994502"/>
    <s v="Scrubs pants, size Medium, reusable"/>
    <n v="1000"/>
    <n v="1000"/>
    <s v="WHO-HSE/GAR"/>
    <x v="2"/>
    <d v="2017-01-29T00:00:00"/>
    <d v="2017-01-29T00:00:00"/>
    <s v=""/>
    <s v=""/>
    <s v=""/>
    <s v=""/>
    <s v=""/>
    <s v=""/>
    <s v=""/>
    <s v=""/>
    <s v=""/>
    <x v="0"/>
  </r>
  <r>
    <s v="B36994503"/>
    <s v="Scrubs tops, size Large, reusable"/>
    <n v="1000"/>
    <n v="1000"/>
    <s v="WHO-HSE/GAR"/>
    <x v="2"/>
    <d v="2017-01-29T00:00:00"/>
    <d v="2017-01-29T00:00:00"/>
    <s v=""/>
    <s v=""/>
    <s v=""/>
    <s v=""/>
    <s v=""/>
    <s v=""/>
    <s v=""/>
    <s v=""/>
    <s v=""/>
    <x v="0"/>
  </r>
  <r>
    <s v="B36994504"/>
    <s v="Scrubs tops, size Medium, reusable"/>
    <n v="1000"/>
    <n v="1000"/>
    <s v="WHO-HSE/GAR"/>
    <x v="2"/>
    <d v="2017-01-29T00:00:00"/>
    <d v="2017-01-29T00:00:00"/>
    <s v=""/>
    <s v=""/>
    <s v=""/>
    <s v=""/>
    <s v=""/>
    <s v=""/>
    <s v=""/>
    <s v=""/>
    <s v=""/>
    <x v="0"/>
  </r>
  <r>
    <s v="B38151001"/>
    <s v="Stretcher, fixed handles w/straps"/>
    <n v="100"/>
    <n v="100"/>
    <s v="WHO-HSE/GAR"/>
    <x v="2"/>
    <d v="2017-01-29T00:00:00"/>
    <d v="2017-01-29T00:00:00"/>
    <s v=""/>
    <s v=""/>
    <s v=""/>
    <s v=""/>
    <s v=""/>
    <s v=""/>
    <s v=""/>
    <s v=""/>
    <s v=""/>
    <x v="0"/>
  </r>
  <r>
    <s v="B38831001"/>
    <s v="Bags, body"/>
    <n v="900"/>
    <n v="900"/>
    <s v="WHO-HSE/GAR"/>
    <x v="2"/>
    <d v="2017-01-29T00:00:00"/>
    <d v="2017-01-29T00:00:00"/>
    <s v=""/>
    <s v=""/>
    <s v=""/>
    <s v=""/>
    <s v=""/>
    <s v=""/>
    <s v=""/>
    <s v=""/>
    <s v=""/>
    <x v="0"/>
  </r>
  <r>
    <s v="B43942016"/>
    <s v="Sprayer, 12 L, IK 12 BS"/>
    <n v="387"/>
    <n v="387"/>
    <s v="WHO-HSE/GAR"/>
    <x v="2"/>
    <d v="2017-01-29T00:00:00"/>
    <d v="2017-01-29T00:00:00"/>
    <s v=""/>
    <s v=""/>
    <s v=""/>
    <s v=""/>
    <s v=""/>
    <s v=""/>
    <s v=""/>
    <s v=""/>
    <s v=""/>
    <x v="0"/>
  </r>
  <r>
    <s v="B43942051"/>
    <s v="Chlorine Granules 25kg"/>
    <n v="150"/>
    <n v="150"/>
    <s v="WHO-HSE/GAR"/>
    <x v="2"/>
    <d v="2017-01-29T00:00:00"/>
    <d v="2017-01-29T00:00:00"/>
    <s v=""/>
    <s v=""/>
    <s v=""/>
    <s v=""/>
    <s v=""/>
    <s v=""/>
    <s v=""/>
    <s v=""/>
    <s v=""/>
    <x v="0"/>
  </r>
  <r>
    <s v="B44161001"/>
    <s v="Sprayer, IK-1.5 L, 83871"/>
    <n v="1070"/>
    <n v="1070"/>
    <s v="WHO-HSE/GAR"/>
    <x v="2"/>
    <d v="2017-01-29T00:00:00"/>
    <d v="2017-01-29T00:00:00"/>
    <s v=""/>
    <s v=""/>
    <s v=""/>
    <s v=""/>
    <s v=""/>
    <s v=""/>
    <s v=""/>
    <s v=""/>
    <s v=""/>
    <x v="0"/>
  </r>
  <r>
    <s v="B48180002"/>
    <s v="Solomed 21 G*1 1/2 syringe"/>
    <n v="549600"/>
    <n v="549600"/>
    <s v="WHO-HSE/GAR"/>
    <x v="2"/>
    <d v="2017-01-29T00:00:00"/>
    <d v="2017-01-29T00:00:00"/>
    <s v=""/>
    <s v=""/>
    <s v=""/>
    <s v=""/>
    <s v=""/>
    <s v=""/>
    <s v=""/>
    <s v=""/>
    <s v=""/>
    <x v="0"/>
  </r>
  <r>
    <s v="B48183202"/>
    <s v="Syringe 23Gx1*1/4,2ml,bx/100,w/needle,2p"/>
    <n v="626"/>
    <n v="626"/>
    <s v="WHO-HSE/GAR"/>
    <x v="2"/>
    <d v="2017-01-29T00:00:00"/>
    <d v="2017-01-29T00:00:00"/>
    <s v=""/>
    <s v=""/>
    <s v=""/>
    <s v=""/>
    <s v=""/>
    <s v=""/>
    <s v=""/>
    <s v=""/>
    <s v=""/>
    <x v="0"/>
  </r>
  <r>
    <s v="B43942025"/>
    <s v="Water test kit, Phenol Red Rap 250F"/>
    <n v="50"/>
    <n v="50"/>
    <s v="UNICEF TACRO"/>
    <x v="3"/>
    <d v="2017-01-29T00:00:00"/>
    <d v="2017-01-29T00:00:00"/>
    <s v=""/>
    <s v=""/>
    <s v=""/>
    <s v=""/>
    <s v=""/>
    <s v=""/>
    <s v=""/>
    <s v=""/>
    <s v=""/>
    <x v="0"/>
  </r>
  <r>
    <s v="B49162527"/>
    <s v="Safety box, Polysafe 1 L, color white"/>
    <n v="3150"/>
    <n v="3150"/>
    <s v="WHO-HSE/GAR"/>
    <x v="2"/>
    <d v="2017-01-29T00:00:00"/>
    <d v="2017-01-29T00:00:00"/>
    <s v=""/>
    <s v=""/>
    <s v=""/>
    <s v=""/>
    <s v=""/>
    <s v=""/>
    <s v=""/>
    <s v=""/>
    <s v=""/>
    <x v="0"/>
  </r>
  <r>
    <s v="B49162504"/>
    <s v="Vehicle, Toyota, Land Cruiser"/>
    <n v="2"/>
    <n v="2"/>
    <s v="WHO-HSE/GAR"/>
    <x v="2"/>
    <d v="2017-01-29T00:00:00"/>
    <d v="2017-01-29T00:00:00"/>
    <s v=""/>
    <s v=""/>
    <s v=""/>
    <s v=""/>
    <s v=""/>
    <s v=""/>
    <s v=""/>
    <s v=""/>
    <s v=""/>
    <x v="0"/>
  </r>
  <r>
    <s v="B36345601"/>
    <s v="SuperScript lll one-step RT-PCR System"/>
    <n v="58"/>
    <n v="58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48190902"/>
    <s v="Onestep RT-PCR KIT for 100 reactions"/>
    <n v="68"/>
    <n v="68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48190905"/>
    <s v="PeqGOLD Rnase inhibitor 2500 units"/>
    <n v="70"/>
    <n v="70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48190906"/>
    <s v="QuantiTect Multiplex RT-PCR KIT for 200R"/>
    <n v="65"/>
    <n v="65"/>
    <s v="FAO NON-EMERGENCY ITEMS"/>
    <x v="0"/>
    <d v="2017-01-29T00:00:00"/>
    <d v="2017-01-29T00:00:00"/>
    <s v=""/>
    <s v=""/>
    <s v=""/>
    <s v=""/>
    <s v=""/>
    <s v=""/>
    <s v=""/>
    <s v=""/>
    <s v=""/>
    <x v="0"/>
  </r>
  <r>
    <s v="B43145302"/>
    <s v="Solar LED lamp"/>
    <n v="10800"/>
    <n v="10800"/>
    <s v="UNHCR"/>
    <x v="2"/>
    <d v="2017-01-29T00:00:00"/>
    <d v="2017-01-29T00:00:00"/>
    <s v=""/>
    <s v=""/>
    <s v=""/>
    <s v=""/>
    <s v=""/>
    <s v=""/>
    <s v=""/>
    <s v=""/>
    <s v=""/>
    <x v="0"/>
  </r>
  <r>
    <s v="B38713403"/>
    <s v="Bunk bed, for prefabricated bldg"/>
    <n v="21"/>
    <n v="21"/>
    <s v="WFP/CRS"/>
    <x v="1"/>
    <d v="2017-01-29T00:00:00"/>
    <d v="2017-01-29T00:00:00"/>
    <s v=""/>
    <s v=""/>
    <s v=""/>
    <s v=""/>
    <s v=""/>
    <s v=""/>
    <s v=""/>
    <s v=""/>
    <s v=""/>
    <x v="0"/>
  </r>
  <r>
    <s v="B36235003"/>
    <s v="Hygiene Kit"/>
    <n v="4000"/>
    <n v="4000"/>
    <s v="IRISH AID"/>
    <x v="2"/>
    <d v="2017-01-29T00:00:00"/>
    <d v="2017-01-29T00:00:00"/>
    <s v=""/>
    <s v=""/>
    <s v=""/>
    <s v=""/>
    <s v=""/>
    <s v=""/>
    <s v=""/>
    <s v=""/>
    <s v=""/>
    <x v="0"/>
  </r>
  <r>
    <s v="B46116319"/>
    <s v="Generator, diesel, 16 Kva, wheel-mount."/>
    <n v="5"/>
    <n v="5"/>
    <s v="WFP/CRS"/>
    <x v="3"/>
    <d v="2017-01-29T00:00:00"/>
    <d v="2017-01-29T00:00:00"/>
    <s v=""/>
    <s v=""/>
    <s v=""/>
    <s v=""/>
    <s v=""/>
    <s v=""/>
    <s v=""/>
    <s v=""/>
    <s v=""/>
    <x v="0"/>
  </r>
  <r>
    <s v="B46530025"/>
    <s v="Lighting equipment, telesc., 8 Kva"/>
    <n v="2"/>
    <n v="2"/>
    <s v="WFP/CRS"/>
    <x v="3"/>
    <d v="2017-01-29T00:00:00"/>
    <d v="2017-01-29T00:00:00"/>
    <s v=""/>
    <s v=""/>
    <s v=""/>
    <s v=""/>
    <s v=""/>
    <s v=""/>
    <s v=""/>
    <s v=""/>
    <s v=""/>
    <x v="0"/>
  </r>
  <r>
    <s v="B36951202"/>
    <s v="Water tank, collapsible, 5000lt, w/ramp"/>
    <n v="8"/>
    <n v="8"/>
    <s v="UNICEF TACRO"/>
    <x v="3"/>
    <d v="2017-01-29T00:00:00"/>
    <d v="2017-01-29T00:00:00"/>
    <s v=""/>
    <s v=""/>
    <s v=""/>
    <s v=""/>
    <s v=""/>
    <s v=""/>
    <s v=""/>
    <s v=""/>
    <s v=""/>
    <x v="0"/>
  </r>
  <r>
    <s v="B36971114"/>
    <s v="Ballistic Helmet, blue color, Size L"/>
    <n v="3"/>
    <n v="3"/>
    <s v="WFP/CRS"/>
    <x v="4"/>
    <d v="2017-01-29T00:00:00"/>
    <d v="2017-01-29T00:00:00"/>
    <s v=""/>
    <s v=""/>
    <s v=""/>
    <s v=""/>
    <s v=""/>
    <s v=""/>
    <s v=""/>
    <s v=""/>
    <s v=""/>
    <x v="0"/>
  </r>
  <r>
    <s v="B36973306"/>
    <s v="Gauntlets,58-335,Nitrile,Size 10,in pair"/>
    <n v="1008"/>
    <n v="1008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3307"/>
    <s v="Gauntlets,58-435,Nitrile,Size 9,in pairs"/>
    <n v="1008"/>
    <n v="1008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3308"/>
    <s v="Gauntlets,58-435,Nitrile,Size 8,in pairs"/>
    <n v="1008"/>
    <n v="1008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973309"/>
    <s v="Gauntlets,58-335,Nitrile,Size 8,in pairs"/>
    <n v="576"/>
    <n v="576"/>
    <s v="FAO EMERGENCY ITEMS"/>
    <x v="0"/>
    <d v="2017-01-29T00:00:00"/>
    <d v="2017-01-29T00:00:00"/>
    <s v=""/>
    <s v=""/>
    <s v=""/>
    <s v=""/>
    <s v=""/>
    <s v=""/>
    <s v=""/>
    <s v=""/>
    <s v=""/>
    <x v="0"/>
  </r>
  <r>
    <s v="B36899406"/>
    <s v="Rope, polyprop., 6mm x 20mt, twisted"/>
    <n v="1120"/>
    <n v="1120"/>
    <s v="Solidarites International"/>
    <x v="0"/>
    <d v="2017-01-29T00:00:00"/>
    <d v="2017-01-29T00:00:00"/>
    <s v=""/>
    <s v=""/>
    <s v=""/>
    <s v=""/>
    <s v=""/>
    <s v=""/>
    <s v=""/>
    <s v=""/>
    <s v=""/>
    <x v="0"/>
  </r>
  <r>
    <s v="B42911501"/>
    <s v="Latrine Pan, Plastic Pour-flush"/>
    <n v="200"/>
    <n v="200"/>
    <s v="Solidarites International"/>
    <x v="0"/>
    <d v="2017-01-29T00:00:00"/>
    <d v="2017-01-29T00:00:00"/>
    <s v=""/>
    <s v=""/>
    <s v=""/>
    <s v=""/>
    <s v=""/>
    <s v=""/>
    <s v=""/>
    <s v=""/>
    <s v=""/>
    <x v="0"/>
  </r>
  <r>
    <s v="B42911502"/>
    <s v="Squatting plate, latrines, 120x80x07cm"/>
    <n v="200"/>
    <n v="200"/>
    <s v="Solidarites International"/>
    <x v="0"/>
    <d v="2017-01-29T00:00:00"/>
    <d v="2017-01-29T00:00:00"/>
    <s v=""/>
    <s v=""/>
    <s v=""/>
    <s v=""/>
    <s v=""/>
    <s v=""/>
    <s v=""/>
    <s v=""/>
    <s v=""/>
    <x v="0"/>
  </r>
  <r>
    <s v="B48199007"/>
    <s v="Diarrheal disease kit, STC, Basic"/>
    <n v="1"/>
    <n v="1"/>
    <s v="SAVE THE CHILDREN"/>
    <x v="1"/>
    <d v="2017-01-29T00:00:00"/>
    <d v="2017-01-29T00:00:00"/>
    <s v=""/>
    <s v=""/>
    <s v=""/>
    <s v=""/>
    <s v=""/>
    <s v=""/>
    <s v=""/>
    <s v=""/>
    <s v=""/>
    <x v="0"/>
  </r>
  <r>
    <s v="B48199008"/>
    <s v="Diarrheal disease kit, STC, ORS module"/>
    <n v="1"/>
    <n v="1"/>
    <s v="SAVE THE CHILDREN"/>
    <x v="1"/>
    <d v="2017-01-29T00:00:00"/>
    <d v="2017-01-29T00:00:00"/>
    <s v=""/>
    <s v=""/>
    <s v=""/>
    <s v=""/>
    <s v=""/>
    <s v=""/>
    <s v=""/>
    <s v=""/>
    <s v=""/>
    <x v="0"/>
  </r>
  <r>
    <s v="B48199009"/>
    <s v="Diarrheal disease kit, STC, Infusion Mod"/>
    <n v="1"/>
    <n v="1"/>
    <s v="SAVE THE CHILDREN"/>
    <x v="1"/>
    <d v="2017-01-29T00:00:00"/>
    <d v="2017-01-29T00:00:00"/>
    <s v=""/>
    <s v=""/>
    <s v=""/>
    <s v=""/>
    <s v=""/>
    <s v=""/>
    <s v=""/>
    <s v=""/>
    <s v=""/>
    <x v="0"/>
  </r>
  <r>
    <s v="B48199010"/>
    <s v="Diarrheal disease kit, STC, Support Mod"/>
    <n v="1"/>
    <n v="1"/>
    <s v="SAVE THE CHILDREN"/>
    <x v="1"/>
    <d v="2017-01-29T00:00:00"/>
    <d v="2017-01-29T00:00:00"/>
    <s v=""/>
    <s v=""/>
    <s v=""/>
    <s v=""/>
    <s v=""/>
    <s v=""/>
    <s v=""/>
    <s v=""/>
    <s v=""/>
    <x v="0"/>
  </r>
  <r>
    <s v="B36221217"/>
    <s v="Hygiene Kit without Condom"/>
    <n v="900"/>
    <n v="900"/>
    <s v="UNFPA"/>
    <x v="3"/>
    <d v="2017-01-29T00:00:00"/>
    <d v="2017-01-29T00:00:00"/>
    <s v=""/>
    <s v=""/>
    <s v=""/>
    <s v=""/>
    <s v=""/>
    <s v=""/>
    <s v=""/>
    <s v=""/>
    <s v=""/>
    <x v="0"/>
  </r>
  <r>
    <s v="B35667104"/>
    <s v="Interag Emerg Health Kit SUPPL. for MAL."/>
    <n v="3"/>
    <n v="3"/>
    <s v="SAVE THE CHILDREN"/>
    <x v="1"/>
    <d v="2017-01-29T00:00:00"/>
    <d v="2017-01-29T00:00:00"/>
    <s v=""/>
    <s v=""/>
    <s v=""/>
    <s v=""/>
    <s v=""/>
    <s v=""/>
    <s v=""/>
    <s v=""/>
    <s v=""/>
    <x v="0"/>
  </r>
  <r>
    <s v="B35667105"/>
    <s v="Interag Emerg Health Kit BASIC for MAL."/>
    <n v="30"/>
    <n v="30"/>
    <s v="SAVE THE CHILDREN"/>
    <x v="1"/>
    <d v="2017-01-29T00:00:00"/>
    <d v="2017-01-29T00:00:00"/>
    <s v=""/>
    <s v=""/>
    <s v=""/>
    <s v=""/>
    <s v=""/>
    <s v=""/>
    <s v=""/>
    <s v=""/>
    <s v=""/>
    <x v="0"/>
  </r>
  <r>
    <s v="B35667107"/>
    <s v="Interag Emerg Health Kit SUPPLEMENTARY"/>
    <n v="3"/>
    <n v="3"/>
    <s v="SAVE THE CHILDREN"/>
    <x v="1"/>
    <d v="2017-01-29T00:00:00"/>
    <d v="2017-01-29T00:00:00"/>
    <s v=""/>
    <s v=""/>
    <s v=""/>
    <s v=""/>
    <s v=""/>
    <s v=""/>
    <s v=""/>
    <s v=""/>
    <s v=""/>
    <x v="0"/>
  </r>
  <r>
    <s v="B48199011"/>
    <s v="IEHK, basic unit StC"/>
    <n v="30"/>
    <n v="30"/>
    <s v="SAVE THE CHILDREN"/>
    <x v="1"/>
    <d v="2017-01-29T00:00:00"/>
    <d v="2017-01-29T00:00:00"/>
    <s v=""/>
    <s v=""/>
    <s v=""/>
    <s v=""/>
    <s v=""/>
    <s v=""/>
    <s v=""/>
    <s v=""/>
    <s v=""/>
    <x v="0"/>
  </r>
  <r>
    <s v="B38713404"/>
    <s v="Mattress, for prefabricated bldg"/>
    <n v="38"/>
    <n v="38"/>
    <s v="WFP/CRS"/>
    <x v="1"/>
    <d v="2017-01-29T00:00:00"/>
    <d v="2017-01-29T00:00:00"/>
    <s v=""/>
    <s v=""/>
    <s v=""/>
    <s v=""/>
    <s v=""/>
    <s v=""/>
    <s v=""/>
    <s v=""/>
    <s v=""/>
    <x v="0"/>
  </r>
  <r>
    <s v="B43913101"/>
    <s v="Storage and Handling kit for Vaccines"/>
    <n v="1"/>
    <n v="1"/>
    <s v="SAVE THE CHILDREN"/>
    <x v="1"/>
    <d v="2017-01-29T00:00:00"/>
    <d v="2017-01-29T00:00:00"/>
    <s v=""/>
    <s v=""/>
    <s v=""/>
    <s v=""/>
    <s v=""/>
    <s v=""/>
    <s v=""/>
    <s v=""/>
    <s v=""/>
    <x v="0"/>
  </r>
  <r>
    <s v="B27321503"/>
    <s v="Tent, mosquito, bug Hut 2"/>
    <n v="45"/>
    <n v="45"/>
    <s v="World Vision International"/>
    <x v="0"/>
    <d v="2017-01-29T00:00:00"/>
    <d v="2017-01-29T00:00:00"/>
    <s v=""/>
    <s v=""/>
    <s v=""/>
    <s v=""/>
    <s v=""/>
    <m/>
    <s v=""/>
    <s v="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K10" firstHeaderRow="1" firstDataRow="2" firstDataCol="1"/>
  <pivotFields count="18">
    <pivotField showAll="0"/>
    <pivotField showAll="0"/>
    <pivotField showAll="0"/>
    <pivotField dataField="1" showAll="0"/>
    <pivotField showAll="0"/>
    <pivotField axis="axisRow" showAll="0">
      <items count="6">
        <item x="2"/>
        <item x="4"/>
        <item x="0"/>
        <item x="3"/>
        <item x="1"/>
        <item t="default"/>
      </items>
    </pivotField>
    <pivotField numFmtId="15"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9">
        <item x="0"/>
        <item x="8"/>
        <item x="7"/>
        <item x="6"/>
        <item x="5"/>
        <item x="4"/>
        <item x="3"/>
        <item x="1"/>
        <item x="2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adj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R1475" totalsRowShown="0">
  <autoFilter ref="A1:R1475"/>
  <sortState ref="A2:Q1475">
    <sortCondition ref="Q1:Q1475"/>
  </sortState>
  <tableColumns count="18">
    <tableColumn id="1" name="Item Code"/>
    <tableColumn id="2" name="Description"/>
    <tableColumn id="3" name="Quantity"/>
    <tableColumn id="16" name="Qadj" dataDxfId="1">
      <calculatedColumnFormula>IF(Table1[[#This Row],[tarp]]=Table1[[#This Row],[tarpa]],Table1[[#This Row],[Quantity]],Table1[[#This Row],[Quantity]]*10)</calculatedColumnFormula>
    </tableColumn>
    <tableColumn id="4" name="Owner"/>
    <tableColumn id="5" name="Location"/>
    <tableColumn id="6" name="FileDate" dataDxfId="12"/>
    <tableColumn id="7" name="DownloadDate" dataDxfId="11"/>
    <tableColumn id="8" name="Blanket" dataDxfId="10"/>
    <tableColumn id="9" name="tarp" dataDxfId="9"/>
    <tableColumn id="17" name="tarpa" dataDxfId="2"/>
    <tableColumn id="10" name="jerry" dataDxfId="8"/>
    <tableColumn id="11" name="kitchen" dataDxfId="7">
      <calculatedColumnFormula>IF(ISERROR(SEARCH(M$1,Table1[[#This Row],[Description]])),"",1)</calculatedColumnFormula>
    </tableColumn>
    <tableColumn id="12" name="mosquito" dataDxfId="6"/>
    <tableColumn id="13" name="shelter" dataDxfId="5"/>
    <tableColumn id="14" name="sleep" dataDxfId="4"/>
    <tableColumn id="15" name="tent" dataDxfId="3">
      <calculatedColumnFormula>IF(ISERROR(SEARCH(Q$1,Table1[[#This Row],[Description]])),"",1)</calculatedColumnFormula>
    </tableColumn>
    <tableColumn id="18" name="ItemName" dataDxfId="0">
      <calculatedColumnFormula>IF(I2=1,"Blanket",IF(K2=1,"Tarp",IF(L2=1,"Jerry",IF(M2=1,"KitchenSet",IF(N2=1,"MosquitoNet",IF(O2=1,"ShelterKit",IF(P2=1,"SleepingMat",IF(Q2=1,"Tent",""))))))))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"/>
  <sheetViews>
    <sheetView tabSelected="1" workbookViewId="0">
      <selection activeCell="C9" sqref="C9"/>
    </sheetView>
  </sheetViews>
  <sheetFormatPr defaultRowHeight="15" x14ac:dyDescent="0.25"/>
  <cols>
    <col min="1" max="1" width="20.7109375" bestFit="1" customWidth="1"/>
    <col min="2" max="2" width="16.28515625" bestFit="1" customWidth="1"/>
    <col min="3" max="3" width="7.7109375" customWidth="1"/>
    <col min="4" max="4" width="7" customWidth="1"/>
    <col min="5" max="5" width="10.5703125" bestFit="1" customWidth="1"/>
    <col min="6" max="6" width="12.85546875" bestFit="1" customWidth="1"/>
    <col min="7" max="7" width="9.85546875" bestFit="1" customWidth="1"/>
    <col min="8" max="8" width="12.28515625" bestFit="1" customWidth="1"/>
    <col min="9" max="9" width="7" customWidth="1"/>
    <col min="10" max="10" width="6" customWidth="1"/>
    <col min="11" max="11" width="11.28515625" bestFit="1" customWidth="1"/>
  </cols>
  <sheetData>
    <row r="3" spans="1:11" x14ac:dyDescent="0.25">
      <c r="A3" s="3" t="s">
        <v>1788</v>
      </c>
      <c r="B3" s="3" t="s">
        <v>1790</v>
      </c>
    </row>
    <row r="4" spans="1:11" x14ac:dyDescent="0.25">
      <c r="A4" s="3" t="s">
        <v>1798</v>
      </c>
      <c r="C4" t="s">
        <v>1776</v>
      </c>
      <c r="D4" t="s">
        <v>1791</v>
      </c>
      <c r="E4" t="s">
        <v>1792</v>
      </c>
      <c r="F4" t="s">
        <v>1793</v>
      </c>
      <c r="G4" t="s">
        <v>1794</v>
      </c>
      <c r="H4" t="s">
        <v>1795</v>
      </c>
      <c r="I4" t="s">
        <v>1777</v>
      </c>
      <c r="J4" t="s">
        <v>1796</v>
      </c>
      <c r="K4" t="s">
        <v>1797</v>
      </c>
    </row>
    <row r="5" spans="1:11" x14ac:dyDescent="0.25">
      <c r="A5" s="4" t="s">
        <v>37</v>
      </c>
      <c r="B5" s="2">
        <v>1018136</v>
      </c>
      <c r="C5" s="2">
        <v>94368</v>
      </c>
      <c r="D5" s="2">
        <v>48000</v>
      </c>
      <c r="E5" s="2">
        <v>14014</v>
      </c>
      <c r="F5" s="2">
        <v>64300</v>
      </c>
      <c r="G5" s="2">
        <v>756</v>
      </c>
      <c r="H5" s="2">
        <v>1320</v>
      </c>
      <c r="I5" s="2">
        <v>31783</v>
      </c>
      <c r="J5" s="2">
        <v>2841</v>
      </c>
      <c r="K5" s="2">
        <v>1275518</v>
      </c>
    </row>
    <row r="6" spans="1:11" x14ac:dyDescent="0.25">
      <c r="A6" s="4" t="s">
        <v>21</v>
      </c>
      <c r="B6" s="2">
        <v>69976</v>
      </c>
      <c r="C6" s="2">
        <v>50997</v>
      </c>
      <c r="D6" s="2">
        <v>353400</v>
      </c>
      <c r="E6" s="2">
        <v>4007</v>
      </c>
      <c r="F6" s="2">
        <v>10800</v>
      </c>
      <c r="G6" s="2">
        <v>756</v>
      </c>
      <c r="H6" s="2"/>
      <c r="I6" s="2">
        <v>7450</v>
      </c>
      <c r="J6" s="2">
        <v>486</v>
      </c>
      <c r="K6" s="2">
        <v>497872</v>
      </c>
    </row>
    <row r="7" spans="1:11" x14ac:dyDescent="0.25">
      <c r="A7" s="4" t="s">
        <v>14</v>
      </c>
      <c r="B7" s="2">
        <v>3404682</v>
      </c>
      <c r="C7" s="2">
        <v>134782</v>
      </c>
      <c r="D7" s="2">
        <v>75623</v>
      </c>
      <c r="E7" s="2">
        <v>8153</v>
      </c>
      <c r="F7" s="2">
        <v>15900</v>
      </c>
      <c r="G7" s="2">
        <v>4604</v>
      </c>
      <c r="H7" s="2">
        <v>4000</v>
      </c>
      <c r="I7" s="2">
        <v>68474</v>
      </c>
      <c r="J7" s="2">
        <v>5407</v>
      </c>
      <c r="K7" s="2">
        <v>3721625</v>
      </c>
    </row>
    <row r="8" spans="1:11" x14ac:dyDescent="0.25">
      <c r="A8" s="4" t="s">
        <v>10</v>
      </c>
      <c r="B8" s="2">
        <v>591398</v>
      </c>
      <c r="C8" s="2">
        <v>3492</v>
      </c>
      <c r="D8" s="2">
        <v>12848</v>
      </c>
      <c r="E8" s="2">
        <v>532</v>
      </c>
      <c r="F8" s="2">
        <v>600</v>
      </c>
      <c r="G8" s="2">
        <v>3100</v>
      </c>
      <c r="H8" s="2"/>
      <c r="I8" s="2">
        <v>14820</v>
      </c>
      <c r="J8" s="2">
        <v>141</v>
      </c>
      <c r="K8" s="2">
        <v>626931</v>
      </c>
    </row>
    <row r="9" spans="1:11" x14ac:dyDescent="0.25">
      <c r="A9" s="4" t="s">
        <v>18</v>
      </c>
      <c r="B9" s="2">
        <v>330074</v>
      </c>
      <c r="C9" s="2">
        <v>24718</v>
      </c>
      <c r="D9" s="2">
        <v>45950</v>
      </c>
      <c r="E9" s="2">
        <v>6666</v>
      </c>
      <c r="F9" s="2">
        <v>49800</v>
      </c>
      <c r="G9" s="2">
        <v>756</v>
      </c>
      <c r="H9" s="2"/>
      <c r="I9" s="2">
        <v>39680</v>
      </c>
      <c r="J9" s="2">
        <v>2597</v>
      </c>
      <c r="K9" s="2">
        <v>500241</v>
      </c>
    </row>
    <row r="10" spans="1:11" x14ac:dyDescent="0.25">
      <c r="A10" s="4" t="s">
        <v>1797</v>
      </c>
      <c r="B10" s="2">
        <v>5414266</v>
      </c>
      <c r="C10" s="2">
        <v>308357</v>
      </c>
      <c r="D10" s="2">
        <v>535821</v>
      </c>
      <c r="E10" s="2">
        <v>33372</v>
      </c>
      <c r="F10" s="2">
        <v>141400</v>
      </c>
      <c r="G10" s="2">
        <v>9972</v>
      </c>
      <c r="H10" s="2">
        <v>5320</v>
      </c>
      <c r="I10" s="2">
        <v>162207</v>
      </c>
      <c r="J10" s="2">
        <v>11472</v>
      </c>
      <c r="K10" s="2">
        <v>6622187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5"/>
  <sheetViews>
    <sheetView workbookViewId="0">
      <selection activeCell="R2" sqref="R2"/>
    </sheetView>
  </sheetViews>
  <sheetFormatPr defaultRowHeight="15" x14ac:dyDescent="0.25"/>
  <cols>
    <col min="1" max="1" width="12.28515625" customWidth="1"/>
    <col min="2" max="2" width="44.28515625" bestFit="1" customWidth="1"/>
    <col min="3" max="4" width="10.85546875" customWidth="1"/>
    <col min="6" max="7" width="10.5703125" customWidth="1"/>
    <col min="8" max="8" width="16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1787</v>
      </c>
      <c r="E1" t="s">
        <v>3</v>
      </c>
      <c r="F1" t="s">
        <v>4</v>
      </c>
      <c r="G1" t="s">
        <v>5</v>
      </c>
      <c r="H1" t="s">
        <v>6</v>
      </c>
      <c r="I1" t="s">
        <v>1776</v>
      </c>
      <c r="J1" t="s">
        <v>1779</v>
      </c>
      <c r="K1" t="s">
        <v>1786</v>
      </c>
      <c r="L1" t="s">
        <v>1780</v>
      </c>
      <c r="M1" t="s">
        <v>1781</v>
      </c>
      <c r="N1" t="s">
        <v>1782</v>
      </c>
      <c r="O1" t="s">
        <v>1783</v>
      </c>
      <c r="P1" t="s">
        <v>1784</v>
      </c>
      <c r="Q1" t="s">
        <v>1785</v>
      </c>
      <c r="R1" t="s">
        <v>1789</v>
      </c>
    </row>
    <row r="2" spans="1:18" x14ac:dyDescent="0.25">
      <c r="A2" t="s">
        <v>685</v>
      </c>
      <c r="B2" t="s">
        <v>686</v>
      </c>
      <c r="C2">
        <v>870</v>
      </c>
      <c r="D2">
        <f>IF(Table1[[#This Row],[tarp]]=Table1[[#This Row],[tarpa]],Table1[[#This Row],[Quantity]],Table1[[#This Row],[Quantity]]*10)</f>
        <v>870</v>
      </c>
      <c r="E2" t="s">
        <v>687</v>
      </c>
      <c r="F2" t="s">
        <v>14</v>
      </c>
      <c r="G2" s="1">
        <v>42764</v>
      </c>
      <c r="H2" s="1">
        <v>42764</v>
      </c>
      <c r="I2" t="s">
        <v>1778</v>
      </c>
      <c r="J2" t="s">
        <v>1778</v>
      </c>
      <c r="K2" t="s">
        <v>1778</v>
      </c>
      <c r="L2" t="s">
        <v>1778</v>
      </c>
      <c r="M2" s="2" t="str">
        <f>IF(ISERROR(SEARCH(M$1,Table1[[#This Row],[Description]])),"",1)</f>
        <v/>
      </c>
      <c r="N2" s="2" t="s">
        <v>1778</v>
      </c>
      <c r="O2" s="2"/>
      <c r="P2" s="2" t="s">
        <v>1778</v>
      </c>
      <c r="Q2" s="2"/>
      <c r="R2" s="2" t="str">
        <f t="shared" ref="R2:R65" si="0">IF(I2=1,"Blanket",IF(K2=1,"Tarp",IF(L2=1,"Jerry",IF(M2=1,"KitchenSet",IF(N2=1,"MosquitoNet",IF(O2=1,"ShelterKit",IF(P2=1,"SleepingMat",IF(Q2=1,"Tent",""))))))))</f>
        <v/>
      </c>
    </row>
    <row r="3" spans="1:18" x14ac:dyDescent="0.25">
      <c r="A3" t="s">
        <v>685</v>
      </c>
      <c r="B3" t="s">
        <v>686</v>
      </c>
      <c r="C3">
        <v>260</v>
      </c>
      <c r="D3">
        <f>IF(Table1[[#This Row],[tarp]]=Table1[[#This Row],[tarpa]],Table1[[#This Row],[Quantity]],Table1[[#This Row],[Quantity]]*10)</f>
        <v>260</v>
      </c>
      <c r="E3" t="s">
        <v>687</v>
      </c>
      <c r="F3" t="s">
        <v>18</v>
      </c>
      <c r="G3" s="1">
        <v>42764</v>
      </c>
      <c r="H3" s="1">
        <v>42764</v>
      </c>
      <c r="I3" t="s">
        <v>1778</v>
      </c>
      <c r="J3" t="s">
        <v>1778</v>
      </c>
      <c r="K3" t="s">
        <v>1778</v>
      </c>
      <c r="L3" t="s">
        <v>1778</v>
      </c>
      <c r="M3" s="2" t="str">
        <f>IF(ISERROR(SEARCH(M$1,Table1[[#This Row],[Description]])),"",1)</f>
        <v/>
      </c>
      <c r="N3" s="2" t="s">
        <v>1778</v>
      </c>
      <c r="O3" s="2"/>
      <c r="P3" s="2" t="s">
        <v>1778</v>
      </c>
      <c r="Q3" s="2"/>
      <c r="R3" s="2" t="str">
        <f t="shared" si="0"/>
        <v/>
      </c>
    </row>
    <row r="4" spans="1:18" x14ac:dyDescent="0.25">
      <c r="A4" t="s">
        <v>755</v>
      </c>
      <c r="B4" t="s">
        <v>756</v>
      </c>
      <c r="C4">
        <v>1</v>
      </c>
      <c r="D4">
        <f>IF(Table1[[#This Row],[tarp]]=Table1[[#This Row],[tarpa]],Table1[[#This Row],[Quantity]],Table1[[#This Row],[Quantity]]*10)</f>
        <v>1</v>
      </c>
      <c r="E4" t="s">
        <v>706</v>
      </c>
      <c r="F4" t="s">
        <v>14</v>
      </c>
      <c r="G4" s="1">
        <v>42764</v>
      </c>
      <c r="H4" s="1">
        <v>42764</v>
      </c>
      <c r="I4" t="s">
        <v>1778</v>
      </c>
      <c r="J4">
        <v>1</v>
      </c>
      <c r="K4">
        <v>1</v>
      </c>
      <c r="L4" t="s">
        <v>1778</v>
      </c>
      <c r="M4" s="2" t="str">
        <f>IF(ISERROR(SEARCH(M$1,Table1[[#This Row],[Description]])),"",1)</f>
        <v/>
      </c>
      <c r="N4" s="2" t="s">
        <v>1778</v>
      </c>
      <c r="O4" s="2" t="s">
        <v>1778</v>
      </c>
      <c r="P4" s="2" t="s">
        <v>1778</v>
      </c>
      <c r="Q4" s="2"/>
      <c r="R4" s="2" t="str">
        <f t="shared" si="0"/>
        <v>Tarp</v>
      </c>
    </row>
    <row r="5" spans="1:18" x14ac:dyDescent="0.25">
      <c r="A5" t="s">
        <v>183</v>
      </c>
      <c r="B5" t="s">
        <v>184</v>
      </c>
      <c r="C5">
        <v>176</v>
      </c>
      <c r="D5">
        <f>IF(Table1[[#This Row],[tarp]]=Table1[[#This Row],[tarpa]],Table1[[#This Row],[Quantity]],Table1[[#This Row],[Quantity]]*10)</f>
        <v>176</v>
      </c>
      <c r="E5" t="s">
        <v>185</v>
      </c>
      <c r="F5" t="s">
        <v>37</v>
      </c>
      <c r="G5" s="1">
        <v>42764</v>
      </c>
      <c r="H5" s="1">
        <v>42764</v>
      </c>
      <c r="I5" t="s">
        <v>1778</v>
      </c>
      <c r="J5" t="s">
        <v>1778</v>
      </c>
      <c r="K5" t="s">
        <v>1778</v>
      </c>
      <c r="L5" t="s">
        <v>1778</v>
      </c>
      <c r="M5" s="2" t="str">
        <f>IF(ISERROR(SEARCH(M$1,Table1[[#This Row],[Description]])),"",1)</f>
        <v/>
      </c>
      <c r="N5" s="2" t="s">
        <v>1778</v>
      </c>
      <c r="O5" s="2" t="s">
        <v>1778</v>
      </c>
      <c r="P5" s="2" t="s">
        <v>1778</v>
      </c>
      <c r="Q5" s="2">
        <f>IF(ISERROR(SEARCH(Q$1,Table1[[#This Row],[Description]])),"",1)</f>
        <v>1</v>
      </c>
      <c r="R5" s="2" t="str">
        <f t="shared" si="0"/>
        <v>Tent</v>
      </c>
    </row>
    <row r="6" spans="1:18" x14ac:dyDescent="0.25">
      <c r="A6" t="s">
        <v>42</v>
      </c>
      <c r="B6" t="s">
        <v>43</v>
      </c>
      <c r="C6">
        <v>132</v>
      </c>
      <c r="D6">
        <f>IF(Table1[[#This Row],[tarp]]=Table1[[#This Row],[tarpa]],Table1[[#This Row],[Quantity]],Table1[[#This Row],[Quantity]]*10)</f>
        <v>132</v>
      </c>
      <c r="E6" t="s">
        <v>287</v>
      </c>
      <c r="F6" t="s">
        <v>14</v>
      </c>
      <c r="G6" s="1">
        <v>42764</v>
      </c>
      <c r="H6" s="1">
        <v>42764</v>
      </c>
      <c r="I6" t="s">
        <v>1778</v>
      </c>
      <c r="J6" t="s">
        <v>1778</v>
      </c>
      <c r="K6" t="s">
        <v>1778</v>
      </c>
      <c r="L6" t="s">
        <v>1778</v>
      </c>
      <c r="M6" s="2" t="str">
        <f>IF(ISERROR(SEARCH(M$1,Table1[[#This Row],[Description]])),"",1)</f>
        <v/>
      </c>
      <c r="N6" s="2" t="s">
        <v>1778</v>
      </c>
      <c r="O6" s="2" t="s">
        <v>1778</v>
      </c>
      <c r="P6" s="2" t="s">
        <v>1778</v>
      </c>
      <c r="Q6" s="2">
        <f>IF(ISERROR(SEARCH(Q$1,Table1[[#This Row],[Description]])),"",1)</f>
        <v>1</v>
      </c>
      <c r="R6" s="2" t="str">
        <f t="shared" si="0"/>
        <v>Tent</v>
      </c>
    </row>
    <row r="7" spans="1:18" x14ac:dyDescent="0.25">
      <c r="A7" t="s">
        <v>42</v>
      </c>
      <c r="B7" t="s">
        <v>43</v>
      </c>
      <c r="C7">
        <v>1642</v>
      </c>
      <c r="D7">
        <f>IF(Table1[[#This Row],[tarp]]=Table1[[#This Row],[tarpa]],Table1[[#This Row],[Quantity]],Table1[[#This Row],[Quantity]]*10)</f>
        <v>1642</v>
      </c>
      <c r="E7" t="s">
        <v>164</v>
      </c>
      <c r="F7" t="s">
        <v>14</v>
      </c>
      <c r="G7" s="1">
        <v>42764</v>
      </c>
      <c r="H7" s="1">
        <v>42764</v>
      </c>
      <c r="I7" t="s">
        <v>1778</v>
      </c>
      <c r="J7" t="s">
        <v>1778</v>
      </c>
      <c r="K7" t="s">
        <v>1778</v>
      </c>
      <c r="L7" t="s">
        <v>1778</v>
      </c>
      <c r="M7" s="2" t="str">
        <f>IF(ISERROR(SEARCH(M$1,Table1[[#This Row],[Description]])),"",1)</f>
        <v/>
      </c>
      <c r="N7" s="2" t="s">
        <v>1778</v>
      </c>
      <c r="O7" s="2" t="s">
        <v>1778</v>
      </c>
      <c r="P7" s="2" t="s">
        <v>1778</v>
      </c>
      <c r="Q7" s="2">
        <f>IF(ISERROR(SEARCH(Q$1,Table1[[#This Row],[Description]])),"",1)</f>
        <v>1</v>
      </c>
      <c r="R7" s="2" t="str">
        <f t="shared" si="0"/>
        <v>Tent</v>
      </c>
    </row>
    <row r="8" spans="1:18" x14ac:dyDescent="0.25">
      <c r="A8" t="s">
        <v>498</v>
      </c>
      <c r="B8" t="s">
        <v>499</v>
      </c>
      <c r="C8">
        <v>2</v>
      </c>
      <c r="D8">
        <f>IF(Table1[[#This Row],[tarp]]=Table1[[#This Row],[tarpa]],Table1[[#This Row],[Quantity]],Table1[[#This Row],[Quantity]]*10)</f>
        <v>2</v>
      </c>
      <c r="E8" t="s">
        <v>185</v>
      </c>
      <c r="F8" t="s">
        <v>10</v>
      </c>
      <c r="G8" s="1">
        <v>42764</v>
      </c>
      <c r="H8" s="1">
        <v>42764</v>
      </c>
      <c r="I8" t="s">
        <v>1778</v>
      </c>
      <c r="J8" t="s">
        <v>1778</v>
      </c>
      <c r="K8" t="s">
        <v>1778</v>
      </c>
      <c r="L8" t="s">
        <v>1778</v>
      </c>
      <c r="M8" s="2" t="str">
        <f>IF(ISERROR(SEARCH(M$1,Table1[[#This Row],[Description]])),"",1)</f>
        <v/>
      </c>
      <c r="N8" s="2" t="s">
        <v>1778</v>
      </c>
      <c r="O8" s="2" t="s">
        <v>1778</v>
      </c>
      <c r="P8" s="2" t="s">
        <v>1778</v>
      </c>
      <c r="Q8" s="2">
        <f>IF(ISERROR(SEARCH(Q$1,Table1[[#This Row],[Description]])),"",1)</f>
        <v>1</v>
      </c>
      <c r="R8" s="2" t="str">
        <f t="shared" si="0"/>
        <v>Tent</v>
      </c>
    </row>
    <row r="9" spans="1:18" x14ac:dyDescent="0.25">
      <c r="A9" t="s">
        <v>571</v>
      </c>
      <c r="B9" t="s">
        <v>572</v>
      </c>
      <c r="C9">
        <v>472</v>
      </c>
      <c r="D9">
        <f>IF(Table1[[#This Row],[tarp]]=Table1[[#This Row],[tarpa]],Table1[[#This Row],[Quantity]],Table1[[#This Row],[Quantity]]*10)</f>
        <v>472</v>
      </c>
      <c r="E9" t="s">
        <v>164</v>
      </c>
      <c r="F9" t="s">
        <v>14</v>
      </c>
      <c r="G9" s="1">
        <v>42764</v>
      </c>
      <c r="H9" s="1">
        <v>42764</v>
      </c>
      <c r="I9" t="s">
        <v>1778</v>
      </c>
      <c r="J9" t="s">
        <v>1778</v>
      </c>
      <c r="K9" t="s">
        <v>1778</v>
      </c>
      <c r="L9" t="s">
        <v>1778</v>
      </c>
      <c r="M9" s="2" t="str">
        <f>IF(ISERROR(SEARCH(M$1,Table1[[#This Row],[Description]])),"",1)</f>
        <v/>
      </c>
      <c r="N9" s="2" t="s">
        <v>1778</v>
      </c>
      <c r="O9" s="2" t="s">
        <v>1778</v>
      </c>
      <c r="P9" s="2" t="s">
        <v>1778</v>
      </c>
      <c r="Q9" s="2">
        <f>IF(ISERROR(SEARCH(Q$1,Table1[[#This Row],[Description]])),"",1)</f>
        <v>1</v>
      </c>
      <c r="R9" s="2" t="str">
        <f t="shared" si="0"/>
        <v>Tent</v>
      </c>
    </row>
    <row r="10" spans="1:18" x14ac:dyDescent="0.25">
      <c r="A10" t="s">
        <v>681</v>
      </c>
      <c r="B10" t="s">
        <v>682</v>
      </c>
      <c r="C10">
        <v>200</v>
      </c>
      <c r="D10">
        <f>IF(Table1[[#This Row],[tarp]]=Table1[[#This Row],[tarpa]],Table1[[#This Row],[Quantity]],Table1[[#This Row],[Quantity]]*10)</f>
        <v>200</v>
      </c>
      <c r="E10" t="s">
        <v>683</v>
      </c>
      <c r="F10" t="s">
        <v>14</v>
      </c>
      <c r="G10" s="1">
        <v>42764</v>
      </c>
      <c r="H10" s="1">
        <v>42764</v>
      </c>
      <c r="I10" t="s">
        <v>1778</v>
      </c>
      <c r="J10" t="s">
        <v>1778</v>
      </c>
      <c r="K10" t="s">
        <v>1778</v>
      </c>
      <c r="L10" t="s">
        <v>1778</v>
      </c>
      <c r="M10" s="2" t="str">
        <f>IF(ISERROR(SEARCH(M$1,Table1[[#This Row],[Description]])),"",1)</f>
        <v/>
      </c>
      <c r="N10" s="2" t="s">
        <v>1778</v>
      </c>
      <c r="O10" s="2" t="s">
        <v>1778</v>
      </c>
      <c r="P10" s="2" t="s">
        <v>1778</v>
      </c>
      <c r="Q10" s="2"/>
      <c r="R10" s="2" t="str">
        <f t="shared" si="0"/>
        <v/>
      </c>
    </row>
    <row r="11" spans="1:18" x14ac:dyDescent="0.25">
      <c r="A11" t="s">
        <v>704</v>
      </c>
      <c r="B11" t="s">
        <v>705</v>
      </c>
      <c r="C11">
        <v>250</v>
      </c>
      <c r="D11">
        <f>IF(Table1[[#This Row],[tarp]]=Table1[[#This Row],[tarpa]],Table1[[#This Row],[Quantity]],Table1[[#This Row],[Quantity]]*10)</f>
        <v>250</v>
      </c>
      <c r="E11" t="s">
        <v>706</v>
      </c>
      <c r="F11" t="s">
        <v>14</v>
      </c>
      <c r="G11" s="1">
        <v>42764</v>
      </c>
      <c r="H11" s="1">
        <v>42764</v>
      </c>
      <c r="I11" t="s">
        <v>1778</v>
      </c>
      <c r="J11" t="s">
        <v>1778</v>
      </c>
      <c r="K11" t="s">
        <v>1778</v>
      </c>
      <c r="L11" t="s">
        <v>1778</v>
      </c>
      <c r="M11" s="2" t="str">
        <f>IF(ISERROR(SEARCH(M$1,Table1[[#This Row],[Description]])),"",1)</f>
        <v/>
      </c>
      <c r="N11" s="2" t="s">
        <v>1778</v>
      </c>
      <c r="O11" s="2" t="s">
        <v>1778</v>
      </c>
      <c r="P11" s="2" t="s">
        <v>1778</v>
      </c>
      <c r="Q11" s="2">
        <f>IF(ISERROR(SEARCH(Q$1,Table1[[#This Row],[Description]])),"",1)</f>
        <v>1</v>
      </c>
      <c r="R11" s="2" t="str">
        <f t="shared" si="0"/>
        <v>Tent</v>
      </c>
    </row>
    <row r="12" spans="1:18" x14ac:dyDescent="0.25">
      <c r="A12" t="s">
        <v>719</v>
      </c>
      <c r="B12" t="s">
        <v>720</v>
      </c>
      <c r="C12">
        <v>3</v>
      </c>
      <c r="D12">
        <f>IF(Table1[[#This Row],[tarp]]=Table1[[#This Row],[tarpa]],Table1[[#This Row],[Quantity]],Table1[[#This Row],[Quantity]]*10)</f>
        <v>3</v>
      </c>
      <c r="E12" t="s">
        <v>29</v>
      </c>
      <c r="F12" t="s">
        <v>37</v>
      </c>
      <c r="G12" s="1">
        <v>42764</v>
      </c>
      <c r="H12" s="1">
        <v>42764</v>
      </c>
      <c r="I12" t="s">
        <v>1778</v>
      </c>
      <c r="J12" t="s">
        <v>1778</v>
      </c>
      <c r="K12" t="s">
        <v>1778</v>
      </c>
      <c r="L12" t="s">
        <v>1778</v>
      </c>
      <c r="M12" s="2" t="str">
        <f>IF(ISERROR(SEARCH(M$1,Table1[[#This Row],[Description]])),"",1)</f>
        <v/>
      </c>
      <c r="N12" s="2" t="s">
        <v>1778</v>
      </c>
      <c r="O12" s="2" t="s">
        <v>1778</v>
      </c>
      <c r="P12" s="2" t="s">
        <v>1778</v>
      </c>
      <c r="Q12" s="2">
        <f>IF(ISERROR(SEARCH(Q$1,Table1[[#This Row],[Description]])),"",1)</f>
        <v>1</v>
      </c>
      <c r="R12" s="2" t="str">
        <f t="shared" si="0"/>
        <v>Tent</v>
      </c>
    </row>
    <row r="13" spans="1:18" x14ac:dyDescent="0.25">
      <c r="A13" t="s">
        <v>757</v>
      </c>
      <c r="B13" t="s">
        <v>758</v>
      </c>
      <c r="C13">
        <v>18</v>
      </c>
      <c r="D13">
        <f>IF(Table1[[#This Row],[tarp]]=Table1[[#This Row],[tarpa]],Table1[[#This Row],[Quantity]],Table1[[#This Row],[Quantity]]*10)</f>
        <v>18</v>
      </c>
      <c r="E13" t="s">
        <v>706</v>
      </c>
      <c r="F13" t="s">
        <v>14</v>
      </c>
      <c r="G13" s="1">
        <v>42764</v>
      </c>
      <c r="H13" s="1">
        <v>42764</v>
      </c>
      <c r="I13" t="s">
        <v>1778</v>
      </c>
      <c r="J13" t="s">
        <v>1778</v>
      </c>
      <c r="K13" t="s">
        <v>1778</v>
      </c>
      <c r="L13" t="s">
        <v>1778</v>
      </c>
      <c r="M13" s="2" t="str">
        <f>IF(ISERROR(SEARCH(M$1,Table1[[#This Row],[Description]])),"",1)</f>
        <v/>
      </c>
      <c r="N13" s="2" t="s">
        <v>1778</v>
      </c>
      <c r="O13" s="2" t="s">
        <v>1778</v>
      </c>
      <c r="P13" s="2" t="s">
        <v>1778</v>
      </c>
      <c r="Q13" s="2">
        <f>IF(ISERROR(SEARCH(Q$1,Table1[[#This Row],[Description]])),"",1)</f>
        <v>1</v>
      </c>
      <c r="R13" s="2" t="str">
        <f t="shared" si="0"/>
        <v>Tent</v>
      </c>
    </row>
    <row r="14" spans="1:18" x14ac:dyDescent="0.25">
      <c r="A14" t="s">
        <v>759</v>
      </c>
      <c r="B14" t="s">
        <v>760</v>
      </c>
      <c r="C14">
        <v>2</v>
      </c>
      <c r="D14">
        <f>IF(Table1[[#This Row],[tarp]]=Table1[[#This Row],[tarpa]],Table1[[#This Row],[Quantity]],Table1[[#This Row],[Quantity]]*10)</f>
        <v>2</v>
      </c>
      <c r="E14" t="s">
        <v>706</v>
      </c>
      <c r="F14" t="s">
        <v>14</v>
      </c>
      <c r="G14" s="1">
        <v>42764</v>
      </c>
      <c r="H14" s="1">
        <v>42764</v>
      </c>
      <c r="I14" t="s">
        <v>1778</v>
      </c>
      <c r="J14" t="s">
        <v>1778</v>
      </c>
      <c r="K14" t="s">
        <v>1778</v>
      </c>
      <c r="L14" t="s">
        <v>1778</v>
      </c>
      <c r="M14" s="2" t="str">
        <f>IF(ISERROR(SEARCH(M$1,Table1[[#This Row],[Description]])),"",1)</f>
        <v/>
      </c>
      <c r="N14" s="2" t="s">
        <v>1778</v>
      </c>
      <c r="O14" s="2" t="s">
        <v>1778</v>
      </c>
      <c r="P14" s="2" t="s">
        <v>1778</v>
      </c>
      <c r="Q14" s="2"/>
      <c r="R14" s="2" t="str">
        <f t="shared" si="0"/>
        <v/>
      </c>
    </row>
    <row r="15" spans="1:18" x14ac:dyDescent="0.25">
      <c r="A15" t="s">
        <v>824</v>
      </c>
      <c r="B15" t="s">
        <v>825</v>
      </c>
      <c r="C15">
        <v>8</v>
      </c>
      <c r="D15">
        <f>IF(Table1[[#This Row],[tarp]]=Table1[[#This Row],[tarpa]],Table1[[#This Row],[Quantity]],Table1[[#This Row],[Quantity]]*10)</f>
        <v>8</v>
      </c>
      <c r="E15" t="s">
        <v>130</v>
      </c>
      <c r="F15" t="s">
        <v>37</v>
      </c>
      <c r="G15" s="1">
        <v>42764</v>
      </c>
      <c r="H15" s="1">
        <v>42764</v>
      </c>
      <c r="I15" t="s">
        <v>1778</v>
      </c>
      <c r="J15" t="s">
        <v>1778</v>
      </c>
      <c r="K15" t="s">
        <v>1778</v>
      </c>
      <c r="L15" t="s">
        <v>1778</v>
      </c>
      <c r="M15" s="2" t="str">
        <f>IF(ISERROR(SEARCH(M$1,Table1[[#This Row],[Description]])),"",1)</f>
        <v/>
      </c>
      <c r="N15" s="2" t="s">
        <v>1778</v>
      </c>
      <c r="O15" s="2" t="s">
        <v>1778</v>
      </c>
      <c r="P15" s="2" t="s">
        <v>1778</v>
      </c>
      <c r="Q15" s="2">
        <f>IF(ISERROR(SEARCH(Q$1,Table1[[#This Row],[Description]])),"",1)</f>
        <v>1</v>
      </c>
      <c r="R15" s="2" t="str">
        <f t="shared" si="0"/>
        <v>Tent</v>
      </c>
    </row>
    <row r="16" spans="1:18" x14ac:dyDescent="0.25">
      <c r="A16" t="s">
        <v>844</v>
      </c>
      <c r="B16" t="s">
        <v>845</v>
      </c>
      <c r="C16">
        <v>600</v>
      </c>
      <c r="D16">
        <f>IF(Table1[[#This Row],[tarp]]=Table1[[#This Row],[tarpa]],Table1[[#This Row],[Quantity]],Table1[[#This Row],[Quantity]]*10)</f>
        <v>600</v>
      </c>
      <c r="E16" t="s">
        <v>9</v>
      </c>
      <c r="F16" t="s">
        <v>14</v>
      </c>
      <c r="G16" s="1">
        <v>42764</v>
      </c>
      <c r="H16" s="1">
        <v>42764</v>
      </c>
      <c r="I16" t="s">
        <v>1778</v>
      </c>
      <c r="J16" t="s">
        <v>1778</v>
      </c>
      <c r="K16" t="s">
        <v>1778</v>
      </c>
      <c r="L16" t="s">
        <v>1778</v>
      </c>
      <c r="M16" s="2" t="str">
        <f>IF(ISERROR(SEARCH(M$1,Table1[[#This Row],[Description]])),"",1)</f>
        <v/>
      </c>
      <c r="N16" s="2" t="s">
        <v>1778</v>
      </c>
      <c r="O16" s="2" t="s">
        <v>1778</v>
      </c>
      <c r="P16" s="2" t="s">
        <v>1778</v>
      </c>
      <c r="Q16" s="2">
        <f>IF(ISERROR(SEARCH(Q$1,Table1[[#This Row],[Description]])),"",1)</f>
        <v>1</v>
      </c>
      <c r="R16" s="2" t="str">
        <f t="shared" si="0"/>
        <v>Tent</v>
      </c>
    </row>
    <row r="17" spans="1:18" x14ac:dyDescent="0.25">
      <c r="A17" t="s">
        <v>844</v>
      </c>
      <c r="B17" t="s">
        <v>845</v>
      </c>
      <c r="C17">
        <v>400</v>
      </c>
      <c r="D17">
        <f>IF(Table1[[#This Row],[tarp]]=Table1[[#This Row],[tarpa]],Table1[[#This Row],[Quantity]],Table1[[#This Row],[Quantity]]*10)</f>
        <v>400</v>
      </c>
      <c r="E17" t="s">
        <v>9</v>
      </c>
      <c r="F17" t="s">
        <v>18</v>
      </c>
      <c r="G17" s="1">
        <v>42764</v>
      </c>
      <c r="H17" s="1">
        <v>42764</v>
      </c>
      <c r="I17" t="s">
        <v>1778</v>
      </c>
      <c r="J17" t="s">
        <v>1778</v>
      </c>
      <c r="K17" t="s">
        <v>1778</v>
      </c>
      <c r="L17" t="s">
        <v>1778</v>
      </c>
      <c r="M17" s="2" t="str">
        <f>IF(ISERROR(SEARCH(M$1,Table1[[#This Row],[Description]])),"",1)</f>
        <v/>
      </c>
      <c r="N17" s="2" t="s">
        <v>1778</v>
      </c>
      <c r="O17" s="2" t="s">
        <v>1778</v>
      </c>
      <c r="P17" s="2" t="s">
        <v>1778</v>
      </c>
      <c r="Q17" s="2">
        <f>IF(ISERROR(SEARCH(Q$1,Table1[[#This Row],[Description]])),"",1)</f>
        <v>1</v>
      </c>
      <c r="R17" s="2" t="str">
        <f t="shared" si="0"/>
        <v>Tent</v>
      </c>
    </row>
    <row r="18" spans="1:18" x14ac:dyDescent="0.25">
      <c r="A18" t="s">
        <v>917</v>
      </c>
      <c r="B18" t="s">
        <v>918</v>
      </c>
      <c r="C18">
        <v>1000</v>
      </c>
      <c r="D18">
        <f>IF(Table1[[#This Row],[tarp]]=Table1[[#This Row],[tarpa]],Table1[[#This Row],[Quantity]],Table1[[#This Row],[Quantity]]*10)</f>
        <v>1000</v>
      </c>
      <c r="E18" t="s">
        <v>873</v>
      </c>
      <c r="F18" t="s">
        <v>18</v>
      </c>
      <c r="G18" s="1">
        <v>42764</v>
      </c>
      <c r="H18" s="1">
        <v>42764</v>
      </c>
      <c r="I18" t="s">
        <v>1778</v>
      </c>
      <c r="J18" t="s">
        <v>1778</v>
      </c>
      <c r="K18" t="s">
        <v>1778</v>
      </c>
      <c r="L18" t="s">
        <v>1778</v>
      </c>
      <c r="M18" s="2" t="str">
        <f>IF(ISERROR(SEARCH(M$1,Table1[[#This Row],[Description]])),"",1)</f>
        <v/>
      </c>
      <c r="N18" s="2" t="s">
        <v>1778</v>
      </c>
      <c r="O18" s="2" t="s">
        <v>1778</v>
      </c>
      <c r="P18" s="2" t="s">
        <v>1778</v>
      </c>
      <c r="Q18" s="2">
        <f>IF(ISERROR(SEARCH(Q$1,Table1[[#This Row],[Description]])),"",1)</f>
        <v>1</v>
      </c>
      <c r="R18" s="2" t="str">
        <f t="shared" si="0"/>
        <v>Tent</v>
      </c>
    </row>
    <row r="19" spans="1:18" x14ac:dyDescent="0.25">
      <c r="A19" t="s">
        <v>844</v>
      </c>
      <c r="B19" t="s">
        <v>845</v>
      </c>
      <c r="C19">
        <v>230</v>
      </c>
      <c r="D19">
        <f>IF(Table1[[#This Row],[tarp]]=Table1[[#This Row],[tarpa]],Table1[[#This Row],[Quantity]],Table1[[#This Row],[Quantity]]*10)</f>
        <v>230</v>
      </c>
      <c r="E19" t="s">
        <v>9</v>
      </c>
      <c r="F19" t="s">
        <v>37</v>
      </c>
      <c r="G19" s="1">
        <v>42764</v>
      </c>
      <c r="H19" s="1">
        <v>42764</v>
      </c>
      <c r="I19" t="s">
        <v>1778</v>
      </c>
      <c r="J19" t="s">
        <v>1778</v>
      </c>
      <c r="K19" t="s">
        <v>1778</v>
      </c>
      <c r="L19" t="s">
        <v>1778</v>
      </c>
      <c r="M19" s="2" t="str">
        <f>IF(ISERROR(SEARCH(M$1,Table1[[#This Row],[Description]])),"",1)</f>
        <v/>
      </c>
      <c r="N19" s="2" t="s">
        <v>1778</v>
      </c>
      <c r="O19" s="2" t="s">
        <v>1778</v>
      </c>
      <c r="P19" s="2" t="s">
        <v>1778</v>
      </c>
      <c r="Q19" s="2">
        <f>IF(ISERROR(SEARCH(Q$1,Table1[[#This Row],[Description]])),"",1)</f>
        <v>1</v>
      </c>
      <c r="R19" s="2" t="str">
        <f t="shared" si="0"/>
        <v>Tent</v>
      </c>
    </row>
    <row r="20" spans="1:18" x14ac:dyDescent="0.25">
      <c r="A20" t="s">
        <v>937</v>
      </c>
      <c r="B20" t="s">
        <v>938</v>
      </c>
      <c r="C20">
        <v>500</v>
      </c>
      <c r="D20">
        <f>IF(Table1[[#This Row],[tarp]]=Table1[[#This Row],[tarpa]],Table1[[#This Row],[Quantity]],Table1[[#This Row],[Quantity]]*10)</f>
        <v>500</v>
      </c>
      <c r="E20" t="s">
        <v>939</v>
      </c>
      <c r="F20" t="s">
        <v>14</v>
      </c>
      <c r="G20" s="1">
        <v>42764</v>
      </c>
      <c r="H20" s="1">
        <v>42764</v>
      </c>
      <c r="I20" t="s">
        <v>1778</v>
      </c>
      <c r="J20" t="s">
        <v>1778</v>
      </c>
      <c r="K20" t="s">
        <v>1778</v>
      </c>
      <c r="L20" t="s">
        <v>1778</v>
      </c>
      <c r="M20" s="2" t="str">
        <f>IF(ISERROR(SEARCH(M$1,Table1[[#This Row],[Description]])),"",1)</f>
        <v/>
      </c>
      <c r="N20" s="2" t="s">
        <v>1778</v>
      </c>
      <c r="O20" s="2" t="s">
        <v>1778</v>
      </c>
      <c r="P20" s="2" t="s">
        <v>1778</v>
      </c>
      <c r="Q20" s="2">
        <f>IF(ISERROR(SEARCH(Q$1,Table1[[#This Row],[Description]])),"",1)</f>
        <v>1</v>
      </c>
      <c r="R20" s="2" t="str">
        <f t="shared" si="0"/>
        <v>Tent</v>
      </c>
    </row>
    <row r="21" spans="1:18" x14ac:dyDescent="0.25">
      <c r="A21" t="s">
        <v>940</v>
      </c>
      <c r="B21" t="s">
        <v>941</v>
      </c>
      <c r="C21">
        <v>500</v>
      </c>
      <c r="D21">
        <f>IF(Table1[[#This Row],[tarp]]=Table1[[#This Row],[tarpa]],Table1[[#This Row],[Quantity]],Table1[[#This Row],[Quantity]]*10)</f>
        <v>500</v>
      </c>
      <c r="E21" t="s">
        <v>939</v>
      </c>
      <c r="F21" t="s">
        <v>14</v>
      </c>
      <c r="G21" s="1">
        <v>42764</v>
      </c>
      <c r="H21" s="1">
        <v>42764</v>
      </c>
      <c r="I21" t="s">
        <v>1778</v>
      </c>
      <c r="J21" t="s">
        <v>1778</v>
      </c>
      <c r="K21" t="s">
        <v>1778</v>
      </c>
      <c r="L21" t="s">
        <v>1778</v>
      </c>
      <c r="M21" s="2" t="str">
        <f>IF(ISERROR(SEARCH(M$1,Table1[[#This Row],[Description]])),"",1)</f>
        <v/>
      </c>
      <c r="N21" s="2" t="s">
        <v>1778</v>
      </c>
      <c r="O21" s="2" t="s">
        <v>1778</v>
      </c>
      <c r="P21" s="2" t="s">
        <v>1778</v>
      </c>
      <c r="Q21" s="2">
        <f>IF(ISERROR(SEARCH(Q$1,Table1[[#This Row],[Description]])),"",1)</f>
        <v>1</v>
      </c>
      <c r="R21" s="2" t="str">
        <f t="shared" si="0"/>
        <v>Tent</v>
      </c>
    </row>
    <row r="22" spans="1:18" x14ac:dyDescent="0.25">
      <c r="A22" t="s">
        <v>942</v>
      </c>
      <c r="B22" t="s">
        <v>943</v>
      </c>
      <c r="C22">
        <v>27</v>
      </c>
      <c r="D22">
        <f>IF(Table1[[#This Row],[tarp]]=Table1[[#This Row],[tarpa]],Table1[[#This Row],[Quantity]],Table1[[#This Row],[Quantity]]*10)</f>
        <v>27</v>
      </c>
      <c r="E22" t="s">
        <v>939</v>
      </c>
      <c r="F22" t="s">
        <v>14</v>
      </c>
      <c r="G22" s="1">
        <v>42764</v>
      </c>
      <c r="H22" s="1">
        <v>42764</v>
      </c>
      <c r="I22" t="s">
        <v>1778</v>
      </c>
      <c r="J22" t="s">
        <v>1778</v>
      </c>
      <c r="K22" t="s">
        <v>1778</v>
      </c>
      <c r="L22" t="s">
        <v>1778</v>
      </c>
      <c r="M22" s="2" t="str">
        <f>IF(ISERROR(SEARCH(M$1,Table1[[#This Row],[Description]])),"",1)</f>
        <v/>
      </c>
      <c r="N22" s="2" t="s">
        <v>1778</v>
      </c>
      <c r="O22" s="2" t="s">
        <v>1778</v>
      </c>
      <c r="P22" s="2" t="s">
        <v>1778</v>
      </c>
      <c r="Q22" s="2">
        <f>IF(ISERROR(SEARCH(Q$1,Table1[[#This Row],[Description]])),"",1)</f>
        <v>1</v>
      </c>
      <c r="R22" s="2" t="str">
        <f t="shared" si="0"/>
        <v>Tent</v>
      </c>
    </row>
    <row r="23" spans="1:18" x14ac:dyDescent="0.25">
      <c r="A23" t="s">
        <v>944</v>
      </c>
      <c r="B23" t="s">
        <v>945</v>
      </c>
      <c r="C23">
        <v>34</v>
      </c>
      <c r="D23">
        <f>IF(Table1[[#This Row],[tarp]]=Table1[[#This Row],[tarpa]],Table1[[#This Row],[Quantity]],Table1[[#This Row],[Quantity]]*10)</f>
        <v>34</v>
      </c>
      <c r="E23" t="s">
        <v>939</v>
      </c>
      <c r="F23" t="s">
        <v>14</v>
      </c>
      <c r="G23" s="1">
        <v>42764</v>
      </c>
      <c r="H23" s="1">
        <v>42764</v>
      </c>
      <c r="I23" t="s">
        <v>1778</v>
      </c>
      <c r="J23" t="s">
        <v>1778</v>
      </c>
      <c r="K23" t="s">
        <v>1778</v>
      </c>
      <c r="L23" t="s">
        <v>1778</v>
      </c>
      <c r="M23" s="2" t="str">
        <f>IF(ISERROR(SEARCH(M$1,Table1[[#This Row],[Description]])),"",1)</f>
        <v/>
      </c>
      <c r="N23" s="2" t="s">
        <v>1778</v>
      </c>
      <c r="O23" s="2" t="s">
        <v>1778</v>
      </c>
      <c r="P23" s="2" t="s">
        <v>1778</v>
      </c>
      <c r="Q23" s="2">
        <f>IF(ISERROR(SEARCH(Q$1,Table1[[#This Row],[Description]])),"",1)</f>
        <v>1</v>
      </c>
      <c r="R23" s="2" t="str">
        <f t="shared" si="0"/>
        <v>Tent</v>
      </c>
    </row>
    <row r="24" spans="1:18" x14ac:dyDescent="0.25">
      <c r="A24" t="s">
        <v>946</v>
      </c>
      <c r="B24" t="s">
        <v>947</v>
      </c>
      <c r="C24">
        <v>2301</v>
      </c>
      <c r="D24">
        <f>IF(Table1[[#This Row],[tarp]]=Table1[[#This Row],[tarpa]],Table1[[#This Row],[Quantity]],Table1[[#This Row],[Quantity]]*10)</f>
        <v>2301</v>
      </c>
      <c r="E24" t="s">
        <v>351</v>
      </c>
      <c r="F24" t="s">
        <v>37</v>
      </c>
      <c r="G24" s="1">
        <v>42764</v>
      </c>
      <c r="H24" s="1">
        <v>42764</v>
      </c>
      <c r="I24" t="s">
        <v>1778</v>
      </c>
      <c r="J24" t="s">
        <v>1778</v>
      </c>
      <c r="K24" t="s">
        <v>1778</v>
      </c>
      <c r="L24" t="s">
        <v>1778</v>
      </c>
      <c r="M24" s="2" t="str">
        <f>IF(ISERROR(SEARCH(M$1,Table1[[#This Row],[Description]])),"",1)</f>
        <v/>
      </c>
      <c r="N24" s="2" t="s">
        <v>1778</v>
      </c>
      <c r="O24" s="2" t="s">
        <v>1778</v>
      </c>
      <c r="P24" s="2" t="s">
        <v>1778</v>
      </c>
      <c r="Q24" s="2">
        <f>IF(ISERROR(SEARCH(Q$1,Table1[[#This Row],[Description]])),"",1)</f>
        <v>1</v>
      </c>
      <c r="R24" s="2" t="str">
        <f t="shared" si="0"/>
        <v>Tent</v>
      </c>
    </row>
    <row r="25" spans="1:18" x14ac:dyDescent="0.25">
      <c r="A25" t="s">
        <v>948</v>
      </c>
      <c r="B25" t="s">
        <v>949</v>
      </c>
      <c r="C25">
        <v>4</v>
      </c>
      <c r="D25">
        <f>IF(Table1[[#This Row],[tarp]]=Table1[[#This Row],[tarpa]],Table1[[#This Row],[Quantity]],Table1[[#This Row],[Quantity]]*10)</f>
        <v>4</v>
      </c>
      <c r="E25" t="s">
        <v>185</v>
      </c>
      <c r="F25" t="s">
        <v>18</v>
      </c>
      <c r="G25" s="1">
        <v>42764</v>
      </c>
      <c r="H25" s="1">
        <v>42764</v>
      </c>
      <c r="I25" t="s">
        <v>1778</v>
      </c>
      <c r="J25" t="s">
        <v>1778</v>
      </c>
      <c r="K25" t="s">
        <v>1778</v>
      </c>
      <c r="L25" t="s">
        <v>1778</v>
      </c>
      <c r="M25" s="2" t="str">
        <f>IF(ISERROR(SEARCH(M$1,Table1[[#This Row],[Description]])),"",1)</f>
        <v/>
      </c>
      <c r="N25" s="2" t="s">
        <v>1778</v>
      </c>
      <c r="O25" s="2" t="s">
        <v>1778</v>
      </c>
      <c r="P25" s="2" t="s">
        <v>1778</v>
      </c>
      <c r="Q25" s="2">
        <f>IF(ISERROR(SEARCH(Q$1,Table1[[#This Row],[Description]])),"",1)</f>
        <v>1</v>
      </c>
      <c r="R25" s="2" t="str">
        <f t="shared" si="0"/>
        <v>Tent</v>
      </c>
    </row>
    <row r="26" spans="1:18" x14ac:dyDescent="0.25">
      <c r="A26" t="s">
        <v>958</v>
      </c>
      <c r="B26" t="s">
        <v>959</v>
      </c>
      <c r="C26">
        <v>562</v>
      </c>
      <c r="D26">
        <f>IF(Table1[[#This Row],[tarp]]=Table1[[#This Row],[tarpa]],Table1[[#This Row],[Quantity]],Table1[[#This Row],[Quantity]]*10)</f>
        <v>562</v>
      </c>
      <c r="E26" t="s">
        <v>706</v>
      </c>
      <c r="F26" t="s">
        <v>14</v>
      </c>
      <c r="G26" s="1">
        <v>42764</v>
      </c>
      <c r="H26" s="1">
        <v>42764</v>
      </c>
      <c r="I26" t="s">
        <v>1778</v>
      </c>
      <c r="J26" t="s">
        <v>1778</v>
      </c>
      <c r="K26" t="s">
        <v>1778</v>
      </c>
      <c r="L26" t="s">
        <v>1778</v>
      </c>
      <c r="M26" s="2" t="str">
        <f>IF(ISERROR(SEARCH(M$1,Table1[[#This Row],[Description]])),"",1)</f>
        <v/>
      </c>
      <c r="N26" s="2" t="s">
        <v>1778</v>
      </c>
      <c r="O26" s="2" t="s">
        <v>1778</v>
      </c>
      <c r="P26" s="2" t="s">
        <v>1778</v>
      </c>
      <c r="Q26" s="2">
        <f>IF(ISERROR(SEARCH(Q$1,Table1[[#This Row],[Description]])),"",1)</f>
        <v>1</v>
      </c>
      <c r="R26" s="2" t="str">
        <f t="shared" si="0"/>
        <v>Tent</v>
      </c>
    </row>
    <row r="27" spans="1:18" x14ac:dyDescent="0.25">
      <c r="A27" t="s">
        <v>844</v>
      </c>
      <c r="B27" t="s">
        <v>845</v>
      </c>
      <c r="C27">
        <v>200</v>
      </c>
      <c r="D27">
        <f>IF(Table1[[#This Row],[tarp]]=Table1[[#This Row],[tarpa]],Table1[[#This Row],[Quantity]],Table1[[#This Row],[Quantity]]*10)</f>
        <v>200</v>
      </c>
      <c r="E27" t="s">
        <v>9</v>
      </c>
      <c r="F27" t="s">
        <v>21</v>
      </c>
      <c r="G27" s="1">
        <v>42764</v>
      </c>
      <c r="H27" s="1">
        <v>42764</v>
      </c>
      <c r="I27" t="s">
        <v>1778</v>
      </c>
      <c r="J27" t="s">
        <v>1778</v>
      </c>
      <c r="K27" t="s">
        <v>1778</v>
      </c>
      <c r="L27" t="s">
        <v>1778</v>
      </c>
      <c r="M27" s="2" t="str">
        <f>IF(ISERROR(SEARCH(M$1,Table1[[#This Row],[Description]])),"",1)</f>
        <v/>
      </c>
      <c r="N27" s="2" t="s">
        <v>1778</v>
      </c>
      <c r="O27" s="2" t="s">
        <v>1778</v>
      </c>
      <c r="P27" s="2" t="s">
        <v>1778</v>
      </c>
      <c r="Q27" s="2">
        <f>IF(ISERROR(SEARCH(Q$1,Table1[[#This Row],[Description]])),"",1)</f>
        <v>1</v>
      </c>
      <c r="R27" s="2" t="str">
        <f t="shared" si="0"/>
        <v>Tent</v>
      </c>
    </row>
    <row r="28" spans="1:18" x14ac:dyDescent="0.25">
      <c r="A28" t="s">
        <v>844</v>
      </c>
      <c r="B28" t="s">
        <v>845</v>
      </c>
      <c r="C28">
        <v>279</v>
      </c>
      <c r="D28">
        <f>IF(Table1[[#This Row],[tarp]]=Table1[[#This Row],[tarpa]],Table1[[#This Row],[Quantity]],Table1[[#This Row],[Quantity]]*10)</f>
        <v>279</v>
      </c>
      <c r="E28" t="s">
        <v>445</v>
      </c>
      <c r="F28" t="s">
        <v>21</v>
      </c>
      <c r="G28" s="1">
        <v>42764</v>
      </c>
      <c r="H28" s="1">
        <v>42764</v>
      </c>
      <c r="I28" t="s">
        <v>1778</v>
      </c>
      <c r="J28" t="s">
        <v>1778</v>
      </c>
      <c r="K28" t="s">
        <v>1778</v>
      </c>
      <c r="L28" t="s">
        <v>1778</v>
      </c>
      <c r="M28" s="2" t="str">
        <f>IF(ISERROR(SEARCH(M$1,Table1[[#This Row],[Description]])),"",1)</f>
        <v/>
      </c>
      <c r="N28" s="2" t="s">
        <v>1778</v>
      </c>
      <c r="O28" s="2" t="s">
        <v>1778</v>
      </c>
      <c r="P28" s="2" t="s">
        <v>1778</v>
      </c>
      <c r="Q28" s="2">
        <f>IF(ISERROR(SEARCH(Q$1,Table1[[#This Row],[Description]])),"",1)</f>
        <v>1</v>
      </c>
      <c r="R28" s="2" t="str">
        <f t="shared" si="0"/>
        <v>Tent</v>
      </c>
    </row>
    <row r="29" spans="1:18" x14ac:dyDescent="0.25">
      <c r="A29" t="s">
        <v>966</v>
      </c>
      <c r="B29" t="s">
        <v>967</v>
      </c>
      <c r="C29">
        <v>1</v>
      </c>
      <c r="D29">
        <f>IF(Table1[[#This Row],[tarp]]=Table1[[#This Row],[tarpa]],Table1[[#This Row],[Quantity]],Table1[[#This Row],[Quantity]]*10)</f>
        <v>1</v>
      </c>
      <c r="E29" t="s">
        <v>13</v>
      </c>
      <c r="F29" t="s">
        <v>14</v>
      </c>
      <c r="G29" s="1">
        <v>42764</v>
      </c>
      <c r="H29" s="1">
        <v>42764</v>
      </c>
      <c r="I29" t="s">
        <v>1778</v>
      </c>
      <c r="J29" t="s">
        <v>1778</v>
      </c>
      <c r="K29" t="s">
        <v>1778</v>
      </c>
      <c r="L29" t="s">
        <v>1778</v>
      </c>
      <c r="M29" s="2" t="str">
        <f>IF(ISERROR(SEARCH(M$1,Table1[[#This Row],[Description]])),"",1)</f>
        <v/>
      </c>
      <c r="N29" s="2" t="s">
        <v>1778</v>
      </c>
      <c r="O29" s="2" t="s">
        <v>1778</v>
      </c>
      <c r="P29" s="2" t="s">
        <v>1778</v>
      </c>
      <c r="Q29" s="2">
        <f>IF(ISERROR(SEARCH(Q$1,Table1[[#This Row],[Description]])),"",1)</f>
        <v>1</v>
      </c>
      <c r="R29" s="2" t="str">
        <f t="shared" si="0"/>
        <v>Tent</v>
      </c>
    </row>
    <row r="30" spans="1:18" x14ac:dyDescent="0.25">
      <c r="A30" t="s">
        <v>583</v>
      </c>
      <c r="B30" t="s">
        <v>584</v>
      </c>
      <c r="C30">
        <v>5</v>
      </c>
      <c r="D30">
        <f>IF(Table1[[#This Row],[tarp]]=Table1[[#This Row],[tarpa]],Table1[[#This Row],[Quantity]],Table1[[#This Row],[Quantity]]*10)</f>
        <v>5</v>
      </c>
      <c r="E30" t="s">
        <v>13</v>
      </c>
      <c r="F30" t="s">
        <v>14</v>
      </c>
      <c r="G30" s="1">
        <v>42764</v>
      </c>
      <c r="H30" s="1">
        <v>42764</v>
      </c>
      <c r="I30" t="s">
        <v>1778</v>
      </c>
      <c r="J30" t="s">
        <v>1778</v>
      </c>
      <c r="K30" t="s">
        <v>1778</v>
      </c>
      <c r="L30" t="s">
        <v>1778</v>
      </c>
      <c r="M30" s="2" t="str">
        <f>IF(ISERROR(SEARCH(M$1,Table1[[#This Row],[Description]])),"",1)</f>
        <v/>
      </c>
      <c r="N30" s="2" t="s">
        <v>1778</v>
      </c>
      <c r="O30" s="2" t="s">
        <v>1778</v>
      </c>
      <c r="P30" s="2" t="s">
        <v>1778</v>
      </c>
      <c r="Q30" s="2">
        <f>IF(ISERROR(SEARCH(Q$1,Table1[[#This Row],[Description]])),"",1)</f>
        <v>1</v>
      </c>
      <c r="R30" s="2" t="str">
        <f t="shared" si="0"/>
        <v>Tent</v>
      </c>
    </row>
    <row r="31" spans="1:18" x14ac:dyDescent="0.25">
      <c r="A31" t="s">
        <v>382</v>
      </c>
      <c r="B31" t="s">
        <v>383</v>
      </c>
      <c r="C31">
        <v>15</v>
      </c>
      <c r="D31">
        <f>IF(Table1[[#This Row],[tarp]]=Table1[[#This Row],[tarpa]],Table1[[#This Row],[Quantity]],Table1[[#This Row],[Quantity]]*10)</f>
        <v>15</v>
      </c>
      <c r="E31" t="s">
        <v>130</v>
      </c>
      <c r="F31" t="s">
        <v>37</v>
      </c>
      <c r="G31" s="1">
        <v>42764</v>
      </c>
      <c r="H31" s="1">
        <v>42764</v>
      </c>
      <c r="I31" t="s">
        <v>1778</v>
      </c>
      <c r="J31" t="s">
        <v>1778</v>
      </c>
      <c r="K31" t="s">
        <v>1778</v>
      </c>
      <c r="L31" t="s">
        <v>1778</v>
      </c>
      <c r="M31" s="2" t="str">
        <f>IF(ISERROR(SEARCH(M$1,Table1[[#This Row],[Description]])),"",1)</f>
        <v/>
      </c>
      <c r="N31" s="2" t="s">
        <v>1778</v>
      </c>
      <c r="O31" s="2" t="s">
        <v>1778</v>
      </c>
      <c r="P31" s="2" t="s">
        <v>1778</v>
      </c>
      <c r="Q31" s="2">
        <f>IF(ISERROR(SEARCH(Q$1,Table1[[#This Row],[Description]])),"",1)</f>
        <v>1</v>
      </c>
      <c r="R31" s="2" t="str">
        <f t="shared" si="0"/>
        <v>Tent</v>
      </c>
    </row>
    <row r="32" spans="1:18" x14ac:dyDescent="0.25">
      <c r="A32" t="s">
        <v>844</v>
      </c>
      <c r="B32" t="s">
        <v>845</v>
      </c>
      <c r="C32">
        <v>504</v>
      </c>
      <c r="D32">
        <f>IF(Table1[[#This Row],[tarp]]=Table1[[#This Row],[tarpa]],Table1[[#This Row],[Quantity]],Table1[[#This Row],[Quantity]]*10)</f>
        <v>504</v>
      </c>
      <c r="E32" t="s">
        <v>164</v>
      </c>
      <c r="F32" t="s">
        <v>14</v>
      </c>
      <c r="G32" s="1">
        <v>42764</v>
      </c>
      <c r="H32" s="1">
        <v>42764</v>
      </c>
      <c r="I32" t="s">
        <v>1778</v>
      </c>
      <c r="J32" t="s">
        <v>1778</v>
      </c>
      <c r="K32" t="s">
        <v>1778</v>
      </c>
      <c r="L32" t="s">
        <v>1778</v>
      </c>
      <c r="M32" s="2" t="str">
        <f>IF(ISERROR(SEARCH(M$1,Table1[[#This Row],[Description]])),"",1)</f>
        <v/>
      </c>
      <c r="N32" s="2" t="s">
        <v>1778</v>
      </c>
      <c r="O32" s="2" t="s">
        <v>1778</v>
      </c>
      <c r="P32" s="2" t="s">
        <v>1778</v>
      </c>
      <c r="Q32" s="2">
        <f>IF(ISERROR(SEARCH(Q$1,Table1[[#This Row],[Description]])),"",1)</f>
        <v>1</v>
      </c>
      <c r="R32" s="2" t="str">
        <f t="shared" si="0"/>
        <v>Tent</v>
      </c>
    </row>
    <row r="33" spans="1:18" x14ac:dyDescent="0.25">
      <c r="A33" t="s">
        <v>844</v>
      </c>
      <c r="B33" t="s">
        <v>845</v>
      </c>
      <c r="C33">
        <v>86</v>
      </c>
      <c r="D33">
        <f>IF(Table1[[#This Row],[tarp]]=Table1[[#This Row],[tarpa]],Table1[[#This Row],[Quantity]],Table1[[#This Row],[Quantity]]*10)</f>
        <v>86</v>
      </c>
      <c r="E33" t="s">
        <v>1020</v>
      </c>
      <c r="F33" t="s">
        <v>14</v>
      </c>
      <c r="G33" s="1">
        <v>42764</v>
      </c>
      <c r="H33" s="1">
        <v>42764</v>
      </c>
      <c r="I33" t="s">
        <v>1778</v>
      </c>
      <c r="J33" t="s">
        <v>1778</v>
      </c>
      <c r="K33" t="s">
        <v>1778</v>
      </c>
      <c r="L33" t="s">
        <v>1778</v>
      </c>
      <c r="M33" s="2" t="str">
        <f>IF(ISERROR(SEARCH(M$1,Table1[[#This Row],[Description]])),"",1)</f>
        <v/>
      </c>
      <c r="N33" s="2" t="s">
        <v>1778</v>
      </c>
      <c r="O33" s="2" t="s">
        <v>1778</v>
      </c>
      <c r="P33" s="2" t="s">
        <v>1778</v>
      </c>
      <c r="Q33" s="2">
        <f>IF(ISERROR(SEARCH(Q$1,Table1[[#This Row],[Description]])),"",1)</f>
        <v>1</v>
      </c>
      <c r="R33" s="2" t="str">
        <f t="shared" si="0"/>
        <v>Tent</v>
      </c>
    </row>
    <row r="34" spans="1:18" x14ac:dyDescent="0.25">
      <c r="A34" t="s">
        <v>1046</v>
      </c>
      <c r="B34" t="s">
        <v>1047</v>
      </c>
      <c r="C34">
        <v>139</v>
      </c>
      <c r="D34">
        <f>IF(Table1[[#This Row],[tarp]]=Table1[[#This Row],[tarpa]],Table1[[#This Row],[Quantity]],Table1[[#This Row],[Quantity]]*10)</f>
        <v>139</v>
      </c>
      <c r="E34" t="s">
        <v>683</v>
      </c>
      <c r="F34" t="s">
        <v>10</v>
      </c>
      <c r="G34" s="1">
        <v>42764</v>
      </c>
      <c r="H34" s="1">
        <v>42764</v>
      </c>
      <c r="I34" t="s">
        <v>1778</v>
      </c>
      <c r="J34" t="s">
        <v>1778</v>
      </c>
      <c r="K34" t="s">
        <v>1778</v>
      </c>
      <c r="L34" t="s">
        <v>1778</v>
      </c>
      <c r="M34" s="2" t="str">
        <f>IF(ISERROR(SEARCH(M$1,Table1[[#This Row],[Description]])),"",1)</f>
        <v/>
      </c>
      <c r="N34" s="2" t="s">
        <v>1778</v>
      </c>
      <c r="O34" s="2" t="s">
        <v>1778</v>
      </c>
      <c r="P34" s="2" t="s">
        <v>1778</v>
      </c>
      <c r="Q34" s="2">
        <f>IF(ISERROR(SEARCH(Q$1,Table1[[#This Row],[Description]])),"",1)</f>
        <v>1</v>
      </c>
      <c r="R34" s="2" t="str">
        <f t="shared" si="0"/>
        <v>Tent</v>
      </c>
    </row>
    <row r="35" spans="1:18" x14ac:dyDescent="0.25">
      <c r="A35" t="s">
        <v>948</v>
      </c>
      <c r="B35" t="s">
        <v>949</v>
      </c>
      <c r="C35">
        <v>8</v>
      </c>
      <c r="D35">
        <f>IF(Table1[[#This Row],[tarp]]=Table1[[#This Row],[tarpa]],Table1[[#This Row],[Quantity]],Table1[[#This Row],[Quantity]]*10)</f>
        <v>8</v>
      </c>
      <c r="E35" t="s">
        <v>706</v>
      </c>
      <c r="F35" t="s">
        <v>14</v>
      </c>
      <c r="G35" s="1">
        <v>42764</v>
      </c>
      <c r="H35" s="1">
        <v>42764</v>
      </c>
      <c r="I35" t="s">
        <v>1778</v>
      </c>
      <c r="J35" t="s">
        <v>1778</v>
      </c>
      <c r="K35" t="s">
        <v>1778</v>
      </c>
      <c r="L35" t="s">
        <v>1778</v>
      </c>
      <c r="M35" s="2" t="str">
        <f>IF(ISERROR(SEARCH(M$1,Table1[[#This Row],[Description]])),"",1)</f>
        <v/>
      </c>
      <c r="N35" s="2" t="s">
        <v>1778</v>
      </c>
      <c r="O35" s="2" t="s">
        <v>1778</v>
      </c>
      <c r="P35" s="2" t="s">
        <v>1778</v>
      </c>
      <c r="Q35" s="2">
        <f>IF(ISERROR(SEARCH(Q$1,Table1[[#This Row],[Description]])),"",1)</f>
        <v>1</v>
      </c>
      <c r="R35" s="2" t="str">
        <f t="shared" si="0"/>
        <v>Tent</v>
      </c>
    </row>
    <row r="36" spans="1:18" x14ac:dyDescent="0.25">
      <c r="A36" t="s">
        <v>844</v>
      </c>
      <c r="B36" t="s">
        <v>845</v>
      </c>
      <c r="C36">
        <v>180</v>
      </c>
      <c r="D36">
        <f>IF(Table1[[#This Row],[tarp]]=Table1[[#This Row],[tarpa]],Table1[[#This Row],[Quantity]],Table1[[#This Row],[Quantity]]*10)</f>
        <v>180</v>
      </c>
      <c r="E36" t="s">
        <v>1020</v>
      </c>
      <c r="F36" t="s">
        <v>18</v>
      </c>
      <c r="G36" s="1">
        <v>42764</v>
      </c>
      <c r="H36" s="1">
        <v>42764</v>
      </c>
      <c r="I36" t="s">
        <v>1778</v>
      </c>
      <c r="J36" t="s">
        <v>1778</v>
      </c>
      <c r="K36" t="s">
        <v>1778</v>
      </c>
      <c r="L36" t="s">
        <v>1778</v>
      </c>
      <c r="M36" s="2" t="str">
        <f>IF(ISERROR(SEARCH(M$1,Table1[[#This Row],[Description]])),"",1)</f>
        <v/>
      </c>
      <c r="N36" s="2" t="s">
        <v>1778</v>
      </c>
      <c r="O36" s="2" t="s">
        <v>1778</v>
      </c>
      <c r="P36" s="2" t="s">
        <v>1778</v>
      </c>
      <c r="Q36" s="2">
        <f>IF(ISERROR(SEARCH(Q$1,Table1[[#This Row],[Description]])),"",1)</f>
        <v>1</v>
      </c>
      <c r="R36" s="2" t="str">
        <f t="shared" si="0"/>
        <v>Tent</v>
      </c>
    </row>
    <row r="37" spans="1:18" x14ac:dyDescent="0.25">
      <c r="A37" t="s">
        <v>1156</v>
      </c>
      <c r="B37" t="s">
        <v>1157</v>
      </c>
      <c r="C37">
        <v>2</v>
      </c>
      <c r="D37">
        <f>IF(Table1[[#This Row],[tarp]]=Table1[[#This Row],[tarpa]],Table1[[#This Row],[Quantity]],Table1[[#This Row],[Quantity]]*10)</f>
        <v>2</v>
      </c>
      <c r="E37" t="s">
        <v>854</v>
      </c>
      <c r="F37" t="s">
        <v>18</v>
      </c>
      <c r="G37" s="1">
        <v>42764</v>
      </c>
      <c r="H37" s="1">
        <v>42764</v>
      </c>
      <c r="I37" t="s">
        <v>1778</v>
      </c>
      <c r="J37" t="s">
        <v>1778</v>
      </c>
      <c r="K37" t="s">
        <v>1778</v>
      </c>
      <c r="L37" t="s">
        <v>1778</v>
      </c>
      <c r="M37" s="2" t="str">
        <f>IF(ISERROR(SEARCH(M$1,Table1[[#This Row],[Description]])),"",1)</f>
        <v/>
      </c>
      <c r="N37" s="2" t="s">
        <v>1778</v>
      </c>
      <c r="O37" s="2" t="s">
        <v>1778</v>
      </c>
      <c r="P37" s="2" t="s">
        <v>1778</v>
      </c>
      <c r="Q37" s="2">
        <f>IF(ISERROR(SEARCH(Q$1,Table1[[#This Row],[Description]])),"",1)</f>
        <v>1</v>
      </c>
      <c r="R37" s="2" t="str">
        <f t="shared" si="0"/>
        <v>Tent</v>
      </c>
    </row>
    <row r="38" spans="1:18" x14ac:dyDescent="0.25">
      <c r="A38" t="s">
        <v>966</v>
      </c>
      <c r="B38" t="s">
        <v>967</v>
      </c>
      <c r="C38">
        <v>20</v>
      </c>
      <c r="D38">
        <f>IF(Table1[[#This Row],[tarp]]=Table1[[#This Row],[tarpa]],Table1[[#This Row],[Quantity]],Table1[[#This Row],[Quantity]]*10)</f>
        <v>20</v>
      </c>
      <c r="E38" t="s">
        <v>843</v>
      </c>
      <c r="F38" t="s">
        <v>14</v>
      </c>
      <c r="G38" s="1">
        <v>42764</v>
      </c>
      <c r="H38" s="1">
        <v>42764</v>
      </c>
      <c r="I38" t="s">
        <v>1778</v>
      </c>
      <c r="J38" t="s">
        <v>1778</v>
      </c>
      <c r="K38" t="s">
        <v>1778</v>
      </c>
      <c r="L38" t="s">
        <v>1778</v>
      </c>
      <c r="M38" s="2" t="str">
        <f>IF(ISERROR(SEARCH(M$1,Table1[[#This Row],[Description]])),"",1)</f>
        <v/>
      </c>
      <c r="N38" s="2" t="s">
        <v>1778</v>
      </c>
      <c r="O38" s="2" t="s">
        <v>1778</v>
      </c>
      <c r="P38" s="2" t="s">
        <v>1778</v>
      </c>
      <c r="Q38" s="2">
        <f>IF(ISERROR(SEARCH(Q$1,Table1[[#This Row],[Description]])),"",1)</f>
        <v>1</v>
      </c>
      <c r="R38" s="2" t="str">
        <f t="shared" si="0"/>
        <v>Tent</v>
      </c>
    </row>
    <row r="39" spans="1:18" x14ac:dyDescent="0.25">
      <c r="A39" t="s">
        <v>948</v>
      </c>
      <c r="B39" t="s">
        <v>949</v>
      </c>
      <c r="C39">
        <v>18</v>
      </c>
      <c r="D39">
        <f>IF(Table1[[#This Row],[tarp]]=Table1[[#This Row],[tarpa]],Table1[[#This Row],[Quantity]],Table1[[#This Row],[Quantity]]*10)</f>
        <v>18</v>
      </c>
      <c r="E39" t="s">
        <v>843</v>
      </c>
      <c r="F39" t="s">
        <v>14</v>
      </c>
      <c r="G39" s="1">
        <v>42764</v>
      </c>
      <c r="H39" s="1">
        <v>42764</v>
      </c>
      <c r="I39" t="s">
        <v>1778</v>
      </c>
      <c r="J39" t="s">
        <v>1778</v>
      </c>
      <c r="K39" t="s">
        <v>1778</v>
      </c>
      <c r="L39" t="s">
        <v>1778</v>
      </c>
      <c r="M39" s="2" t="str">
        <f>IF(ISERROR(SEARCH(M$1,Table1[[#This Row],[Description]])),"",1)</f>
        <v/>
      </c>
      <c r="N39" s="2" t="s">
        <v>1778</v>
      </c>
      <c r="O39" s="2" t="s">
        <v>1778</v>
      </c>
      <c r="P39" s="2" t="s">
        <v>1778</v>
      </c>
      <c r="Q39" s="2">
        <f>IF(ISERROR(SEARCH(Q$1,Table1[[#This Row],[Description]])),"",1)</f>
        <v>1</v>
      </c>
      <c r="R39" s="2" t="str">
        <f t="shared" si="0"/>
        <v>Tent</v>
      </c>
    </row>
    <row r="40" spans="1:18" x14ac:dyDescent="0.25">
      <c r="A40" t="s">
        <v>1219</v>
      </c>
      <c r="B40" t="s">
        <v>1220</v>
      </c>
      <c r="C40">
        <v>4</v>
      </c>
      <c r="D40">
        <f>IF(Table1[[#This Row],[tarp]]=Table1[[#This Row],[tarpa]],Table1[[#This Row],[Quantity]],Table1[[#This Row],[Quantity]]*10)</f>
        <v>4</v>
      </c>
      <c r="E40" t="s">
        <v>854</v>
      </c>
      <c r="F40" t="s">
        <v>18</v>
      </c>
      <c r="G40" s="1">
        <v>42764</v>
      </c>
      <c r="H40" s="1">
        <v>42764</v>
      </c>
      <c r="I40" t="s">
        <v>1778</v>
      </c>
      <c r="J40" t="s">
        <v>1778</v>
      </c>
      <c r="K40" t="s">
        <v>1778</v>
      </c>
      <c r="L40" t="s">
        <v>1778</v>
      </c>
      <c r="M40" s="2" t="str">
        <f>IF(ISERROR(SEARCH(M$1,Table1[[#This Row],[Description]])),"",1)</f>
        <v/>
      </c>
      <c r="N40" s="2" t="s">
        <v>1778</v>
      </c>
      <c r="O40" s="2" t="s">
        <v>1778</v>
      </c>
      <c r="P40" s="2" t="s">
        <v>1778</v>
      </c>
      <c r="Q40" s="2">
        <f>IF(ISERROR(SEARCH(Q$1,Table1[[#This Row],[Description]])),"",1)</f>
        <v>1</v>
      </c>
      <c r="R40" s="2" t="str">
        <f t="shared" si="0"/>
        <v>Tent</v>
      </c>
    </row>
    <row r="41" spans="1:18" x14ac:dyDescent="0.25">
      <c r="A41" t="s">
        <v>1221</v>
      </c>
      <c r="B41" t="s">
        <v>1222</v>
      </c>
      <c r="C41">
        <v>6</v>
      </c>
      <c r="D41">
        <f>IF(Table1[[#This Row],[tarp]]=Table1[[#This Row],[tarpa]],Table1[[#This Row],[Quantity]],Table1[[#This Row],[Quantity]]*10)</f>
        <v>6</v>
      </c>
      <c r="E41" t="s">
        <v>854</v>
      </c>
      <c r="F41" t="s">
        <v>18</v>
      </c>
      <c r="G41" s="1">
        <v>42764</v>
      </c>
      <c r="H41" s="1">
        <v>42764</v>
      </c>
      <c r="I41" t="s">
        <v>1778</v>
      </c>
      <c r="J41" t="s">
        <v>1778</v>
      </c>
      <c r="K41" t="s">
        <v>1778</v>
      </c>
      <c r="L41" t="s">
        <v>1778</v>
      </c>
      <c r="M41" s="2" t="str">
        <f>IF(ISERROR(SEARCH(M$1,Table1[[#This Row],[Description]])),"",1)</f>
        <v/>
      </c>
      <c r="N41" s="2" t="s">
        <v>1778</v>
      </c>
      <c r="O41" s="2" t="s">
        <v>1778</v>
      </c>
      <c r="P41" s="2" t="s">
        <v>1778</v>
      </c>
      <c r="Q41" s="2">
        <f>IF(ISERROR(SEARCH(Q$1,Table1[[#This Row],[Description]])),"",1)</f>
        <v>1</v>
      </c>
      <c r="R41" s="2" t="str">
        <f t="shared" si="0"/>
        <v>Tent</v>
      </c>
    </row>
    <row r="42" spans="1:18" x14ac:dyDescent="0.25">
      <c r="A42" t="s">
        <v>583</v>
      </c>
      <c r="B42" t="s">
        <v>584</v>
      </c>
      <c r="C42">
        <v>7</v>
      </c>
      <c r="D42">
        <f>IF(Table1[[#This Row],[tarp]]=Table1[[#This Row],[tarpa]],Table1[[#This Row],[Quantity]],Table1[[#This Row],[Quantity]]*10)</f>
        <v>7</v>
      </c>
      <c r="E42" t="s">
        <v>445</v>
      </c>
      <c r="F42" t="s">
        <v>21</v>
      </c>
      <c r="G42" s="1">
        <v>42764</v>
      </c>
      <c r="H42" s="1">
        <v>42764</v>
      </c>
      <c r="I42" t="s">
        <v>1778</v>
      </c>
      <c r="J42" t="s">
        <v>1778</v>
      </c>
      <c r="K42" t="s">
        <v>1778</v>
      </c>
      <c r="L42" t="s">
        <v>1778</v>
      </c>
      <c r="M42" s="2" t="str">
        <f>IF(ISERROR(SEARCH(M$1,Table1[[#This Row],[Description]])),"",1)</f>
        <v/>
      </c>
      <c r="N42" s="2" t="s">
        <v>1778</v>
      </c>
      <c r="O42" s="2" t="s">
        <v>1778</v>
      </c>
      <c r="P42" s="2" t="s">
        <v>1778</v>
      </c>
      <c r="Q42" s="2">
        <f>IF(ISERROR(SEARCH(Q$1,Table1[[#This Row],[Description]])),"",1)</f>
        <v>1</v>
      </c>
      <c r="R42" s="2" t="str">
        <f t="shared" si="0"/>
        <v>Tent</v>
      </c>
    </row>
    <row r="43" spans="1:18" x14ac:dyDescent="0.25">
      <c r="A43" t="s">
        <v>1400</v>
      </c>
      <c r="B43" t="s">
        <v>1401</v>
      </c>
      <c r="C43">
        <v>4</v>
      </c>
      <c r="D43">
        <f>IF(Table1[[#This Row],[tarp]]=Table1[[#This Row],[tarpa]],Table1[[#This Row],[Quantity]],Table1[[#This Row],[Quantity]]*10)</f>
        <v>4</v>
      </c>
      <c r="E43" t="s">
        <v>1398</v>
      </c>
      <c r="F43" t="s">
        <v>14</v>
      </c>
      <c r="G43" s="1">
        <v>42764</v>
      </c>
      <c r="H43" s="1">
        <v>42764</v>
      </c>
      <c r="I43" t="s">
        <v>1778</v>
      </c>
      <c r="J43" t="s">
        <v>1778</v>
      </c>
      <c r="K43" t="s">
        <v>1778</v>
      </c>
      <c r="L43" t="s">
        <v>1778</v>
      </c>
      <c r="M43" s="2" t="str">
        <f>IF(ISERROR(SEARCH(M$1,Table1[[#This Row],[Description]])),"",1)</f>
        <v/>
      </c>
      <c r="N43" s="2" t="s">
        <v>1778</v>
      </c>
      <c r="O43" s="2" t="s">
        <v>1778</v>
      </c>
      <c r="P43" s="2" t="s">
        <v>1778</v>
      </c>
      <c r="Q43" s="2"/>
      <c r="R43" s="2" t="str">
        <f t="shared" si="0"/>
        <v/>
      </c>
    </row>
    <row r="44" spans="1:18" x14ac:dyDescent="0.25">
      <c r="A44" t="s">
        <v>1186</v>
      </c>
      <c r="B44" t="s">
        <v>1187</v>
      </c>
      <c r="C44">
        <v>1000</v>
      </c>
      <c r="D44">
        <f>IF(Table1[[#This Row],[tarp]]=Table1[[#This Row],[tarpa]],Table1[[#This Row],[Quantity]],Table1[[#This Row],[Quantity]]*10)</f>
        <v>1000</v>
      </c>
      <c r="E44" t="s">
        <v>854</v>
      </c>
      <c r="F44" t="s">
        <v>18</v>
      </c>
      <c r="G44" s="1">
        <v>42764</v>
      </c>
      <c r="H44" s="1">
        <v>42764</v>
      </c>
      <c r="I44" t="s">
        <v>1778</v>
      </c>
      <c r="J44" t="s">
        <v>1778</v>
      </c>
      <c r="K44" t="s">
        <v>1778</v>
      </c>
      <c r="L44" t="s">
        <v>1778</v>
      </c>
      <c r="M44" s="2" t="str">
        <f>IF(ISERROR(SEARCH(M$1,Table1[[#This Row],[Description]])),"",1)</f>
        <v/>
      </c>
      <c r="N44" s="2" t="s">
        <v>1778</v>
      </c>
      <c r="O44" s="2" t="s">
        <v>1778</v>
      </c>
      <c r="P44" s="2" t="s">
        <v>1778</v>
      </c>
      <c r="Q44" s="2">
        <f>IF(ISERROR(SEARCH(Q$1,Table1[[#This Row],[Description]])),"",1)</f>
        <v>1</v>
      </c>
      <c r="R44" s="2" t="str">
        <f t="shared" si="0"/>
        <v>Tent</v>
      </c>
    </row>
    <row r="45" spans="1:18" x14ac:dyDescent="0.25">
      <c r="A45" t="s">
        <v>1396</v>
      </c>
      <c r="B45" t="s">
        <v>1397</v>
      </c>
      <c r="C45">
        <v>4</v>
      </c>
      <c r="D45">
        <f>IF(Table1[[#This Row],[tarp]]=Table1[[#This Row],[tarpa]],Table1[[#This Row],[Quantity]],Table1[[#This Row],[Quantity]]*10)</f>
        <v>4</v>
      </c>
      <c r="E45" t="s">
        <v>1398</v>
      </c>
      <c r="F45" t="s">
        <v>14</v>
      </c>
      <c r="G45" s="1">
        <v>42764</v>
      </c>
      <c r="H45" s="1">
        <v>42764</v>
      </c>
      <c r="I45" t="s">
        <v>1778</v>
      </c>
      <c r="J45" t="s">
        <v>1778</v>
      </c>
      <c r="K45" t="s">
        <v>1778</v>
      </c>
      <c r="L45" t="s">
        <v>1778</v>
      </c>
      <c r="M45" s="2" t="str">
        <f>IF(ISERROR(SEARCH(M$1,Table1[[#This Row],[Description]])),"",1)</f>
        <v/>
      </c>
      <c r="N45" s="2" t="s">
        <v>1778</v>
      </c>
      <c r="O45" s="2" t="s">
        <v>1778</v>
      </c>
      <c r="P45" s="2" t="s">
        <v>1778</v>
      </c>
      <c r="Q45" s="2">
        <f>IF(ISERROR(SEARCH(Q$1,Table1[[#This Row],[Description]])),"",1)</f>
        <v>1</v>
      </c>
      <c r="R45" s="2" t="str">
        <f t="shared" si="0"/>
        <v>Tent</v>
      </c>
    </row>
    <row r="46" spans="1:18" x14ac:dyDescent="0.25">
      <c r="A46" t="s">
        <v>824</v>
      </c>
      <c r="B46" t="s">
        <v>825</v>
      </c>
      <c r="C46">
        <v>4</v>
      </c>
      <c r="D46">
        <f>IF(Table1[[#This Row],[tarp]]=Table1[[#This Row],[tarpa]],Table1[[#This Row],[Quantity]],Table1[[#This Row],[Quantity]]*10)</f>
        <v>4</v>
      </c>
      <c r="E46" t="s">
        <v>1398</v>
      </c>
      <c r="F46" t="s">
        <v>14</v>
      </c>
      <c r="G46" s="1">
        <v>42764</v>
      </c>
      <c r="H46" s="1">
        <v>42764</v>
      </c>
      <c r="I46" t="s">
        <v>1778</v>
      </c>
      <c r="J46" t="s">
        <v>1778</v>
      </c>
      <c r="K46" t="s">
        <v>1778</v>
      </c>
      <c r="L46" t="s">
        <v>1778</v>
      </c>
      <c r="M46" s="2" t="str">
        <f>IF(ISERROR(SEARCH(M$1,Table1[[#This Row],[Description]])),"",1)</f>
        <v/>
      </c>
      <c r="N46" s="2" t="s">
        <v>1778</v>
      </c>
      <c r="O46" s="2" t="s">
        <v>1778</v>
      </c>
      <c r="P46" s="2" t="s">
        <v>1778</v>
      </c>
      <c r="Q46" s="2">
        <f>IF(ISERROR(SEARCH(Q$1,Table1[[#This Row],[Description]])),"",1)</f>
        <v>1</v>
      </c>
      <c r="R46" s="2" t="str">
        <f t="shared" si="0"/>
        <v>Tent</v>
      </c>
    </row>
    <row r="47" spans="1:18" x14ac:dyDescent="0.25">
      <c r="A47" t="s">
        <v>1179</v>
      </c>
      <c r="B47" t="s">
        <v>1180</v>
      </c>
      <c r="C47">
        <v>100</v>
      </c>
      <c r="D47">
        <f>IF(Table1[[#This Row],[tarp]]=Table1[[#This Row],[tarpa]],Table1[[#This Row],[Quantity]],Table1[[#This Row],[Quantity]]*10)</f>
        <v>100</v>
      </c>
      <c r="E47" t="s">
        <v>709</v>
      </c>
      <c r="F47" t="s">
        <v>37</v>
      </c>
      <c r="G47" s="1">
        <v>42764</v>
      </c>
      <c r="H47" s="1">
        <v>42764</v>
      </c>
      <c r="I47" t="s">
        <v>1778</v>
      </c>
      <c r="J47" t="s">
        <v>1778</v>
      </c>
      <c r="K47" t="s">
        <v>1778</v>
      </c>
      <c r="L47" t="s">
        <v>1778</v>
      </c>
      <c r="M47" s="2" t="str">
        <f>IF(ISERROR(SEARCH(M$1,Table1[[#This Row],[Description]])),"",1)</f>
        <v/>
      </c>
      <c r="N47" s="2" t="s">
        <v>1778</v>
      </c>
      <c r="O47" s="2" t="s">
        <v>1778</v>
      </c>
      <c r="P47" s="2" t="s">
        <v>1778</v>
      </c>
      <c r="Q47" s="2">
        <f>IF(ISERROR(SEARCH(Q$1,Table1[[#This Row],[Description]])),"",1)</f>
        <v>1</v>
      </c>
      <c r="R47" s="2" t="str">
        <f t="shared" si="0"/>
        <v>Tent</v>
      </c>
    </row>
    <row r="48" spans="1:18" x14ac:dyDescent="0.25">
      <c r="A48" t="s">
        <v>1741</v>
      </c>
      <c r="B48" t="s">
        <v>1742</v>
      </c>
      <c r="C48">
        <v>6</v>
      </c>
      <c r="D48">
        <f>IF(Table1[[#This Row],[tarp]]=Table1[[#This Row],[tarpa]],Table1[[#This Row],[Quantity]],Table1[[#This Row],[Quantity]]*10)</f>
        <v>6</v>
      </c>
      <c r="E48" t="s">
        <v>29</v>
      </c>
      <c r="F48" t="s">
        <v>37</v>
      </c>
      <c r="G48" s="1">
        <v>42764</v>
      </c>
      <c r="H48" s="1">
        <v>42764</v>
      </c>
      <c r="I48" t="s">
        <v>1778</v>
      </c>
      <c r="J48" t="s">
        <v>1778</v>
      </c>
      <c r="K48" t="s">
        <v>1778</v>
      </c>
      <c r="L48" t="s">
        <v>1778</v>
      </c>
      <c r="M48" s="2" t="str">
        <f>IF(ISERROR(SEARCH(M$1,Table1[[#This Row],[Description]])),"",1)</f>
        <v/>
      </c>
      <c r="N48" s="2" t="s">
        <v>1778</v>
      </c>
      <c r="O48" s="2" t="s">
        <v>1778</v>
      </c>
      <c r="P48" s="2" t="s">
        <v>1778</v>
      </c>
      <c r="Q48" s="2">
        <f>IF(ISERROR(SEARCH(Q$1,Table1[[#This Row],[Description]])),"",1)</f>
        <v>1</v>
      </c>
      <c r="R48" s="2" t="str">
        <f t="shared" si="0"/>
        <v>Tent</v>
      </c>
    </row>
    <row r="49" spans="1:18" x14ac:dyDescent="0.25">
      <c r="A49" t="s">
        <v>824</v>
      </c>
      <c r="B49" t="s">
        <v>825</v>
      </c>
      <c r="C49">
        <v>2</v>
      </c>
      <c r="D49">
        <f>IF(Table1[[#This Row],[tarp]]=Table1[[#This Row],[tarpa]],Table1[[#This Row],[Quantity]],Table1[[#This Row],[Quantity]]*10)</f>
        <v>2</v>
      </c>
      <c r="E49" t="s">
        <v>29</v>
      </c>
      <c r="F49" t="s">
        <v>37</v>
      </c>
      <c r="G49" s="1">
        <v>42764</v>
      </c>
      <c r="H49" s="1">
        <v>42764</v>
      </c>
      <c r="I49" t="s">
        <v>1778</v>
      </c>
      <c r="J49" t="s">
        <v>1778</v>
      </c>
      <c r="K49" t="s">
        <v>1778</v>
      </c>
      <c r="L49" t="s">
        <v>1778</v>
      </c>
      <c r="M49" s="2" t="str">
        <f>IF(ISERROR(SEARCH(M$1,Table1[[#This Row],[Description]])),"",1)</f>
        <v/>
      </c>
      <c r="N49" s="2" t="s">
        <v>1778</v>
      </c>
      <c r="O49" s="2" t="s">
        <v>1778</v>
      </c>
      <c r="P49" s="2" t="s">
        <v>1778</v>
      </c>
      <c r="Q49" s="2">
        <f>IF(ISERROR(SEARCH(Q$1,Table1[[#This Row],[Description]])),"",1)</f>
        <v>1</v>
      </c>
      <c r="R49" s="2" t="str">
        <f t="shared" si="0"/>
        <v>Tent</v>
      </c>
    </row>
    <row r="50" spans="1:18" x14ac:dyDescent="0.25">
      <c r="A50" t="s">
        <v>1700</v>
      </c>
      <c r="B50" t="s">
        <v>1701</v>
      </c>
      <c r="C50">
        <v>12</v>
      </c>
      <c r="D50">
        <f>IF(Table1[[#This Row],[tarp]]=Table1[[#This Row],[tarpa]],Table1[[#This Row],[Quantity]],Table1[[#This Row],[Quantity]]*10)</f>
        <v>12</v>
      </c>
      <c r="E50" t="s">
        <v>64</v>
      </c>
      <c r="F50" t="s">
        <v>37</v>
      </c>
      <c r="G50" s="1">
        <v>42764</v>
      </c>
      <c r="H50" s="1">
        <v>42764</v>
      </c>
      <c r="I50" t="s">
        <v>1778</v>
      </c>
      <c r="J50" t="s">
        <v>1778</v>
      </c>
      <c r="K50" t="s">
        <v>1778</v>
      </c>
      <c r="L50" t="s">
        <v>1778</v>
      </c>
      <c r="M50" s="2" t="str">
        <f>IF(ISERROR(SEARCH(M$1,Table1[[#This Row],[Description]])),"",1)</f>
        <v/>
      </c>
      <c r="N50" s="2" t="s">
        <v>1778</v>
      </c>
      <c r="O50" s="2" t="s">
        <v>1778</v>
      </c>
      <c r="P50" s="2" t="s">
        <v>1778</v>
      </c>
      <c r="Q50" s="2"/>
      <c r="R50" s="2" t="str">
        <f t="shared" si="0"/>
        <v/>
      </c>
    </row>
    <row r="51" spans="1:18" x14ac:dyDescent="0.25">
      <c r="A51" t="s">
        <v>1747</v>
      </c>
      <c r="B51" t="s">
        <v>1748</v>
      </c>
      <c r="C51">
        <v>10</v>
      </c>
      <c r="D51">
        <f>IF(Table1[[#This Row],[tarp]]=Table1[[#This Row],[tarpa]],Table1[[#This Row],[Quantity]],Table1[[#This Row],[Quantity]]*10)</f>
        <v>10</v>
      </c>
      <c r="E51" t="s">
        <v>29</v>
      </c>
      <c r="F51" t="s">
        <v>14</v>
      </c>
      <c r="G51" s="1">
        <v>42764</v>
      </c>
      <c r="H51" s="1">
        <v>42764</v>
      </c>
      <c r="I51" t="s">
        <v>1778</v>
      </c>
      <c r="J51" t="s">
        <v>1778</v>
      </c>
      <c r="K51" t="s">
        <v>1778</v>
      </c>
      <c r="L51" t="s">
        <v>1778</v>
      </c>
      <c r="M51" s="2" t="str">
        <f>IF(ISERROR(SEARCH(M$1,Table1[[#This Row],[Description]])),"",1)</f>
        <v/>
      </c>
      <c r="N51" s="2" t="s">
        <v>1778</v>
      </c>
      <c r="O51" s="2" t="s">
        <v>1778</v>
      </c>
      <c r="P51" s="2" t="s">
        <v>1778</v>
      </c>
      <c r="Q51" s="2">
        <f>IF(ISERROR(SEARCH(Q$1,Table1[[#This Row],[Description]])),"",1)</f>
        <v>1</v>
      </c>
      <c r="R51" s="2" t="str">
        <f t="shared" si="0"/>
        <v>Tent</v>
      </c>
    </row>
    <row r="52" spans="1:18" x14ac:dyDescent="0.25">
      <c r="A52" t="s">
        <v>1749</v>
      </c>
      <c r="B52" t="s">
        <v>1750</v>
      </c>
      <c r="C52">
        <v>5</v>
      </c>
      <c r="D52">
        <f>IF(Table1[[#This Row],[tarp]]=Table1[[#This Row],[tarpa]],Table1[[#This Row],[Quantity]],Table1[[#This Row],[Quantity]]*10)</f>
        <v>5</v>
      </c>
      <c r="E52" t="s">
        <v>29</v>
      </c>
      <c r="F52" t="s">
        <v>14</v>
      </c>
      <c r="G52" s="1">
        <v>42764</v>
      </c>
      <c r="H52" s="1">
        <v>42764</v>
      </c>
      <c r="I52" t="s">
        <v>1778</v>
      </c>
      <c r="J52" t="s">
        <v>1778</v>
      </c>
      <c r="K52" t="s">
        <v>1778</v>
      </c>
      <c r="L52" t="s">
        <v>1778</v>
      </c>
      <c r="M52" s="2" t="str">
        <f>IF(ISERROR(SEARCH(M$1,Table1[[#This Row],[Description]])),"",1)</f>
        <v/>
      </c>
      <c r="N52" s="2" t="s">
        <v>1778</v>
      </c>
      <c r="O52" s="2" t="s">
        <v>1778</v>
      </c>
      <c r="P52" s="2" t="s">
        <v>1778</v>
      </c>
      <c r="Q52" s="2">
        <f>IF(ISERROR(SEARCH(Q$1,Table1[[#This Row],[Description]])),"",1)</f>
        <v>1</v>
      </c>
      <c r="R52" s="2" t="str">
        <f t="shared" si="0"/>
        <v>Tent</v>
      </c>
    </row>
    <row r="53" spans="1:18" x14ac:dyDescent="0.25">
      <c r="A53" t="s">
        <v>1751</v>
      </c>
      <c r="B53" t="s">
        <v>1752</v>
      </c>
      <c r="C53">
        <v>5</v>
      </c>
      <c r="D53">
        <f>IF(Table1[[#This Row],[tarp]]=Table1[[#This Row],[tarpa]],Table1[[#This Row],[Quantity]],Table1[[#This Row],[Quantity]]*10)</f>
        <v>5</v>
      </c>
      <c r="E53" t="s">
        <v>29</v>
      </c>
      <c r="F53" t="s">
        <v>14</v>
      </c>
      <c r="G53" s="1">
        <v>42764</v>
      </c>
      <c r="H53" s="1">
        <v>42764</v>
      </c>
      <c r="I53" t="s">
        <v>1778</v>
      </c>
      <c r="J53" t="s">
        <v>1778</v>
      </c>
      <c r="K53" t="s">
        <v>1778</v>
      </c>
      <c r="L53" t="s">
        <v>1778</v>
      </c>
      <c r="M53" s="2" t="str">
        <f>IF(ISERROR(SEARCH(M$1,Table1[[#This Row],[Description]])),"",1)</f>
        <v/>
      </c>
      <c r="N53" s="2" t="s">
        <v>1778</v>
      </c>
      <c r="O53" s="2" t="s">
        <v>1778</v>
      </c>
      <c r="P53" s="2" t="s">
        <v>1778</v>
      </c>
      <c r="Q53" s="2">
        <f>IF(ISERROR(SEARCH(Q$1,Table1[[#This Row],[Description]])),"",1)</f>
        <v>1</v>
      </c>
      <c r="R53" s="2" t="str">
        <f t="shared" si="0"/>
        <v>Tent</v>
      </c>
    </row>
    <row r="54" spans="1:18" x14ac:dyDescent="0.25">
      <c r="A54" t="s">
        <v>1766</v>
      </c>
      <c r="B54" t="s">
        <v>1767</v>
      </c>
      <c r="C54">
        <v>1</v>
      </c>
      <c r="D54">
        <f>IF(Table1[[#This Row],[tarp]]=Table1[[#This Row],[tarpa]],Table1[[#This Row],[Quantity]],Table1[[#This Row],[Quantity]]*10)</f>
        <v>1</v>
      </c>
      <c r="E54" t="s">
        <v>216</v>
      </c>
      <c r="F54" t="s">
        <v>18</v>
      </c>
      <c r="G54" s="1">
        <v>42764</v>
      </c>
      <c r="H54" s="1">
        <v>42764</v>
      </c>
      <c r="I54" t="s">
        <v>1778</v>
      </c>
      <c r="J54" t="s">
        <v>1778</v>
      </c>
      <c r="K54" t="s">
        <v>1778</v>
      </c>
      <c r="L54" t="s">
        <v>1778</v>
      </c>
      <c r="M54" s="2" t="str">
        <f>IF(ISERROR(SEARCH(M$1,Table1[[#This Row],[Description]])),"",1)</f>
        <v/>
      </c>
      <c r="N54" s="2" t="s">
        <v>1778</v>
      </c>
      <c r="O54" s="2" t="s">
        <v>1778</v>
      </c>
      <c r="P54" s="2" t="s">
        <v>1778</v>
      </c>
      <c r="Q54" s="2">
        <f>IF(ISERROR(SEARCH(Q$1,Table1[[#This Row],[Description]])),"",1)</f>
        <v>1</v>
      </c>
      <c r="R54" s="2" t="str">
        <f t="shared" si="0"/>
        <v>Tent</v>
      </c>
    </row>
    <row r="55" spans="1:18" x14ac:dyDescent="0.25">
      <c r="A55" t="s">
        <v>534</v>
      </c>
      <c r="B55" t="s">
        <v>535</v>
      </c>
      <c r="C55">
        <v>479</v>
      </c>
      <c r="D55">
        <f>IF(Table1[[#This Row],[tarp]]=Table1[[#This Row],[tarpa]],Table1[[#This Row],[Quantity]],Table1[[#This Row],[Quantity]]*10)</f>
        <v>479</v>
      </c>
      <c r="E55" t="s">
        <v>150</v>
      </c>
      <c r="F55" t="s">
        <v>21</v>
      </c>
      <c r="G55" s="1">
        <v>42764</v>
      </c>
      <c r="H55" s="1">
        <v>42764</v>
      </c>
      <c r="I55" t="s">
        <v>1778</v>
      </c>
      <c r="J55" t="s">
        <v>1778</v>
      </c>
      <c r="K55" t="s">
        <v>1778</v>
      </c>
      <c r="L55" t="s">
        <v>1778</v>
      </c>
      <c r="M55" s="2" t="str">
        <f>IF(ISERROR(SEARCH(M$1,Table1[[#This Row],[Description]])),"",1)</f>
        <v/>
      </c>
      <c r="N55" s="2" t="s">
        <v>1778</v>
      </c>
      <c r="O55" s="2" t="s">
        <v>1778</v>
      </c>
      <c r="P55" s="2"/>
      <c r="Q55" s="2" t="str">
        <f>IF(ISERROR(SEARCH(Q$1,Table1[[#This Row],[Description]])),"",1)</f>
        <v/>
      </c>
      <c r="R55" s="2" t="str">
        <f t="shared" si="0"/>
        <v/>
      </c>
    </row>
    <row r="56" spans="1:18" x14ac:dyDescent="0.25">
      <c r="A56" t="s">
        <v>581</v>
      </c>
      <c r="B56" t="s">
        <v>582</v>
      </c>
      <c r="C56">
        <v>4</v>
      </c>
      <c r="D56">
        <f>IF(Table1[[#This Row],[tarp]]=Table1[[#This Row],[tarpa]],Table1[[#This Row],[Quantity]],Table1[[#This Row],[Quantity]]*10)</f>
        <v>4</v>
      </c>
      <c r="E56" t="s">
        <v>13</v>
      </c>
      <c r="F56" t="s">
        <v>14</v>
      </c>
      <c r="G56" s="1">
        <v>42764</v>
      </c>
      <c r="H56" s="1">
        <v>42764</v>
      </c>
      <c r="I56" t="s">
        <v>1778</v>
      </c>
      <c r="J56" t="s">
        <v>1778</v>
      </c>
      <c r="K56" t="s">
        <v>1778</v>
      </c>
      <c r="L56" t="s">
        <v>1778</v>
      </c>
      <c r="M56" s="2" t="str">
        <f>IF(ISERROR(SEARCH(M$1,Table1[[#This Row],[Description]])),"",1)</f>
        <v/>
      </c>
      <c r="N56" s="2" t="s">
        <v>1778</v>
      </c>
      <c r="O56" s="2" t="s">
        <v>1778</v>
      </c>
      <c r="P56" s="2"/>
      <c r="Q56" s="2" t="str">
        <f>IF(ISERROR(SEARCH(Q$1,Table1[[#This Row],[Description]])),"",1)</f>
        <v/>
      </c>
      <c r="R56" s="2" t="str">
        <f t="shared" si="0"/>
        <v/>
      </c>
    </row>
    <row r="57" spans="1:18" x14ac:dyDescent="0.25">
      <c r="A57" t="s">
        <v>645</v>
      </c>
      <c r="B57" t="s">
        <v>646</v>
      </c>
      <c r="C57">
        <v>6</v>
      </c>
      <c r="D57">
        <f>IF(Table1[[#This Row],[tarp]]=Table1[[#This Row],[tarpa]],Table1[[#This Row],[Quantity]],Table1[[#This Row],[Quantity]]*10)</f>
        <v>6</v>
      </c>
      <c r="E57" t="s">
        <v>13</v>
      </c>
      <c r="F57" t="s">
        <v>14</v>
      </c>
      <c r="G57" s="1">
        <v>42764</v>
      </c>
      <c r="H57" s="1">
        <v>42764</v>
      </c>
      <c r="I57" t="s">
        <v>1778</v>
      </c>
      <c r="J57" t="s">
        <v>1778</v>
      </c>
      <c r="K57" t="s">
        <v>1778</v>
      </c>
      <c r="L57" t="s">
        <v>1778</v>
      </c>
      <c r="M57" s="2" t="str">
        <f>IF(ISERROR(SEARCH(M$1,Table1[[#This Row],[Description]])),"",1)</f>
        <v/>
      </c>
      <c r="N57" s="2" t="s">
        <v>1778</v>
      </c>
      <c r="O57" s="2" t="s">
        <v>1778</v>
      </c>
      <c r="P57" s="2"/>
      <c r="Q57" s="2" t="str">
        <f>IF(ISERROR(SEARCH(Q$1,Table1[[#This Row],[Description]])),"",1)</f>
        <v/>
      </c>
      <c r="R57" s="2" t="str">
        <f t="shared" si="0"/>
        <v/>
      </c>
    </row>
    <row r="58" spans="1:18" x14ac:dyDescent="0.25">
      <c r="A58" t="s">
        <v>1183</v>
      </c>
      <c r="B58" t="s">
        <v>1203</v>
      </c>
      <c r="C58">
        <v>4000</v>
      </c>
      <c r="D58">
        <f>IF(Table1[[#This Row],[tarp]]=Table1[[#This Row],[tarpa]],Table1[[#This Row],[Quantity]],Table1[[#This Row],[Quantity]]*10)</f>
        <v>4000</v>
      </c>
      <c r="E58" t="s">
        <v>904</v>
      </c>
      <c r="F58" t="s">
        <v>14</v>
      </c>
      <c r="G58" s="1">
        <v>42764</v>
      </c>
      <c r="H58" s="1">
        <v>42764</v>
      </c>
      <c r="I58" t="s">
        <v>1778</v>
      </c>
      <c r="J58" t="s">
        <v>1778</v>
      </c>
      <c r="K58" t="s">
        <v>1778</v>
      </c>
      <c r="L58" t="s">
        <v>1778</v>
      </c>
      <c r="M58" s="2" t="str">
        <f>IF(ISERROR(SEARCH(M$1,Table1[[#This Row],[Description]])),"",1)</f>
        <v/>
      </c>
      <c r="N58" s="2" t="s">
        <v>1778</v>
      </c>
      <c r="O58" s="2" t="s">
        <v>1778</v>
      </c>
      <c r="P58" s="2">
        <v>1</v>
      </c>
      <c r="Q58" s="2" t="str">
        <f>IF(ISERROR(SEARCH(Q$1,Table1[[#This Row],[Description]])),"",1)</f>
        <v/>
      </c>
      <c r="R58" s="2" t="str">
        <f t="shared" si="0"/>
        <v>SleepingMat</v>
      </c>
    </row>
    <row r="59" spans="1:18" x14ac:dyDescent="0.25">
      <c r="A59" t="s">
        <v>1507</v>
      </c>
      <c r="B59" t="s">
        <v>1508</v>
      </c>
      <c r="C59">
        <v>1320</v>
      </c>
      <c r="D59">
        <f>IF(Table1[[#This Row],[tarp]]=Table1[[#This Row],[tarpa]],Table1[[#This Row],[Quantity]],Table1[[#This Row],[Quantity]]*10)</f>
        <v>1320</v>
      </c>
      <c r="E59" t="s">
        <v>709</v>
      </c>
      <c r="F59" t="s">
        <v>37</v>
      </c>
      <c r="G59" s="1">
        <v>42764</v>
      </c>
      <c r="H59" s="1">
        <v>42764</v>
      </c>
      <c r="I59" t="s">
        <v>1778</v>
      </c>
      <c r="J59" t="s">
        <v>1778</v>
      </c>
      <c r="K59" t="s">
        <v>1778</v>
      </c>
      <c r="L59" t="s">
        <v>1778</v>
      </c>
      <c r="M59" s="2" t="str">
        <f>IF(ISERROR(SEARCH(M$1,Table1[[#This Row],[Description]])),"",1)</f>
        <v/>
      </c>
      <c r="N59" s="2" t="s">
        <v>1778</v>
      </c>
      <c r="O59" s="2" t="s">
        <v>1778</v>
      </c>
      <c r="P59" s="2">
        <v>1</v>
      </c>
      <c r="Q59" s="2" t="str">
        <f>IF(ISERROR(SEARCH(Q$1,Table1[[#This Row],[Description]])),"",1)</f>
        <v/>
      </c>
      <c r="R59" s="2" t="str">
        <f t="shared" si="0"/>
        <v>SleepingMat</v>
      </c>
    </row>
    <row r="60" spans="1:18" x14ac:dyDescent="0.25">
      <c r="A60" t="s">
        <v>186</v>
      </c>
      <c r="B60" t="s">
        <v>187</v>
      </c>
      <c r="C60">
        <v>1020</v>
      </c>
      <c r="D60">
        <f>IF(Table1[[#This Row],[tarp]]=Table1[[#This Row],[tarpa]],Table1[[#This Row],[Quantity]],Table1[[#This Row],[Quantity]]*10)</f>
        <v>1020</v>
      </c>
      <c r="E60" t="s">
        <v>185</v>
      </c>
      <c r="F60" t="s">
        <v>37</v>
      </c>
      <c r="G60" s="1">
        <v>42764</v>
      </c>
      <c r="H60" s="1">
        <v>42764</v>
      </c>
      <c r="I60" t="s">
        <v>1778</v>
      </c>
      <c r="J60" t="s">
        <v>1778</v>
      </c>
      <c r="K60" t="s">
        <v>1778</v>
      </c>
      <c r="L60" t="s">
        <v>1778</v>
      </c>
      <c r="M60" s="2" t="str">
        <f>IF(ISERROR(SEARCH(M$1,Table1[[#This Row],[Description]])),"",1)</f>
        <v/>
      </c>
      <c r="N60" s="2" t="s">
        <v>1778</v>
      </c>
      <c r="O60" s="2"/>
      <c r="P60" s="2" t="s">
        <v>1778</v>
      </c>
      <c r="Q60" s="2" t="str">
        <f>IF(ISERROR(SEARCH(Q$1,Table1[[#This Row],[Description]])),"",1)</f>
        <v/>
      </c>
      <c r="R60" s="2" t="str">
        <f t="shared" si="0"/>
        <v/>
      </c>
    </row>
    <row r="61" spans="1:18" x14ac:dyDescent="0.25">
      <c r="A61" t="s">
        <v>712</v>
      </c>
      <c r="B61" t="s">
        <v>713</v>
      </c>
      <c r="C61">
        <v>406</v>
      </c>
      <c r="D61">
        <f>IF(Table1[[#This Row],[tarp]]=Table1[[#This Row],[tarpa]],Table1[[#This Row],[Quantity]],Table1[[#This Row],[Quantity]]*10)</f>
        <v>406</v>
      </c>
      <c r="E61" t="s">
        <v>687</v>
      </c>
      <c r="F61" t="s">
        <v>37</v>
      </c>
      <c r="G61" s="1">
        <v>42764</v>
      </c>
      <c r="H61" s="1">
        <v>42764</v>
      </c>
      <c r="I61" t="s">
        <v>1778</v>
      </c>
      <c r="J61" t="s">
        <v>1778</v>
      </c>
      <c r="K61" t="s">
        <v>1778</v>
      </c>
      <c r="L61" t="s">
        <v>1778</v>
      </c>
      <c r="M61" s="2" t="str">
        <f>IF(ISERROR(SEARCH(M$1,Table1[[#This Row],[Description]])),"",1)</f>
        <v/>
      </c>
      <c r="N61" s="2" t="s">
        <v>1778</v>
      </c>
      <c r="O61" s="2"/>
      <c r="P61" s="2" t="s">
        <v>1778</v>
      </c>
      <c r="Q61" s="2" t="str">
        <f>IF(ISERROR(SEARCH(Q$1,Table1[[#This Row],[Description]])),"",1)</f>
        <v/>
      </c>
      <c r="R61" s="2" t="str">
        <f t="shared" si="0"/>
        <v/>
      </c>
    </row>
    <row r="62" spans="1:18" x14ac:dyDescent="0.25">
      <c r="A62" t="s">
        <v>712</v>
      </c>
      <c r="B62" t="s">
        <v>713</v>
      </c>
      <c r="C62">
        <v>224</v>
      </c>
      <c r="D62">
        <f>IF(Table1[[#This Row],[tarp]]=Table1[[#This Row],[tarpa]],Table1[[#This Row],[Quantity]],Table1[[#This Row],[Quantity]]*10)</f>
        <v>224</v>
      </c>
      <c r="E62" t="s">
        <v>687</v>
      </c>
      <c r="F62" t="s">
        <v>18</v>
      </c>
      <c r="G62" s="1">
        <v>42764</v>
      </c>
      <c r="H62" s="1">
        <v>42764</v>
      </c>
      <c r="I62" t="s">
        <v>1778</v>
      </c>
      <c r="J62" t="s">
        <v>1778</v>
      </c>
      <c r="K62" t="s">
        <v>1778</v>
      </c>
      <c r="L62" t="s">
        <v>1778</v>
      </c>
      <c r="M62" s="2" t="str">
        <f>IF(ISERROR(SEARCH(M$1,Table1[[#This Row],[Description]])),"",1)</f>
        <v/>
      </c>
      <c r="N62" s="2" t="s">
        <v>1778</v>
      </c>
      <c r="O62" s="2"/>
      <c r="P62" s="2" t="s">
        <v>1778</v>
      </c>
      <c r="Q62" s="2" t="str">
        <f>IF(ISERROR(SEARCH(Q$1,Table1[[#This Row],[Description]])),"",1)</f>
        <v/>
      </c>
      <c r="R62" s="2" t="str">
        <f t="shared" si="0"/>
        <v/>
      </c>
    </row>
    <row r="63" spans="1:18" x14ac:dyDescent="0.25">
      <c r="A63" t="s">
        <v>712</v>
      </c>
      <c r="B63" t="s">
        <v>713</v>
      </c>
      <c r="C63">
        <v>295</v>
      </c>
      <c r="D63">
        <f>IF(Table1[[#This Row],[tarp]]=Table1[[#This Row],[tarpa]],Table1[[#This Row],[Quantity]],Table1[[#This Row],[Quantity]]*10)</f>
        <v>295</v>
      </c>
      <c r="E63" t="s">
        <v>687</v>
      </c>
      <c r="F63" t="s">
        <v>14</v>
      </c>
      <c r="G63" s="1">
        <v>42764</v>
      </c>
      <c r="H63" s="1">
        <v>42764</v>
      </c>
      <c r="I63" t="s">
        <v>1778</v>
      </c>
      <c r="J63" t="s">
        <v>1778</v>
      </c>
      <c r="K63" t="s">
        <v>1778</v>
      </c>
      <c r="L63" t="s">
        <v>1778</v>
      </c>
      <c r="M63" s="2" t="str">
        <f>IF(ISERROR(SEARCH(M$1,Table1[[#This Row],[Description]])),"",1)</f>
        <v/>
      </c>
      <c r="N63" s="2" t="s">
        <v>1778</v>
      </c>
      <c r="O63" s="2"/>
      <c r="P63" s="2" t="s">
        <v>1778</v>
      </c>
      <c r="Q63" s="2" t="str">
        <f>IF(ISERROR(SEARCH(Q$1,Table1[[#This Row],[Description]])),"",1)</f>
        <v/>
      </c>
      <c r="R63" s="2" t="str">
        <f t="shared" si="0"/>
        <v/>
      </c>
    </row>
    <row r="64" spans="1:18" x14ac:dyDescent="0.25">
      <c r="A64" t="s">
        <v>186</v>
      </c>
      <c r="B64" t="s">
        <v>187</v>
      </c>
      <c r="C64">
        <v>623</v>
      </c>
      <c r="D64">
        <f>IF(Table1[[#This Row],[tarp]]=Table1[[#This Row],[tarpa]],Table1[[#This Row],[Quantity]],Table1[[#This Row],[Quantity]]*10)</f>
        <v>623</v>
      </c>
      <c r="E64" t="s">
        <v>185</v>
      </c>
      <c r="F64" t="s">
        <v>18</v>
      </c>
      <c r="G64" s="1">
        <v>42764</v>
      </c>
      <c r="H64" s="1">
        <v>42764</v>
      </c>
      <c r="I64" t="s">
        <v>1778</v>
      </c>
      <c r="J64" t="s">
        <v>1778</v>
      </c>
      <c r="K64" t="s">
        <v>1778</v>
      </c>
      <c r="L64" t="s">
        <v>1778</v>
      </c>
      <c r="M64" s="2" t="str">
        <f>IF(ISERROR(SEARCH(M$1,Table1[[#This Row],[Description]])),"",1)</f>
        <v/>
      </c>
      <c r="N64" s="2" t="s">
        <v>1778</v>
      </c>
      <c r="O64" s="2"/>
      <c r="P64" s="2" t="s">
        <v>1778</v>
      </c>
      <c r="Q64" s="2" t="str">
        <f>IF(ISERROR(SEARCH(Q$1,Table1[[#This Row],[Description]])),"",1)</f>
        <v/>
      </c>
      <c r="R64" s="2" t="str">
        <f t="shared" si="0"/>
        <v/>
      </c>
    </row>
    <row r="65" spans="1:18" x14ac:dyDescent="0.25">
      <c r="A65" t="s">
        <v>884</v>
      </c>
      <c r="B65" t="s">
        <v>885</v>
      </c>
      <c r="C65">
        <v>2</v>
      </c>
      <c r="D65">
        <f>IF(Table1[[#This Row],[tarp]]=Table1[[#This Row],[tarpa]],Table1[[#This Row],[Quantity]],Table1[[#This Row],[Quantity]]*10)</f>
        <v>2</v>
      </c>
      <c r="E65" t="s">
        <v>854</v>
      </c>
      <c r="F65" t="s">
        <v>18</v>
      </c>
      <c r="G65" s="1">
        <v>42764</v>
      </c>
      <c r="H65" s="1">
        <v>42764</v>
      </c>
      <c r="I65" t="s">
        <v>1778</v>
      </c>
      <c r="J65" t="s">
        <v>1778</v>
      </c>
      <c r="K65" t="s">
        <v>1778</v>
      </c>
      <c r="L65" t="s">
        <v>1778</v>
      </c>
      <c r="M65" s="2" t="str">
        <f>IF(ISERROR(SEARCH(M$1,Table1[[#This Row],[Description]])),"",1)</f>
        <v/>
      </c>
      <c r="N65" s="2" t="s">
        <v>1778</v>
      </c>
      <c r="O65" s="2"/>
      <c r="P65" s="2" t="s">
        <v>1778</v>
      </c>
      <c r="Q65" s="2" t="str">
        <f>IF(ISERROR(SEARCH(Q$1,Table1[[#This Row],[Description]])),"",1)</f>
        <v/>
      </c>
      <c r="R65" s="2" t="str">
        <f t="shared" si="0"/>
        <v/>
      </c>
    </row>
    <row r="66" spans="1:18" x14ac:dyDescent="0.25">
      <c r="A66" t="s">
        <v>186</v>
      </c>
      <c r="B66" t="s">
        <v>187</v>
      </c>
      <c r="C66">
        <v>1000</v>
      </c>
      <c r="D66">
        <f>IF(Table1[[#This Row],[tarp]]=Table1[[#This Row],[tarpa]],Table1[[#This Row],[Quantity]],Table1[[#This Row],[Quantity]]*10)</f>
        <v>1000</v>
      </c>
      <c r="E66" t="s">
        <v>687</v>
      </c>
      <c r="F66" t="s">
        <v>18</v>
      </c>
      <c r="G66" s="1">
        <v>42764</v>
      </c>
      <c r="H66" s="1">
        <v>42764</v>
      </c>
      <c r="I66" t="s">
        <v>1778</v>
      </c>
      <c r="J66" t="s">
        <v>1778</v>
      </c>
      <c r="K66" t="s">
        <v>1778</v>
      </c>
      <c r="L66" t="s">
        <v>1778</v>
      </c>
      <c r="M66" s="2" t="str">
        <f>IF(ISERROR(SEARCH(M$1,Table1[[#This Row],[Description]])),"",1)</f>
        <v/>
      </c>
      <c r="N66" s="2" t="s">
        <v>1778</v>
      </c>
      <c r="O66" s="2"/>
      <c r="P66" s="2" t="s">
        <v>1778</v>
      </c>
      <c r="Q66" s="2" t="str">
        <f>IF(ISERROR(SEARCH(Q$1,Table1[[#This Row],[Description]])),"",1)</f>
        <v/>
      </c>
      <c r="R66" s="2" t="str">
        <f t="shared" ref="R66:R129" si="1">IF(I66=1,"Blanket",IF(K66=1,"Tarp",IF(L66=1,"Jerry",IF(M66=1,"KitchenSet",IF(N66=1,"MosquitoNet",IF(O66=1,"ShelterKit",IF(P66=1,"SleepingMat",IF(Q66=1,"Tent",""))))))))</f>
        <v/>
      </c>
    </row>
    <row r="67" spans="1:18" x14ac:dyDescent="0.25">
      <c r="A67" t="s">
        <v>186</v>
      </c>
      <c r="B67" t="s">
        <v>187</v>
      </c>
      <c r="C67">
        <v>1000</v>
      </c>
      <c r="D67">
        <f>IF(Table1[[#This Row],[tarp]]=Table1[[#This Row],[tarpa]],Table1[[#This Row],[Quantity]],Table1[[#This Row],[Quantity]]*10)</f>
        <v>1000</v>
      </c>
      <c r="E67" t="s">
        <v>873</v>
      </c>
      <c r="F67" t="s">
        <v>18</v>
      </c>
      <c r="G67" s="1">
        <v>42764</v>
      </c>
      <c r="H67" s="1">
        <v>42764</v>
      </c>
      <c r="I67" t="s">
        <v>1778</v>
      </c>
      <c r="J67" t="s">
        <v>1778</v>
      </c>
      <c r="K67" t="s">
        <v>1778</v>
      </c>
      <c r="L67" t="s">
        <v>1778</v>
      </c>
      <c r="M67" s="2" t="str">
        <f>IF(ISERROR(SEARCH(M$1,Table1[[#This Row],[Description]])),"",1)</f>
        <v/>
      </c>
      <c r="N67" s="2" t="s">
        <v>1778</v>
      </c>
      <c r="O67" s="2"/>
      <c r="P67" s="2" t="s">
        <v>1778</v>
      </c>
      <c r="Q67" s="2" t="str">
        <f>IF(ISERROR(SEARCH(Q$1,Table1[[#This Row],[Description]])),"",1)</f>
        <v/>
      </c>
      <c r="R67" s="2" t="str">
        <f t="shared" si="1"/>
        <v/>
      </c>
    </row>
    <row r="68" spans="1:18" x14ac:dyDescent="0.25">
      <c r="A68" t="s">
        <v>1018</v>
      </c>
      <c r="B68" t="s">
        <v>1019</v>
      </c>
      <c r="C68">
        <v>3000</v>
      </c>
      <c r="D68">
        <f>IF(Table1[[#This Row],[tarp]]=Table1[[#This Row],[tarpa]],Table1[[#This Row],[Quantity]],Table1[[#This Row],[Quantity]]*10)</f>
        <v>3000</v>
      </c>
      <c r="E68" t="s">
        <v>64</v>
      </c>
      <c r="F68" t="s">
        <v>14</v>
      </c>
      <c r="G68" s="1">
        <v>42764</v>
      </c>
      <c r="H68" s="1">
        <v>42764</v>
      </c>
      <c r="I68" t="s">
        <v>1778</v>
      </c>
      <c r="J68" t="s">
        <v>1778</v>
      </c>
      <c r="K68" t="s">
        <v>1778</v>
      </c>
      <c r="L68" t="s">
        <v>1778</v>
      </c>
      <c r="M68" s="2" t="str">
        <f>IF(ISERROR(SEARCH(M$1,Table1[[#This Row],[Description]])),"",1)</f>
        <v/>
      </c>
      <c r="N68" s="2" t="s">
        <v>1778</v>
      </c>
      <c r="O68" s="2">
        <v>1</v>
      </c>
      <c r="P68" s="2" t="s">
        <v>1778</v>
      </c>
      <c r="Q68" s="2" t="str">
        <f>IF(ISERROR(SEARCH(Q$1,Table1[[#This Row],[Description]])),"",1)</f>
        <v/>
      </c>
      <c r="R68" s="2" t="str">
        <f t="shared" si="1"/>
        <v>ShelterKit</v>
      </c>
    </row>
    <row r="69" spans="1:18" x14ac:dyDescent="0.25">
      <c r="A69" t="s">
        <v>1018</v>
      </c>
      <c r="B69" t="s">
        <v>1019</v>
      </c>
      <c r="C69">
        <v>500</v>
      </c>
      <c r="D69">
        <f>IF(Table1[[#This Row],[tarp]]=Table1[[#This Row],[tarpa]],Table1[[#This Row],[Quantity]],Table1[[#This Row],[Quantity]]*10)</f>
        <v>500</v>
      </c>
      <c r="E69" t="s">
        <v>888</v>
      </c>
      <c r="F69" t="s">
        <v>14</v>
      </c>
      <c r="G69" s="1">
        <v>42764</v>
      </c>
      <c r="H69" s="1">
        <v>42764</v>
      </c>
      <c r="I69" t="s">
        <v>1778</v>
      </c>
      <c r="J69" t="s">
        <v>1778</v>
      </c>
      <c r="K69" t="s">
        <v>1778</v>
      </c>
      <c r="L69" t="s">
        <v>1778</v>
      </c>
      <c r="M69" s="2" t="str">
        <f>IF(ISERROR(SEARCH(M$1,Table1[[#This Row],[Description]])),"",1)</f>
        <v/>
      </c>
      <c r="N69" s="2" t="s">
        <v>1778</v>
      </c>
      <c r="O69" s="2">
        <v>1</v>
      </c>
      <c r="P69" s="2" t="s">
        <v>1778</v>
      </c>
      <c r="Q69" s="2" t="str">
        <f>IF(ISERROR(SEARCH(Q$1,Table1[[#This Row],[Description]])),"",1)</f>
        <v/>
      </c>
      <c r="R69" s="2" t="str">
        <f t="shared" si="1"/>
        <v>ShelterKit</v>
      </c>
    </row>
    <row r="70" spans="1:18" x14ac:dyDescent="0.25">
      <c r="A70" t="s">
        <v>1480</v>
      </c>
      <c r="B70" t="s">
        <v>1481</v>
      </c>
      <c r="C70">
        <v>1</v>
      </c>
      <c r="D70">
        <f>IF(Table1[[#This Row],[tarp]]=Table1[[#This Row],[tarpa]],Table1[[#This Row],[Quantity]],Table1[[#This Row],[Quantity]]*10)</f>
        <v>1</v>
      </c>
      <c r="E70" t="s">
        <v>843</v>
      </c>
      <c r="F70" t="s">
        <v>18</v>
      </c>
      <c r="G70" s="1">
        <v>42764</v>
      </c>
      <c r="H70" s="1">
        <v>42764</v>
      </c>
      <c r="I70" t="s">
        <v>1778</v>
      </c>
      <c r="J70" t="s">
        <v>1778</v>
      </c>
      <c r="K70" t="s">
        <v>1778</v>
      </c>
      <c r="L70" t="s">
        <v>1778</v>
      </c>
      <c r="M70" s="2" t="str">
        <f>IF(ISERROR(SEARCH(M$1,Table1[[#This Row],[Description]])),"",1)</f>
        <v/>
      </c>
      <c r="N70" s="2" t="s">
        <v>1778</v>
      </c>
      <c r="O70" s="2"/>
      <c r="P70" s="2" t="s">
        <v>1778</v>
      </c>
      <c r="Q70" s="2" t="str">
        <f>IF(ISERROR(SEARCH(Q$1,Table1[[#This Row],[Description]])),"",1)</f>
        <v/>
      </c>
      <c r="R70" s="2" t="str">
        <f t="shared" si="1"/>
        <v/>
      </c>
    </row>
    <row r="71" spans="1:18" x14ac:dyDescent="0.25">
      <c r="A71" t="s">
        <v>1482</v>
      </c>
      <c r="B71" t="s">
        <v>1483</v>
      </c>
      <c r="C71">
        <v>1</v>
      </c>
      <c r="D71">
        <f>IF(Table1[[#This Row],[tarp]]=Table1[[#This Row],[tarpa]],Table1[[#This Row],[Quantity]],Table1[[#This Row],[Quantity]]*10)</f>
        <v>1</v>
      </c>
      <c r="E71" t="s">
        <v>843</v>
      </c>
      <c r="F71" t="s">
        <v>18</v>
      </c>
      <c r="G71" s="1">
        <v>42764</v>
      </c>
      <c r="H71" s="1">
        <v>42764</v>
      </c>
      <c r="I71" t="s">
        <v>1778</v>
      </c>
      <c r="J71" t="s">
        <v>1778</v>
      </c>
      <c r="K71" t="s">
        <v>1778</v>
      </c>
      <c r="L71" t="s">
        <v>1778</v>
      </c>
      <c r="M71" s="2" t="str">
        <f>IF(ISERROR(SEARCH(M$1,Table1[[#This Row],[Description]])),"",1)</f>
        <v/>
      </c>
      <c r="N71" s="2" t="s">
        <v>1778</v>
      </c>
      <c r="O71" s="2"/>
      <c r="P71" s="2" t="s">
        <v>1778</v>
      </c>
      <c r="Q71" s="2" t="str">
        <f>IF(ISERROR(SEARCH(Q$1,Table1[[#This Row],[Description]])),"",1)</f>
        <v/>
      </c>
      <c r="R71" s="2" t="str">
        <f t="shared" si="1"/>
        <v/>
      </c>
    </row>
    <row r="72" spans="1:18" x14ac:dyDescent="0.25">
      <c r="A72" t="s">
        <v>186</v>
      </c>
      <c r="B72" t="s">
        <v>187</v>
      </c>
      <c r="C72">
        <v>1008</v>
      </c>
      <c r="D72">
        <f>IF(Table1[[#This Row],[tarp]]=Table1[[#This Row],[tarpa]],Table1[[#This Row],[Quantity]],Table1[[#This Row],[Quantity]]*10)</f>
        <v>1008</v>
      </c>
      <c r="E72" t="s">
        <v>854</v>
      </c>
      <c r="F72" t="s">
        <v>18</v>
      </c>
      <c r="G72" s="1">
        <v>42764</v>
      </c>
      <c r="H72" s="1">
        <v>42764</v>
      </c>
      <c r="I72" t="s">
        <v>1778</v>
      </c>
      <c r="J72" t="s">
        <v>1778</v>
      </c>
      <c r="K72" t="s">
        <v>1778</v>
      </c>
      <c r="L72" t="s">
        <v>1778</v>
      </c>
      <c r="M72" s="2" t="str">
        <f>IF(ISERROR(SEARCH(M$1,Table1[[#This Row],[Description]])),"",1)</f>
        <v/>
      </c>
      <c r="N72" s="2" t="s">
        <v>1778</v>
      </c>
      <c r="O72" s="2"/>
      <c r="P72" s="2" t="s">
        <v>1778</v>
      </c>
      <c r="Q72" s="2" t="str">
        <f>IF(ISERROR(SEARCH(Q$1,Table1[[#This Row],[Description]])),"",1)</f>
        <v/>
      </c>
      <c r="R72" s="2" t="str">
        <f t="shared" si="1"/>
        <v/>
      </c>
    </row>
    <row r="73" spans="1:18" x14ac:dyDescent="0.25">
      <c r="A73" t="s">
        <v>1598</v>
      </c>
      <c r="B73" t="s">
        <v>1599</v>
      </c>
      <c r="C73">
        <v>348</v>
      </c>
      <c r="D73">
        <f>IF(Table1[[#This Row],[tarp]]=Table1[[#This Row],[tarpa]],Table1[[#This Row],[Quantity]],Table1[[#This Row],[Quantity]]*10)</f>
        <v>348</v>
      </c>
      <c r="E73" t="s">
        <v>9</v>
      </c>
      <c r="F73" t="s">
        <v>14</v>
      </c>
      <c r="G73" s="1">
        <v>42764</v>
      </c>
      <c r="H73" s="1">
        <v>42764</v>
      </c>
      <c r="I73" t="s">
        <v>1778</v>
      </c>
      <c r="J73" t="s">
        <v>1778</v>
      </c>
      <c r="K73" t="s">
        <v>1778</v>
      </c>
      <c r="L73" t="s">
        <v>1778</v>
      </c>
      <c r="M73" s="2" t="str">
        <f>IF(ISERROR(SEARCH(M$1,Table1[[#This Row],[Description]])),"",1)</f>
        <v/>
      </c>
      <c r="N73" s="2" t="s">
        <v>1778</v>
      </c>
      <c r="O73" s="2">
        <v>1</v>
      </c>
      <c r="P73" s="2" t="s">
        <v>1778</v>
      </c>
      <c r="Q73" s="2" t="str">
        <f>IF(ISERROR(SEARCH(Q$1,Table1[[#This Row],[Description]])),"",1)</f>
        <v/>
      </c>
      <c r="R73" s="2" t="str">
        <f t="shared" si="1"/>
        <v>ShelterKit</v>
      </c>
    </row>
    <row r="74" spans="1:18" x14ac:dyDescent="0.25">
      <c r="A74" t="s">
        <v>881</v>
      </c>
      <c r="B74" t="s">
        <v>882</v>
      </c>
      <c r="C74">
        <v>3000</v>
      </c>
      <c r="D74">
        <f>IF(Table1[[#This Row],[tarp]]=Table1[[#This Row],[tarpa]],Table1[[#This Row],[Quantity]],Table1[[#This Row],[Quantity]]*10)</f>
        <v>3000</v>
      </c>
      <c r="E74" t="s">
        <v>687</v>
      </c>
      <c r="F74" t="s">
        <v>10</v>
      </c>
      <c r="G74" s="1">
        <v>42764</v>
      </c>
      <c r="H74" s="1">
        <v>42764</v>
      </c>
      <c r="I74" t="s">
        <v>1778</v>
      </c>
      <c r="J74" t="s">
        <v>1778</v>
      </c>
      <c r="K74" t="s">
        <v>1778</v>
      </c>
      <c r="L74" t="s">
        <v>1778</v>
      </c>
      <c r="M74" s="2" t="str">
        <f>IF(ISERROR(SEARCH(M$1,Table1[[#This Row],[Description]])),"",1)</f>
        <v/>
      </c>
      <c r="N74" s="2" t="s">
        <v>1778</v>
      </c>
      <c r="O74" s="2">
        <v>1</v>
      </c>
      <c r="P74" s="2" t="s">
        <v>1778</v>
      </c>
      <c r="Q74" s="2" t="str">
        <f>IF(ISERROR(SEARCH(Q$1,Table1[[#This Row],[Description]])),"",1)</f>
        <v/>
      </c>
      <c r="R74" s="2" t="str">
        <f t="shared" si="1"/>
        <v>ShelterKit</v>
      </c>
    </row>
    <row r="75" spans="1:18" x14ac:dyDescent="0.25">
      <c r="A75" t="s">
        <v>1598</v>
      </c>
      <c r="B75" t="s">
        <v>1599</v>
      </c>
      <c r="C75">
        <v>100</v>
      </c>
      <c r="D75">
        <f>IF(Table1[[#This Row],[tarp]]=Table1[[#This Row],[tarpa]],Table1[[#This Row],[Quantity]],Table1[[#This Row],[Quantity]]*10)</f>
        <v>100</v>
      </c>
      <c r="E75" t="s">
        <v>9</v>
      </c>
      <c r="F75" t="s">
        <v>21</v>
      </c>
      <c r="G75" s="1">
        <v>42764</v>
      </c>
      <c r="H75" s="1">
        <v>42764</v>
      </c>
      <c r="I75" t="s">
        <v>1778</v>
      </c>
      <c r="J75" t="s">
        <v>1778</v>
      </c>
      <c r="K75" t="s">
        <v>1778</v>
      </c>
      <c r="L75" t="s">
        <v>1778</v>
      </c>
      <c r="M75" s="2" t="str">
        <f>IF(ISERROR(SEARCH(M$1,Table1[[#This Row],[Description]])),"",1)</f>
        <v/>
      </c>
      <c r="N75" s="2" t="s">
        <v>1778</v>
      </c>
      <c r="O75" s="2">
        <v>1</v>
      </c>
      <c r="P75" s="2" t="s">
        <v>1778</v>
      </c>
      <c r="Q75" s="2" t="str">
        <f>IF(ISERROR(SEARCH(Q$1,Table1[[#This Row],[Description]])),"",1)</f>
        <v/>
      </c>
      <c r="R75" s="2" t="str">
        <f t="shared" si="1"/>
        <v>ShelterKit</v>
      </c>
    </row>
    <row r="76" spans="1:18" x14ac:dyDescent="0.25">
      <c r="A76" t="s">
        <v>1598</v>
      </c>
      <c r="B76" t="s">
        <v>1599</v>
      </c>
      <c r="C76">
        <v>556</v>
      </c>
      <c r="D76">
        <f>IF(Table1[[#This Row],[tarp]]=Table1[[#This Row],[tarpa]],Table1[[#This Row],[Quantity]],Table1[[#This Row],[Quantity]]*10)</f>
        <v>556</v>
      </c>
      <c r="E76" t="s">
        <v>1188</v>
      </c>
      <c r="F76" t="s">
        <v>21</v>
      </c>
      <c r="G76" s="1">
        <v>42764</v>
      </c>
      <c r="H76" s="1">
        <v>42764</v>
      </c>
      <c r="I76" t="s">
        <v>1778</v>
      </c>
      <c r="J76" t="s">
        <v>1778</v>
      </c>
      <c r="K76" t="s">
        <v>1778</v>
      </c>
      <c r="L76" t="s">
        <v>1778</v>
      </c>
      <c r="M76" s="2" t="str">
        <f>IF(ISERROR(SEARCH(M$1,Table1[[#This Row],[Description]])),"",1)</f>
        <v/>
      </c>
      <c r="N76" s="2" t="s">
        <v>1778</v>
      </c>
      <c r="O76" s="2">
        <v>1</v>
      </c>
      <c r="P76" s="2" t="s">
        <v>1778</v>
      </c>
      <c r="Q76" s="2" t="str">
        <f>IF(ISERROR(SEARCH(Q$1,Table1[[#This Row],[Description]])),"",1)</f>
        <v/>
      </c>
      <c r="R76" s="2" t="str">
        <f t="shared" si="1"/>
        <v>ShelterKit</v>
      </c>
    </row>
    <row r="77" spans="1:18" x14ac:dyDescent="0.25">
      <c r="A77" t="s">
        <v>1598</v>
      </c>
      <c r="B77" t="s">
        <v>1599</v>
      </c>
      <c r="C77">
        <v>356</v>
      </c>
      <c r="D77">
        <f>IF(Table1[[#This Row],[tarp]]=Table1[[#This Row],[tarpa]],Table1[[#This Row],[Quantity]],Table1[[#This Row],[Quantity]]*10)</f>
        <v>356</v>
      </c>
      <c r="E77" t="s">
        <v>1188</v>
      </c>
      <c r="F77" t="s">
        <v>37</v>
      </c>
      <c r="G77" s="1">
        <v>42764</v>
      </c>
      <c r="H77" s="1">
        <v>42764</v>
      </c>
      <c r="I77" t="s">
        <v>1778</v>
      </c>
      <c r="J77" t="s">
        <v>1778</v>
      </c>
      <c r="K77" t="s">
        <v>1778</v>
      </c>
      <c r="L77" t="s">
        <v>1778</v>
      </c>
      <c r="M77" s="2" t="str">
        <f>IF(ISERROR(SEARCH(M$1,Table1[[#This Row],[Description]])),"",1)</f>
        <v/>
      </c>
      <c r="N77" s="2" t="s">
        <v>1778</v>
      </c>
      <c r="O77" s="2">
        <v>1</v>
      </c>
      <c r="P77" s="2" t="s">
        <v>1778</v>
      </c>
      <c r="Q77" s="2" t="str">
        <f>IF(ISERROR(SEARCH(Q$1,Table1[[#This Row],[Description]])),"",1)</f>
        <v/>
      </c>
      <c r="R77" s="2" t="str">
        <f t="shared" si="1"/>
        <v>ShelterKit</v>
      </c>
    </row>
    <row r="78" spans="1:18" x14ac:dyDescent="0.25">
      <c r="A78" t="s">
        <v>884</v>
      </c>
      <c r="B78" t="s">
        <v>885</v>
      </c>
      <c r="C78">
        <v>100</v>
      </c>
      <c r="D78">
        <f>IF(Table1[[#This Row],[tarp]]=Table1[[#This Row],[tarpa]],Table1[[#This Row],[Quantity]],Table1[[#This Row],[Quantity]]*10)</f>
        <v>100</v>
      </c>
      <c r="E78" t="s">
        <v>9</v>
      </c>
      <c r="F78" t="s">
        <v>18</v>
      </c>
      <c r="G78" s="1">
        <v>42764</v>
      </c>
      <c r="H78" s="1">
        <v>42764</v>
      </c>
      <c r="I78" t="s">
        <v>1778</v>
      </c>
      <c r="J78" t="s">
        <v>1778</v>
      </c>
      <c r="K78" t="s">
        <v>1778</v>
      </c>
      <c r="L78" t="s">
        <v>1778</v>
      </c>
      <c r="M78" s="2" t="str">
        <f>IF(ISERROR(SEARCH(M$1,Table1[[#This Row],[Description]])),"",1)</f>
        <v/>
      </c>
      <c r="N78" s="2" t="s">
        <v>1778</v>
      </c>
      <c r="O78" s="2">
        <v>1</v>
      </c>
      <c r="P78" s="2" t="s">
        <v>1778</v>
      </c>
      <c r="Q78" s="2" t="str">
        <f>IF(ISERROR(SEARCH(Q$1,Table1[[#This Row],[Description]])),"",1)</f>
        <v/>
      </c>
      <c r="R78" s="2" t="str">
        <f t="shared" si="1"/>
        <v>ShelterKit</v>
      </c>
    </row>
    <row r="79" spans="1:18" x14ac:dyDescent="0.25">
      <c r="A79" t="s">
        <v>884</v>
      </c>
      <c r="B79" t="s">
        <v>885</v>
      </c>
      <c r="C79">
        <v>656</v>
      </c>
      <c r="D79">
        <f>IF(Table1[[#This Row],[tarp]]=Table1[[#This Row],[tarpa]],Table1[[#This Row],[Quantity]],Table1[[#This Row],[Quantity]]*10)</f>
        <v>656</v>
      </c>
      <c r="E79" t="s">
        <v>1188</v>
      </c>
      <c r="F79" t="s">
        <v>18</v>
      </c>
      <c r="G79" s="1">
        <v>42764</v>
      </c>
      <c r="H79" s="1">
        <v>42764</v>
      </c>
      <c r="I79" t="s">
        <v>1778</v>
      </c>
      <c r="J79" t="s">
        <v>1778</v>
      </c>
      <c r="K79" t="s">
        <v>1778</v>
      </c>
      <c r="L79" t="s">
        <v>1778</v>
      </c>
      <c r="M79" s="2" t="str">
        <f>IF(ISERROR(SEARCH(M$1,Table1[[#This Row],[Description]])),"",1)</f>
        <v/>
      </c>
      <c r="N79" s="2" t="s">
        <v>1778</v>
      </c>
      <c r="O79" s="2">
        <v>1</v>
      </c>
      <c r="P79" s="2" t="s">
        <v>1778</v>
      </c>
      <c r="Q79" s="2" t="str">
        <f>IF(ISERROR(SEARCH(Q$1,Table1[[#This Row],[Description]])),"",1)</f>
        <v/>
      </c>
      <c r="R79" s="2" t="str">
        <f t="shared" si="1"/>
        <v>ShelterKit</v>
      </c>
    </row>
    <row r="80" spans="1:18" x14ac:dyDescent="0.25">
      <c r="A80" t="s">
        <v>1598</v>
      </c>
      <c r="B80" t="s">
        <v>1599</v>
      </c>
      <c r="C80">
        <v>756</v>
      </c>
      <c r="D80">
        <f>IF(Table1[[#This Row],[tarp]]=Table1[[#This Row],[tarpa]],Table1[[#This Row],[Quantity]],Table1[[#This Row],[Quantity]]*10)</f>
        <v>756</v>
      </c>
      <c r="E80" t="s">
        <v>1188</v>
      </c>
      <c r="F80" t="s">
        <v>14</v>
      </c>
      <c r="G80" s="1">
        <v>42764</v>
      </c>
      <c r="H80" s="1">
        <v>42764</v>
      </c>
      <c r="I80" t="s">
        <v>1778</v>
      </c>
      <c r="J80" t="s">
        <v>1778</v>
      </c>
      <c r="K80" t="s">
        <v>1778</v>
      </c>
      <c r="L80" t="s">
        <v>1778</v>
      </c>
      <c r="M80" s="2" t="str">
        <f>IF(ISERROR(SEARCH(M$1,Table1[[#This Row],[Description]])),"",1)</f>
        <v/>
      </c>
      <c r="N80" s="2" t="s">
        <v>1778</v>
      </c>
      <c r="O80" s="2">
        <v>1</v>
      </c>
      <c r="P80" s="2" t="s">
        <v>1778</v>
      </c>
      <c r="Q80" s="2" t="str">
        <f>IF(ISERROR(SEARCH(Q$1,Table1[[#This Row],[Description]])),"",1)</f>
        <v/>
      </c>
      <c r="R80" s="2" t="str">
        <f t="shared" si="1"/>
        <v>ShelterKit</v>
      </c>
    </row>
    <row r="81" spans="1:18" x14ac:dyDescent="0.25">
      <c r="A81" t="s">
        <v>186</v>
      </c>
      <c r="B81" t="s">
        <v>187</v>
      </c>
      <c r="C81">
        <v>100</v>
      </c>
      <c r="D81">
        <f>IF(Table1[[#This Row],[tarp]]=Table1[[#This Row],[tarpa]],Table1[[#This Row],[Quantity]],Table1[[#This Row],[Quantity]]*10)</f>
        <v>100</v>
      </c>
      <c r="E81" t="s">
        <v>9</v>
      </c>
      <c r="F81" t="s">
        <v>10</v>
      </c>
      <c r="G81" s="1">
        <v>42764</v>
      </c>
      <c r="H81" s="1">
        <v>42764</v>
      </c>
      <c r="I81" t="s">
        <v>1778</v>
      </c>
      <c r="J81" t="s">
        <v>1778</v>
      </c>
      <c r="K81" t="s">
        <v>1778</v>
      </c>
      <c r="L81" t="s">
        <v>1778</v>
      </c>
      <c r="M81" s="2" t="str">
        <f>IF(ISERROR(SEARCH(M$1,Table1[[#This Row],[Description]])),"",1)</f>
        <v/>
      </c>
      <c r="N81" s="2" t="s">
        <v>1778</v>
      </c>
      <c r="O81" s="2">
        <v>1</v>
      </c>
      <c r="P81" s="2" t="s">
        <v>1778</v>
      </c>
      <c r="Q81" s="2" t="str">
        <f>IF(ISERROR(SEARCH(Q$1,Table1[[#This Row],[Description]])),"",1)</f>
        <v/>
      </c>
      <c r="R81" s="2" t="str">
        <f t="shared" si="1"/>
        <v>ShelterKit</v>
      </c>
    </row>
    <row r="82" spans="1:18" x14ac:dyDescent="0.25">
      <c r="A82" t="s">
        <v>1598</v>
      </c>
      <c r="B82" t="s">
        <v>1599</v>
      </c>
      <c r="C82">
        <v>100</v>
      </c>
      <c r="D82">
        <f>IF(Table1[[#This Row],[tarp]]=Table1[[#This Row],[tarpa]],Table1[[#This Row],[Quantity]],Table1[[#This Row],[Quantity]]*10)</f>
        <v>100</v>
      </c>
      <c r="E82" t="s">
        <v>445</v>
      </c>
      <c r="F82" t="s">
        <v>21</v>
      </c>
      <c r="G82" s="1">
        <v>42764</v>
      </c>
      <c r="H82" s="1">
        <v>42764</v>
      </c>
      <c r="I82" t="s">
        <v>1778</v>
      </c>
      <c r="J82" t="s">
        <v>1778</v>
      </c>
      <c r="K82" t="s">
        <v>1778</v>
      </c>
      <c r="L82" t="s">
        <v>1778</v>
      </c>
      <c r="M82" s="2" t="str">
        <f>IF(ISERROR(SEARCH(M$1,Table1[[#This Row],[Description]])),"",1)</f>
        <v/>
      </c>
      <c r="N82" s="2" t="s">
        <v>1778</v>
      </c>
      <c r="O82" s="2">
        <v>1</v>
      </c>
      <c r="P82" s="2" t="s">
        <v>1778</v>
      </c>
      <c r="Q82" s="2" t="str">
        <f>IF(ISERROR(SEARCH(Q$1,Table1[[#This Row],[Description]])),"",1)</f>
        <v/>
      </c>
      <c r="R82" s="2" t="str">
        <f t="shared" si="1"/>
        <v>ShelterKit</v>
      </c>
    </row>
    <row r="83" spans="1:18" x14ac:dyDescent="0.25">
      <c r="A83" t="s">
        <v>1598</v>
      </c>
      <c r="B83" t="s">
        <v>1599</v>
      </c>
      <c r="C83">
        <v>400</v>
      </c>
      <c r="D83">
        <f>IF(Table1[[#This Row],[tarp]]=Table1[[#This Row],[tarpa]],Table1[[#This Row],[Quantity]],Table1[[#This Row],[Quantity]]*10)</f>
        <v>400</v>
      </c>
      <c r="E83" t="s">
        <v>9</v>
      </c>
      <c r="F83" t="s">
        <v>37</v>
      </c>
      <c r="G83" s="1">
        <v>42764</v>
      </c>
      <c r="H83" s="1">
        <v>42764</v>
      </c>
      <c r="I83" t="s">
        <v>1778</v>
      </c>
      <c r="J83" t="s">
        <v>1778</v>
      </c>
      <c r="K83" t="s">
        <v>1778</v>
      </c>
      <c r="L83" t="s">
        <v>1778</v>
      </c>
      <c r="M83" s="2" t="str">
        <f>IF(ISERROR(SEARCH(M$1,Table1[[#This Row],[Description]])),"",1)</f>
        <v/>
      </c>
      <c r="N83" s="2" t="s">
        <v>1778</v>
      </c>
      <c r="O83" s="2">
        <v>1</v>
      </c>
      <c r="P83" s="2" t="s">
        <v>1778</v>
      </c>
      <c r="Q83" s="2" t="str">
        <f>IF(ISERROR(SEARCH(Q$1,Table1[[#This Row],[Description]])),"",1)</f>
        <v/>
      </c>
      <c r="R83" s="2" t="str">
        <f t="shared" si="1"/>
        <v>ShelterKit</v>
      </c>
    </row>
    <row r="84" spans="1:18" x14ac:dyDescent="0.25">
      <c r="A84" t="s">
        <v>138</v>
      </c>
      <c r="B84" t="s">
        <v>1313</v>
      </c>
      <c r="C84">
        <v>4100</v>
      </c>
      <c r="D84">
        <f>IF(Table1[[#This Row],[tarp]]=Table1[[#This Row],[tarpa]],Table1[[#This Row],[Quantity]],Table1[[#This Row],[Quantity]]*10)</f>
        <v>4100</v>
      </c>
      <c r="E84" t="s">
        <v>13</v>
      </c>
      <c r="F84" t="s">
        <v>37</v>
      </c>
      <c r="G84" s="1">
        <v>42764</v>
      </c>
      <c r="H84" s="1">
        <v>42764</v>
      </c>
      <c r="I84" t="s">
        <v>1778</v>
      </c>
      <c r="J84" t="s">
        <v>1778</v>
      </c>
      <c r="K84" t="s">
        <v>1778</v>
      </c>
      <c r="L84" t="s">
        <v>1778</v>
      </c>
      <c r="M84" s="2" t="str">
        <f>IF(ISERROR(SEARCH(M$1,Table1[[#This Row],[Description]])),"",1)</f>
        <v/>
      </c>
      <c r="N84" s="2">
        <v>1</v>
      </c>
      <c r="O84" s="2" t="s">
        <v>1778</v>
      </c>
      <c r="P84" s="2" t="s">
        <v>1778</v>
      </c>
      <c r="Q84" s="2" t="str">
        <f>IF(ISERROR(SEARCH(Q$1,Table1[[#This Row],[Description]])),"",1)</f>
        <v/>
      </c>
      <c r="R84" s="2" t="str">
        <f t="shared" si="1"/>
        <v>MosquitoNet</v>
      </c>
    </row>
    <row r="85" spans="1:18" x14ac:dyDescent="0.25">
      <c r="A85" t="s">
        <v>147</v>
      </c>
      <c r="B85" t="s">
        <v>1315</v>
      </c>
      <c r="C85">
        <v>8000</v>
      </c>
      <c r="D85">
        <f>IF(Table1[[#This Row],[tarp]]=Table1[[#This Row],[tarpa]],Table1[[#This Row],[Quantity]],Table1[[#This Row],[Quantity]]*10)</f>
        <v>8000</v>
      </c>
      <c r="E85" t="s">
        <v>9</v>
      </c>
      <c r="F85" t="s">
        <v>14</v>
      </c>
      <c r="G85" s="1">
        <v>42764</v>
      </c>
      <c r="H85" s="1">
        <v>42764</v>
      </c>
      <c r="I85" t="s">
        <v>1778</v>
      </c>
      <c r="J85" t="s">
        <v>1778</v>
      </c>
      <c r="K85" t="s">
        <v>1778</v>
      </c>
      <c r="L85" t="s">
        <v>1778</v>
      </c>
      <c r="M85" s="2" t="str">
        <f>IF(ISERROR(SEARCH(M$1,Table1[[#This Row],[Description]])),"",1)</f>
        <v/>
      </c>
      <c r="N85" s="2">
        <v>1</v>
      </c>
      <c r="O85" s="2" t="s">
        <v>1778</v>
      </c>
      <c r="P85" s="2" t="s">
        <v>1778</v>
      </c>
      <c r="Q85" s="2" t="str">
        <f>IF(ISERROR(SEARCH(Q$1,Table1[[#This Row],[Description]])),"",1)</f>
        <v/>
      </c>
      <c r="R85" s="2" t="str">
        <f t="shared" si="1"/>
        <v>MosquitoNet</v>
      </c>
    </row>
    <row r="86" spans="1:18" x14ac:dyDescent="0.25">
      <c r="A86" t="s">
        <v>250</v>
      </c>
      <c r="B86" t="s">
        <v>1317</v>
      </c>
      <c r="C86">
        <v>3500</v>
      </c>
      <c r="D86">
        <f>IF(Table1[[#This Row],[tarp]]=Table1[[#This Row],[tarpa]],Table1[[#This Row],[Quantity]],Table1[[#This Row],[Quantity]]*10)</f>
        <v>3500</v>
      </c>
      <c r="E86" t="s">
        <v>9</v>
      </c>
      <c r="F86" t="s">
        <v>37</v>
      </c>
      <c r="G86" s="1">
        <v>42764</v>
      </c>
      <c r="H86" s="1">
        <v>42764</v>
      </c>
      <c r="I86" t="s">
        <v>1778</v>
      </c>
      <c r="J86" t="s">
        <v>1778</v>
      </c>
      <c r="K86" t="s">
        <v>1778</v>
      </c>
      <c r="L86" t="s">
        <v>1778</v>
      </c>
      <c r="M86" s="2" t="str">
        <f>IF(ISERROR(SEARCH(M$1,Table1[[#This Row],[Description]])),"",1)</f>
        <v/>
      </c>
      <c r="N86" s="2">
        <v>1</v>
      </c>
      <c r="O86" s="2" t="s">
        <v>1778</v>
      </c>
      <c r="P86" s="2" t="s">
        <v>1778</v>
      </c>
      <c r="Q86" s="2" t="str">
        <f>IF(ISERROR(SEARCH(Q$1,Table1[[#This Row],[Description]])),"",1)</f>
        <v/>
      </c>
      <c r="R86" s="2" t="str">
        <f t="shared" si="1"/>
        <v>MosquitoNet</v>
      </c>
    </row>
    <row r="87" spans="1:18" x14ac:dyDescent="0.25">
      <c r="A87" t="s">
        <v>138</v>
      </c>
      <c r="B87" t="s">
        <v>1313</v>
      </c>
      <c r="C87">
        <v>22400</v>
      </c>
      <c r="D87">
        <f>IF(Table1[[#This Row],[tarp]]=Table1[[#This Row],[tarpa]],Table1[[#This Row],[Quantity]],Table1[[#This Row],[Quantity]]*10)</f>
        <v>22400</v>
      </c>
      <c r="E87" t="s">
        <v>13</v>
      </c>
      <c r="F87" t="s">
        <v>18</v>
      </c>
      <c r="G87" s="1">
        <v>42764</v>
      </c>
      <c r="H87" s="1">
        <v>42764</v>
      </c>
      <c r="I87" t="s">
        <v>1778</v>
      </c>
      <c r="J87" t="s">
        <v>1778</v>
      </c>
      <c r="K87" t="s">
        <v>1778</v>
      </c>
      <c r="L87" t="s">
        <v>1778</v>
      </c>
      <c r="M87" s="2" t="str">
        <f>IF(ISERROR(SEARCH(M$1,Table1[[#This Row],[Description]])),"",1)</f>
        <v/>
      </c>
      <c r="N87" s="2">
        <v>1</v>
      </c>
      <c r="O87" s="2" t="s">
        <v>1778</v>
      </c>
      <c r="P87" s="2" t="s">
        <v>1778</v>
      </c>
      <c r="Q87" s="2" t="str">
        <f>IF(ISERROR(SEARCH(Q$1,Table1[[#This Row],[Description]])),"",1)</f>
        <v/>
      </c>
      <c r="R87" s="2" t="str">
        <f t="shared" si="1"/>
        <v>MosquitoNet</v>
      </c>
    </row>
    <row r="88" spans="1:18" x14ac:dyDescent="0.25">
      <c r="A88" t="s">
        <v>250</v>
      </c>
      <c r="B88" t="s">
        <v>1317</v>
      </c>
      <c r="C88">
        <v>2000</v>
      </c>
      <c r="D88">
        <f>IF(Table1[[#This Row],[tarp]]=Table1[[#This Row],[tarpa]],Table1[[#This Row],[Quantity]],Table1[[#This Row],[Quantity]]*10)</f>
        <v>2000</v>
      </c>
      <c r="E88" t="s">
        <v>9</v>
      </c>
      <c r="F88" t="s">
        <v>21</v>
      </c>
      <c r="G88" s="1">
        <v>42764</v>
      </c>
      <c r="H88" s="1">
        <v>42764</v>
      </c>
      <c r="I88" t="s">
        <v>1778</v>
      </c>
      <c r="J88" t="s">
        <v>1778</v>
      </c>
      <c r="K88" t="s">
        <v>1778</v>
      </c>
      <c r="L88" t="s">
        <v>1778</v>
      </c>
      <c r="M88" s="2" t="str">
        <f>IF(ISERROR(SEARCH(M$1,Table1[[#This Row],[Description]])),"",1)</f>
        <v/>
      </c>
      <c r="N88" s="2">
        <v>1</v>
      </c>
      <c r="O88" s="2" t="s">
        <v>1778</v>
      </c>
      <c r="P88" s="2" t="s">
        <v>1778</v>
      </c>
      <c r="Q88" s="2" t="str">
        <f>IF(ISERROR(SEARCH(Q$1,Table1[[#This Row],[Description]])),"",1)</f>
        <v/>
      </c>
      <c r="R88" s="2" t="str">
        <f t="shared" si="1"/>
        <v>MosquitoNet</v>
      </c>
    </row>
    <row r="89" spans="1:18" x14ac:dyDescent="0.25">
      <c r="A89" t="s">
        <v>138</v>
      </c>
      <c r="B89" t="s">
        <v>1313</v>
      </c>
      <c r="C89">
        <v>600</v>
      </c>
      <c r="D89">
        <f>IF(Table1[[#This Row],[tarp]]=Table1[[#This Row],[tarpa]],Table1[[#This Row],[Quantity]],Table1[[#This Row],[Quantity]]*10)</f>
        <v>600</v>
      </c>
      <c r="E89" t="s">
        <v>716</v>
      </c>
      <c r="F89" t="s">
        <v>10</v>
      </c>
      <c r="G89" s="1">
        <v>42764</v>
      </c>
      <c r="H89" s="1">
        <v>42764</v>
      </c>
      <c r="I89" t="s">
        <v>1778</v>
      </c>
      <c r="J89" t="s">
        <v>1778</v>
      </c>
      <c r="K89" t="s">
        <v>1778</v>
      </c>
      <c r="L89" t="s">
        <v>1778</v>
      </c>
      <c r="M89" s="2" t="str">
        <f>IF(ISERROR(SEARCH(M$1,Table1[[#This Row],[Description]])),"",1)</f>
        <v/>
      </c>
      <c r="N89" s="2">
        <v>1</v>
      </c>
      <c r="O89" s="2" t="s">
        <v>1778</v>
      </c>
      <c r="P89" s="2" t="s">
        <v>1778</v>
      </c>
      <c r="Q89" s="2" t="str">
        <f>IF(ISERROR(SEARCH(Q$1,Table1[[#This Row],[Description]])),"",1)</f>
        <v/>
      </c>
      <c r="R89" s="2" t="str">
        <f t="shared" si="1"/>
        <v>MosquitoNet</v>
      </c>
    </row>
    <row r="90" spans="1:18" x14ac:dyDescent="0.25">
      <c r="A90" t="s">
        <v>138</v>
      </c>
      <c r="B90" t="s">
        <v>1313</v>
      </c>
      <c r="C90">
        <v>6500</v>
      </c>
      <c r="D90">
        <f>IF(Table1[[#This Row],[tarp]]=Table1[[#This Row],[tarpa]],Table1[[#This Row],[Quantity]],Table1[[#This Row],[Quantity]]*10)</f>
        <v>6500</v>
      </c>
      <c r="E90" t="s">
        <v>9</v>
      </c>
      <c r="F90" t="s">
        <v>18</v>
      </c>
      <c r="G90" s="1">
        <v>42764</v>
      </c>
      <c r="H90" s="1">
        <v>42764</v>
      </c>
      <c r="I90" t="s">
        <v>1778</v>
      </c>
      <c r="J90" t="s">
        <v>1778</v>
      </c>
      <c r="K90" t="s">
        <v>1778</v>
      </c>
      <c r="L90" t="s">
        <v>1778</v>
      </c>
      <c r="M90" s="2" t="str">
        <f>IF(ISERROR(SEARCH(M$1,Table1[[#This Row],[Description]])),"",1)</f>
        <v/>
      </c>
      <c r="N90" s="2">
        <v>1</v>
      </c>
      <c r="O90" s="2" t="s">
        <v>1778</v>
      </c>
      <c r="P90" s="2" t="s">
        <v>1778</v>
      </c>
      <c r="Q90" s="2" t="str">
        <f>IF(ISERROR(SEARCH(Q$1,Table1[[#This Row],[Description]])),"",1)</f>
        <v/>
      </c>
      <c r="R90" s="2" t="str">
        <f t="shared" si="1"/>
        <v>MosquitoNet</v>
      </c>
    </row>
    <row r="91" spans="1:18" x14ac:dyDescent="0.25">
      <c r="A91" t="s">
        <v>903</v>
      </c>
      <c r="B91" t="s">
        <v>1334</v>
      </c>
      <c r="C91">
        <v>2000</v>
      </c>
      <c r="D91">
        <f>IF(Table1[[#This Row],[tarp]]=Table1[[#This Row],[tarpa]],Table1[[#This Row],[Quantity]],Table1[[#This Row],[Quantity]]*10)</f>
        <v>2000</v>
      </c>
      <c r="E91" t="s">
        <v>904</v>
      </c>
      <c r="F91" t="s">
        <v>14</v>
      </c>
      <c r="G91" s="1">
        <v>42764</v>
      </c>
      <c r="H91" s="1">
        <v>42764</v>
      </c>
      <c r="I91" t="s">
        <v>1778</v>
      </c>
      <c r="J91" t="s">
        <v>1778</v>
      </c>
      <c r="K91" t="s">
        <v>1778</v>
      </c>
      <c r="L91" t="s">
        <v>1778</v>
      </c>
      <c r="M91" s="2" t="str">
        <f>IF(ISERROR(SEARCH(M$1,Table1[[#This Row],[Description]])),"",1)</f>
        <v/>
      </c>
      <c r="N91" s="2">
        <v>1</v>
      </c>
      <c r="O91" s="2" t="s">
        <v>1778</v>
      </c>
      <c r="P91" s="2" t="s">
        <v>1778</v>
      </c>
      <c r="Q91" s="2" t="str">
        <f>IF(ISERROR(SEARCH(Q$1,Table1[[#This Row],[Description]])),"",1)</f>
        <v/>
      </c>
      <c r="R91" s="2" t="str">
        <f t="shared" si="1"/>
        <v>MosquitoNet</v>
      </c>
    </row>
    <row r="92" spans="1:18" x14ac:dyDescent="0.25">
      <c r="A92" t="s">
        <v>903</v>
      </c>
      <c r="B92" t="s">
        <v>1334</v>
      </c>
      <c r="C92">
        <v>10000</v>
      </c>
      <c r="D92">
        <f>IF(Table1[[#This Row],[tarp]]=Table1[[#This Row],[tarpa]],Table1[[#This Row],[Quantity]],Table1[[#This Row],[Quantity]]*10)</f>
        <v>10000</v>
      </c>
      <c r="E92" t="s">
        <v>130</v>
      </c>
      <c r="F92" t="s">
        <v>37</v>
      </c>
      <c r="G92" s="1">
        <v>42764</v>
      </c>
      <c r="H92" s="1">
        <v>42764</v>
      </c>
      <c r="I92" t="s">
        <v>1778</v>
      </c>
      <c r="J92" t="s">
        <v>1778</v>
      </c>
      <c r="K92" t="s">
        <v>1778</v>
      </c>
      <c r="L92" t="s">
        <v>1778</v>
      </c>
      <c r="M92" s="2" t="str">
        <f>IF(ISERROR(SEARCH(M$1,Table1[[#This Row],[Description]])),"",1)</f>
        <v/>
      </c>
      <c r="N92" s="2">
        <v>1</v>
      </c>
      <c r="O92" s="2" t="s">
        <v>1778</v>
      </c>
      <c r="P92" s="2" t="s">
        <v>1778</v>
      </c>
      <c r="Q92" s="2" t="str">
        <f>IF(ISERROR(SEARCH(Q$1,Table1[[#This Row],[Description]])),"",1)</f>
        <v/>
      </c>
      <c r="R92" s="2" t="str">
        <f t="shared" si="1"/>
        <v>MosquitoNet</v>
      </c>
    </row>
    <row r="93" spans="1:18" x14ac:dyDescent="0.25">
      <c r="A93" t="s">
        <v>250</v>
      </c>
      <c r="B93" t="s">
        <v>1317</v>
      </c>
      <c r="C93">
        <v>1000</v>
      </c>
      <c r="D93">
        <f>IF(Table1[[#This Row],[tarp]]=Table1[[#This Row],[tarpa]],Table1[[#This Row],[Quantity]],Table1[[#This Row],[Quantity]]*10)</f>
        <v>1000</v>
      </c>
      <c r="E93" t="s">
        <v>687</v>
      </c>
      <c r="F93" t="s">
        <v>37</v>
      </c>
      <c r="G93" s="1">
        <v>42764</v>
      </c>
      <c r="H93" s="1">
        <v>42764</v>
      </c>
      <c r="I93" t="s">
        <v>1778</v>
      </c>
      <c r="J93" t="s">
        <v>1778</v>
      </c>
      <c r="K93" t="s">
        <v>1778</v>
      </c>
      <c r="L93" t="s">
        <v>1778</v>
      </c>
      <c r="M93" s="2" t="str">
        <f>IF(ISERROR(SEARCH(M$1,Table1[[#This Row],[Description]])),"",1)</f>
        <v/>
      </c>
      <c r="N93" s="2">
        <v>1</v>
      </c>
      <c r="O93" s="2" t="s">
        <v>1778</v>
      </c>
      <c r="P93" s="2" t="s">
        <v>1778</v>
      </c>
      <c r="Q93" s="2" t="str">
        <f>IF(ISERROR(SEARCH(Q$1,Table1[[#This Row],[Description]])),"",1)</f>
        <v/>
      </c>
      <c r="R93" s="2" t="str">
        <f t="shared" si="1"/>
        <v>MosquitoNet</v>
      </c>
    </row>
    <row r="94" spans="1:18" x14ac:dyDescent="0.25">
      <c r="A94" t="s">
        <v>903</v>
      </c>
      <c r="B94" t="s">
        <v>1334</v>
      </c>
      <c r="C94">
        <v>36900</v>
      </c>
      <c r="D94">
        <f>IF(Table1[[#This Row],[tarp]]=Table1[[#This Row],[tarpa]],Table1[[#This Row],[Quantity]],Table1[[#This Row],[Quantity]]*10)</f>
        <v>36900</v>
      </c>
      <c r="E94" t="s">
        <v>351</v>
      </c>
      <c r="F94" t="s">
        <v>37</v>
      </c>
      <c r="G94" s="1">
        <v>42764</v>
      </c>
      <c r="H94" s="1">
        <v>42764</v>
      </c>
      <c r="I94" t="s">
        <v>1778</v>
      </c>
      <c r="J94" t="s">
        <v>1778</v>
      </c>
      <c r="K94" t="s">
        <v>1778</v>
      </c>
      <c r="L94" t="s">
        <v>1778</v>
      </c>
      <c r="M94" s="2" t="str">
        <f>IF(ISERROR(SEARCH(M$1,Table1[[#This Row],[Description]])),"",1)</f>
        <v/>
      </c>
      <c r="N94" s="2">
        <v>1</v>
      </c>
      <c r="O94" s="2" t="s">
        <v>1778</v>
      </c>
      <c r="P94" s="2" t="s">
        <v>1778</v>
      </c>
      <c r="Q94" s="2" t="str">
        <f>IF(ISERROR(SEARCH(Q$1,Table1[[#This Row],[Description]])),"",1)</f>
        <v/>
      </c>
      <c r="R94" s="2" t="str">
        <f t="shared" si="1"/>
        <v>MosquitoNet</v>
      </c>
    </row>
    <row r="95" spans="1:18" x14ac:dyDescent="0.25">
      <c r="A95" t="s">
        <v>147</v>
      </c>
      <c r="B95" t="s">
        <v>1315</v>
      </c>
      <c r="C95">
        <v>5900</v>
      </c>
      <c r="D95">
        <f>IF(Table1[[#This Row],[tarp]]=Table1[[#This Row],[tarpa]],Table1[[#This Row],[Quantity]],Table1[[#This Row],[Quantity]]*10)</f>
        <v>5900</v>
      </c>
      <c r="E95" t="s">
        <v>965</v>
      </c>
      <c r="F95" t="s">
        <v>14</v>
      </c>
      <c r="G95" s="1">
        <v>42764</v>
      </c>
      <c r="H95" s="1">
        <v>42764</v>
      </c>
      <c r="I95" t="s">
        <v>1778</v>
      </c>
      <c r="J95" t="s">
        <v>1778</v>
      </c>
      <c r="K95" t="s">
        <v>1778</v>
      </c>
      <c r="L95" t="s">
        <v>1778</v>
      </c>
      <c r="M95" s="2" t="str">
        <f>IF(ISERROR(SEARCH(M$1,Table1[[#This Row],[Description]])),"",1)</f>
        <v/>
      </c>
      <c r="N95" s="2">
        <v>1</v>
      </c>
      <c r="O95" s="2" t="s">
        <v>1778</v>
      </c>
      <c r="P95" s="2" t="s">
        <v>1778</v>
      </c>
      <c r="Q95" s="2" t="str">
        <f>IF(ISERROR(SEARCH(Q$1,Table1[[#This Row],[Description]])),"",1)</f>
        <v/>
      </c>
      <c r="R95" s="2" t="str">
        <f t="shared" si="1"/>
        <v>MosquitoNet</v>
      </c>
    </row>
    <row r="96" spans="1:18" x14ac:dyDescent="0.25">
      <c r="A96" t="s">
        <v>138</v>
      </c>
      <c r="B96" t="s">
        <v>1313</v>
      </c>
      <c r="C96">
        <v>13400</v>
      </c>
      <c r="D96">
        <f>IF(Table1[[#This Row],[tarp]]=Table1[[#This Row],[tarpa]],Table1[[#This Row],[Quantity]],Table1[[#This Row],[Quantity]]*10)</f>
        <v>13400</v>
      </c>
      <c r="E96" t="s">
        <v>965</v>
      </c>
      <c r="F96" t="s">
        <v>18</v>
      </c>
      <c r="G96" s="1">
        <v>42764</v>
      </c>
      <c r="H96" s="1">
        <v>42764</v>
      </c>
      <c r="I96" t="s">
        <v>1778</v>
      </c>
      <c r="J96" t="s">
        <v>1778</v>
      </c>
      <c r="K96" t="s">
        <v>1778</v>
      </c>
      <c r="L96" t="s">
        <v>1778</v>
      </c>
      <c r="M96" s="2" t="str">
        <f>IF(ISERROR(SEARCH(M$1,Table1[[#This Row],[Description]])),"",1)</f>
        <v/>
      </c>
      <c r="N96" s="2">
        <v>1</v>
      </c>
      <c r="O96" s="2" t="s">
        <v>1778</v>
      </c>
      <c r="P96" s="2" t="s">
        <v>1778</v>
      </c>
      <c r="Q96" s="2" t="str">
        <f>IF(ISERROR(SEARCH(Q$1,Table1[[#This Row],[Description]])),"",1)</f>
        <v/>
      </c>
      <c r="R96" s="2" t="str">
        <f t="shared" si="1"/>
        <v>MosquitoNet</v>
      </c>
    </row>
    <row r="97" spans="1:18" x14ac:dyDescent="0.25">
      <c r="A97" t="s">
        <v>138</v>
      </c>
      <c r="B97" t="s">
        <v>1313</v>
      </c>
      <c r="C97">
        <v>7500</v>
      </c>
      <c r="D97">
        <f>IF(Table1[[#This Row],[tarp]]=Table1[[#This Row],[tarpa]],Table1[[#This Row],[Quantity]],Table1[[#This Row],[Quantity]]*10)</f>
        <v>7500</v>
      </c>
      <c r="E97" t="s">
        <v>843</v>
      </c>
      <c r="F97" t="s">
        <v>18</v>
      </c>
      <c r="G97" s="1">
        <v>42764</v>
      </c>
      <c r="H97" s="1">
        <v>42764</v>
      </c>
      <c r="I97" t="s">
        <v>1778</v>
      </c>
      <c r="J97" t="s">
        <v>1778</v>
      </c>
      <c r="K97" t="s">
        <v>1778</v>
      </c>
      <c r="L97" t="s">
        <v>1778</v>
      </c>
      <c r="M97" s="2" t="str">
        <f>IF(ISERROR(SEARCH(M$1,Table1[[#This Row],[Description]])),"",1)</f>
        <v/>
      </c>
      <c r="N97" s="2">
        <v>1</v>
      </c>
      <c r="O97" s="2" t="s">
        <v>1778</v>
      </c>
      <c r="P97" s="2" t="s">
        <v>1778</v>
      </c>
      <c r="Q97" s="2" t="str">
        <f>IF(ISERROR(SEARCH(Q$1,Table1[[#This Row],[Description]])),"",1)</f>
        <v/>
      </c>
      <c r="R97" s="2" t="str">
        <f t="shared" si="1"/>
        <v>MosquitoNet</v>
      </c>
    </row>
    <row r="98" spans="1:18" x14ac:dyDescent="0.25">
      <c r="A98" t="s">
        <v>147</v>
      </c>
      <c r="B98" t="s">
        <v>1315</v>
      </c>
      <c r="C98">
        <v>6800</v>
      </c>
      <c r="D98">
        <f>IF(Table1[[#This Row],[tarp]]=Table1[[#This Row],[tarpa]],Table1[[#This Row],[Quantity]],Table1[[#This Row],[Quantity]]*10)</f>
        <v>6800</v>
      </c>
      <c r="E98" t="s">
        <v>965</v>
      </c>
      <c r="F98" t="s">
        <v>21</v>
      </c>
      <c r="G98" s="1">
        <v>42764</v>
      </c>
      <c r="H98" s="1">
        <v>42764</v>
      </c>
      <c r="I98" t="s">
        <v>1778</v>
      </c>
      <c r="J98" t="s">
        <v>1778</v>
      </c>
      <c r="K98" t="s">
        <v>1778</v>
      </c>
      <c r="L98" t="s">
        <v>1778</v>
      </c>
      <c r="M98" s="2" t="str">
        <f>IF(ISERROR(SEARCH(M$1,Table1[[#This Row],[Description]])),"",1)</f>
        <v/>
      </c>
      <c r="N98" s="2">
        <v>1</v>
      </c>
      <c r="O98" s="2" t="s">
        <v>1778</v>
      </c>
      <c r="P98" s="2" t="s">
        <v>1778</v>
      </c>
      <c r="Q98" s="2" t="str">
        <f>IF(ISERROR(SEARCH(Q$1,Table1[[#This Row],[Description]])),"",1)</f>
        <v/>
      </c>
      <c r="R98" s="2" t="str">
        <f t="shared" si="1"/>
        <v>MosquitoNet</v>
      </c>
    </row>
    <row r="99" spans="1:18" x14ac:dyDescent="0.25">
      <c r="A99" t="s">
        <v>147</v>
      </c>
      <c r="B99" t="s">
        <v>1315</v>
      </c>
      <c r="C99">
        <v>4500</v>
      </c>
      <c r="D99">
        <f>IF(Table1[[#This Row],[tarp]]=Table1[[#This Row],[tarpa]],Table1[[#This Row],[Quantity]],Table1[[#This Row],[Quantity]]*10)</f>
        <v>4500</v>
      </c>
      <c r="E99" t="s">
        <v>9</v>
      </c>
      <c r="F99" t="s">
        <v>37</v>
      </c>
      <c r="G99" s="1">
        <v>42764</v>
      </c>
      <c r="H99" s="1">
        <v>42764</v>
      </c>
      <c r="I99" t="s">
        <v>1778</v>
      </c>
      <c r="J99" t="s">
        <v>1778</v>
      </c>
      <c r="K99" t="s">
        <v>1778</v>
      </c>
      <c r="L99" t="s">
        <v>1778</v>
      </c>
      <c r="M99" s="2" t="str">
        <f>IF(ISERROR(SEARCH(M$1,Table1[[#This Row],[Description]])),"",1)</f>
        <v/>
      </c>
      <c r="N99" s="2">
        <v>1</v>
      </c>
      <c r="O99" s="2" t="s">
        <v>1778</v>
      </c>
      <c r="P99" s="2" t="s">
        <v>1778</v>
      </c>
      <c r="Q99" s="2" t="str">
        <f>IF(ISERROR(SEARCH(Q$1,Table1[[#This Row],[Description]])),"",1)</f>
        <v/>
      </c>
      <c r="R99" s="2" t="str">
        <f t="shared" si="1"/>
        <v>MosquitoNet</v>
      </c>
    </row>
    <row r="100" spans="1:18" x14ac:dyDescent="0.25">
      <c r="A100" t="s">
        <v>147</v>
      </c>
      <c r="B100" t="s">
        <v>1315</v>
      </c>
      <c r="C100">
        <v>4300</v>
      </c>
      <c r="D100">
        <f>IF(Table1[[#This Row],[tarp]]=Table1[[#This Row],[tarpa]],Table1[[#This Row],[Quantity]],Table1[[#This Row],[Quantity]]*10)</f>
        <v>4300</v>
      </c>
      <c r="E100" t="s">
        <v>965</v>
      </c>
      <c r="F100" t="s">
        <v>37</v>
      </c>
      <c r="G100" s="1">
        <v>42764</v>
      </c>
      <c r="H100" s="1">
        <v>42764</v>
      </c>
      <c r="I100" t="s">
        <v>1778</v>
      </c>
      <c r="J100" t="s">
        <v>1778</v>
      </c>
      <c r="K100" t="s">
        <v>1778</v>
      </c>
      <c r="L100" t="s">
        <v>1778</v>
      </c>
      <c r="M100" s="2" t="str">
        <f>IF(ISERROR(SEARCH(M$1,Table1[[#This Row],[Description]])),"",1)</f>
        <v/>
      </c>
      <c r="N100" s="2">
        <v>1</v>
      </c>
      <c r="O100" s="2" t="s">
        <v>1778</v>
      </c>
      <c r="P100" s="2" t="s">
        <v>1778</v>
      </c>
      <c r="Q100" s="2" t="str">
        <f>IF(ISERROR(SEARCH(Q$1,Table1[[#This Row],[Description]])),"",1)</f>
        <v/>
      </c>
      <c r="R100" s="2" t="str">
        <f t="shared" si="1"/>
        <v>MosquitoNet</v>
      </c>
    </row>
    <row r="101" spans="1:18" x14ac:dyDescent="0.25">
      <c r="A101" t="s">
        <v>250</v>
      </c>
      <c r="B101" t="s">
        <v>1317</v>
      </c>
      <c r="C101">
        <v>2000</v>
      </c>
      <c r="D101">
        <f>IF(Table1[[#This Row],[tarp]]=Table1[[#This Row],[tarpa]],Table1[[#This Row],[Quantity]],Table1[[#This Row],[Quantity]]*10)</f>
        <v>2000</v>
      </c>
      <c r="E101" t="s">
        <v>445</v>
      </c>
      <c r="F101" t="s">
        <v>21</v>
      </c>
      <c r="G101" s="1">
        <v>42764</v>
      </c>
      <c r="H101" s="1">
        <v>42764</v>
      </c>
      <c r="I101" t="s">
        <v>1778</v>
      </c>
      <c r="J101" t="s">
        <v>1778</v>
      </c>
      <c r="K101" t="s">
        <v>1778</v>
      </c>
      <c r="L101" t="s">
        <v>1778</v>
      </c>
      <c r="M101" s="2" t="str">
        <f>IF(ISERROR(SEARCH(M$1,Table1[[#This Row],[Description]])),"",1)</f>
        <v/>
      </c>
      <c r="N101" s="2">
        <v>1</v>
      </c>
      <c r="O101" s="2" t="s">
        <v>1778</v>
      </c>
      <c r="P101" s="2" t="s">
        <v>1778</v>
      </c>
      <c r="Q101" s="2" t="str">
        <f>IF(ISERROR(SEARCH(Q$1,Table1[[#This Row],[Description]])),"",1)</f>
        <v/>
      </c>
      <c r="R101" s="2" t="str">
        <f t="shared" si="1"/>
        <v>MosquitoNet</v>
      </c>
    </row>
    <row r="102" spans="1:18" x14ac:dyDescent="0.25">
      <c r="A102" t="s">
        <v>57</v>
      </c>
      <c r="B102" t="s">
        <v>58</v>
      </c>
      <c r="C102">
        <v>2</v>
      </c>
      <c r="D102">
        <f>IF(Table1[[#This Row],[tarp]]=Table1[[#This Row],[tarpa]],Table1[[#This Row],[Quantity]],Table1[[#This Row],[Quantity]]*10)</f>
        <v>2</v>
      </c>
      <c r="E102" t="s">
        <v>59</v>
      </c>
      <c r="F102" t="s">
        <v>21</v>
      </c>
      <c r="G102" s="1">
        <v>42764</v>
      </c>
      <c r="H102" s="1">
        <v>42764</v>
      </c>
      <c r="I102" t="s">
        <v>1778</v>
      </c>
      <c r="J102" t="s">
        <v>1778</v>
      </c>
      <c r="K102" t="s">
        <v>1778</v>
      </c>
      <c r="L102" t="s">
        <v>1778</v>
      </c>
      <c r="M102" s="2">
        <f>IF(ISERROR(SEARCH(M$1,Table1[[#This Row],[Description]])),"",1)</f>
        <v>1</v>
      </c>
      <c r="N102" s="2" t="s">
        <v>1778</v>
      </c>
      <c r="O102" s="2" t="s">
        <v>1778</v>
      </c>
      <c r="P102" s="2" t="s">
        <v>1778</v>
      </c>
      <c r="Q102" s="2" t="str">
        <f>IF(ISERROR(SEARCH(Q$1,Table1[[#This Row],[Description]])),"",1)</f>
        <v/>
      </c>
      <c r="R102" s="2" t="str">
        <f t="shared" si="1"/>
        <v>KitchenSet</v>
      </c>
    </row>
    <row r="103" spans="1:18" x14ac:dyDescent="0.25">
      <c r="A103" t="s">
        <v>356</v>
      </c>
      <c r="B103" t="s">
        <v>357</v>
      </c>
      <c r="C103">
        <v>9358</v>
      </c>
      <c r="D103">
        <f>IF(Table1[[#This Row],[tarp]]=Table1[[#This Row],[tarpa]],Table1[[#This Row],[Quantity]],Table1[[#This Row],[Quantity]]*10)</f>
        <v>9358</v>
      </c>
      <c r="E103" t="s">
        <v>351</v>
      </c>
      <c r="F103" t="s">
        <v>37</v>
      </c>
      <c r="G103" s="1">
        <v>42764</v>
      </c>
      <c r="H103" s="1">
        <v>42764</v>
      </c>
      <c r="I103" t="s">
        <v>1778</v>
      </c>
      <c r="J103" t="s">
        <v>1778</v>
      </c>
      <c r="K103" t="s">
        <v>1778</v>
      </c>
      <c r="L103" t="s">
        <v>1778</v>
      </c>
      <c r="M103" s="2">
        <f>IF(ISERROR(SEARCH(M$1,Table1[[#This Row],[Description]])),"",1)</f>
        <v>1</v>
      </c>
      <c r="N103" s="2" t="s">
        <v>1778</v>
      </c>
      <c r="O103" s="2" t="s">
        <v>1778</v>
      </c>
      <c r="P103" s="2" t="s">
        <v>1778</v>
      </c>
      <c r="Q103" s="2" t="str">
        <f>IF(ISERROR(SEARCH(Q$1,Table1[[#This Row],[Description]])),"",1)</f>
        <v/>
      </c>
      <c r="R103" s="2" t="str">
        <f t="shared" si="1"/>
        <v>KitchenSet</v>
      </c>
    </row>
    <row r="104" spans="1:18" x14ac:dyDescent="0.25">
      <c r="A104" t="s">
        <v>430</v>
      </c>
      <c r="B104" t="s">
        <v>431</v>
      </c>
      <c r="C104">
        <v>4000</v>
      </c>
      <c r="D104">
        <f>IF(Table1[[#This Row],[tarp]]=Table1[[#This Row],[tarpa]],Table1[[#This Row],[Quantity]],Table1[[#This Row],[Quantity]]*10)</f>
        <v>4000</v>
      </c>
      <c r="E104" t="s">
        <v>9</v>
      </c>
      <c r="F104" t="s">
        <v>14</v>
      </c>
      <c r="G104" s="1">
        <v>42764</v>
      </c>
      <c r="H104" s="1">
        <v>42764</v>
      </c>
      <c r="I104" t="s">
        <v>1778</v>
      </c>
      <c r="J104" t="s">
        <v>1778</v>
      </c>
      <c r="K104" t="s">
        <v>1778</v>
      </c>
      <c r="L104" t="s">
        <v>1778</v>
      </c>
      <c r="M104" s="2">
        <f>IF(ISERROR(SEARCH(M$1,Table1[[#This Row],[Description]])),"",1)</f>
        <v>1</v>
      </c>
      <c r="N104" s="2" t="s">
        <v>1778</v>
      </c>
      <c r="O104" s="2" t="s">
        <v>1778</v>
      </c>
      <c r="P104" s="2" t="s">
        <v>1778</v>
      </c>
      <c r="Q104" s="2" t="str">
        <f>IF(ISERROR(SEARCH(Q$1,Table1[[#This Row],[Description]])),"",1)</f>
        <v/>
      </c>
      <c r="R104" s="2" t="str">
        <f t="shared" si="1"/>
        <v>KitchenSet</v>
      </c>
    </row>
    <row r="105" spans="1:18" x14ac:dyDescent="0.25">
      <c r="A105" t="s">
        <v>398</v>
      </c>
      <c r="B105" t="s">
        <v>399</v>
      </c>
      <c r="C105">
        <v>4000</v>
      </c>
      <c r="D105">
        <f>IF(Table1[[#This Row],[tarp]]=Table1[[#This Row],[tarpa]],Table1[[#This Row],[Quantity]],Table1[[#This Row],[Quantity]]*10)</f>
        <v>4000</v>
      </c>
      <c r="E105" t="s">
        <v>9</v>
      </c>
      <c r="F105" t="s">
        <v>37</v>
      </c>
      <c r="G105" s="1">
        <v>42764</v>
      </c>
      <c r="H105" s="1">
        <v>42764</v>
      </c>
      <c r="I105" t="s">
        <v>1778</v>
      </c>
      <c r="J105" t="s">
        <v>1778</v>
      </c>
      <c r="K105" t="s">
        <v>1778</v>
      </c>
      <c r="L105" t="s">
        <v>1778</v>
      </c>
      <c r="M105" s="2">
        <f>IF(ISERROR(SEARCH(M$1,Table1[[#This Row],[Description]])),"",1)</f>
        <v>1</v>
      </c>
      <c r="N105" s="2" t="s">
        <v>1778</v>
      </c>
      <c r="O105" s="2" t="s">
        <v>1778</v>
      </c>
      <c r="P105" s="2" t="s">
        <v>1778</v>
      </c>
      <c r="Q105" s="2" t="str">
        <f>IF(ISERROR(SEARCH(Q$1,Table1[[#This Row],[Description]])),"",1)</f>
        <v/>
      </c>
      <c r="R105" s="2" t="str">
        <f t="shared" si="1"/>
        <v>KitchenSet</v>
      </c>
    </row>
    <row r="106" spans="1:18" x14ac:dyDescent="0.25">
      <c r="A106" t="s">
        <v>57</v>
      </c>
      <c r="B106" t="s">
        <v>58</v>
      </c>
      <c r="C106">
        <v>332</v>
      </c>
      <c r="D106">
        <f>IF(Table1[[#This Row],[tarp]]=Table1[[#This Row],[tarpa]],Table1[[#This Row],[Quantity]],Table1[[#This Row],[Quantity]]*10)</f>
        <v>332</v>
      </c>
      <c r="E106" t="s">
        <v>716</v>
      </c>
      <c r="F106" t="s">
        <v>10</v>
      </c>
      <c r="G106" s="1">
        <v>42764</v>
      </c>
      <c r="H106" s="1">
        <v>42764</v>
      </c>
      <c r="I106" t="s">
        <v>1778</v>
      </c>
      <c r="J106" t="s">
        <v>1778</v>
      </c>
      <c r="K106" t="s">
        <v>1778</v>
      </c>
      <c r="L106" t="s">
        <v>1778</v>
      </c>
      <c r="M106" s="2">
        <f>IF(ISERROR(SEARCH(M$1,Table1[[#This Row],[Description]])),"",1)</f>
        <v>1</v>
      </c>
      <c r="N106" s="2" t="s">
        <v>1778</v>
      </c>
      <c r="O106" s="2" t="s">
        <v>1778</v>
      </c>
      <c r="P106" s="2" t="s">
        <v>1778</v>
      </c>
      <c r="Q106" s="2" t="str">
        <f>IF(ISERROR(SEARCH(Q$1,Table1[[#This Row],[Description]])),"",1)</f>
        <v/>
      </c>
      <c r="R106" s="2" t="str">
        <f t="shared" si="1"/>
        <v>KitchenSet</v>
      </c>
    </row>
    <row r="107" spans="1:18" x14ac:dyDescent="0.25">
      <c r="A107" t="s">
        <v>398</v>
      </c>
      <c r="B107" t="s">
        <v>399</v>
      </c>
      <c r="C107">
        <v>3000</v>
      </c>
      <c r="D107">
        <f>IF(Table1[[#This Row],[tarp]]=Table1[[#This Row],[tarpa]],Table1[[#This Row],[Quantity]],Table1[[#This Row],[Quantity]]*10)</f>
        <v>3000</v>
      </c>
      <c r="E107" t="s">
        <v>9</v>
      </c>
      <c r="F107" t="s">
        <v>18</v>
      </c>
      <c r="G107" s="1">
        <v>42764</v>
      </c>
      <c r="H107" s="1">
        <v>42764</v>
      </c>
      <c r="I107" t="s">
        <v>1778</v>
      </c>
      <c r="J107" t="s">
        <v>1778</v>
      </c>
      <c r="K107" t="s">
        <v>1778</v>
      </c>
      <c r="L107" t="s">
        <v>1778</v>
      </c>
      <c r="M107" s="2">
        <f>IF(ISERROR(SEARCH(M$1,Table1[[#This Row],[Description]])),"",1)</f>
        <v>1</v>
      </c>
      <c r="N107" s="2" t="s">
        <v>1778</v>
      </c>
      <c r="O107" s="2" t="s">
        <v>1778</v>
      </c>
      <c r="P107" s="2" t="s">
        <v>1778</v>
      </c>
      <c r="Q107" s="2" t="str">
        <f>IF(ISERROR(SEARCH(Q$1,Table1[[#This Row],[Description]])),"",1)</f>
        <v/>
      </c>
      <c r="R107" s="2" t="str">
        <f t="shared" si="1"/>
        <v>KitchenSet</v>
      </c>
    </row>
    <row r="108" spans="1:18" x14ac:dyDescent="0.25">
      <c r="A108" t="s">
        <v>57</v>
      </c>
      <c r="B108" t="s">
        <v>58</v>
      </c>
      <c r="C108">
        <v>200</v>
      </c>
      <c r="D108">
        <f>IF(Table1[[#This Row],[tarp]]=Table1[[#This Row],[tarpa]],Table1[[#This Row],[Quantity]],Table1[[#This Row],[Quantity]]*10)</f>
        <v>200</v>
      </c>
      <c r="E108" t="s">
        <v>687</v>
      </c>
      <c r="F108" t="s">
        <v>10</v>
      </c>
      <c r="G108" s="1">
        <v>42764</v>
      </c>
      <c r="H108" s="1">
        <v>42764</v>
      </c>
      <c r="I108" t="s">
        <v>1778</v>
      </c>
      <c r="J108" t="s">
        <v>1778</v>
      </c>
      <c r="K108" t="s">
        <v>1778</v>
      </c>
      <c r="L108" t="s">
        <v>1778</v>
      </c>
      <c r="M108" s="2">
        <f>IF(ISERROR(SEARCH(M$1,Table1[[#This Row],[Description]])),"",1)</f>
        <v>1</v>
      </c>
      <c r="N108" s="2" t="s">
        <v>1778</v>
      </c>
      <c r="O108" s="2" t="s">
        <v>1778</v>
      </c>
      <c r="P108" s="2" t="s">
        <v>1778</v>
      </c>
      <c r="Q108" s="2" t="str">
        <f>IF(ISERROR(SEARCH(Q$1,Table1[[#This Row],[Description]])),"",1)</f>
        <v/>
      </c>
      <c r="R108" s="2" t="str">
        <f t="shared" si="1"/>
        <v>KitchenSet</v>
      </c>
    </row>
    <row r="109" spans="1:18" x14ac:dyDescent="0.25">
      <c r="A109" t="s">
        <v>356</v>
      </c>
      <c r="B109" t="s">
        <v>357</v>
      </c>
      <c r="C109">
        <v>1000</v>
      </c>
      <c r="D109">
        <f>IF(Table1[[#This Row],[tarp]]=Table1[[#This Row],[tarpa]],Table1[[#This Row],[Quantity]],Table1[[#This Row],[Quantity]]*10)</f>
        <v>1000</v>
      </c>
      <c r="E109" t="s">
        <v>888</v>
      </c>
      <c r="F109" t="s">
        <v>14</v>
      </c>
      <c r="G109" s="1">
        <v>42764</v>
      </c>
      <c r="H109" s="1">
        <v>42764</v>
      </c>
      <c r="I109" t="s">
        <v>1778</v>
      </c>
      <c r="J109" t="s">
        <v>1778</v>
      </c>
      <c r="K109" t="s">
        <v>1778</v>
      </c>
      <c r="L109" t="s">
        <v>1778</v>
      </c>
      <c r="M109" s="2">
        <f>IF(ISERROR(SEARCH(M$1,Table1[[#This Row],[Description]])),"",1)</f>
        <v>1</v>
      </c>
      <c r="N109" s="2" t="s">
        <v>1778</v>
      </c>
      <c r="O109" s="2" t="s">
        <v>1778</v>
      </c>
      <c r="P109" s="2" t="s">
        <v>1778</v>
      </c>
      <c r="Q109" s="2" t="str">
        <f>IF(ISERROR(SEARCH(Q$1,Table1[[#This Row],[Description]])),"",1)</f>
        <v/>
      </c>
      <c r="R109" s="2" t="str">
        <f t="shared" si="1"/>
        <v>KitchenSet</v>
      </c>
    </row>
    <row r="110" spans="1:18" x14ac:dyDescent="0.25">
      <c r="A110" t="s">
        <v>57</v>
      </c>
      <c r="B110" t="s">
        <v>58</v>
      </c>
      <c r="C110">
        <v>1000</v>
      </c>
      <c r="D110">
        <f>IF(Table1[[#This Row],[tarp]]=Table1[[#This Row],[tarpa]],Table1[[#This Row],[Quantity]],Table1[[#This Row],[Quantity]]*10)</f>
        <v>1000</v>
      </c>
      <c r="E110" t="s">
        <v>9</v>
      </c>
      <c r="F110" t="s">
        <v>21</v>
      </c>
      <c r="G110" s="1">
        <v>42764</v>
      </c>
      <c r="H110" s="1">
        <v>42764</v>
      </c>
      <c r="I110" t="s">
        <v>1778</v>
      </c>
      <c r="J110" t="s">
        <v>1778</v>
      </c>
      <c r="K110" t="s">
        <v>1778</v>
      </c>
      <c r="L110" t="s">
        <v>1778</v>
      </c>
      <c r="M110" s="2">
        <f>IF(ISERROR(SEARCH(M$1,Table1[[#This Row],[Description]])),"",1)</f>
        <v>1</v>
      </c>
      <c r="N110" s="2" t="s">
        <v>1778</v>
      </c>
      <c r="O110" s="2" t="s">
        <v>1778</v>
      </c>
      <c r="P110" s="2" t="s">
        <v>1778</v>
      </c>
      <c r="Q110" s="2" t="str">
        <f>IF(ISERROR(SEARCH(Q$1,Table1[[#This Row],[Description]])),"",1)</f>
        <v/>
      </c>
      <c r="R110" s="2" t="str">
        <f t="shared" si="1"/>
        <v>KitchenSet</v>
      </c>
    </row>
    <row r="111" spans="1:18" x14ac:dyDescent="0.25">
      <c r="A111" t="s">
        <v>57</v>
      </c>
      <c r="B111" t="s">
        <v>58</v>
      </c>
      <c r="C111">
        <v>3005</v>
      </c>
      <c r="D111">
        <f>IF(Table1[[#This Row],[tarp]]=Table1[[#This Row],[tarpa]],Table1[[#This Row],[Quantity]],Table1[[#This Row],[Quantity]]*10)</f>
        <v>3005</v>
      </c>
      <c r="E111" t="s">
        <v>445</v>
      </c>
      <c r="F111" t="s">
        <v>21</v>
      </c>
      <c r="G111" s="1">
        <v>42764</v>
      </c>
      <c r="H111" s="1">
        <v>42764</v>
      </c>
      <c r="I111" t="s">
        <v>1778</v>
      </c>
      <c r="J111" t="s">
        <v>1778</v>
      </c>
      <c r="K111" t="s">
        <v>1778</v>
      </c>
      <c r="L111" t="s">
        <v>1778</v>
      </c>
      <c r="M111" s="2">
        <f>IF(ISERROR(SEARCH(M$1,Table1[[#This Row],[Description]])),"",1)</f>
        <v>1</v>
      </c>
      <c r="N111" s="2" t="s">
        <v>1778</v>
      </c>
      <c r="O111" s="2" t="s">
        <v>1778</v>
      </c>
      <c r="P111" s="2" t="s">
        <v>1778</v>
      </c>
      <c r="Q111" s="2" t="str">
        <f>IF(ISERROR(SEARCH(Q$1,Table1[[#This Row],[Description]])),"",1)</f>
        <v/>
      </c>
      <c r="R111" s="2" t="str">
        <f t="shared" si="1"/>
        <v>KitchenSet</v>
      </c>
    </row>
    <row r="112" spans="1:18" x14ac:dyDescent="0.25">
      <c r="A112" t="s">
        <v>356</v>
      </c>
      <c r="B112" t="s">
        <v>357</v>
      </c>
      <c r="C112">
        <v>1468</v>
      </c>
      <c r="D112">
        <f>IF(Table1[[#This Row],[tarp]]=Table1[[#This Row],[tarpa]],Table1[[#This Row],[Quantity]],Table1[[#This Row],[Quantity]]*10)</f>
        <v>1468</v>
      </c>
      <c r="E112" t="s">
        <v>1188</v>
      </c>
      <c r="F112" t="s">
        <v>18</v>
      </c>
      <c r="G112" s="1">
        <v>42764</v>
      </c>
      <c r="H112" s="1">
        <v>42764</v>
      </c>
      <c r="I112" t="s">
        <v>1778</v>
      </c>
      <c r="J112" t="s">
        <v>1778</v>
      </c>
      <c r="K112" t="s">
        <v>1778</v>
      </c>
      <c r="L112" t="s">
        <v>1778</v>
      </c>
      <c r="M112" s="2">
        <f>IF(ISERROR(SEARCH(M$1,Table1[[#This Row],[Description]])),"",1)</f>
        <v>1</v>
      </c>
      <c r="N112" s="2" t="s">
        <v>1778</v>
      </c>
      <c r="O112" s="2" t="s">
        <v>1778</v>
      </c>
      <c r="P112" s="2" t="s">
        <v>1778</v>
      </c>
      <c r="Q112" s="2" t="str">
        <f>IF(ISERROR(SEARCH(Q$1,Table1[[#This Row],[Description]])),"",1)</f>
        <v/>
      </c>
      <c r="R112" s="2" t="str">
        <f t="shared" si="1"/>
        <v>KitchenSet</v>
      </c>
    </row>
    <row r="113" spans="1:18" x14ac:dyDescent="0.25">
      <c r="A113" t="s">
        <v>1360</v>
      </c>
      <c r="B113" t="s">
        <v>1361</v>
      </c>
      <c r="C113">
        <v>1584</v>
      </c>
      <c r="D113">
        <f>IF(Table1[[#This Row],[tarp]]=Table1[[#This Row],[tarpa]],Table1[[#This Row],[Quantity]],Table1[[#This Row],[Quantity]]*10)</f>
        <v>1584</v>
      </c>
      <c r="E113" t="s">
        <v>854</v>
      </c>
      <c r="F113" t="s">
        <v>18</v>
      </c>
      <c r="G113" s="1">
        <v>42764</v>
      </c>
      <c r="H113" s="1">
        <v>42764</v>
      </c>
      <c r="I113" t="s">
        <v>1778</v>
      </c>
      <c r="J113" t="s">
        <v>1778</v>
      </c>
      <c r="K113" t="s">
        <v>1778</v>
      </c>
      <c r="L113" t="s">
        <v>1778</v>
      </c>
      <c r="M113" s="2">
        <f>IF(ISERROR(SEARCH(M$1,Table1[[#This Row],[Description]])),"",1)</f>
        <v>1</v>
      </c>
      <c r="N113" s="2" t="s">
        <v>1778</v>
      </c>
      <c r="O113" s="2" t="s">
        <v>1778</v>
      </c>
      <c r="P113" s="2" t="s">
        <v>1778</v>
      </c>
      <c r="Q113" s="2" t="str">
        <f>IF(ISERROR(SEARCH(Q$1,Table1[[#This Row],[Description]])),"",1)</f>
        <v/>
      </c>
      <c r="R113" s="2" t="str">
        <f t="shared" si="1"/>
        <v>KitchenSet</v>
      </c>
    </row>
    <row r="114" spans="1:18" x14ac:dyDescent="0.25">
      <c r="A114" t="s">
        <v>398</v>
      </c>
      <c r="B114" t="s">
        <v>399</v>
      </c>
      <c r="C114">
        <v>656</v>
      </c>
      <c r="D114">
        <f>IF(Table1[[#This Row],[tarp]]=Table1[[#This Row],[tarpa]],Table1[[#This Row],[Quantity]],Table1[[#This Row],[Quantity]]*10)</f>
        <v>656</v>
      </c>
      <c r="E114" t="s">
        <v>1209</v>
      </c>
      <c r="F114" t="s">
        <v>37</v>
      </c>
      <c r="G114" s="1">
        <v>42764</v>
      </c>
      <c r="H114" s="1">
        <v>42764</v>
      </c>
      <c r="I114" t="s">
        <v>1778</v>
      </c>
      <c r="J114" t="s">
        <v>1778</v>
      </c>
      <c r="K114" t="s">
        <v>1778</v>
      </c>
      <c r="L114" t="s">
        <v>1778</v>
      </c>
      <c r="M114" s="2">
        <f>IF(ISERROR(SEARCH(M$1,Table1[[#This Row],[Description]])),"",1)</f>
        <v>1</v>
      </c>
      <c r="N114" s="2" t="s">
        <v>1778</v>
      </c>
      <c r="O114" s="2" t="s">
        <v>1778</v>
      </c>
      <c r="P114" s="2" t="s">
        <v>1778</v>
      </c>
      <c r="Q114" s="2" t="str">
        <f>IF(ISERROR(SEARCH(Q$1,Table1[[#This Row],[Description]])),"",1)</f>
        <v/>
      </c>
      <c r="R114" s="2" t="str">
        <f t="shared" si="1"/>
        <v>KitchenSet</v>
      </c>
    </row>
    <row r="115" spans="1:18" x14ac:dyDescent="0.25">
      <c r="A115" t="s">
        <v>430</v>
      </c>
      <c r="B115" t="s">
        <v>431</v>
      </c>
      <c r="C115">
        <v>1153</v>
      </c>
      <c r="D115">
        <f>IF(Table1[[#This Row],[tarp]]=Table1[[#This Row],[tarpa]],Table1[[#This Row],[Quantity]],Table1[[#This Row],[Quantity]]*10)</f>
        <v>1153</v>
      </c>
      <c r="E115" t="s">
        <v>1209</v>
      </c>
      <c r="F115" t="s">
        <v>14</v>
      </c>
      <c r="G115" s="1">
        <v>42764</v>
      </c>
      <c r="H115" s="1">
        <v>42764</v>
      </c>
      <c r="I115" t="s">
        <v>1778</v>
      </c>
      <c r="J115" t="s">
        <v>1778</v>
      </c>
      <c r="K115" t="s">
        <v>1778</v>
      </c>
      <c r="L115" t="s">
        <v>1778</v>
      </c>
      <c r="M115" s="2">
        <f>IF(ISERROR(SEARCH(M$1,Table1[[#This Row],[Description]])),"",1)</f>
        <v>1</v>
      </c>
      <c r="N115" s="2" t="s">
        <v>1778</v>
      </c>
      <c r="O115" s="2" t="s">
        <v>1778</v>
      </c>
      <c r="P115" s="2" t="s">
        <v>1778</v>
      </c>
      <c r="Q115" s="2" t="str">
        <f>IF(ISERROR(SEARCH(Q$1,Table1[[#This Row],[Description]])),"",1)</f>
        <v/>
      </c>
      <c r="R115" s="2" t="str">
        <f t="shared" si="1"/>
        <v>KitchenSet</v>
      </c>
    </row>
    <row r="116" spans="1:18" x14ac:dyDescent="0.25">
      <c r="A116" t="s">
        <v>398</v>
      </c>
      <c r="B116" t="s">
        <v>399</v>
      </c>
      <c r="C116">
        <v>614</v>
      </c>
      <c r="D116">
        <f>IF(Table1[[#This Row],[tarp]]=Table1[[#This Row],[tarpa]],Table1[[#This Row],[Quantity]],Table1[[#This Row],[Quantity]]*10)</f>
        <v>614</v>
      </c>
      <c r="E116" t="s">
        <v>1209</v>
      </c>
      <c r="F116" t="s">
        <v>18</v>
      </c>
      <c r="G116" s="1">
        <v>42764</v>
      </c>
      <c r="H116" s="1">
        <v>42764</v>
      </c>
      <c r="I116" t="s">
        <v>1778</v>
      </c>
      <c r="J116" t="s">
        <v>1778</v>
      </c>
      <c r="K116" t="s">
        <v>1778</v>
      </c>
      <c r="L116" t="s">
        <v>1778</v>
      </c>
      <c r="M116" s="2">
        <f>IF(ISERROR(SEARCH(M$1,Table1[[#This Row],[Description]])),"",1)</f>
        <v>1</v>
      </c>
      <c r="N116" s="2" t="s">
        <v>1778</v>
      </c>
      <c r="O116" s="2" t="s">
        <v>1778</v>
      </c>
      <c r="P116" s="2" t="s">
        <v>1778</v>
      </c>
      <c r="Q116" s="2" t="str">
        <f>IF(ISERROR(SEARCH(Q$1,Table1[[#This Row],[Description]])),"",1)</f>
        <v/>
      </c>
      <c r="R116" s="2" t="str">
        <f t="shared" si="1"/>
        <v>KitchenSet</v>
      </c>
    </row>
    <row r="117" spans="1:18" x14ac:dyDescent="0.25">
      <c r="A117" t="s">
        <v>1596</v>
      </c>
      <c r="B117" t="s">
        <v>1597</v>
      </c>
      <c r="C117">
        <v>2000</v>
      </c>
      <c r="D117">
        <f>IF(Table1[[#This Row],[tarp]]=Table1[[#This Row],[tarpa]],Table1[[#This Row],[Quantity]],Table1[[#This Row],[Quantity]]*10)</f>
        <v>2000</v>
      </c>
      <c r="E117" t="s">
        <v>64</v>
      </c>
      <c r="F117" t="s">
        <v>14</v>
      </c>
      <c r="G117" s="1">
        <v>42764</v>
      </c>
      <c r="H117" s="1">
        <v>42764</v>
      </c>
      <c r="I117" t="s">
        <v>1778</v>
      </c>
      <c r="J117" t="s">
        <v>1778</v>
      </c>
      <c r="K117" t="s">
        <v>1778</v>
      </c>
      <c r="L117" t="s">
        <v>1778</v>
      </c>
      <c r="M117" s="2">
        <f>IF(ISERROR(SEARCH(M$1,Table1[[#This Row],[Description]])),"",1)</f>
        <v>1</v>
      </c>
      <c r="N117" s="2" t="s">
        <v>1778</v>
      </c>
      <c r="O117" s="2" t="s">
        <v>1778</v>
      </c>
      <c r="P117" s="2" t="s">
        <v>1778</v>
      </c>
      <c r="Q117" s="2" t="str">
        <f>IF(ISERROR(SEARCH(Q$1,Table1[[#This Row],[Description]])),"",1)</f>
        <v/>
      </c>
      <c r="R117" s="2" t="str">
        <f t="shared" si="1"/>
        <v>KitchenSet</v>
      </c>
    </row>
    <row r="118" spans="1:18" x14ac:dyDescent="0.25">
      <c r="A118" t="s">
        <v>106</v>
      </c>
      <c r="B118" t="s">
        <v>107</v>
      </c>
      <c r="C118">
        <v>8998</v>
      </c>
      <c r="D118">
        <f>IF(Table1[[#This Row],[tarp]]=Table1[[#This Row],[tarpa]],Table1[[#This Row],[Quantity]],Table1[[#This Row],[Quantity]]*10)</f>
        <v>8998</v>
      </c>
      <c r="E118" t="s">
        <v>13</v>
      </c>
      <c r="F118" t="s">
        <v>10</v>
      </c>
      <c r="G118" s="1">
        <v>42764</v>
      </c>
      <c r="H118" s="1">
        <v>42764</v>
      </c>
      <c r="I118" t="s">
        <v>1778</v>
      </c>
      <c r="J118" t="s">
        <v>1778</v>
      </c>
      <c r="K118" t="s">
        <v>1778</v>
      </c>
      <c r="L118">
        <v>1</v>
      </c>
      <c r="M118" s="2" t="str">
        <f>IF(ISERROR(SEARCH(M$1,Table1[[#This Row],[Description]])),"",1)</f>
        <v/>
      </c>
      <c r="N118" s="2" t="s">
        <v>1778</v>
      </c>
      <c r="O118" s="2" t="s">
        <v>1778</v>
      </c>
      <c r="P118" s="2" t="s">
        <v>1778</v>
      </c>
      <c r="Q118" s="2" t="str">
        <f>IF(ISERROR(SEARCH(Q$1,Table1[[#This Row],[Description]])),"",1)</f>
        <v/>
      </c>
      <c r="R118" s="2" t="str">
        <f t="shared" si="1"/>
        <v>Jerry</v>
      </c>
    </row>
    <row r="119" spans="1:18" x14ac:dyDescent="0.25">
      <c r="A119" t="s">
        <v>108</v>
      </c>
      <c r="B119" t="s">
        <v>109</v>
      </c>
      <c r="C119">
        <v>3250</v>
      </c>
      <c r="D119">
        <f>IF(Table1[[#This Row],[tarp]]=Table1[[#This Row],[tarpa]],Table1[[#This Row],[Quantity]],Table1[[#This Row],[Quantity]]*10)</f>
        <v>3250</v>
      </c>
      <c r="E119" t="s">
        <v>13</v>
      </c>
      <c r="F119" t="s">
        <v>10</v>
      </c>
      <c r="G119" s="1">
        <v>42764</v>
      </c>
      <c r="H119" s="1">
        <v>42764</v>
      </c>
      <c r="I119" t="s">
        <v>1778</v>
      </c>
      <c r="J119" t="s">
        <v>1778</v>
      </c>
      <c r="K119" t="s">
        <v>1778</v>
      </c>
      <c r="L119">
        <v>1</v>
      </c>
      <c r="M119" s="2" t="str">
        <f>IF(ISERROR(SEARCH(M$1,Table1[[#This Row],[Description]])),"",1)</f>
        <v/>
      </c>
      <c r="N119" s="2" t="s">
        <v>1778</v>
      </c>
      <c r="O119" s="2" t="s">
        <v>1778</v>
      </c>
      <c r="P119" s="2" t="s">
        <v>1778</v>
      </c>
      <c r="Q119" s="2" t="str">
        <f>IF(ISERROR(SEARCH(Q$1,Table1[[#This Row],[Description]])),"",1)</f>
        <v/>
      </c>
      <c r="R119" s="2" t="str">
        <f t="shared" si="1"/>
        <v>Jerry</v>
      </c>
    </row>
    <row r="120" spans="1:18" x14ac:dyDescent="0.25">
      <c r="A120" t="s">
        <v>163</v>
      </c>
      <c r="B120" t="s">
        <v>1316</v>
      </c>
      <c r="C120">
        <v>17090</v>
      </c>
      <c r="D120">
        <f>IF(Table1[[#This Row],[tarp]]=Table1[[#This Row],[tarpa]],Table1[[#This Row],[Quantity]],Table1[[#This Row],[Quantity]]*10)</f>
        <v>17090</v>
      </c>
      <c r="E120" t="s">
        <v>13</v>
      </c>
      <c r="F120" t="s">
        <v>14</v>
      </c>
      <c r="G120" s="1">
        <v>42764</v>
      </c>
      <c r="H120" s="1">
        <v>42764</v>
      </c>
      <c r="I120" t="s">
        <v>1778</v>
      </c>
      <c r="J120" t="s">
        <v>1778</v>
      </c>
      <c r="K120" t="s">
        <v>1778</v>
      </c>
      <c r="L120">
        <v>1</v>
      </c>
      <c r="M120" s="2" t="str">
        <f>IF(ISERROR(SEARCH(M$1,Table1[[#This Row],[Description]])),"",1)</f>
        <v/>
      </c>
      <c r="N120" s="2" t="s">
        <v>1778</v>
      </c>
      <c r="O120" s="2" t="s">
        <v>1778</v>
      </c>
      <c r="P120" s="2" t="s">
        <v>1778</v>
      </c>
      <c r="Q120" s="2" t="str">
        <f>IF(ISERROR(SEARCH(Q$1,Table1[[#This Row],[Description]])),"",1)</f>
        <v/>
      </c>
      <c r="R120" s="2" t="str">
        <f t="shared" si="1"/>
        <v>Jerry</v>
      </c>
    </row>
    <row r="121" spans="1:18" x14ac:dyDescent="0.25">
      <c r="A121" t="s">
        <v>223</v>
      </c>
      <c r="B121" t="s">
        <v>224</v>
      </c>
      <c r="C121">
        <v>500</v>
      </c>
      <c r="D121">
        <f>IF(Table1[[#This Row],[tarp]]=Table1[[#This Row],[tarpa]],Table1[[#This Row],[Quantity]],Table1[[#This Row],[Quantity]]*10)</f>
        <v>500</v>
      </c>
      <c r="E121" t="s">
        <v>130</v>
      </c>
      <c r="F121" t="s">
        <v>10</v>
      </c>
      <c r="G121" s="1">
        <v>42764</v>
      </c>
      <c r="H121" s="1">
        <v>42764</v>
      </c>
      <c r="I121" t="s">
        <v>1778</v>
      </c>
      <c r="J121" t="s">
        <v>1778</v>
      </c>
      <c r="K121" t="s">
        <v>1778</v>
      </c>
      <c r="L121">
        <v>1</v>
      </c>
      <c r="M121" s="2" t="str">
        <f>IF(ISERROR(SEARCH(M$1,Table1[[#This Row],[Description]])),"",1)</f>
        <v/>
      </c>
      <c r="N121" s="2" t="s">
        <v>1778</v>
      </c>
      <c r="O121" s="2" t="s">
        <v>1778</v>
      </c>
      <c r="P121" s="2" t="s">
        <v>1778</v>
      </c>
      <c r="Q121" s="2" t="str">
        <f>IF(ISERROR(SEARCH(Q$1,Table1[[#This Row],[Description]])),"",1)</f>
        <v/>
      </c>
      <c r="R121" s="2" t="str">
        <f t="shared" si="1"/>
        <v>Jerry</v>
      </c>
    </row>
    <row r="122" spans="1:18" x14ac:dyDescent="0.25">
      <c r="A122" t="s">
        <v>269</v>
      </c>
      <c r="B122" t="s">
        <v>270</v>
      </c>
      <c r="C122">
        <v>8000</v>
      </c>
      <c r="D122">
        <f>IF(Table1[[#This Row],[tarp]]=Table1[[#This Row],[tarpa]],Table1[[#This Row],[Quantity]],Table1[[#This Row],[Quantity]]*10)</f>
        <v>8000</v>
      </c>
      <c r="E122" t="s">
        <v>9</v>
      </c>
      <c r="F122" t="s">
        <v>14</v>
      </c>
      <c r="G122" s="1">
        <v>42764</v>
      </c>
      <c r="H122" s="1">
        <v>42764</v>
      </c>
      <c r="I122" t="s">
        <v>1778</v>
      </c>
      <c r="J122" t="s">
        <v>1778</v>
      </c>
      <c r="K122" t="s">
        <v>1778</v>
      </c>
      <c r="L122">
        <v>1</v>
      </c>
      <c r="M122" s="2" t="str">
        <f>IF(ISERROR(SEARCH(M$1,Table1[[#This Row],[Description]])),"",1)</f>
        <v/>
      </c>
      <c r="N122" s="2" t="s">
        <v>1778</v>
      </c>
      <c r="O122" s="2" t="s">
        <v>1778</v>
      </c>
      <c r="P122" s="2" t="s">
        <v>1778</v>
      </c>
      <c r="Q122" s="2" t="str">
        <f>IF(ISERROR(SEARCH(Q$1,Table1[[#This Row],[Description]])),"",1)</f>
        <v/>
      </c>
      <c r="R122" s="2" t="str">
        <f t="shared" si="1"/>
        <v>Jerry</v>
      </c>
    </row>
    <row r="123" spans="1:18" x14ac:dyDescent="0.25">
      <c r="A123" t="s">
        <v>354</v>
      </c>
      <c r="B123" t="s">
        <v>355</v>
      </c>
      <c r="C123">
        <v>26700</v>
      </c>
      <c r="D123">
        <f>IF(Table1[[#This Row],[tarp]]=Table1[[#This Row],[tarpa]],Table1[[#This Row],[Quantity]],Table1[[#This Row],[Quantity]]*10)</f>
        <v>26700</v>
      </c>
      <c r="E123" t="s">
        <v>351</v>
      </c>
      <c r="F123" t="s">
        <v>37</v>
      </c>
      <c r="G123" s="1">
        <v>42764</v>
      </c>
      <c r="H123" s="1">
        <v>42764</v>
      </c>
      <c r="I123" t="s">
        <v>1778</v>
      </c>
      <c r="J123" t="s">
        <v>1778</v>
      </c>
      <c r="K123" t="s">
        <v>1778</v>
      </c>
      <c r="L123">
        <v>1</v>
      </c>
      <c r="M123" s="2" t="str">
        <f>IF(ISERROR(SEARCH(M$1,Table1[[#This Row],[Description]])),"",1)</f>
        <v/>
      </c>
      <c r="N123" s="2" t="s">
        <v>1778</v>
      </c>
      <c r="O123" s="2" t="s">
        <v>1778</v>
      </c>
      <c r="P123" s="2" t="s">
        <v>1778</v>
      </c>
      <c r="Q123" s="2" t="str">
        <f>IF(ISERROR(SEARCH(Q$1,Table1[[#This Row],[Description]])),"",1)</f>
        <v/>
      </c>
      <c r="R123" s="2" t="str">
        <f t="shared" si="1"/>
        <v>Jerry</v>
      </c>
    </row>
    <row r="124" spans="1:18" x14ac:dyDescent="0.25">
      <c r="A124" t="s">
        <v>269</v>
      </c>
      <c r="B124" t="s">
        <v>270</v>
      </c>
      <c r="C124">
        <v>8000</v>
      </c>
      <c r="D124">
        <f>IF(Table1[[#This Row],[tarp]]=Table1[[#This Row],[tarpa]],Table1[[#This Row],[Quantity]],Table1[[#This Row],[Quantity]]*10)</f>
        <v>8000</v>
      </c>
      <c r="E124" t="s">
        <v>9</v>
      </c>
      <c r="F124" t="s">
        <v>37</v>
      </c>
      <c r="G124" s="1">
        <v>42764</v>
      </c>
      <c r="H124" s="1">
        <v>42764</v>
      </c>
      <c r="I124" t="s">
        <v>1778</v>
      </c>
      <c r="J124" t="s">
        <v>1778</v>
      </c>
      <c r="K124" t="s">
        <v>1778</v>
      </c>
      <c r="L124">
        <v>1</v>
      </c>
      <c r="M124" s="2" t="str">
        <f>IF(ISERROR(SEARCH(M$1,Table1[[#This Row],[Description]])),"",1)</f>
        <v/>
      </c>
      <c r="N124" s="2" t="s">
        <v>1778</v>
      </c>
      <c r="O124" s="2" t="s">
        <v>1778</v>
      </c>
      <c r="P124" s="2" t="s">
        <v>1778</v>
      </c>
      <c r="Q124" s="2" t="str">
        <f>IF(ISERROR(SEARCH(Q$1,Table1[[#This Row],[Description]])),"",1)</f>
        <v/>
      </c>
      <c r="R124" s="2" t="str">
        <f t="shared" si="1"/>
        <v>Jerry</v>
      </c>
    </row>
    <row r="125" spans="1:18" x14ac:dyDescent="0.25">
      <c r="A125" t="s">
        <v>108</v>
      </c>
      <c r="B125" t="s">
        <v>109</v>
      </c>
      <c r="C125">
        <v>17</v>
      </c>
      <c r="D125">
        <f>IF(Table1[[#This Row],[tarp]]=Table1[[#This Row],[tarpa]],Table1[[#This Row],[Quantity]],Table1[[#This Row],[Quantity]]*10)</f>
        <v>17</v>
      </c>
      <c r="E125" t="s">
        <v>13</v>
      </c>
      <c r="F125" t="s">
        <v>14</v>
      </c>
      <c r="G125" s="1">
        <v>42764</v>
      </c>
      <c r="H125" s="1">
        <v>42764</v>
      </c>
      <c r="I125" t="s">
        <v>1778</v>
      </c>
      <c r="J125" t="s">
        <v>1778</v>
      </c>
      <c r="K125" t="s">
        <v>1778</v>
      </c>
      <c r="L125">
        <v>1</v>
      </c>
      <c r="M125" s="2" t="str">
        <f>IF(ISERROR(SEARCH(M$1,Table1[[#This Row],[Description]])),"",1)</f>
        <v/>
      </c>
      <c r="N125" s="2" t="s">
        <v>1778</v>
      </c>
      <c r="O125" s="2" t="s">
        <v>1778</v>
      </c>
      <c r="P125" s="2" t="s">
        <v>1778</v>
      </c>
      <c r="Q125" s="2" t="str">
        <f>IF(ISERROR(SEARCH(Q$1,Table1[[#This Row],[Description]])),"",1)</f>
        <v/>
      </c>
      <c r="R125" s="2" t="str">
        <f t="shared" si="1"/>
        <v>Jerry</v>
      </c>
    </row>
    <row r="126" spans="1:18" x14ac:dyDescent="0.25">
      <c r="A126" t="s">
        <v>188</v>
      </c>
      <c r="B126" t="s">
        <v>189</v>
      </c>
      <c r="C126">
        <v>6800</v>
      </c>
      <c r="D126">
        <f>IF(Table1[[#This Row],[tarp]]=Table1[[#This Row],[tarpa]],Table1[[#This Row],[Quantity]],Table1[[#This Row],[Quantity]]*10)</f>
        <v>6800</v>
      </c>
      <c r="E126" t="s">
        <v>445</v>
      </c>
      <c r="F126" t="s">
        <v>21</v>
      </c>
      <c r="G126" s="1">
        <v>42764</v>
      </c>
      <c r="H126" s="1">
        <v>42764</v>
      </c>
      <c r="I126" t="s">
        <v>1778</v>
      </c>
      <c r="J126" t="s">
        <v>1778</v>
      </c>
      <c r="K126" t="s">
        <v>1778</v>
      </c>
      <c r="L126">
        <v>1</v>
      </c>
      <c r="M126" s="2" t="str">
        <f>IF(ISERROR(SEARCH(M$1,Table1[[#This Row],[Description]])),"",1)</f>
        <v/>
      </c>
      <c r="N126" s="2" t="s">
        <v>1778</v>
      </c>
      <c r="O126" s="2" t="s">
        <v>1778</v>
      </c>
      <c r="P126" s="2" t="s">
        <v>1778</v>
      </c>
      <c r="Q126" s="2" t="str">
        <f>IF(ISERROR(SEARCH(Q$1,Table1[[#This Row],[Description]])),"",1)</f>
        <v/>
      </c>
      <c r="R126" s="2" t="str">
        <f t="shared" si="1"/>
        <v>Jerry</v>
      </c>
    </row>
    <row r="127" spans="1:18" x14ac:dyDescent="0.25">
      <c r="A127" t="s">
        <v>106</v>
      </c>
      <c r="B127" t="s">
        <v>107</v>
      </c>
      <c r="C127">
        <v>8000</v>
      </c>
      <c r="D127">
        <f>IF(Table1[[#This Row],[tarp]]=Table1[[#This Row],[tarpa]],Table1[[#This Row],[Quantity]],Table1[[#This Row],[Quantity]]*10)</f>
        <v>8000</v>
      </c>
      <c r="E127" t="s">
        <v>13</v>
      </c>
      <c r="F127" t="s">
        <v>14</v>
      </c>
      <c r="G127" s="1">
        <v>42764</v>
      </c>
      <c r="H127" s="1">
        <v>42764</v>
      </c>
      <c r="I127" t="s">
        <v>1778</v>
      </c>
      <c r="J127" t="s">
        <v>1778</v>
      </c>
      <c r="K127" t="s">
        <v>1778</v>
      </c>
      <c r="L127">
        <v>1</v>
      </c>
      <c r="M127" s="2" t="str">
        <f>IF(ISERROR(SEARCH(M$1,Table1[[#This Row],[Description]])),"",1)</f>
        <v/>
      </c>
      <c r="N127" s="2" t="s">
        <v>1778</v>
      </c>
      <c r="O127" s="2" t="s">
        <v>1778</v>
      </c>
      <c r="P127" s="2" t="s">
        <v>1778</v>
      </c>
      <c r="Q127" s="2" t="str">
        <f>IF(ISERROR(SEARCH(Q$1,Table1[[#This Row],[Description]])),"",1)</f>
        <v/>
      </c>
      <c r="R127" s="2" t="str">
        <f t="shared" si="1"/>
        <v>Jerry</v>
      </c>
    </row>
    <row r="128" spans="1:18" x14ac:dyDescent="0.25">
      <c r="A128" t="s">
        <v>269</v>
      </c>
      <c r="B128" t="s">
        <v>270</v>
      </c>
      <c r="C128">
        <v>100</v>
      </c>
      <c r="D128">
        <f>IF(Table1[[#This Row],[tarp]]=Table1[[#This Row],[tarpa]],Table1[[#This Row],[Quantity]],Table1[[#This Row],[Quantity]]*10)</f>
        <v>100</v>
      </c>
      <c r="E128" t="s">
        <v>716</v>
      </c>
      <c r="F128" t="s">
        <v>10</v>
      </c>
      <c r="G128" s="1">
        <v>42764</v>
      </c>
      <c r="H128" s="1">
        <v>42764</v>
      </c>
      <c r="I128" t="s">
        <v>1778</v>
      </c>
      <c r="J128" t="s">
        <v>1778</v>
      </c>
      <c r="K128" t="s">
        <v>1778</v>
      </c>
      <c r="L128">
        <v>1</v>
      </c>
      <c r="M128" s="2" t="str">
        <f>IF(ISERROR(SEARCH(M$1,Table1[[#This Row],[Description]])),"",1)</f>
        <v/>
      </c>
      <c r="N128" s="2" t="s">
        <v>1778</v>
      </c>
      <c r="O128" s="2" t="s">
        <v>1778</v>
      </c>
      <c r="P128" s="2" t="s">
        <v>1778</v>
      </c>
      <c r="Q128" s="2" t="str">
        <f>IF(ISERROR(SEARCH(Q$1,Table1[[#This Row],[Description]])),"",1)</f>
        <v/>
      </c>
      <c r="R128" s="2" t="str">
        <f t="shared" si="1"/>
        <v>Jerry</v>
      </c>
    </row>
    <row r="129" spans="1:18" x14ac:dyDescent="0.25">
      <c r="A129" t="s">
        <v>188</v>
      </c>
      <c r="B129" t="s">
        <v>189</v>
      </c>
      <c r="C129">
        <v>2000</v>
      </c>
      <c r="D129">
        <f>IF(Table1[[#This Row],[tarp]]=Table1[[#This Row],[tarpa]],Table1[[#This Row],[Quantity]],Table1[[#This Row],[Quantity]]*10)</f>
        <v>2000</v>
      </c>
      <c r="E129" t="s">
        <v>888</v>
      </c>
      <c r="F129" t="s">
        <v>14</v>
      </c>
      <c r="G129" s="1">
        <v>42764</v>
      </c>
      <c r="H129" s="1">
        <v>42764</v>
      </c>
      <c r="I129" t="s">
        <v>1778</v>
      </c>
      <c r="J129" t="s">
        <v>1778</v>
      </c>
      <c r="K129" t="s">
        <v>1778</v>
      </c>
      <c r="L129">
        <v>1</v>
      </c>
      <c r="M129" s="2" t="str">
        <f>IF(ISERROR(SEARCH(M$1,Table1[[#This Row],[Description]])),"",1)</f>
        <v/>
      </c>
      <c r="N129" s="2" t="s">
        <v>1778</v>
      </c>
      <c r="O129" s="2" t="s">
        <v>1778</v>
      </c>
      <c r="P129" s="2" t="s">
        <v>1778</v>
      </c>
      <c r="Q129" s="2" t="str">
        <f>IF(ISERROR(SEARCH(Q$1,Table1[[#This Row],[Description]])),"",1)</f>
        <v/>
      </c>
      <c r="R129" s="2" t="str">
        <f t="shared" si="1"/>
        <v>Jerry</v>
      </c>
    </row>
    <row r="130" spans="1:18" x14ac:dyDescent="0.25">
      <c r="A130" t="s">
        <v>269</v>
      </c>
      <c r="B130" t="s">
        <v>270</v>
      </c>
      <c r="C130">
        <v>3750</v>
      </c>
      <c r="D130">
        <f>IF(Table1[[#This Row],[tarp]]=Table1[[#This Row],[tarpa]],Table1[[#This Row],[Quantity]],Table1[[#This Row],[Quantity]]*10)</f>
        <v>3750</v>
      </c>
      <c r="E130" t="s">
        <v>13</v>
      </c>
      <c r="F130" t="s">
        <v>18</v>
      </c>
      <c r="G130" s="1">
        <v>42764</v>
      </c>
      <c r="H130" s="1">
        <v>42764</v>
      </c>
      <c r="I130" t="s">
        <v>1778</v>
      </c>
      <c r="J130" t="s">
        <v>1778</v>
      </c>
      <c r="K130" t="s">
        <v>1778</v>
      </c>
      <c r="L130">
        <v>1</v>
      </c>
      <c r="M130" s="2" t="str">
        <f>IF(ISERROR(SEARCH(M$1,Table1[[#This Row],[Description]])),"",1)</f>
        <v/>
      </c>
      <c r="N130" s="2" t="s">
        <v>1778</v>
      </c>
      <c r="O130" s="2" t="s">
        <v>1778</v>
      </c>
      <c r="P130" s="2" t="s">
        <v>1778</v>
      </c>
      <c r="Q130" s="2" t="str">
        <f>IF(ISERROR(SEARCH(Q$1,Table1[[#This Row],[Description]])),"",1)</f>
        <v/>
      </c>
      <c r="R130" s="2" t="str">
        <f t="shared" ref="R130:R193" si="2">IF(I130=1,"Blanket",IF(K130=1,"Tarp",IF(L130=1,"Jerry",IF(M130=1,"KitchenSet",IF(N130=1,"MosquitoNet",IF(O130=1,"ShelterKit",IF(P130=1,"SleepingMat",IF(Q130=1,"Tent",""))))))))</f>
        <v>Jerry</v>
      </c>
    </row>
    <row r="131" spans="1:18" x14ac:dyDescent="0.25">
      <c r="A131" t="s">
        <v>269</v>
      </c>
      <c r="B131" t="s">
        <v>270</v>
      </c>
      <c r="C131">
        <v>2400</v>
      </c>
      <c r="D131">
        <f>IF(Table1[[#This Row],[tarp]]=Table1[[#This Row],[tarpa]],Table1[[#This Row],[Quantity]],Table1[[#This Row],[Quantity]]*10)</f>
        <v>2400</v>
      </c>
      <c r="E131" t="s">
        <v>13</v>
      </c>
      <c r="F131" t="s">
        <v>37</v>
      </c>
      <c r="G131" s="1">
        <v>42764</v>
      </c>
      <c r="H131" s="1">
        <v>42764</v>
      </c>
      <c r="I131" t="s">
        <v>1778</v>
      </c>
      <c r="J131" t="s">
        <v>1778</v>
      </c>
      <c r="K131" t="s">
        <v>1778</v>
      </c>
      <c r="L131">
        <v>1</v>
      </c>
      <c r="M131" s="2" t="str">
        <f>IF(ISERROR(SEARCH(M$1,Table1[[#This Row],[Description]])),"",1)</f>
        <v/>
      </c>
      <c r="N131" s="2" t="s">
        <v>1778</v>
      </c>
      <c r="O131" s="2" t="s">
        <v>1778</v>
      </c>
      <c r="P131" s="2" t="s">
        <v>1778</v>
      </c>
      <c r="Q131" s="2" t="str">
        <f>IF(ISERROR(SEARCH(Q$1,Table1[[#This Row],[Description]])),"",1)</f>
        <v/>
      </c>
      <c r="R131" s="2" t="str">
        <f t="shared" si="2"/>
        <v>Jerry</v>
      </c>
    </row>
    <row r="132" spans="1:18" x14ac:dyDescent="0.25">
      <c r="A132" t="s">
        <v>269</v>
      </c>
      <c r="B132" t="s">
        <v>270</v>
      </c>
      <c r="C132">
        <v>3000</v>
      </c>
      <c r="D132">
        <f>IF(Table1[[#This Row],[tarp]]=Table1[[#This Row],[tarpa]],Table1[[#This Row],[Quantity]],Table1[[#This Row],[Quantity]]*10)</f>
        <v>3000</v>
      </c>
      <c r="E132" t="s">
        <v>9</v>
      </c>
      <c r="F132" t="s">
        <v>21</v>
      </c>
      <c r="G132" s="1">
        <v>42764</v>
      </c>
      <c r="H132" s="1">
        <v>42764</v>
      </c>
      <c r="I132" t="s">
        <v>1778</v>
      </c>
      <c r="J132" t="s">
        <v>1778</v>
      </c>
      <c r="K132" t="s">
        <v>1778</v>
      </c>
      <c r="L132">
        <v>1</v>
      </c>
      <c r="M132" s="2" t="str">
        <f>IF(ISERROR(SEARCH(M$1,Table1[[#This Row],[Description]])),"",1)</f>
        <v/>
      </c>
      <c r="N132" s="2" t="s">
        <v>1778</v>
      </c>
      <c r="O132" s="2" t="s">
        <v>1778</v>
      </c>
      <c r="P132" s="2" t="s">
        <v>1778</v>
      </c>
      <c r="Q132" s="2" t="str">
        <f>IF(ISERROR(SEARCH(Q$1,Table1[[#This Row],[Description]])),"",1)</f>
        <v/>
      </c>
      <c r="R132" s="2" t="str">
        <f t="shared" si="2"/>
        <v>Jerry</v>
      </c>
    </row>
    <row r="133" spans="1:18" x14ac:dyDescent="0.25">
      <c r="A133" t="s">
        <v>269</v>
      </c>
      <c r="B133" t="s">
        <v>270</v>
      </c>
      <c r="C133">
        <v>13600</v>
      </c>
      <c r="D133">
        <f>IF(Table1[[#This Row],[tarp]]=Table1[[#This Row],[tarpa]],Table1[[#This Row],[Quantity]],Table1[[#This Row],[Quantity]]*10)</f>
        <v>13600</v>
      </c>
      <c r="E133" t="s">
        <v>445</v>
      </c>
      <c r="F133" t="s">
        <v>21</v>
      </c>
      <c r="G133" s="1">
        <v>42764</v>
      </c>
      <c r="H133" s="1">
        <v>42764</v>
      </c>
      <c r="I133" t="s">
        <v>1778</v>
      </c>
      <c r="J133" t="s">
        <v>1778</v>
      </c>
      <c r="K133" t="s">
        <v>1778</v>
      </c>
      <c r="L133">
        <v>1</v>
      </c>
      <c r="M133" s="2" t="str">
        <f>IF(ISERROR(SEARCH(M$1,Table1[[#This Row],[Description]])),"",1)</f>
        <v/>
      </c>
      <c r="N133" s="2" t="s">
        <v>1778</v>
      </c>
      <c r="O133" s="2" t="s">
        <v>1778</v>
      </c>
      <c r="P133" s="2" t="s">
        <v>1778</v>
      </c>
      <c r="Q133" s="2" t="str">
        <f>IF(ISERROR(SEARCH(Q$1,Table1[[#This Row],[Description]])),"",1)</f>
        <v/>
      </c>
      <c r="R133" s="2" t="str">
        <f t="shared" si="2"/>
        <v>Jerry</v>
      </c>
    </row>
    <row r="134" spans="1:18" x14ac:dyDescent="0.25">
      <c r="A134" t="s">
        <v>188</v>
      </c>
      <c r="B134" t="s">
        <v>189</v>
      </c>
      <c r="C134">
        <v>3600</v>
      </c>
      <c r="D134">
        <f>IF(Table1[[#This Row],[tarp]]=Table1[[#This Row],[tarpa]],Table1[[#This Row],[Quantity]],Table1[[#This Row],[Quantity]]*10)</f>
        <v>3600</v>
      </c>
      <c r="E134" t="s">
        <v>13</v>
      </c>
      <c r="F134" t="s">
        <v>37</v>
      </c>
      <c r="G134" s="1">
        <v>42764</v>
      </c>
      <c r="H134" s="1">
        <v>42764</v>
      </c>
      <c r="I134" t="s">
        <v>1778</v>
      </c>
      <c r="J134" t="s">
        <v>1778</v>
      </c>
      <c r="K134" t="s">
        <v>1778</v>
      </c>
      <c r="L134">
        <v>1</v>
      </c>
      <c r="M134" s="2" t="str">
        <f>IF(ISERROR(SEARCH(M$1,Table1[[#This Row],[Description]])),"",1)</f>
        <v/>
      </c>
      <c r="N134" s="2" t="s">
        <v>1778</v>
      </c>
      <c r="O134" s="2" t="s">
        <v>1778</v>
      </c>
      <c r="P134" s="2" t="s">
        <v>1778</v>
      </c>
      <c r="Q134" s="2" t="str">
        <f>IF(ISERROR(SEARCH(Q$1,Table1[[#This Row],[Description]])),"",1)</f>
        <v/>
      </c>
      <c r="R134" s="2" t="str">
        <f t="shared" si="2"/>
        <v>Jerry</v>
      </c>
    </row>
    <row r="135" spans="1:18" x14ac:dyDescent="0.25">
      <c r="A135" t="s">
        <v>188</v>
      </c>
      <c r="B135" t="s">
        <v>189</v>
      </c>
      <c r="C135">
        <v>13700</v>
      </c>
      <c r="D135">
        <f>IF(Table1[[#This Row],[tarp]]=Table1[[#This Row],[tarpa]],Table1[[#This Row],[Quantity]],Table1[[#This Row],[Quantity]]*10)</f>
        <v>13700</v>
      </c>
      <c r="E135" t="s">
        <v>13</v>
      </c>
      <c r="F135" t="s">
        <v>18</v>
      </c>
      <c r="G135" s="1">
        <v>42764</v>
      </c>
      <c r="H135" s="1">
        <v>42764</v>
      </c>
      <c r="I135" t="s">
        <v>1778</v>
      </c>
      <c r="J135" t="s">
        <v>1778</v>
      </c>
      <c r="K135" t="s">
        <v>1778</v>
      </c>
      <c r="L135">
        <v>1</v>
      </c>
      <c r="M135" s="2" t="str">
        <f>IF(ISERROR(SEARCH(M$1,Table1[[#This Row],[Description]])),"",1)</f>
        <v/>
      </c>
      <c r="N135" s="2" t="s">
        <v>1778</v>
      </c>
      <c r="O135" s="2" t="s">
        <v>1778</v>
      </c>
      <c r="P135" s="2" t="s">
        <v>1778</v>
      </c>
      <c r="Q135" s="2" t="str">
        <f>IF(ISERROR(SEARCH(Q$1,Table1[[#This Row],[Description]])),"",1)</f>
        <v/>
      </c>
      <c r="R135" s="2" t="str">
        <f t="shared" si="2"/>
        <v>Jerry</v>
      </c>
    </row>
    <row r="136" spans="1:18" x14ac:dyDescent="0.25">
      <c r="A136" t="s">
        <v>188</v>
      </c>
      <c r="B136" t="s">
        <v>189</v>
      </c>
      <c r="C136">
        <v>15000</v>
      </c>
      <c r="D136">
        <f>IF(Table1[[#This Row],[tarp]]=Table1[[#This Row],[tarpa]],Table1[[#This Row],[Quantity]],Table1[[#This Row],[Quantity]]*10)</f>
        <v>15000</v>
      </c>
      <c r="E136" t="s">
        <v>13</v>
      </c>
      <c r="F136" t="s">
        <v>14</v>
      </c>
      <c r="G136" s="1">
        <v>42764</v>
      </c>
      <c r="H136" s="1">
        <v>42764</v>
      </c>
      <c r="I136" t="s">
        <v>1778</v>
      </c>
      <c r="J136" t="s">
        <v>1778</v>
      </c>
      <c r="K136" t="s">
        <v>1778</v>
      </c>
      <c r="L136">
        <v>1</v>
      </c>
      <c r="M136" s="2" t="str">
        <f>IF(ISERROR(SEARCH(M$1,Table1[[#This Row],[Description]])),"",1)</f>
        <v/>
      </c>
      <c r="N136" s="2" t="s">
        <v>1778</v>
      </c>
      <c r="O136" s="2" t="s">
        <v>1778</v>
      </c>
      <c r="P136" s="2" t="s">
        <v>1778</v>
      </c>
      <c r="Q136" s="2" t="str">
        <f>IF(ISERROR(SEARCH(Q$1,Table1[[#This Row],[Description]])),"",1)</f>
        <v/>
      </c>
      <c r="R136" s="2" t="str">
        <f t="shared" si="2"/>
        <v>Jerry</v>
      </c>
    </row>
    <row r="137" spans="1:18" x14ac:dyDescent="0.25">
      <c r="A137" t="s">
        <v>269</v>
      </c>
      <c r="B137" t="s">
        <v>270</v>
      </c>
      <c r="C137">
        <v>1500</v>
      </c>
      <c r="D137">
        <f>IF(Table1[[#This Row],[tarp]]=Table1[[#This Row],[tarpa]],Table1[[#This Row],[Quantity]],Table1[[#This Row],[Quantity]]*10)</f>
        <v>1500</v>
      </c>
      <c r="E137" t="s">
        <v>709</v>
      </c>
      <c r="F137" t="s">
        <v>37</v>
      </c>
      <c r="G137" s="1">
        <v>42764</v>
      </c>
      <c r="H137" s="1">
        <v>42764</v>
      </c>
      <c r="I137" t="s">
        <v>1778</v>
      </c>
      <c r="J137" t="s">
        <v>1778</v>
      </c>
      <c r="K137" t="s">
        <v>1778</v>
      </c>
      <c r="L137">
        <v>1</v>
      </c>
      <c r="M137" s="2" t="str">
        <f>IF(ISERROR(SEARCH(M$1,Table1[[#This Row],[Description]])),"",1)</f>
        <v/>
      </c>
      <c r="N137" s="2" t="s">
        <v>1778</v>
      </c>
      <c r="O137" s="2" t="s">
        <v>1778</v>
      </c>
      <c r="P137" s="2" t="s">
        <v>1778</v>
      </c>
      <c r="Q137" s="2" t="str">
        <f>IF(ISERROR(SEARCH(Q$1,Table1[[#This Row],[Description]])),"",1)</f>
        <v/>
      </c>
      <c r="R137" s="2" t="str">
        <f t="shared" si="2"/>
        <v>Jerry</v>
      </c>
    </row>
    <row r="138" spans="1:18" x14ac:dyDescent="0.25">
      <c r="A138" t="s">
        <v>188</v>
      </c>
      <c r="B138" t="s">
        <v>189</v>
      </c>
      <c r="C138">
        <v>8400</v>
      </c>
      <c r="D138">
        <f>IF(Table1[[#This Row],[tarp]]=Table1[[#This Row],[tarpa]],Table1[[#This Row],[Quantity]],Table1[[#This Row],[Quantity]]*10)</f>
        <v>8400</v>
      </c>
      <c r="E138" t="s">
        <v>1277</v>
      </c>
      <c r="F138" t="s">
        <v>18</v>
      </c>
      <c r="G138" s="1">
        <v>42764</v>
      </c>
      <c r="H138" s="1">
        <v>42764</v>
      </c>
      <c r="I138" t="s">
        <v>1778</v>
      </c>
      <c r="J138" t="s">
        <v>1778</v>
      </c>
      <c r="K138" t="s">
        <v>1778</v>
      </c>
      <c r="L138">
        <v>1</v>
      </c>
      <c r="M138" s="2" t="str">
        <f>IF(ISERROR(SEARCH(M$1,Table1[[#This Row],[Description]])),"",1)</f>
        <v/>
      </c>
      <c r="N138" s="2" t="s">
        <v>1778</v>
      </c>
      <c r="O138" s="2" t="s">
        <v>1778</v>
      </c>
      <c r="P138" s="2" t="s">
        <v>1778</v>
      </c>
      <c r="Q138" s="2" t="str">
        <f>IF(ISERROR(SEARCH(Q$1,Table1[[#This Row],[Description]])),"",1)</f>
        <v/>
      </c>
      <c r="R138" s="2" t="str">
        <f t="shared" si="2"/>
        <v>Jerry</v>
      </c>
    </row>
    <row r="139" spans="1:18" x14ac:dyDescent="0.25">
      <c r="A139" t="s">
        <v>269</v>
      </c>
      <c r="B139" t="s">
        <v>270</v>
      </c>
      <c r="C139">
        <v>9000</v>
      </c>
      <c r="D139">
        <f>IF(Table1[[#This Row],[tarp]]=Table1[[#This Row],[tarpa]],Table1[[#This Row],[Quantity]],Table1[[#This Row],[Quantity]]*10)</f>
        <v>9000</v>
      </c>
      <c r="E139" t="s">
        <v>9</v>
      </c>
      <c r="F139" t="s">
        <v>18</v>
      </c>
      <c r="G139" s="1">
        <v>42764</v>
      </c>
      <c r="H139" s="1">
        <v>42764</v>
      </c>
      <c r="I139" t="s">
        <v>1778</v>
      </c>
      <c r="J139" t="s">
        <v>1778</v>
      </c>
      <c r="K139" t="s">
        <v>1778</v>
      </c>
      <c r="L139">
        <v>1</v>
      </c>
      <c r="M139" s="2" t="str">
        <f>IF(ISERROR(SEARCH(M$1,Table1[[#This Row],[Description]])),"",1)</f>
        <v/>
      </c>
      <c r="N139" s="2" t="s">
        <v>1778</v>
      </c>
      <c r="O139" s="2" t="s">
        <v>1778</v>
      </c>
      <c r="P139" s="2" t="s">
        <v>1778</v>
      </c>
      <c r="Q139" s="2" t="str">
        <f>IF(ISERROR(SEARCH(Q$1,Table1[[#This Row],[Description]])),"",1)</f>
        <v/>
      </c>
      <c r="R139" s="2" t="str">
        <f t="shared" si="2"/>
        <v>Jerry</v>
      </c>
    </row>
    <row r="140" spans="1:18" x14ac:dyDescent="0.25">
      <c r="A140" t="s">
        <v>188</v>
      </c>
      <c r="B140" t="s">
        <v>189</v>
      </c>
      <c r="C140">
        <v>20000</v>
      </c>
      <c r="D140">
        <f>IF(Table1[[#This Row],[tarp]]=Table1[[#This Row],[tarpa]],Table1[[#This Row],[Quantity]],Table1[[#This Row],[Quantity]]*10)</f>
        <v>20000</v>
      </c>
      <c r="E140" t="s">
        <v>54</v>
      </c>
      <c r="F140" t="s">
        <v>14</v>
      </c>
      <c r="G140" s="1">
        <v>42764</v>
      </c>
      <c r="H140" s="1">
        <v>42764</v>
      </c>
      <c r="I140" t="s">
        <v>1778</v>
      </c>
      <c r="J140" t="s">
        <v>1778</v>
      </c>
      <c r="K140" t="s">
        <v>1778</v>
      </c>
      <c r="L140">
        <v>1</v>
      </c>
      <c r="M140" s="2" t="str">
        <f>IF(ISERROR(SEARCH(M$1,Table1[[#This Row],[Description]])),"",1)</f>
        <v/>
      </c>
      <c r="N140" s="2" t="s">
        <v>1778</v>
      </c>
      <c r="O140" s="2" t="s">
        <v>1778</v>
      </c>
      <c r="P140" s="2" t="s">
        <v>1778</v>
      </c>
      <c r="Q140" s="2" t="str">
        <f>IF(ISERROR(SEARCH(Q$1,Table1[[#This Row],[Description]])),"",1)</f>
        <v/>
      </c>
      <c r="R140" s="2" t="str">
        <f t="shared" si="2"/>
        <v>Jerry</v>
      </c>
    </row>
    <row r="141" spans="1:18" x14ac:dyDescent="0.25">
      <c r="A141" t="s">
        <v>269</v>
      </c>
      <c r="B141" t="s">
        <v>270</v>
      </c>
      <c r="C141">
        <v>5800</v>
      </c>
      <c r="D141">
        <f>IF(Table1[[#This Row],[tarp]]=Table1[[#This Row],[tarpa]],Table1[[#This Row],[Quantity]],Table1[[#This Row],[Quantity]]*10)</f>
        <v>5800</v>
      </c>
      <c r="E141" t="s">
        <v>1399</v>
      </c>
      <c r="F141" t="s">
        <v>37</v>
      </c>
      <c r="G141" s="1">
        <v>42764</v>
      </c>
      <c r="H141" s="1">
        <v>42764</v>
      </c>
      <c r="I141" t="s">
        <v>1778</v>
      </c>
      <c r="J141" t="s">
        <v>1778</v>
      </c>
      <c r="K141" t="s">
        <v>1778</v>
      </c>
      <c r="L141">
        <v>1</v>
      </c>
      <c r="M141" s="2" t="str">
        <f>IF(ISERROR(SEARCH(M$1,Table1[[#This Row],[Description]])),"",1)</f>
        <v/>
      </c>
      <c r="N141" s="2" t="s">
        <v>1778</v>
      </c>
      <c r="O141" s="2" t="s">
        <v>1778</v>
      </c>
      <c r="P141" s="2" t="s">
        <v>1778</v>
      </c>
      <c r="Q141" s="2" t="str">
        <f>IF(ISERROR(SEARCH(Q$1,Table1[[#This Row],[Description]])),"",1)</f>
        <v/>
      </c>
      <c r="R141" s="2" t="str">
        <f t="shared" si="2"/>
        <v>Jerry</v>
      </c>
    </row>
    <row r="142" spans="1:18" x14ac:dyDescent="0.25">
      <c r="A142" t="s">
        <v>1525</v>
      </c>
      <c r="B142" t="s">
        <v>1526</v>
      </c>
      <c r="C142">
        <v>1600</v>
      </c>
      <c r="D142">
        <f>1600*50</f>
        <v>80000</v>
      </c>
      <c r="E142" t="s">
        <v>1399</v>
      </c>
      <c r="F142" t="s">
        <v>21</v>
      </c>
      <c r="G142" s="1">
        <v>42764</v>
      </c>
      <c r="H142" s="1">
        <v>42764</v>
      </c>
      <c r="I142" t="s">
        <v>1778</v>
      </c>
      <c r="J142" t="s">
        <v>1778</v>
      </c>
      <c r="K142" t="s">
        <v>1778</v>
      </c>
      <c r="L142">
        <v>1</v>
      </c>
      <c r="M142" s="2" t="str">
        <f>IF(ISERROR(SEARCH(M$1,Table1[[#This Row],[Description]])),"",1)</f>
        <v/>
      </c>
      <c r="N142" s="2" t="s">
        <v>1778</v>
      </c>
      <c r="O142" s="2" t="s">
        <v>1778</v>
      </c>
      <c r="P142" s="2" t="s">
        <v>1778</v>
      </c>
      <c r="Q142" s="2" t="str">
        <f>IF(ISERROR(SEARCH(Q$1,Table1[[#This Row],[Description]])),"",1)</f>
        <v/>
      </c>
      <c r="R142" s="2" t="str">
        <f t="shared" si="2"/>
        <v>Jerry</v>
      </c>
    </row>
    <row r="143" spans="1:18" x14ac:dyDescent="0.25">
      <c r="A143" t="s">
        <v>1525</v>
      </c>
      <c r="B143" t="s">
        <v>1526</v>
      </c>
      <c r="C143">
        <v>5000</v>
      </c>
      <c r="D143">
        <f>Table1[[#This Row],[Quantity]]*50</f>
        <v>250000</v>
      </c>
      <c r="E143" t="s">
        <v>445</v>
      </c>
      <c r="F143" t="s">
        <v>21</v>
      </c>
      <c r="G143" s="1">
        <v>42764</v>
      </c>
      <c r="H143" s="1">
        <v>42764</v>
      </c>
      <c r="I143" t="s">
        <v>1778</v>
      </c>
      <c r="J143" t="s">
        <v>1778</v>
      </c>
      <c r="K143" t="s">
        <v>1778</v>
      </c>
      <c r="L143">
        <v>1</v>
      </c>
      <c r="M143" s="2" t="str">
        <f>IF(ISERROR(SEARCH(M$1,Table1[[#This Row],[Description]])),"",1)</f>
        <v/>
      </c>
      <c r="N143" s="2" t="s">
        <v>1778</v>
      </c>
      <c r="O143" s="2" t="s">
        <v>1778</v>
      </c>
      <c r="P143" s="2" t="s">
        <v>1778</v>
      </c>
      <c r="Q143" s="2" t="str">
        <f>IF(ISERROR(SEARCH(Q$1,Table1[[#This Row],[Description]])),"",1)</f>
        <v/>
      </c>
      <c r="R143" s="2" t="str">
        <f t="shared" si="2"/>
        <v>Jerry</v>
      </c>
    </row>
    <row r="144" spans="1:18" x14ac:dyDescent="0.25">
      <c r="A144" t="s">
        <v>188</v>
      </c>
      <c r="B144" t="s">
        <v>189</v>
      </c>
      <c r="C144">
        <v>16</v>
      </c>
      <c r="D144">
        <f>IF(Table1[[#This Row],[tarp]]=Table1[[#This Row],[tarpa]],Table1[[#This Row],[Quantity]],Table1[[#This Row],[Quantity]]*10)</f>
        <v>16</v>
      </c>
      <c r="E144" t="s">
        <v>1398</v>
      </c>
      <c r="F144" t="s">
        <v>14</v>
      </c>
      <c r="G144" s="1">
        <v>42764</v>
      </c>
      <c r="H144" s="1">
        <v>42764</v>
      </c>
      <c r="I144" t="s">
        <v>1778</v>
      </c>
      <c r="J144" t="s">
        <v>1778</v>
      </c>
      <c r="K144" t="s">
        <v>1778</v>
      </c>
      <c r="L144">
        <v>1</v>
      </c>
      <c r="M144" s="2" t="str">
        <f>IF(ISERROR(SEARCH(M$1,Table1[[#This Row],[Description]])),"",1)</f>
        <v/>
      </c>
      <c r="N144" s="2" t="s">
        <v>1778</v>
      </c>
      <c r="O144" s="2" t="s">
        <v>1778</v>
      </c>
      <c r="P144" s="2" t="s">
        <v>1778</v>
      </c>
      <c r="Q144" s="2" t="str">
        <f>IF(ISERROR(SEARCH(Q$1,Table1[[#This Row],[Description]])),"",1)</f>
        <v/>
      </c>
      <c r="R144" s="2" t="str">
        <f t="shared" si="2"/>
        <v>Jerry</v>
      </c>
    </row>
    <row r="145" spans="1:18" x14ac:dyDescent="0.25">
      <c r="A145" t="s">
        <v>188</v>
      </c>
      <c r="B145" t="s">
        <v>189</v>
      </c>
      <c r="C145">
        <v>4500</v>
      </c>
      <c r="D145">
        <f>IF(Table1[[#This Row],[tarp]]=Table1[[#This Row],[tarpa]],Table1[[#This Row],[Quantity]],Table1[[#This Row],[Quantity]]*10)</f>
        <v>4500</v>
      </c>
      <c r="E145" t="s">
        <v>843</v>
      </c>
      <c r="F145" t="s">
        <v>18</v>
      </c>
      <c r="G145" s="1">
        <v>42764</v>
      </c>
      <c r="H145" s="1">
        <v>42764</v>
      </c>
      <c r="I145" t="s">
        <v>1778</v>
      </c>
      <c r="J145" t="s">
        <v>1778</v>
      </c>
      <c r="K145" t="s">
        <v>1778</v>
      </c>
      <c r="L145">
        <v>1</v>
      </c>
      <c r="M145" s="2" t="str">
        <f>IF(ISERROR(SEARCH(M$1,Table1[[#This Row],[Description]])),"",1)</f>
        <v/>
      </c>
      <c r="N145" s="2" t="s">
        <v>1778</v>
      </c>
      <c r="O145" s="2" t="s">
        <v>1778</v>
      </c>
      <c r="P145" s="2" t="s">
        <v>1778</v>
      </c>
      <c r="Q145" s="2" t="str">
        <f>IF(ISERROR(SEARCH(Q$1,Table1[[#This Row],[Description]])),"",1)</f>
        <v/>
      </c>
      <c r="R145" s="2" t="str">
        <f t="shared" si="2"/>
        <v>Jerry</v>
      </c>
    </row>
    <row r="146" spans="1:18" x14ac:dyDescent="0.25">
      <c r="A146" t="s">
        <v>269</v>
      </c>
      <c r="B146" t="s">
        <v>270</v>
      </c>
      <c r="C146">
        <v>1800</v>
      </c>
      <c r="D146">
        <f>IF(Table1[[#This Row],[tarp]]=Table1[[#This Row],[tarpa]],Table1[[#This Row],[Quantity]],Table1[[#This Row],[Quantity]]*10)</f>
        <v>1800</v>
      </c>
      <c r="E146" t="s">
        <v>1399</v>
      </c>
      <c r="F146" t="s">
        <v>14</v>
      </c>
      <c r="G146" s="1">
        <v>42764</v>
      </c>
      <c r="H146" s="1">
        <v>42764</v>
      </c>
      <c r="I146" t="s">
        <v>1778</v>
      </c>
      <c r="J146" t="s">
        <v>1778</v>
      </c>
      <c r="K146" t="s">
        <v>1778</v>
      </c>
      <c r="L146">
        <v>1</v>
      </c>
      <c r="M146" s="2" t="str">
        <f>IF(ISERROR(SEARCH(M$1,Table1[[#This Row],[Description]])),"",1)</f>
        <v/>
      </c>
      <c r="N146" s="2" t="s">
        <v>1778</v>
      </c>
      <c r="O146" s="2" t="s">
        <v>1778</v>
      </c>
      <c r="P146" s="2" t="s">
        <v>1778</v>
      </c>
      <c r="Q146" s="2" t="str">
        <f>IF(ISERROR(SEARCH(Q$1,Table1[[#This Row],[Description]])),"",1)</f>
        <v/>
      </c>
      <c r="R146" s="2" t="str">
        <f t="shared" si="2"/>
        <v>Jerry</v>
      </c>
    </row>
    <row r="147" spans="1:18" x14ac:dyDescent="0.25">
      <c r="A147" t="s">
        <v>188</v>
      </c>
      <c r="B147" t="s">
        <v>189</v>
      </c>
      <c r="C147">
        <v>2000</v>
      </c>
      <c r="D147">
        <f>IF(Table1[[#This Row],[tarp]]=Table1[[#This Row],[tarpa]],Table1[[#This Row],[Quantity]],Table1[[#This Row],[Quantity]]*10)</f>
        <v>2000</v>
      </c>
      <c r="E147" t="s">
        <v>904</v>
      </c>
      <c r="F147" t="s">
        <v>14</v>
      </c>
      <c r="G147" s="1">
        <v>42764</v>
      </c>
      <c r="H147" s="1">
        <v>42764</v>
      </c>
      <c r="I147" t="s">
        <v>1778</v>
      </c>
      <c r="J147" t="s">
        <v>1778</v>
      </c>
      <c r="K147" t="s">
        <v>1778</v>
      </c>
      <c r="L147">
        <v>1</v>
      </c>
      <c r="M147" s="2" t="str">
        <f>IF(ISERROR(SEARCH(M$1,Table1[[#This Row],[Description]])),"",1)</f>
        <v/>
      </c>
      <c r="N147" s="2" t="s">
        <v>1778</v>
      </c>
      <c r="O147" s="2" t="s">
        <v>1778</v>
      </c>
      <c r="P147" s="2" t="s">
        <v>1778</v>
      </c>
      <c r="Q147" s="2" t="str">
        <f>IF(ISERROR(SEARCH(Q$1,Table1[[#This Row],[Description]])),"",1)</f>
        <v/>
      </c>
      <c r="R147" s="2" t="str">
        <f t="shared" si="2"/>
        <v>Jerry</v>
      </c>
    </row>
    <row r="148" spans="1:18" x14ac:dyDescent="0.25">
      <c r="A148" t="s">
        <v>269</v>
      </c>
      <c r="B148" t="s">
        <v>270</v>
      </c>
      <c r="C148">
        <v>3000</v>
      </c>
      <c r="D148">
        <f>IF(Table1[[#This Row],[tarp]]=Table1[[#This Row],[tarpa]],Table1[[#This Row],[Quantity]],Table1[[#This Row],[Quantity]]*10)</f>
        <v>3000</v>
      </c>
      <c r="E148" t="s">
        <v>843</v>
      </c>
      <c r="F148" t="s">
        <v>18</v>
      </c>
      <c r="G148" s="1">
        <v>42764</v>
      </c>
      <c r="H148" s="1">
        <v>42764</v>
      </c>
      <c r="I148" t="s">
        <v>1778</v>
      </c>
      <c r="J148" t="s">
        <v>1778</v>
      </c>
      <c r="K148" t="s">
        <v>1778</v>
      </c>
      <c r="L148">
        <v>1</v>
      </c>
      <c r="M148" s="2" t="str">
        <f>IF(ISERROR(SEARCH(M$1,Table1[[#This Row],[Description]])),"",1)</f>
        <v/>
      </c>
      <c r="N148" s="2" t="s">
        <v>1778</v>
      </c>
      <c r="O148" s="2" t="s">
        <v>1778</v>
      </c>
      <c r="P148" s="2" t="s">
        <v>1778</v>
      </c>
      <c r="Q148" s="2" t="str">
        <f>IF(ISERROR(SEARCH(Q$1,Table1[[#This Row],[Description]])),"",1)</f>
        <v/>
      </c>
      <c r="R148" s="2" t="str">
        <f t="shared" si="2"/>
        <v>Jerry</v>
      </c>
    </row>
    <row r="149" spans="1:18" x14ac:dyDescent="0.25">
      <c r="A149" t="s">
        <v>269</v>
      </c>
      <c r="B149" t="s">
        <v>270</v>
      </c>
      <c r="C149">
        <v>3600</v>
      </c>
      <c r="D149">
        <f>IF(Table1[[#This Row],[tarp]]=Table1[[#This Row],[tarpa]],Table1[[#This Row],[Quantity]],Table1[[#This Row],[Quantity]]*10)</f>
        <v>3600</v>
      </c>
      <c r="E149" t="s">
        <v>1399</v>
      </c>
      <c r="F149" t="s">
        <v>18</v>
      </c>
      <c r="G149" s="1">
        <v>42764</v>
      </c>
      <c r="H149" s="1">
        <v>42764</v>
      </c>
      <c r="I149" t="s">
        <v>1778</v>
      </c>
      <c r="J149" t="s">
        <v>1778</v>
      </c>
      <c r="K149" t="s">
        <v>1778</v>
      </c>
      <c r="L149">
        <v>1</v>
      </c>
      <c r="M149" s="2" t="str">
        <f>IF(ISERROR(SEARCH(M$1,Table1[[#This Row],[Description]])),"",1)</f>
        <v/>
      </c>
      <c r="N149" s="2" t="s">
        <v>1778</v>
      </c>
      <c r="O149" s="2" t="s">
        <v>1778</v>
      </c>
      <c r="P149" s="2" t="s">
        <v>1778</v>
      </c>
      <c r="Q149" s="2" t="str">
        <f>IF(ISERROR(SEARCH(Q$1,Table1[[#This Row],[Description]])),"",1)</f>
        <v/>
      </c>
      <c r="R149" s="2" t="str">
        <f t="shared" si="2"/>
        <v>Jerry</v>
      </c>
    </row>
    <row r="150" spans="1:18" x14ac:dyDescent="0.25">
      <c r="A150" t="s">
        <v>269</v>
      </c>
      <c r="B150" t="s">
        <v>270</v>
      </c>
      <c r="C150">
        <v>1700</v>
      </c>
      <c r="D150">
        <f>IF(Table1[[#This Row],[tarp]]=Table1[[#This Row],[tarpa]],Table1[[#This Row],[Quantity]],Table1[[#This Row],[Quantity]]*10)</f>
        <v>1700</v>
      </c>
      <c r="E150" t="s">
        <v>1406</v>
      </c>
      <c r="F150" t="s">
        <v>14</v>
      </c>
      <c r="G150" s="1">
        <v>42764</v>
      </c>
      <c r="H150" s="1">
        <v>42764</v>
      </c>
      <c r="I150" t="s">
        <v>1778</v>
      </c>
      <c r="J150" t="s">
        <v>1778</v>
      </c>
      <c r="K150" t="s">
        <v>1778</v>
      </c>
      <c r="L150">
        <v>1</v>
      </c>
      <c r="M150" s="2" t="str">
        <f>IF(ISERROR(SEARCH(M$1,Table1[[#This Row],[Description]])),"",1)</f>
        <v/>
      </c>
      <c r="N150" s="2" t="s">
        <v>1778</v>
      </c>
      <c r="O150" s="2" t="s">
        <v>1778</v>
      </c>
      <c r="P150" s="2" t="s">
        <v>1778</v>
      </c>
      <c r="Q150" s="2" t="str">
        <f>IF(ISERROR(SEARCH(Q$1,Table1[[#This Row],[Description]])),"",1)</f>
        <v/>
      </c>
      <c r="R150" s="2" t="str">
        <f t="shared" si="2"/>
        <v>Jerry</v>
      </c>
    </row>
    <row r="151" spans="1:18" x14ac:dyDescent="0.25">
      <c r="A151" t="s">
        <v>11</v>
      </c>
      <c r="B151" t="s">
        <v>12</v>
      </c>
      <c r="C151">
        <v>23680</v>
      </c>
      <c r="D151">
        <f>IF(Table1[[#This Row],[tarp]]=Table1[[#This Row],[tarpa]],Table1[[#This Row],[Quantity]],Table1[[#This Row],[Quantity]]*10)</f>
        <v>23680</v>
      </c>
      <c r="E151" t="s">
        <v>13</v>
      </c>
      <c r="F151" t="s">
        <v>14</v>
      </c>
      <c r="G151" s="1">
        <v>42764</v>
      </c>
      <c r="H151" s="1">
        <v>42764</v>
      </c>
      <c r="I151" t="s">
        <v>1778</v>
      </c>
      <c r="J151">
        <v>1</v>
      </c>
      <c r="K151">
        <v>1</v>
      </c>
      <c r="L151" t="s">
        <v>1778</v>
      </c>
      <c r="M151" s="2" t="str">
        <f>IF(ISERROR(SEARCH(M$1,Table1[[#This Row],[Description]])),"",1)</f>
        <v/>
      </c>
      <c r="N151" s="2" t="s">
        <v>1778</v>
      </c>
      <c r="O151" s="2" t="s">
        <v>1778</v>
      </c>
      <c r="P151" s="2" t="s">
        <v>1778</v>
      </c>
      <c r="Q151" s="2" t="str">
        <f>IF(ISERROR(SEARCH(Q$1,Table1[[#This Row],[Description]])),"",1)</f>
        <v/>
      </c>
      <c r="R151" s="2" t="str">
        <f t="shared" si="2"/>
        <v>Tarp</v>
      </c>
    </row>
    <row r="152" spans="1:18" x14ac:dyDescent="0.25">
      <c r="A152" t="s">
        <v>11</v>
      </c>
      <c r="B152" t="s">
        <v>12</v>
      </c>
      <c r="C152">
        <v>5500</v>
      </c>
      <c r="D152">
        <f>IF(Table1[[#This Row],[tarp]]=Table1[[#This Row],[tarpa]],Table1[[#This Row],[Quantity]],Table1[[#This Row],[Quantity]]*10)</f>
        <v>5500</v>
      </c>
      <c r="E152" t="s">
        <v>24</v>
      </c>
      <c r="F152" t="s">
        <v>14</v>
      </c>
      <c r="G152" s="1">
        <v>42764</v>
      </c>
      <c r="H152" s="1">
        <v>42764</v>
      </c>
      <c r="I152" t="s">
        <v>1778</v>
      </c>
      <c r="J152">
        <v>1</v>
      </c>
      <c r="K152">
        <v>1</v>
      </c>
      <c r="L152" t="s">
        <v>1778</v>
      </c>
      <c r="M152" s="2" t="str">
        <f>IF(ISERROR(SEARCH(M$1,Table1[[#This Row],[Description]])),"",1)</f>
        <v/>
      </c>
      <c r="N152" s="2" t="s">
        <v>1778</v>
      </c>
      <c r="O152" s="2" t="s">
        <v>1778</v>
      </c>
      <c r="P152" s="2" t="s">
        <v>1778</v>
      </c>
      <c r="Q152" s="2" t="str">
        <f>IF(ISERROR(SEARCH(Q$1,Table1[[#This Row],[Description]])),"",1)</f>
        <v/>
      </c>
      <c r="R152" s="2" t="str">
        <f t="shared" si="2"/>
        <v>Tarp</v>
      </c>
    </row>
    <row r="153" spans="1:18" x14ac:dyDescent="0.25">
      <c r="A153" t="s">
        <v>11</v>
      </c>
      <c r="B153" t="s">
        <v>12</v>
      </c>
      <c r="C153">
        <v>16500</v>
      </c>
      <c r="D153">
        <f>IF(Table1[[#This Row],[tarp]]=Table1[[#This Row],[tarpa]],Table1[[#This Row],[Quantity]],Table1[[#This Row],[Quantity]]*10)</f>
        <v>16500</v>
      </c>
      <c r="E153" t="s">
        <v>13</v>
      </c>
      <c r="F153" t="s">
        <v>18</v>
      </c>
      <c r="G153" s="1">
        <v>42764</v>
      </c>
      <c r="H153" s="1">
        <v>42764</v>
      </c>
      <c r="I153" t="s">
        <v>1778</v>
      </c>
      <c r="J153">
        <v>1</v>
      </c>
      <c r="K153">
        <v>1</v>
      </c>
      <c r="L153" t="s">
        <v>1778</v>
      </c>
      <c r="M153" s="2" t="str">
        <f>IF(ISERROR(SEARCH(M$1,Table1[[#This Row],[Description]])),"",1)</f>
        <v/>
      </c>
      <c r="N153" s="2" t="s">
        <v>1778</v>
      </c>
      <c r="O153" s="2" t="s">
        <v>1778</v>
      </c>
      <c r="P153" s="2" t="s">
        <v>1778</v>
      </c>
      <c r="Q153" s="2" t="str">
        <f>IF(ISERROR(SEARCH(Q$1,Table1[[#This Row],[Description]])),"",1)</f>
        <v/>
      </c>
      <c r="R153" s="2" t="str">
        <f t="shared" si="2"/>
        <v>Tarp</v>
      </c>
    </row>
    <row r="154" spans="1:18" x14ac:dyDescent="0.25">
      <c r="A154" t="s">
        <v>97</v>
      </c>
      <c r="B154" t="s">
        <v>98</v>
      </c>
      <c r="C154">
        <v>6100</v>
      </c>
      <c r="D154">
        <f>IF(Table1[[#This Row],[tarp]]=Table1[[#This Row],[tarpa]],Table1[[#This Row],[Quantity]],Table1[[#This Row],[Quantity]]*10)</f>
        <v>6100</v>
      </c>
      <c r="E154" t="s">
        <v>13</v>
      </c>
      <c r="F154" t="s">
        <v>18</v>
      </c>
      <c r="G154" s="1">
        <v>42764</v>
      </c>
      <c r="H154" s="1">
        <v>42764</v>
      </c>
      <c r="I154" t="s">
        <v>1778</v>
      </c>
      <c r="J154">
        <v>1</v>
      </c>
      <c r="K154">
        <v>1</v>
      </c>
      <c r="L154" t="s">
        <v>1778</v>
      </c>
      <c r="M154" s="2" t="str">
        <f>IF(ISERROR(SEARCH(M$1,Table1[[#This Row],[Description]])),"",1)</f>
        <v/>
      </c>
      <c r="N154" s="2" t="s">
        <v>1778</v>
      </c>
      <c r="O154" s="2" t="s">
        <v>1778</v>
      </c>
      <c r="P154" s="2" t="s">
        <v>1778</v>
      </c>
      <c r="Q154" s="2" t="str">
        <f>IF(ISERROR(SEARCH(Q$1,Table1[[#This Row],[Description]])),"",1)</f>
        <v/>
      </c>
      <c r="R154" s="2" t="str">
        <f t="shared" si="2"/>
        <v>Tarp</v>
      </c>
    </row>
    <row r="155" spans="1:18" x14ac:dyDescent="0.25">
      <c r="A155" t="s">
        <v>97</v>
      </c>
      <c r="B155" t="s">
        <v>98</v>
      </c>
      <c r="C155">
        <v>6000</v>
      </c>
      <c r="D155">
        <f>IF(Table1[[#This Row],[tarp]]=Table1[[#This Row],[tarpa]],Table1[[#This Row],[Quantity]],Table1[[#This Row],[Quantity]]*10)</f>
        <v>6000</v>
      </c>
      <c r="E155" t="s">
        <v>13</v>
      </c>
      <c r="F155" t="s">
        <v>14</v>
      </c>
      <c r="G155" s="1">
        <v>42764</v>
      </c>
      <c r="H155" s="1">
        <v>42764</v>
      </c>
      <c r="I155" t="s">
        <v>1778</v>
      </c>
      <c r="J155">
        <v>1</v>
      </c>
      <c r="K155">
        <v>1</v>
      </c>
      <c r="L155" t="s">
        <v>1778</v>
      </c>
      <c r="M155" s="2" t="str">
        <f>IF(ISERROR(SEARCH(M$1,Table1[[#This Row],[Description]])),"",1)</f>
        <v/>
      </c>
      <c r="N155" s="2" t="s">
        <v>1778</v>
      </c>
      <c r="O155" s="2" t="s">
        <v>1778</v>
      </c>
      <c r="P155" s="2" t="s">
        <v>1778</v>
      </c>
      <c r="Q155" s="2" t="str">
        <f>IF(ISERROR(SEARCH(Q$1,Table1[[#This Row],[Description]])),"",1)</f>
        <v/>
      </c>
      <c r="R155" s="2" t="str">
        <f t="shared" si="2"/>
        <v>Tarp</v>
      </c>
    </row>
    <row r="156" spans="1:18" x14ac:dyDescent="0.25">
      <c r="A156" t="s">
        <v>11</v>
      </c>
      <c r="B156" t="s">
        <v>12</v>
      </c>
      <c r="C156">
        <v>5200</v>
      </c>
      <c r="D156">
        <f>IF(Table1[[#This Row],[tarp]]=Table1[[#This Row],[tarpa]],Table1[[#This Row],[Quantity]],Table1[[#This Row],[Quantity]]*10)</f>
        <v>5200</v>
      </c>
      <c r="E156" t="s">
        <v>13</v>
      </c>
      <c r="F156" t="s">
        <v>10</v>
      </c>
      <c r="G156" s="1">
        <v>42764</v>
      </c>
      <c r="H156" s="1">
        <v>42764</v>
      </c>
      <c r="I156" t="s">
        <v>1778</v>
      </c>
      <c r="J156">
        <v>1</v>
      </c>
      <c r="K156">
        <v>1</v>
      </c>
      <c r="L156" t="s">
        <v>1778</v>
      </c>
      <c r="M156" s="2" t="str">
        <f>IF(ISERROR(SEARCH(M$1,Table1[[#This Row],[Description]])),"",1)</f>
        <v/>
      </c>
      <c r="N156" s="2" t="s">
        <v>1778</v>
      </c>
      <c r="O156" s="2" t="s">
        <v>1778</v>
      </c>
      <c r="P156" s="2" t="s">
        <v>1778</v>
      </c>
      <c r="Q156" s="2" t="str">
        <f>IF(ISERROR(SEARCH(Q$1,Table1[[#This Row],[Description]])),"",1)</f>
        <v/>
      </c>
      <c r="R156" s="2" t="str">
        <f t="shared" si="2"/>
        <v>Tarp</v>
      </c>
    </row>
    <row r="157" spans="1:18" x14ac:dyDescent="0.25">
      <c r="A157" t="s">
        <v>11</v>
      </c>
      <c r="B157" t="s">
        <v>12</v>
      </c>
      <c r="C157">
        <v>3400</v>
      </c>
      <c r="D157">
        <f>IF(Table1[[#This Row],[tarp]]=Table1[[#This Row],[tarpa]],Table1[[#This Row],[Quantity]],Table1[[#This Row],[Quantity]]*10)</f>
        <v>3400</v>
      </c>
      <c r="E157" t="s">
        <v>9</v>
      </c>
      <c r="F157" t="s">
        <v>14</v>
      </c>
      <c r="G157" s="1">
        <v>42764</v>
      </c>
      <c r="H157" s="1">
        <v>42764</v>
      </c>
      <c r="I157" t="s">
        <v>1778</v>
      </c>
      <c r="J157">
        <v>1</v>
      </c>
      <c r="K157">
        <v>1</v>
      </c>
      <c r="L157" t="s">
        <v>1778</v>
      </c>
      <c r="M157" s="2" t="str">
        <f>IF(ISERROR(SEARCH(M$1,Table1[[#This Row],[Description]])),"",1)</f>
        <v/>
      </c>
      <c r="N157" s="2" t="s">
        <v>1778</v>
      </c>
      <c r="O157" s="2" t="s">
        <v>1778</v>
      </c>
      <c r="P157" s="2" t="s">
        <v>1778</v>
      </c>
      <c r="Q157" s="2" t="str">
        <f>IF(ISERROR(SEARCH(Q$1,Table1[[#This Row],[Description]])),"",1)</f>
        <v/>
      </c>
      <c r="R157" s="2" t="str">
        <f t="shared" si="2"/>
        <v>Tarp</v>
      </c>
    </row>
    <row r="158" spans="1:18" x14ac:dyDescent="0.25">
      <c r="A158" t="s">
        <v>267</v>
      </c>
      <c r="B158" t="s">
        <v>268</v>
      </c>
      <c r="C158">
        <v>15</v>
      </c>
      <c r="D158">
        <f>IF(Table1[[#This Row],[tarp]]=Table1[[#This Row],[tarpa]],Table1[[#This Row],[Quantity]],Table1[[#This Row],[Quantity]]*10)</f>
        <v>150</v>
      </c>
      <c r="E158" t="s">
        <v>54</v>
      </c>
      <c r="F158" t="s">
        <v>14</v>
      </c>
      <c r="G158" s="1">
        <v>42764</v>
      </c>
      <c r="H158" s="1">
        <v>42764</v>
      </c>
      <c r="I158" t="s">
        <v>1778</v>
      </c>
      <c r="K158">
        <v>1</v>
      </c>
      <c r="L158" t="s">
        <v>1778</v>
      </c>
      <c r="M158" s="2" t="str">
        <f>IF(ISERROR(SEARCH(M$1,Table1[[#This Row],[Description]])),"",1)</f>
        <v/>
      </c>
      <c r="N158" s="2" t="s">
        <v>1778</v>
      </c>
      <c r="O158" s="2" t="s">
        <v>1778</v>
      </c>
      <c r="P158" s="2" t="s">
        <v>1778</v>
      </c>
      <c r="Q158" s="2" t="str">
        <f>IF(ISERROR(SEARCH(Q$1,Table1[[#This Row],[Description]])),"",1)</f>
        <v/>
      </c>
      <c r="R158" s="2" t="str">
        <f t="shared" si="2"/>
        <v>Tarp</v>
      </c>
    </row>
    <row r="159" spans="1:18" x14ac:dyDescent="0.25">
      <c r="A159" t="s">
        <v>267</v>
      </c>
      <c r="B159" t="s">
        <v>268</v>
      </c>
      <c r="C159">
        <v>50</v>
      </c>
      <c r="D159">
        <f>IF(Table1[[#This Row],[tarp]]=Table1[[#This Row],[tarpa]],Table1[[#This Row],[Quantity]],Table1[[#This Row],[Quantity]]*10)</f>
        <v>500</v>
      </c>
      <c r="E159" t="s">
        <v>9</v>
      </c>
      <c r="F159" t="s">
        <v>14</v>
      </c>
      <c r="G159" s="1">
        <v>42764</v>
      </c>
      <c r="H159" s="1">
        <v>42764</v>
      </c>
      <c r="I159" t="s">
        <v>1778</v>
      </c>
      <c r="K159">
        <v>1</v>
      </c>
      <c r="L159" t="s">
        <v>1778</v>
      </c>
      <c r="M159" s="2" t="str">
        <f>IF(ISERROR(SEARCH(M$1,Table1[[#This Row],[Description]])),"",1)</f>
        <v/>
      </c>
      <c r="N159" s="2" t="s">
        <v>1778</v>
      </c>
      <c r="O159" s="2" t="s">
        <v>1778</v>
      </c>
      <c r="P159" s="2" t="s">
        <v>1778</v>
      </c>
      <c r="Q159" s="2" t="str">
        <f>IF(ISERROR(SEARCH(Q$1,Table1[[#This Row],[Description]])),"",1)</f>
        <v/>
      </c>
      <c r="R159" s="2" t="str">
        <f t="shared" si="2"/>
        <v>Tarp</v>
      </c>
    </row>
    <row r="160" spans="1:18" x14ac:dyDescent="0.25">
      <c r="A160" t="s">
        <v>267</v>
      </c>
      <c r="B160" t="s">
        <v>268</v>
      </c>
      <c r="C160">
        <v>100</v>
      </c>
      <c r="D160">
        <f>IF(Table1[[#This Row],[tarp]]=Table1[[#This Row],[tarpa]],Table1[[#This Row],[Quantity]],Table1[[#This Row],[Quantity]]*10)</f>
        <v>1000</v>
      </c>
      <c r="E160" t="s">
        <v>9</v>
      </c>
      <c r="F160" t="s">
        <v>21</v>
      </c>
      <c r="G160" s="1">
        <v>42764</v>
      </c>
      <c r="H160" s="1">
        <v>42764</v>
      </c>
      <c r="I160" t="s">
        <v>1778</v>
      </c>
      <c r="K160">
        <v>1</v>
      </c>
      <c r="L160" t="s">
        <v>1778</v>
      </c>
      <c r="M160" s="2" t="str">
        <f>IF(ISERROR(SEARCH(M$1,Table1[[#This Row],[Description]])),"",1)</f>
        <v/>
      </c>
      <c r="N160" s="2" t="s">
        <v>1778</v>
      </c>
      <c r="O160" s="2" t="s">
        <v>1778</v>
      </c>
      <c r="P160" s="2" t="s">
        <v>1778</v>
      </c>
      <c r="Q160" s="2" t="str">
        <f>IF(ISERROR(SEARCH(Q$1,Table1[[#This Row],[Description]])),"",1)</f>
        <v/>
      </c>
      <c r="R160" s="2" t="str">
        <f t="shared" si="2"/>
        <v>Tarp</v>
      </c>
    </row>
    <row r="161" spans="1:18" x14ac:dyDescent="0.25">
      <c r="A161" t="s">
        <v>267</v>
      </c>
      <c r="B161" t="s">
        <v>268</v>
      </c>
      <c r="C161">
        <v>50</v>
      </c>
      <c r="D161">
        <f>IF(Table1[[#This Row],[tarp]]=Table1[[#This Row],[tarpa]],Table1[[#This Row],[Quantity]],Table1[[#This Row],[Quantity]]*10)</f>
        <v>500</v>
      </c>
      <c r="E161" t="s">
        <v>9</v>
      </c>
      <c r="F161" t="s">
        <v>37</v>
      </c>
      <c r="G161" s="1">
        <v>42764</v>
      </c>
      <c r="H161" s="1">
        <v>42764</v>
      </c>
      <c r="I161" t="s">
        <v>1778</v>
      </c>
      <c r="K161">
        <v>1</v>
      </c>
      <c r="L161" t="s">
        <v>1778</v>
      </c>
      <c r="M161" s="2" t="str">
        <f>IF(ISERROR(SEARCH(M$1,Table1[[#This Row],[Description]])),"",1)</f>
        <v/>
      </c>
      <c r="N161" s="2" t="s">
        <v>1778</v>
      </c>
      <c r="O161" s="2" t="s">
        <v>1778</v>
      </c>
      <c r="P161" s="2" t="s">
        <v>1778</v>
      </c>
      <c r="Q161" s="2" t="str">
        <f>IF(ISERROR(SEARCH(Q$1,Table1[[#This Row],[Description]])),"",1)</f>
        <v/>
      </c>
      <c r="R161" s="2" t="str">
        <f t="shared" si="2"/>
        <v>Tarp</v>
      </c>
    </row>
    <row r="162" spans="1:18" x14ac:dyDescent="0.25">
      <c r="A162" t="s">
        <v>331</v>
      </c>
      <c r="B162" t="s">
        <v>332</v>
      </c>
      <c r="C162">
        <v>170</v>
      </c>
      <c r="D162">
        <f>IF(Table1[[#This Row],[tarp]]=Table1[[#This Row],[tarpa]],Table1[[#This Row],[Quantity]],Table1[[#This Row],[Quantity]]*10)</f>
        <v>1700</v>
      </c>
      <c r="E162" t="s">
        <v>17</v>
      </c>
      <c r="F162" t="s">
        <v>10</v>
      </c>
      <c r="G162" s="1">
        <v>42764</v>
      </c>
      <c r="H162" s="1">
        <v>42764</v>
      </c>
      <c r="I162" t="s">
        <v>1778</v>
      </c>
      <c r="K162">
        <v>1</v>
      </c>
      <c r="L162" t="s">
        <v>1778</v>
      </c>
      <c r="M162" s="2" t="str">
        <f>IF(ISERROR(SEARCH(M$1,Table1[[#This Row],[Description]])),"",1)</f>
        <v/>
      </c>
      <c r="N162" s="2" t="s">
        <v>1778</v>
      </c>
      <c r="O162" s="2" t="s">
        <v>1778</v>
      </c>
      <c r="P162" s="2" t="s">
        <v>1778</v>
      </c>
      <c r="Q162" s="2" t="str">
        <f>IF(ISERROR(SEARCH(Q$1,Table1[[#This Row],[Description]])),"",1)</f>
        <v/>
      </c>
      <c r="R162" s="2" t="str">
        <f t="shared" si="2"/>
        <v>Tarp</v>
      </c>
    </row>
    <row r="163" spans="1:18" x14ac:dyDescent="0.25">
      <c r="A163" t="s">
        <v>11</v>
      </c>
      <c r="B163" t="s">
        <v>12</v>
      </c>
      <c r="C163">
        <v>1750</v>
      </c>
      <c r="D163">
        <f>IF(Table1[[#This Row],[tarp]]=Table1[[#This Row],[tarpa]],Table1[[#This Row],[Quantity]],Table1[[#This Row],[Quantity]]*10)</f>
        <v>1750</v>
      </c>
      <c r="E163" t="s">
        <v>13</v>
      </c>
      <c r="F163" t="s">
        <v>37</v>
      </c>
      <c r="G163" s="1">
        <v>42764</v>
      </c>
      <c r="H163" s="1">
        <v>42764</v>
      </c>
      <c r="I163" t="s">
        <v>1778</v>
      </c>
      <c r="J163">
        <v>1</v>
      </c>
      <c r="K163">
        <v>1</v>
      </c>
      <c r="L163" t="s">
        <v>1778</v>
      </c>
      <c r="M163" s="2" t="str">
        <f>IF(ISERROR(SEARCH(M$1,Table1[[#This Row],[Description]])),"",1)</f>
        <v/>
      </c>
      <c r="N163" s="2" t="s">
        <v>1778</v>
      </c>
      <c r="O163" s="2" t="s">
        <v>1778</v>
      </c>
      <c r="P163" s="2" t="s">
        <v>1778</v>
      </c>
      <c r="Q163" s="2" t="str">
        <f>IF(ISERROR(SEARCH(Q$1,Table1[[#This Row],[Description]])),"",1)</f>
        <v/>
      </c>
      <c r="R163" s="2" t="str">
        <f t="shared" si="2"/>
        <v>Tarp</v>
      </c>
    </row>
    <row r="164" spans="1:18" x14ac:dyDescent="0.25">
      <c r="A164" t="s">
        <v>392</v>
      </c>
      <c r="B164" t="s">
        <v>393</v>
      </c>
      <c r="C164">
        <v>5000</v>
      </c>
      <c r="D164">
        <f>IF(Table1[[#This Row],[tarp]]=Table1[[#This Row],[tarpa]],Table1[[#This Row],[Quantity]],Table1[[#This Row],[Quantity]]*10)</f>
        <v>5000</v>
      </c>
      <c r="E164" t="s">
        <v>130</v>
      </c>
      <c r="F164" t="s">
        <v>37</v>
      </c>
      <c r="G164" s="1">
        <v>42764</v>
      </c>
      <c r="H164" s="1">
        <v>42764</v>
      </c>
      <c r="I164" t="s">
        <v>1778</v>
      </c>
      <c r="J164">
        <v>1</v>
      </c>
      <c r="K164">
        <v>1</v>
      </c>
      <c r="L164" t="s">
        <v>1778</v>
      </c>
      <c r="M164" s="2" t="str">
        <f>IF(ISERROR(SEARCH(M$1,Table1[[#This Row],[Description]])),"",1)</f>
        <v/>
      </c>
      <c r="N164" s="2" t="s">
        <v>1778</v>
      </c>
      <c r="O164" s="2" t="s">
        <v>1778</v>
      </c>
      <c r="P164" s="2" t="s">
        <v>1778</v>
      </c>
      <c r="Q164" s="2" t="str">
        <f>IF(ISERROR(SEARCH(Q$1,Table1[[#This Row],[Description]])),"",1)</f>
        <v/>
      </c>
      <c r="R164" s="2" t="str">
        <f t="shared" si="2"/>
        <v>Tarp</v>
      </c>
    </row>
    <row r="165" spans="1:18" x14ac:dyDescent="0.25">
      <c r="A165" t="s">
        <v>267</v>
      </c>
      <c r="B165" t="s">
        <v>268</v>
      </c>
      <c r="C165">
        <v>79</v>
      </c>
      <c r="D165">
        <f>IF(Table1[[#This Row],[tarp]]=Table1[[#This Row],[tarpa]],Table1[[#This Row],[Quantity]],Table1[[#This Row],[Quantity]]*10)</f>
        <v>790</v>
      </c>
      <c r="E165" t="s">
        <v>164</v>
      </c>
      <c r="F165" t="s">
        <v>14</v>
      </c>
      <c r="G165" s="1">
        <v>42764</v>
      </c>
      <c r="H165" s="1">
        <v>42764</v>
      </c>
      <c r="I165" t="s">
        <v>1778</v>
      </c>
      <c r="K165">
        <v>1</v>
      </c>
      <c r="L165" t="s">
        <v>1778</v>
      </c>
      <c r="M165" s="2" t="str">
        <f>IF(ISERROR(SEARCH(M$1,Table1[[#This Row],[Description]])),"",1)</f>
        <v/>
      </c>
      <c r="N165" s="2" t="s">
        <v>1778</v>
      </c>
      <c r="O165" s="2" t="s">
        <v>1778</v>
      </c>
      <c r="P165" s="2" t="s">
        <v>1778</v>
      </c>
      <c r="Q165" s="2" t="str">
        <f>IF(ISERROR(SEARCH(Q$1,Table1[[#This Row],[Description]])),"",1)</f>
        <v/>
      </c>
      <c r="R165" s="2" t="str">
        <f t="shared" si="2"/>
        <v>Tarp</v>
      </c>
    </row>
    <row r="166" spans="1:18" x14ac:dyDescent="0.25">
      <c r="A166" t="s">
        <v>495</v>
      </c>
      <c r="B166" t="s">
        <v>496</v>
      </c>
      <c r="C166">
        <v>500</v>
      </c>
      <c r="D166">
        <f>IF(Table1[[#This Row],[tarp]]=Table1[[#This Row],[tarpa]],Table1[[#This Row],[Quantity]],Table1[[#This Row],[Quantity]]*10)</f>
        <v>500</v>
      </c>
      <c r="E166" t="s">
        <v>497</v>
      </c>
      <c r="F166" t="s">
        <v>14</v>
      </c>
      <c r="G166" s="1">
        <v>42764</v>
      </c>
      <c r="H166" s="1">
        <v>42764</v>
      </c>
      <c r="I166" t="s">
        <v>1778</v>
      </c>
      <c r="J166">
        <v>1</v>
      </c>
      <c r="K166">
        <v>1</v>
      </c>
      <c r="L166" t="s">
        <v>1778</v>
      </c>
      <c r="M166" s="2" t="str">
        <f>IF(ISERROR(SEARCH(M$1,Table1[[#This Row],[Description]])),"",1)</f>
        <v/>
      </c>
      <c r="N166" s="2" t="s">
        <v>1778</v>
      </c>
      <c r="O166" s="2" t="s">
        <v>1778</v>
      </c>
      <c r="P166" s="2" t="s">
        <v>1778</v>
      </c>
      <c r="Q166" s="2" t="str">
        <f>IF(ISERROR(SEARCH(Q$1,Table1[[#This Row],[Description]])),"",1)</f>
        <v/>
      </c>
      <c r="R166" s="2" t="str">
        <f t="shared" si="2"/>
        <v>Tarp</v>
      </c>
    </row>
    <row r="167" spans="1:18" x14ac:dyDescent="0.25">
      <c r="A167" t="s">
        <v>97</v>
      </c>
      <c r="B167" t="s">
        <v>98</v>
      </c>
      <c r="C167">
        <v>420</v>
      </c>
      <c r="D167">
        <f>IF(Table1[[#This Row],[tarp]]=Table1[[#This Row],[tarpa]],Table1[[#This Row],[Quantity]],Table1[[#This Row],[Quantity]]*10)</f>
        <v>420</v>
      </c>
      <c r="E167" t="s">
        <v>716</v>
      </c>
      <c r="F167" t="s">
        <v>10</v>
      </c>
      <c r="G167" s="1">
        <v>42764</v>
      </c>
      <c r="H167" s="1">
        <v>42764</v>
      </c>
      <c r="I167" t="s">
        <v>1778</v>
      </c>
      <c r="J167">
        <v>1</v>
      </c>
      <c r="K167">
        <v>1</v>
      </c>
      <c r="L167" t="s">
        <v>1778</v>
      </c>
      <c r="M167" s="2" t="str">
        <f>IF(ISERROR(SEARCH(M$1,Table1[[#This Row],[Description]])),"",1)</f>
        <v/>
      </c>
      <c r="N167" s="2" t="s">
        <v>1778</v>
      </c>
      <c r="O167" s="2" t="s">
        <v>1778</v>
      </c>
      <c r="P167" s="2" t="s">
        <v>1778</v>
      </c>
      <c r="Q167" s="2" t="str">
        <f>IF(ISERROR(SEARCH(Q$1,Table1[[#This Row],[Description]])),"",1)</f>
        <v/>
      </c>
      <c r="R167" s="2" t="str">
        <f t="shared" si="2"/>
        <v>Tarp</v>
      </c>
    </row>
    <row r="168" spans="1:18" x14ac:dyDescent="0.25">
      <c r="A168" t="s">
        <v>11</v>
      </c>
      <c r="B168" t="s">
        <v>12</v>
      </c>
      <c r="C168">
        <v>540</v>
      </c>
      <c r="D168">
        <f>IF(Table1[[#This Row],[tarp]]=Table1[[#This Row],[tarpa]],Table1[[#This Row],[Quantity]],Table1[[#This Row],[Quantity]]*10)</f>
        <v>540</v>
      </c>
      <c r="E168" t="s">
        <v>716</v>
      </c>
      <c r="F168" t="s">
        <v>10</v>
      </c>
      <c r="G168" s="1">
        <v>42764</v>
      </c>
      <c r="H168" s="1">
        <v>42764</v>
      </c>
      <c r="I168" t="s">
        <v>1778</v>
      </c>
      <c r="J168">
        <v>1</v>
      </c>
      <c r="K168">
        <v>1</v>
      </c>
      <c r="L168" t="s">
        <v>1778</v>
      </c>
      <c r="M168" s="2" t="str">
        <f>IF(ISERROR(SEARCH(M$1,Table1[[#This Row],[Description]])),"",1)</f>
        <v/>
      </c>
      <c r="N168" s="2" t="s">
        <v>1778</v>
      </c>
      <c r="O168" s="2" t="s">
        <v>1778</v>
      </c>
      <c r="P168" s="2" t="s">
        <v>1778</v>
      </c>
      <c r="Q168" s="2" t="str">
        <f>IF(ISERROR(SEARCH(Q$1,Table1[[#This Row],[Description]])),"",1)</f>
        <v/>
      </c>
      <c r="R168" s="2" t="str">
        <f t="shared" si="2"/>
        <v>Tarp</v>
      </c>
    </row>
    <row r="169" spans="1:18" x14ac:dyDescent="0.25">
      <c r="A169" t="s">
        <v>11</v>
      </c>
      <c r="B169" t="s">
        <v>12</v>
      </c>
      <c r="C169">
        <v>2000</v>
      </c>
      <c r="D169">
        <f>IF(Table1[[#This Row],[tarp]]=Table1[[#This Row],[tarpa]],Table1[[#This Row],[Quantity]],Table1[[#This Row],[Quantity]]*10)</f>
        <v>2000</v>
      </c>
      <c r="E169" t="s">
        <v>904</v>
      </c>
      <c r="F169" t="s">
        <v>14</v>
      </c>
      <c r="G169" s="1">
        <v>42764</v>
      </c>
      <c r="H169" s="1">
        <v>42764</v>
      </c>
      <c r="I169" t="s">
        <v>1778</v>
      </c>
      <c r="J169">
        <v>1</v>
      </c>
      <c r="K169">
        <v>1</v>
      </c>
      <c r="L169" t="s">
        <v>1778</v>
      </c>
      <c r="M169" s="2" t="str">
        <f>IF(ISERROR(SEARCH(M$1,Table1[[#This Row],[Description]])),"",1)</f>
        <v/>
      </c>
      <c r="N169" s="2" t="s">
        <v>1778</v>
      </c>
      <c r="O169" s="2" t="s">
        <v>1778</v>
      </c>
      <c r="P169" s="2" t="s">
        <v>1778</v>
      </c>
      <c r="Q169" s="2" t="str">
        <f>IF(ISERROR(SEARCH(Q$1,Table1[[#This Row],[Description]])),"",1)</f>
        <v/>
      </c>
      <c r="R169" s="2" t="str">
        <f t="shared" si="2"/>
        <v>Tarp</v>
      </c>
    </row>
    <row r="170" spans="1:18" x14ac:dyDescent="0.25">
      <c r="A170" t="s">
        <v>267</v>
      </c>
      <c r="B170" t="s">
        <v>268</v>
      </c>
      <c r="C170">
        <v>93</v>
      </c>
      <c r="D170">
        <f>IF(Table1[[#This Row],[tarp]]=Table1[[#This Row],[tarpa]],Table1[[#This Row],[Quantity]],Table1[[#This Row],[Quantity]]*10)</f>
        <v>93</v>
      </c>
      <c r="E170" t="s">
        <v>709</v>
      </c>
      <c r="F170" t="s">
        <v>37</v>
      </c>
      <c r="G170" s="1">
        <v>42764</v>
      </c>
      <c r="H170" s="1">
        <v>42764</v>
      </c>
      <c r="I170" t="s">
        <v>1778</v>
      </c>
      <c r="J170">
        <v>1</v>
      </c>
      <c r="K170">
        <v>1</v>
      </c>
      <c r="L170" t="s">
        <v>1778</v>
      </c>
      <c r="M170" s="2" t="str">
        <f>IF(ISERROR(SEARCH(M$1,Table1[[#This Row],[Description]])),"",1)</f>
        <v/>
      </c>
      <c r="N170" s="2" t="s">
        <v>1778</v>
      </c>
      <c r="O170" s="2" t="s">
        <v>1778</v>
      </c>
      <c r="P170" s="2" t="s">
        <v>1778</v>
      </c>
      <c r="Q170" s="2" t="str">
        <f>IF(ISERROR(SEARCH(Q$1,Table1[[#This Row],[Description]])),"",1)</f>
        <v/>
      </c>
      <c r="R170" s="2" t="str">
        <f t="shared" si="2"/>
        <v>Tarp</v>
      </c>
    </row>
    <row r="171" spans="1:18" x14ac:dyDescent="0.25">
      <c r="A171" t="s">
        <v>506</v>
      </c>
      <c r="B171" t="s">
        <v>507</v>
      </c>
      <c r="C171">
        <v>9</v>
      </c>
      <c r="D171">
        <f>IF(Table1[[#This Row],[tarp]]=Table1[[#This Row],[tarpa]],Table1[[#This Row],[Quantity]],Table1[[#This Row],[Quantity]]*10)</f>
        <v>90</v>
      </c>
      <c r="E171" t="s">
        <v>657</v>
      </c>
      <c r="F171" t="s">
        <v>10</v>
      </c>
      <c r="G171" s="1">
        <v>42764</v>
      </c>
      <c r="H171" s="1">
        <v>42764</v>
      </c>
      <c r="I171" t="s">
        <v>1778</v>
      </c>
      <c r="K171">
        <v>1</v>
      </c>
      <c r="L171" t="s">
        <v>1778</v>
      </c>
      <c r="M171" s="2" t="str">
        <f>IF(ISERROR(SEARCH(M$1,Table1[[#This Row],[Description]])),"",1)</f>
        <v/>
      </c>
      <c r="N171" s="2" t="s">
        <v>1778</v>
      </c>
      <c r="O171" s="2" t="s">
        <v>1778</v>
      </c>
      <c r="P171" s="2" t="s">
        <v>1778</v>
      </c>
      <c r="Q171" s="2" t="str">
        <f>IF(ISERROR(SEARCH(Q$1,Table1[[#This Row],[Description]])),"",1)</f>
        <v/>
      </c>
      <c r="R171" s="2" t="str">
        <f t="shared" si="2"/>
        <v>Tarp</v>
      </c>
    </row>
    <row r="172" spans="1:18" x14ac:dyDescent="0.25">
      <c r="A172" t="s">
        <v>506</v>
      </c>
      <c r="B172" t="s">
        <v>507</v>
      </c>
      <c r="C172">
        <v>11</v>
      </c>
      <c r="D172">
        <f>IF(Table1[[#This Row],[tarp]]=Table1[[#This Row],[tarpa]],Table1[[#This Row],[Quantity]],Table1[[#This Row],[Quantity]]*10)</f>
        <v>110</v>
      </c>
      <c r="E172" t="s">
        <v>664</v>
      </c>
      <c r="F172" t="s">
        <v>10</v>
      </c>
      <c r="G172" s="1">
        <v>42764</v>
      </c>
      <c r="H172" s="1">
        <v>42764</v>
      </c>
      <c r="I172" t="s">
        <v>1778</v>
      </c>
      <c r="K172">
        <v>1</v>
      </c>
      <c r="L172" t="s">
        <v>1778</v>
      </c>
      <c r="M172" s="2" t="str">
        <f>IF(ISERROR(SEARCH(M$1,Table1[[#This Row],[Description]])),"",1)</f>
        <v/>
      </c>
      <c r="N172" s="2" t="s">
        <v>1778</v>
      </c>
      <c r="O172" s="2" t="s">
        <v>1778</v>
      </c>
      <c r="P172" s="2" t="s">
        <v>1778</v>
      </c>
      <c r="Q172" s="2" t="str">
        <f>IF(ISERROR(SEARCH(Q$1,Table1[[#This Row],[Description]])),"",1)</f>
        <v/>
      </c>
      <c r="R172" s="2" t="str">
        <f t="shared" si="2"/>
        <v>Tarp</v>
      </c>
    </row>
    <row r="173" spans="1:18" x14ac:dyDescent="0.25">
      <c r="A173" t="s">
        <v>267</v>
      </c>
      <c r="B173" t="s">
        <v>268</v>
      </c>
      <c r="C173">
        <v>100</v>
      </c>
      <c r="D173">
        <f>IF(Table1[[#This Row],[tarp]]=Table1[[#This Row],[tarpa]],Table1[[#This Row],[Quantity]],Table1[[#This Row],[Quantity]]*10)</f>
        <v>1000</v>
      </c>
      <c r="E173" t="s">
        <v>9</v>
      </c>
      <c r="F173" t="s">
        <v>18</v>
      </c>
      <c r="G173" s="1">
        <v>42764</v>
      </c>
      <c r="H173" s="1">
        <v>42764</v>
      </c>
      <c r="I173" t="s">
        <v>1778</v>
      </c>
      <c r="K173">
        <v>1</v>
      </c>
      <c r="L173" t="s">
        <v>1778</v>
      </c>
      <c r="M173" s="2" t="str">
        <f>IF(ISERROR(SEARCH(M$1,Table1[[#This Row],[Description]])),"",1)</f>
        <v/>
      </c>
      <c r="N173" s="2" t="s">
        <v>1778</v>
      </c>
      <c r="O173" s="2" t="s">
        <v>1778</v>
      </c>
      <c r="P173" s="2" t="s">
        <v>1778</v>
      </c>
      <c r="Q173" s="2" t="str">
        <f>IF(ISERROR(SEARCH(Q$1,Table1[[#This Row],[Description]])),"",1)</f>
        <v/>
      </c>
      <c r="R173" s="2" t="str">
        <f t="shared" si="2"/>
        <v>Tarp</v>
      </c>
    </row>
    <row r="174" spans="1:18" x14ac:dyDescent="0.25">
      <c r="A174" t="s">
        <v>506</v>
      </c>
      <c r="B174" t="s">
        <v>507</v>
      </c>
      <c r="C174">
        <v>672</v>
      </c>
      <c r="D174">
        <f>IF(Table1[[#This Row],[tarp]]=Table1[[#This Row],[tarpa]],Table1[[#This Row],[Quantity]],Table1[[#This Row],[Quantity]]*10)</f>
        <v>6720</v>
      </c>
      <c r="E174" t="s">
        <v>351</v>
      </c>
      <c r="F174" t="s">
        <v>37</v>
      </c>
      <c r="G174" s="1">
        <v>42764</v>
      </c>
      <c r="H174" s="1">
        <v>42764</v>
      </c>
      <c r="I174" t="s">
        <v>1778</v>
      </c>
      <c r="K174">
        <v>1</v>
      </c>
      <c r="L174" t="s">
        <v>1778</v>
      </c>
      <c r="M174" s="2" t="str">
        <f>IF(ISERROR(SEARCH(M$1,Table1[[#This Row],[Description]])),"",1)</f>
        <v/>
      </c>
      <c r="N174" s="2" t="s">
        <v>1778</v>
      </c>
      <c r="O174" s="2" t="s">
        <v>1778</v>
      </c>
      <c r="P174" s="2" t="s">
        <v>1778</v>
      </c>
      <c r="Q174" s="2" t="str">
        <f>IF(ISERROR(SEARCH(Q$1,Table1[[#This Row],[Description]])),"",1)</f>
        <v/>
      </c>
      <c r="R174" s="2" t="str">
        <f t="shared" si="2"/>
        <v>Tarp</v>
      </c>
    </row>
    <row r="175" spans="1:18" x14ac:dyDescent="0.25">
      <c r="A175" t="s">
        <v>392</v>
      </c>
      <c r="B175" t="s">
        <v>393</v>
      </c>
      <c r="C175">
        <v>2800</v>
      </c>
      <c r="D175">
        <f>IF(Table1[[#This Row],[tarp]]=Table1[[#This Row],[tarpa]],Table1[[#This Row],[Quantity]],Table1[[#This Row],[Quantity]]*10)</f>
        <v>2800</v>
      </c>
      <c r="E175" t="s">
        <v>351</v>
      </c>
      <c r="F175" t="s">
        <v>37</v>
      </c>
      <c r="G175" s="1">
        <v>42764</v>
      </c>
      <c r="H175" s="1">
        <v>42764</v>
      </c>
      <c r="I175" t="s">
        <v>1778</v>
      </c>
      <c r="J175">
        <v>1</v>
      </c>
      <c r="K175">
        <v>1</v>
      </c>
      <c r="L175" t="s">
        <v>1778</v>
      </c>
      <c r="M175" s="2" t="str">
        <f>IF(ISERROR(SEARCH(M$1,Table1[[#This Row],[Description]])),"",1)</f>
        <v/>
      </c>
      <c r="N175" s="2" t="s">
        <v>1778</v>
      </c>
      <c r="O175" s="2" t="s">
        <v>1778</v>
      </c>
      <c r="P175" s="2" t="s">
        <v>1778</v>
      </c>
      <c r="Q175" s="2" t="str">
        <f>IF(ISERROR(SEARCH(Q$1,Table1[[#This Row],[Description]])),"",1)</f>
        <v/>
      </c>
      <c r="R175" s="2" t="str">
        <f t="shared" si="2"/>
        <v>Tarp</v>
      </c>
    </row>
    <row r="176" spans="1:18" x14ac:dyDescent="0.25">
      <c r="A176" t="s">
        <v>11</v>
      </c>
      <c r="B176" t="s">
        <v>12</v>
      </c>
      <c r="C176">
        <v>2200</v>
      </c>
      <c r="D176">
        <f>IF(Table1[[#This Row],[tarp]]=Table1[[#This Row],[tarpa]],Table1[[#This Row],[Quantity]],Table1[[#This Row],[Quantity]]*10)</f>
        <v>2200</v>
      </c>
      <c r="E176" t="s">
        <v>683</v>
      </c>
      <c r="F176" t="s">
        <v>10</v>
      </c>
      <c r="G176" s="1">
        <v>42764</v>
      </c>
      <c r="H176" s="1">
        <v>42764</v>
      </c>
      <c r="I176" t="s">
        <v>1778</v>
      </c>
      <c r="J176">
        <v>1</v>
      </c>
      <c r="K176">
        <v>1</v>
      </c>
      <c r="L176" t="s">
        <v>1778</v>
      </c>
      <c r="M176" s="2" t="str">
        <f>IF(ISERROR(SEARCH(M$1,Table1[[#This Row],[Description]])),"",1)</f>
        <v/>
      </c>
      <c r="N176" s="2" t="s">
        <v>1778</v>
      </c>
      <c r="O176" s="2" t="s">
        <v>1778</v>
      </c>
      <c r="P176" s="2" t="s">
        <v>1778</v>
      </c>
      <c r="Q176" s="2" t="str">
        <f>IF(ISERROR(SEARCH(Q$1,Table1[[#This Row],[Description]])),"",1)</f>
        <v/>
      </c>
      <c r="R176" s="2" t="str">
        <f t="shared" si="2"/>
        <v>Tarp</v>
      </c>
    </row>
    <row r="177" spans="1:18" x14ac:dyDescent="0.25">
      <c r="A177" t="s">
        <v>11</v>
      </c>
      <c r="B177" t="s">
        <v>12</v>
      </c>
      <c r="C177">
        <v>1000</v>
      </c>
      <c r="D177">
        <f>IF(Table1[[#This Row],[tarp]]=Table1[[#This Row],[tarpa]],Table1[[#This Row],[Quantity]],Table1[[#This Row],[Quantity]]*10)</f>
        <v>1000</v>
      </c>
      <c r="E177" t="s">
        <v>888</v>
      </c>
      <c r="F177" t="s">
        <v>14</v>
      </c>
      <c r="G177" s="1">
        <v>42764</v>
      </c>
      <c r="H177" s="1">
        <v>42764</v>
      </c>
      <c r="I177" t="s">
        <v>1778</v>
      </c>
      <c r="J177">
        <v>1</v>
      </c>
      <c r="K177">
        <v>1</v>
      </c>
      <c r="L177" t="s">
        <v>1778</v>
      </c>
      <c r="M177" s="2" t="str">
        <f>IF(ISERROR(SEARCH(M$1,Table1[[#This Row],[Description]])),"",1)</f>
        <v/>
      </c>
      <c r="N177" s="2" t="s">
        <v>1778</v>
      </c>
      <c r="O177" s="2" t="s">
        <v>1778</v>
      </c>
      <c r="P177" s="2" t="s">
        <v>1778</v>
      </c>
      <c r="Q177" s="2" t="str">
        <f>IF(ISERROR(SEARCH(Q$1,Table1[[#This Row],[Description]])),"",1)</f>
        <v/>
      </c>
      <c r="R177" s="2" t="str">
        <f t="shared" si="2"/>
        <v>Tarp</v>
      </c>
    </row>
    <row r="178" spans="1:18" x14ac:dyDescent="0.25">
      <c r="A178" t="s">
        <v>97</v>
      </c>
      <c r="B178" t="s">
        <v>98</v>
      </c>
      <c r="C178">
        <v>4500</v>
      </c>
      <c r="D178">
        <f>IF(Table1[[#This Row],[tarp]]=Table1[[#This Row],[tarpa]],Table1[[#This Row],[Quantity]],Table1[[#This Row],[Quantity]]*10)</f>
        <v>4500</v>
      </c>
      <c r="E178" t="s">
        <v>24</v>
      </c>
      <c r="F178" t="s">
        <v>14</v>
      </c>
      <c r="G178" s="1">
        <v>42764</v>
      </c>
      <c r="H178" s="1">
        <v>42764</v>
      </c>
      <c r="I178" t="s">
        <v>1778</v>
      </c>
      <c r="J178">
        <v>1</v>
      </c>
      <c r="K178">
        <v>1</v>
      </c>
      <c r="L178" t="s">
        <v>1778</v>
      </c>
      <c r="M178" s="2" t="str">
        <f>IF(ISERROR(SEARCH(M$1,Table1[[#This Row],[Description]])),"",1)</f>
        <v/>
      </c>
      <c r="N178" s="2" t="s">
        <v>1778</v>
      </c>
      <c r="O178" s="2" t="s">
        <v>1778</v>
      </c>
      <c r="P178" s="2" t="s">
        <v>1778</v>
      </c>
      <c r="Q178" s="2" t="str">
        <f>IF(ISERROR(SEARCH(Q$1,Table1[[#This Row],[Description]])),"",1)</f>
        <v/>
      </c>
      <c r="R178" s="2" t="str">
        <f t="shared" si="2"/>
        <v>Tarp</v>
      </c>
    </row>
    <row r="179" spans="1:18" x14ac:dyDescent="0.25">
      <c r="A179" t="s">
        <v>267</v>
      </c>
      <c r="B179" t="s">
        <v>268</v>
      </c>
      <c r="C179">
        <v>313</v>
      </c>
      <c r="D179">
        <f>IF(Table1[[#This Row],[tarp]]=Table1[[#This Row],[tarpa]],Table1[[#This Row],[Quantity]],Table1[[#This Row],[Quantity]]*10)</f>
        <v>3130</v>
      </c>
      <c r="E179" t="s">
        <v>964</v>
      </c>
      <c r="F179" t="s">
        <v>21</v>
      </c>
      <c r="G179" s="1">
        <v>42764</v>
      </c>
      <c r="H179" s="1">
        <v>42764</v>
      </c>
      <c r="I179" t="s">
        <v>1778</v>
      </c>
      <c r="K179">
        <v>1</v>
      </c>
      <c r="L179" t="s">
        <v>1778</v>
      </c>
      <c r="M179" s="2" t="str">
        <f>IF(ISERROR(SEARCH(M$1,Table1[[#This Row],[Description]])),"",1)</f>
        <v/>
      </c>
      <c r="N179" s="2" t="s">
        <v>1778</v>
      </c>
      <c r="O179" s="2" t="s">
        <v>1778</v>
      </c>
      <c r="P179" s="2" t="s">
        <v>1778</v>
      </c>
      <c r="Q179" s="2" t="str">
        <f>IF(ISERROR(SEARCH(Q$1,Table1[[#This Row],[Description]])),"",1)</f>
        <v/>
      </c>
      <c r="R179" s="2" t="str">
        <f t="shared" si="2"/>
        <v>Tarp</v>
      </c>
    </row>
    <row r="180" spans="1:18" x14ac:dyDescent="0.25">
      <c r="A180" t="s">
        <v>221</v>
      </c>
      <c r="B180" t="s">
        <v>222</v>
      </c>
      <c r="C180">
        <v>452</v>
      </c>
      <c r="D180">
        <f>IF(Table1[[#This Row],[tarp]]=Table1[[#This Row],[tarpa]],Table1[[#This Row],[Quantity]],Table1[[#This Row],[Quantity]]*10)</f>
        <v>4520</v>
      </c>
      <c r="E180" t="s">
        <v>130</v>
      </c>
      <c r="F180" t="s">
        <v>37</v>
      </c>
      <c r="G180" s="1">
        <v>42764</v>
      </c>
      <c r="H180" s="1">
        <v>42764</v>
      </c>
      <c r="I180" t="s">
        <v>1778</v>
      </c>
      <c r="K180">
        <v>1</v>
      </c>
      <c r="L180" t="s">
        <v>1778</v>
      </c>
      <c r="M180" s="2" t="str">
        <f>IF(ISERROR(SEARCH(M$1,Table1[[#This Row],[Description]])),"",1)</f>
        <v/>
      </c>
      <c r="N180" s="2" t="s">
        <v>1778</v>
      </c>
      <c r="O180" s="2" t="s">
        <v>1778</v>
      </c>
      <c r="P180" s="2" t="s">
        <v>1778</v>
      </c>
      <c r="Q180" s="2" t="str">
        <f>IF(ISERROR(SEARCH(Q$1,Table1[[#This Row],[Description]])),"",1)</f>
        <v/>
      </c>
      <c r="R180" s="2" t="str">
        <f t="shared" si="2"/>
        <v>Tarp</v>
      </c>
    </row>
    <row r="181" spans="1:18" x14ac:dyDescent="0.25">
      <c r="A181" t="s">
        <v>11</v>
      </c>
      <c r="B181" t="s">
        <v>12</v>
      </c>
      <c r="C181">
        <v>3400</v>
      </c>
      <c r="D181">
        <f>IF(Table1[[#This Row],[tarp]]=Table1[[#This Row],[tarpa]],Table1[[#This Row],[Quantity]],Table1[[#This Row],[Quantity]]*10)</f>
        <v>3400</v>
      </c>
      <c r="E181" t="s">
        <v>9</v>
      </c>
      <c r="F181" t="s">
        <v>37</v>
      </c>
      <c r="G181" s="1">
        <v>42764</v>
      </c>
      <c r="H181" s="1">
        <v>42764</v>
      </c>
      <c r="I181" t="s">
        <v>1778</v>
      </c>
      <c r="J181">
        <v>1</v>
      </c>
      <c r="K181">
        <v>1</v>
      </c>
      <c r="L181" t="s">
        <v>1778</v>
      </c>
      <c r="M181" s="2" t="str">
        <f>IF(ISERROR(SEARCH(M$1,Table1[[#This Row],[Description]])),"",1)</f>
        <v/>
      </c>
      <c r="N181" s="2" t="s">
        <v>1778</v>
      </c>
      <c r="O181" s="2" t="s">
        <v>1778</v>
      </c>
      <c r="P181" s="2" t="s">
        <v>1778</v>
      </c>
      <c r="Q181" s="2" t="str">
        <f>IF(ISERROR(SEARCH(Q$1,Table1[[#This Row],[Description]])),"",1)</f>
        <v/>
      </c>
      <c r="R181" s="2" t="str">
        <f t="shared" si="2"/>
        <v>Tarp</v>
      </c>
    </row>
    <row r="182" spans="1:18" x14ac:dyDescent="0.25">
      <c r="A182" t="s">
        <v>11</v>
      </c>
      <c r="B182" t="s">
        <v>12</v>
      </c>
      <c r="C182">
        <v>8562</v>
      </c>
      <c r="D182">
        <f>IF(Table1[[#This Row],[tarp]]=Table1[[#This Row],[tarpa]],Table1[[#This Row],[Quantity]],Table1[[#This Row],[Quantity]]*10)</f>
        <v>8562</v>
      </c>
      <c r="E182" t="s">
        <v>164</v>
      </c>
      <c r="F182" t="s">
        <v>14</v>
      </c>
      <c r="G182" s="1">
        <v>42764</v>
      </c>
      <c r="H182" s="1">
        <v>42764</v>
      </c>
      <c r="I182" t="s">
        <v>1778</v>
      </c>
      <c r="J182">
        <v>1</v>
      </c>
      <c r="K182">
        <v>1</v>
      </c>
      <c r="L182" t="s">
        <v>1778</v>
      </c>
      <c r="M182" s="2" t="str">
        <f>IF(ISERROR(SEARCH(M$1,Table1[[#This Row],[Description]])),"",1)</f>
        <v/>
      </c>
      <c r="N182" s="2" t="s">
        <v>1778</v>
      </c>
      <c r="O182" s="2" t="s">
        <v>1778</v>
      </c>
      <c r="P182" s="2" t="s">
        <v>1778</v>
      </c>
      <c r="Q182" s="2" t="str">
        <f>IF(ISERROR(SEARCH(Q$1,Table1[[#This Row],[Description]])),"",1)</f>
        <v/>
      </c>
      <c r="R182" s="2" t="str">
        <f t="shared" si="2"/>
        <v>Tarp</v>
      </c>
    </row>
    <row r="183" spans="1:18" x14ac:dyDescent="0.25">
      <c r="A183" t="s">
        <v>267</v>
      </c>
      <c r="B183" t="s">
        <v>268</v>
      </c>
      <c r="C183">
        <v>155</v>
      </c>
      <c r="D183">
        <f>IF(Table1[[#This Row],[tarp]]=Table1[[#This Row],[tarpa]],Table1[[#This Row],[Quantity]],Table1[[#This Row],[Quantity]]*10)</f>
        <v>1550</v>
      </c>
      <c r="E183" t="s">
        <v>445</v>
      </c>
      <c r="F183" t="s">
        <v>21</v>
      </c>
      <c r="G183" s="1">
        <v>42764</v>
      </c>
      <c r="H183" s="1">
        <v>42764</v>
      </c>
      <c r="I183" t="s">
        <v>1778</v>
      </c>
      <c r="K183">
        <v>1</v>
      </c>
      <c r="L183" t="s">
        <v>1778</v>
      </c>
      <c r="M183" s="2" t="str">
        <f>IF(ISERROR(SEARCH(M$1,Table1[[#This Row],[Description]])),"",1)</f>
        <v/>
      </c>
      <c r="N183" s="2" t="s">
        <v>1778</v>
      </c>
      <c r="O183" s="2" t="s">
        <v>1778</v>
      </c>
      <c r="P183" s="2" t="s">
        <v>1778</v>
      </c>
      <c r="Q183" s="2" t="str">
        <f>IF(ISERROR(SEARCH(Q$1,Table1[[#This Row],[Description]])),"",1)</f>
        <v/>
      </c>
      <c r="R183" s="2" t="str">
        <f t="shared" si="2"/>
        <v>Tarp</v>
      </c>
    </row>
    <row r="184" spans="1:18" x14ac:dyDescent="0.25">
      <c r="A184" t="s">
        <v>221</v>
      </c>
      <c r="B184" t="s">
        <v>222</v>
      </c>
      <c r="C184">
        <v>196</v>
      </c>
      <c r="D184">
        <f>IF(Table1[[#This Row],[tarp]]=Table1[[#This Row],[tarpa]],Table1[[#This Row],[Quantity]],Table1[[#This Row],[Quantity]]*10)</f>
        <v>1960</v>
      </c>
      <c r="E184" t="s">
        <v>351</v>
      </c>
      <c r="F184" t="s">
        <v>37</v>
      </c>
      <c r="G184" s="1">
        <v>42764</v>
      </c>
      <c r="H184" s="1">
        <v>42764</v>
      </c>
      <c r="I184" t="s">
        <v>1778</v>
      </c>
      <c r="K184">
        <v>1</v>
      </c>
      <c r="L184" t="s">
        <v>1778</v>
      </c>
      <c r="M184" s="2" t="str">
        <f>IF(ISERROR(SEARCH(M$1,Table1[[#This Row],[Description]])),"",1)</f>
        <v/>
      </c>
      <c r="N184" s="2" t="s">
        <v>1778</v>
      </c>
      <c r="O184" s="2" t="s">
        <v>1778</v>
      </c>
      <c r="P184" s="2" t="s">
        <v>1778</v>
      </c>
      <c r="Q184" s="2" t="str">
        <f>IF(ISERROR(SEARCH(Q$1,Table1[[#This Row],[Description]])),"",1)</f>
        <v/>
      </c>
      <c r="R184" s="2" t="str">
        <f t="shared" si="2"/>
        <v>Tarp</v>
      </c>
    </row>
    <row r="185" spans="1:18" x14ac:dyDescent="0.25">
      <c r="A185" t="s">
        <v>267</v>
      </c>
      <c r="B185" t="s">
        <v>268</v>
      </c>
      <c r="C185">
        <v>4</v>
      </c>
      <c r="D185">
        <f>IF(Table1[[#This Row],[tarp]]=Table1[[#This Row],[tarpa]],Table1[[#This Row],[Quantity]],Table1[[#This Row],[Quantity]]*10)</f>
        <v>40</v>
      </c>
      <c r="E185" t="s">
        <v>59</v>
      </c>
      <c r="F185" t="s">
        <v>21</v>
      </c>
      <c r="G185" s="1">
        <v>42764</v>
      </c>
      <c r="H185" s="1">
        <v>42764</v>
      </c>
      <c r="I185" t="s">
        <v>1778</v>
      </c>
      <c r="K185">
        <v>1</v>
      </c>
      <c r="L185" t="s">
        <v>1778</v>
      </c>
      <c r="M185" s="2" t="str">
        <f>IF(ISERROR(SEARCH(M$1,Table1[[#This Row],[Description]])),"",1)</f>
        <v/>
      </c>
      <c r="N185" s="2" t="s">
        <v>1778</v>
      </c>
      <c r="O185" s="2" t="s">
        <v>1778</v>
      </c>
      <c r="P185" s="2" t="s">
        <v>1778</v>
      </c>
      <c r="Q185" s="2" t="str">
        <f>IF(ISERROR(SEARCH(Q$1,Table1[[#This Row],[Description]])),"",1)</f>
        <v/>
      </c>
      <c r="R185" s="2" t="str">
        <f t="shared" si="2"/>
        <v>Tarp</v>
      </c>
    </row>
    <row r="186" spans="1:18" x14ac:dyDescent="0.25">
      <c r="A186" t="s">
        <v>11</v>
      </c>
      <c r="B186" t="s">
        <v>12</v>
      </c>
      <c r="C186">
        <v>150</v>
      </c>
      <c r="D186">
        <f>IF(Table1[[#This Row],[tarp]]=Table1[[#This Row],[tarpa]],Table1[[#This Row],[Quantity]],Table1[[#This Row],[Quantity]]*10)</f>
        <v>150</v>
      </c>
      <c r="E186" t="s">
        <v>687</v>
      </c>
      <c r="F186" t="s">
        <v>14</v>
      </c>
      <c r="G186" s="1">
        <v>42764</v>
      </c>
      <c r="H186" s="1">
        <v>42764</v>
      </c>
      <c r="I186" t="s">
        <v>1778</v>
      </c>
      <c r="J186">
        <v>1</v>
      </c>
      <c r="K186">
        <v>1</v>
      </c>
      <c r="L186" t="s">
        <v>1778</v>
      </c>
      <c r="M186" s="2" t="str">
        <f>IF(ISERROR(SEARCH(M$1,Table1[[#This Row],[Description]])),"",1)</f>
        <v/>
      </c>
      <c r="N186" s="2" t="s">
        <v>1778</v>
      </c>
      <c r="O186" s="2" t="s">
        <v>1778</v>
      </c>
      <c r="P186" s="2" t="s">
        <v>1778</v>
      </c>
      <c r="Q186" s="2" t="str">
        <f>IF(ISERROR(SEARCH(Q$1,Table1[[#This Row],[Description]])),"",1)</f>
        <v/>
      </c>
      <c r="R186" s="2" t="str">
        <f t="shared" si="2"/>
        <v>Tarp</v>
      </c>
    </row>
    <row r="187" spans="1:18" x14ac:dyDescent="0.25">
      <c r="A187" t="s">
        <v>11</v>
      </c>
      <c r="B187" t="s">
        <v>12</v>
      </c>
      <c r="C187">
        <v>50</v>
      </c>
      <c r="D187">
        <f>IF(Table1[[#This Row],[tarp]]=Table1[[#This Row],[tarpa]],Table1[[#This Row],[Quantity]],Table1[[#This Row],[Quantity]]*10)</f>
        <v>50</v>
      </c>
      <c r="E187" t="s">
        <v>436</v>
      </c>
      <c r="F187" t="s">
        <v>21</v>
      </c>
      <c r="G187" s="1">
        <v>42764</v>
      </c>
      <c r="H187" s="1">
        <v>42764</v>
      </c>
      <c r="I187" t="s">
        <v>1778</v>
      </c>
      <c r="J187">
        <v>1</v>
      </c>
      <c r="K187">
        <v>1</v>
      </c>
      <c r="L187" t="s">
        <v>1778</v>
      </c>
      <c r="M187" s="2" t="str">
        <f>IF(ISERROR(SEARCH(M$1,Table1[[#This Row],[Description]])),"",1)</f>
        <v/>
      </c>
      <c r="N187" s="2" t="s">
        <v>1778</v>
      </c>
      <c r="O187" s="2" t="s">
        <v>1778</v>
      </c>
      <c r="P187" s="2" t="s">
        <v>1778</v>
      </c>
      <c r="Q187" s="2" t="str">
        <f>IF(ISERROR(SEARCH(Q$1,Table1[[#This Row],[Description]])),"",1)</f>
        <v/>
      </c>
      <c r="R187" s="2" t="str">
        <f t="shared" si="2"/>
        <v>Tarp</v>
      </c>
    </row>
    <row r="188" spans="1:18" x14ac:dyDescent="0.25">
      <c r="A188" t="s">
        <v>1124</v>
      </c>
      <c r="B188" t="s">
        <v>1125</v>
      </c>
      <c r="C188">
        <v>270</v>
      </c>
      <c r="D188">
        <f>IF(Table1[[#This Row],[tarp]]=Table1[[#This Row],[tarpa]],Table1[[#This Row],[Quantity]],Table1[[#This Row],[Quantity]]*10)</f>
        <v>270</v>
      </c>
      <c r="E188" t="s">
        <v>64</v>
      </c>
      <c r="F188" t="s">
        <v>14</v>
      </c>
      <c r="G188" s="1">
        <v>42764</v>
      </c>
      <c r="H188" s="1">
        <v>42764</v>
      </c>
      <c r="I188" t="s">
        <v>1778</v>
      </c>
      <c r="J188">
        <v>1</v>
      </c>
      <c r="K188">
        <v>1</v>
      </c>
      <c r="L188" t="s">
        <v>1778</v>
      </c>
      <c r="M188" s="2" t="str">
        <f>IF(ISERROR(SEARCH(M$1,Table1[[#This Row],[Description]])),"",1)</f>
        <v/>
      </c>
      <c r="N188" s="2" t="s">
        <v>1778</v>
      </c>
      <c r="O188" s="2" t="s">
        <v>1778</v>
      </c>
      <c r="P188" s="2" t="s">
        <v>1778</v>
      </c>
      <c r="Q188" s="2" t="str">
        <f>IF(ISERROR(SEARCH(Q$1,Table1[[#This Row],[Description]])),"",1)</f>
        <v/>
      </c>
      <c r="R188" s="2" t="str">
        <f t="shared" si="2"/>
        <v>Tarp</v>
      </c>
    </row>
    <row r="189" spans="1:18" x14ac:dyDescent="0.25">
      <c r="A189" t="s">
        <v>11</v>
      </c>
      <c r="B189" t="s">
        <v>12</v>
      </c>
      <c r="C189">
        <v>4480</v>
      </c>
      <c r="D189">
        <f>IF(Table1[[#This Row],[tarp]]=Table1[[#This Row],[tarpa]],Table1[[#This Row],[Quantity]],Table1[[#This Row],[Quantity]]*10)</f>
        <v>4480</v>
      </c>
      <c r="E189" t="s">
        <v>843</v>
      </c>
      <c r="F189" t="s">
        <v>14</v>
      </c>
      <c r="G189" s="1">
        <v>42764</v>
      </c>
      <c r="H189" s="1">
        <v>42764</v>
      </c>
      <c r="I189" t="s">
        <v>1778</v>
      </c>
      <c r="J189">
        <v>1</v>
      </c>
      <c r="K189">
        <v>1</v>
      </c>
      <c r="L189" t="s">
        <v>1778</v>
      </c>
      <c r="M189" s="2" t="str">
        <f>IF(ISERROR(SEARCH(M$1,Table1[[#This Row],[Description]])),"",1)</f>
        <v/>
      </c>
      <c r="N189" s="2" t="s">
        <v>1778</v>
      </c>
      <c r="O189" s="2" t="s">
        <v>1778</v>
      </c>
      <c r="P189" s="2" t="s">
        <v>1778</v>
      </c>
      <c r="Q189" s="2" t="str">
        <f>IF(ISERROR(SEARCH(Q$1,Table1[[#This Row],[Description]])),"",1)</f>
        <v/>
      </c>
      <c r="R189" s="2" t="str">
        <f t="shared" si="2"/>
        <v>Tarp</v>
      </c>
    </row>
    <row r="190" spans="1:18" x14ac:dyDescent="0.25">
      <c r="A190" t="s">
        <v>267</v>
      </c>
      <c r="B190" t="s">
        <v>268</v>
      </c>
      <c r="C190">
        <v>30</v>
      </c>
      <c r="D190">
        <f>IF(Table1[[#This Row],[tarp]]=Table1[[#This Row],[tarpa]],Table1[[#This Row],[Quantity]],Table1[[#This Row],[Quantity]]*10)</f>
        <v>300</v>
      </c>
      <c r="E190" t="s">
        <v>843</v>
      </c>
      <c r="F190" t="s">
        <v>14</v>
      </c>
      <c r="G190" s="1">
        <v>42764</v>
      </c>
      <c r="H190" s="1">
        <v>42764</v>
      </c>
      <c r="I190" t="s">
        <v>1778</v>
      </c>
      <c r="K190">
        <v>1</v>
      </c>
      <c r="L190" t="s">
        <v>1778</v>
      </c>
      <c r="M190" s="2" t="str">
        <f>IF(ISERROR(SEARCH(M$1,Table1[[#This Row],[Description]])),"",1)</f>
        <v/>
      </c>
      <c r="N190" s="2" t="s">
        <v>1778</v>
      </c>
      <c r="O190" s="2" t="s">
        <v>1778</v>
      </c>
      <c r="P190" s="2" t="s">
        <v>1778</v>
      </c>
      <c r="Q190" s="2" t="str">
        <f>IF(ISERROR(SEARCH(Q$1,Table1[[#This Row],[Description]])),"",1)</f>
        <v/>
      </c>
      <c r="R190" s="2" t="str">
        <f t="shared" si="2"/>
        <v>Tarp</v>
      </c>
    </row>
    <row r="191" spans="1:18" x14ac:dyDescent="0.25">
      <c r="A191" t="s">
        <v>267</v>
      </c>
      <c r="B191" t="s">
        <v>268</v>
      </c>
      <c r="C191">
        <v>460</v>
      </c>
      <c r="D191">
        <f>IF(Table1[[#This Row],[tarp]]=Table1[[#This Row],[tarpa]],Table1[[#This Row],[Quantity]],Table1[[#This Row],[Quantity]]*10)</f>
        <v>4600</v>
      </c>
      <c r="E191" t="s">
        <v>1277</v>
      </c>
      <c r="F191" t="s">
        <v>18</v>
      </c>
      <c r="G191" s="1">
        <v>42764</v>
      </c>
      <c r="H191" s="1">
        <v>42764</v>
      </c>
      <c r="I191" t="s">
        <v>1778</v>
      </c>
      <c r="K191">
        <v>1</v>
      </c>
      <c r="L191" t="s">
        <v>1778</v>
      </c>
      <c r="M191" s="2" t="str">
        <f>IF(ISERROR(SEARCH(M$1,Table1[[#This Row],[Description]])),"",1)</f>
        <v/>
      </c>
      <c r="N191" s="2" t="s">
        <v>1778</v>
      </c>
      <c r="O191" s="2" t="s">
        <v>1778</v>
      </c>
      <c r="P191" s="2" t="s">
        <v>1778</v>
      </c>
      <c r="Q191" s="2" t="str">
        <f>IF(ISERROR(SEARCH(Q$1,Table1[[#This Row],[Description]])),"",1)</f>
        <v/>
      </c>
      <c r="R191" s="2" t="str">
        <f t="shared" si="2"/>
        <v>Tarp</v>
      </c>
    </row>
    <row r="192" spans="1:18" x14ac:dyDescent="0.25">
      <c r="A192" t="s">
        <v>11</v>
      </c>
      <c r="B192" t="s">
        <v>12</v>
      </c>
      <c r="C192">
        <v>1970</v>
      </c>
      <c r="D192">
        <f>IF(Table1[[#This Row],[tarp]]=Table1[[#This Row],[tarpa]],Table1[[#This Row],[Quantity]],Table1[[#This Row],[Quantity]]*10)</f>
        <v>1970</v>
      </c>
      <c r="E192" t="s">
        <v>964</v>
      </c>
      <c r="F192" t="s">
        <v>37</v>
      </c>
      <c r="G192" s="1">
        <v>42764</v>
      </c>
      <c r="H192" s="1">
        <v>42764</v>
      </c>
      <c r="I192" t="s">
        <v>1778</v>
      </c>
      <c r="J192">
        <v>1</v>
      </c>
      <c r="K192">
        <v>1</v>
      </c>
      <c r="L192" t="s">
        <v>1778</v>
      </c>
      <c r="M192" s="2" t="str">
        <f>IF(ISERROR(SEARCH(M$1,Table1[[#This Row],[Description]])),"",1)</f>
        <v/>
      </c>
      <c r="N192" s="2" t="s">
        <v>1778</v>
      </c>
      <c r="O192" s="2" t="s">
        <v>1778</v>
      </c>
      <c r="P192" s="2" t="s">
        <v>1778</v>
      </c>
      <c r="Q192" s="2" t="str">
        <f>IF(ISERROR(SEARCH(Q$1,Table1[[#This Row],[Description]])),"",1)</f>
        <v/>
      </c>
      <c r="R192" s="2" t="str">
        <f t="shared" si="2"/>
        <v>Tarp</v>
      </c>
    </row>
    <row r="193" spans="1:18" x14ac:dyDescent="0.25">
      <c r="A193" t="s">
        <v>11</v>
      </c>
      <c r="B193" t="s">
        <v>12</v>
      </c>
      <c r="C193">
        <v>70</v>
      </c>
      <c r="D193">
        <f>IF(Table1[[#This Row],[tarp]]=Table1[[#This Row],[tarpa]],Table1[[#This Row],[Quantity]],Table1[[#This Row],[Quantity]]*10)</f>
        <v>70</v>
      </c>
      <c r="E193" t="s">
        <v>709</v>
      </c>
      <c r="F193" t="s">
        <v>37</v>
      </c>
      <c r="G193" s="1">
        <v>42764</v>
      </c>
      <c r="H193" s="1">
        <v>42764</v>
      </c>
      <c r="I193" t="s">
        <v>1778</v>
      </c>
      <c r="J193">
        <v>1</v>
      </c>
      <c r="K193">
        <v>1</v>
      </c>
      <c r="L193" t="s">
        <v>1778</v>
      </c>
      <c r="M193" s="2" t="str">
        <f>IF(ISERROR(SEARCH(M$1,Table1[[#This Row],[Description]])),"",1)</f>
        <v/>
      </c>
      <c r="N193" s="2" t="s">
        <v>1778</v>
      </c>
      <c r="O193" s="2" t="s">
        <v>1778</v>
      </c>
      <c r="P193" s="2" t="s">
        <v>1778</v>
      </c>
      <c r="Q193" s="2" t="str">
        <f>IF(ISERROR(SEARCH(Q$1,Table1[[#This Row],[Description]])),"",1)</f>
        <v/>
      </c>
      <c r="R193" s="2" t="str">
        <f t="shared" si="2"/>
        <v>Tarp</v>
      </c>
    </row>
    <row r="194" spans="1:18" x14ac:dyDescent="0.25">
      <c r="A194" t="s">
        <v>11</v>
      </c>
      <c r="B194" t="s">
        <v>12</v>
      </c>
      <c r="C194">
        <v>2000</v>
      </c>
      <c r="D194">
        <f>IF(Table1[[#This Row],[tarp]]=Table1[[#This Row],[tarpa]],Table1[[#This Row],[Quantity]],Table1[[#This Row],[Quantity]]*10)</f>
        <v>2000</v>
      </c>
      <c r="E194" t="s">
        <v>9</v>
      </c>
      <c r="F194" t="s">
        <v>18</v>
      </c>
      <c r="G194" s="1">
        <v>42764</v>
      </c>
      <c r="H194" s="1">
        <v>42764</v>
      </c>
      <c r="I194" t="s">
        <v>1778</v>
      </c>
      <c r="J194">
        <v>1</v>
      </c>
      <c r="K194">
        <v>1</v>
      </c>
      <c r="L194" t="s">
        <v>1778</v>
      </c>
      <c r="M194" s="2" t="str">
        <f>IF(ISERROR(SEARCH(M$1,Table1[[#This Row],[Description]])),"",1)</f>
        <v/>
      </c>
      <c r="N194" s="2" t="s">
        <v>1778</v>
      </c>
      <c r="O194" s="2" t="s">
        <v>1778</v>
      </c>
      <c r="P194" s="2" t="s">
        <v>1778</v>
      </c>
      <c r="Q194" s="2" t="str">
        <f>IF(ISERROR(SEARCH(Q$1,Table1[[#This Row],[Description]])),"",1)</f>
        <v/>
      </c>
      <c r="R194" s="2" t="str">
        <f t="shared" ref="R194:R257" si="3">IF(I194=1,"Blanket",IF(K194=1,"Tarp",IF(L194=1,"Jerry",IF(M194=1,"KitchenSet",IF(N194=1,"MosquitoNet",IF(O194=1,"ShelterKit",IF(P194=1,"SleepingMat",IF(Q194=1,"Tent",""))))))))</f>
        <v>Tarp</v>
      </c>
    </row>
    <row r="195" spans="1:18" x14ac:dyDescent="0.25">
      <c r="A195" t="s">
        <v>11</v>
      </c>
      <c r="B195" t="s">
        <v>12</v>
      </c>
      <c r="C195">
        <v>32</v>
      </c>
      <c r="D195">
        <f>IF(Table1[[#This Row],[tarp]]=Table1[[#This Row],[tarpa]],Table1[[#This Row],[Quantity]],Table1[[#This Row],[Quantity]]*10)</f>
        <v>32</v>
      </c>
      <c r="E195" t="s">
        <v>1398</v>
      </c>
      <c r="F195" t="s">
        <v>14</v>
      </c>
      <c r="G195" s="1">
        <v>42764</v>
      </c>
      <c r="H195" s="1">
        <v>42764</v>
      </c>
      <c r="I195" t="s">
        <v>1778</v>
      </c>
      <c r="J195">
        <v>1</v>
      </c>
      <c r="K195">
        <v>1</v>
      </c>
      <c r="L195" t="s">
        <v>1778</v>
      </c>
      <c r="M195" s="2" t="str">
        <f>IF(ISERROR(SEARCH(M$1,Table1[[#This Row],[Description]])),"",1)</f>
        <v/>
      </c>
      <c r="N195" s="2" t="s">
        <v>1778</v>
      </c>
      <c r="O195" s="2" t="s">
        <v>1778</v>
      </c>
      <c r="P195" s="2" t="s">
        <v>1778</v>
      </c>
      <c r="Q195" s="2" t="str">
        <f>IF(ISERROR(SEARCH(Q$1,Table1[[#This Row],[Description]])),"",1)</f>
        <v/>
      </c>
      <c r="R195" s="2" t="str">
        <f t="shared" si="3"/>
        <v>Tarp</v>
      </c>
    </row>
    <row r="196" spans="1:18" x14ac:dyDescent="0.25">
      <c r="A196" t="s">
        <v>1290</v>
      </c>
      <c r="B196" t="s">
        <v>1291</v>
      </c>
      <c r="C196">
        <v>29</v>
      </c>
      <c r="D196">
        <f>IF(Table1[[#This Row],[tarp]]=Table1[[#This Row],[tarpa]],Table1[[#This Row],[Quantity]],Table1[[#This Row],[Quantity]]*10)</f>
        <v>290</v>
      </c>
      <c r="E196" t="s">
        <v>482</v>
      </c>
      <c r="F196" t="s">
        <v>14</v>
      </c>
      <c r="G196" s="1">
        <v>42764</v>
      </c>
      <c r="H196" s="1">
        <v>42764</v>
      </c>
      <c r="I196" t="s">
        <v>1778</v>
      </c>
      <c r="K196">
        <v>1</v>
      </c>
      <c r="L196" t="s">
        <v>1778</v>
      </c>
      <c r="M196" s="2" t="str">
        <f>IF(ISERROR(SEARCH(M$1,Table1[[#This Row],[Description]])),"",1)</f>
        <v/>
      </c>
      <c r="N196" s="2" t="s">
        <v>1778</v>
      </c>
      <c r="O196" s="2" t="s">
        <v>1778</v>
      </c>
      <c r="P196" s="2" t="s">
        <v>1778</v>
      </c>
      <c r="Q196" s="2" t="str">
        <f>IF(ISERROR(SEARCH(Q$1,Table1[[#This Row],[Description]])),"",1)</f>
        <v/>
      </c>
      <c r="R196" s="2" t="str">
        <f t="shared" si="3"/>
        <v>Tarp</v>
      </c>
    </row>
    <row r="197" spans="1:18" x14ac:dyDescent="0.25">
      <c r="A197" t="s">
        <v>11</v>
      </c>
      <c r="B197" t="s">
        <v>12</v>
      </c>
      <c r="C197">
        <v>3460</v>
      </c>
      <c r="D197">
        <f>IF(Table1[[#This Row],[tarp]]=Table1[[#This Row],[tarpa]],Table1[[#This Row],[Quantity]],Table1[[#This Row],[Quantity]]*10)</f>
        <v>3460</v>
      </c>
      <c r="E197" t="s">
        <v>24</v>
      </c>
      <c r="F197" t="s">
        <v>10</v>
      </c>
      <c r="G197" s="1">
        <v>42764</v>
      </c>
      <c r="H197" s="1">
        <v>42764</v>
      </c>
      <c r="I197" t="s">
        <v>1778</v>
      </c>
      <c r="J197">
        <v>1</v>
      </c>
      <c r="K197">
        <v>1</v>
      </c>
      <c r="L197" t="s">
        <v>1778</v>
      </c>
      <c r="M197" s="2" t="str">
        <f>IF(ISERROR(SEARCH(M$1,Table1[[#This Row],[Description]])),"",1)</f>
        <v/>
      </c>
      <c r="N197" s="2" t="s">
        <v>1778</v>
      </c>
      <c r="O197" s="2" t="s">
        <v>1778</v>
      </c>
      <c r="P197" s="2" t="s">
        <v>1778</v>
      </c>
      <c r="Q197" s="2" t="str">
        <f>IF(ISERROR(SEARCH(Q$1,Table1[[#This Row],[Description]])),"",1)</f>
        <v/>
      </c>
      <c r="R197" s="2" t="str">
        <f t="shared" si="3"/>
        <v>Tarp</v>
      </c>
    </row>
    <row r="198" spans="1:18" x14ac:dyDescent="0.25">
      <c r="A198" t="s">
        <v>1441</v>
      </c>
      <c r="B198" t="s">
        <v>1442</v>
      </c>
      <c r="C198">
        <v>249</v>
      </c>
      <c r="D198">
        <f>IF(Table1[[#This Row],[tarp]]=Table1[[#This Row],[tarpa]],Table1[[#This Row],[Quantity]],Table1[[#This Row],[Quantity]]*10)</f>
        <v>249</v>
      </c>
      <c r="E198" t="s">
        <v>462</v>
      </c>
      <c r="F198" t="s">
        <v>14</v>
      </c>
      <c r="G198" s="1">
        <v>42764</v>
      </c>
      <c r="H198" s="1">
        <v>42764</v>
      </c>
      <c r="I198" t="s">
        <v>1778</v>
      </c>
      <c r="J198">
        <v>1</v>
      </c>
      <c r="K198">
        <v>1</v>
      </c>
      <c r="L198" t="s">
        <v>1778</v>
      </c>
      <c r="M198" s="2" t="str">
        <f>IF(ISERROR(SEARCH(M$1,Table1[[#This Row],[Description]])),"",1)</f>
        <v/>
      </c>
      <c r="N198" s="2" t="s">
        <v>1778</v>
      </c>
      <c r="O198" s="2" t="s">
        <v>1778</v>
      </c>
      <c r="P198" s="2" t="s">
        <v>1778</v>
      </c>
      <c r="Q198" s="2" t="str">
        <f>IF(ISERROR(SEARCH(Q$1,Table1[[#This Row],[Description]])),"",1)</f>
        <v/>
      </c>
      <c r="R198" s="2" t="str">
        <f t="shared" si="3"/>
        <v>Tarp</v>
      </c>
    </row>
    <row r="199" spans="1:18" x14ac:dyDescent="0.25">
      <c r="A199" t="s">
        <v>1443</v>
      </c>
      <c r="B199" t="s">
        <v>1444</v>
      </c>
      <c r="C199">
        <v>100</v>
      </c>
      <c r="D199">
        <f>IF(Table1[[#This Row],[tarp]]=Table1[[#This Row],[tarpa]],Table1[[#This Row],[Quantity]],Table1[[#This Row],[Quantity]]*10)</f>
        <v>100</v>
      </c>
      <c r="E199" t="s">
        <v>462</v>
      </c>
      <c r="F199" t="s">
        <v>14</v>
      </c>
      <c r="G199" s="1">
        <v>42764</v>
      </c>
      <c r="H199" s="1">
        <v>42764</v>
      </c>
      <c r="I199" t="s">
        <v>1778</v>
      </c>
      <c r="J199">
        <v>1</v>
      </c>
      <c r="K199">
        <v>1</v>
      </c>
      <c r="L199" t="s">
        <v>1778</v>
      </c>
      <c r="M199" s="2" t="str">
        <f>IF(ISERROR(SEARCH(M$1,Table1[[#This Row],[Description]])),"",1)</f>
        <v/>
      </c>
      <c r="N199" s="2" t="s">
        <v>1778</v>
      </c>
      <c r="O199" s="2" t="s">
        <v>1778</v>
      </c>
      <c r="P199" s="2" t="s">
        <v>1778</v>
      </c>
      <c r="Q199" s="2" t="str">
        <f>IF(ISERROR(SEARCH(Q$1,Table1[[#This Row],[Description]])),"",1)</f>
        <v/>
      </c>
      <c r="R199" s="2" t="str">
        <f t="shared" si="3"/>
        <v>Tarp</v>
      </c>
    </row>
    <row r="200" spans="1:18" x14ac:dyDescent="0.25">
      <c r="A200" t="s">
        <v>267</v>
      </c>
      <c r="B200" t="s">
        <v>268</v>
      </c>
      <c r="C200">
        <v>300</v>
      </c>
      <c r="D200">
        <f>IF(Table1[[#This Row],[tarp]]=Table1[[#This Row],[tarpa]],Table1[[#This Row],[Quantity]],Table1[[#This Row],[Quantity]]*10)</f>
        <v>3000</v>
      </c>
      <c r="E200" t="s">
        <v>964</v>
      </c>
      <c r="F200" t="s">
        <v>37</v>
      </c>
      <c r="G200" s="1">
        <v>42764</v>
      </c>
      <c r="H200" s="1">
        <v>42764</v>
      </c>
      <c r="I200" t="s">
        <v>1778</v>
      </c>
      <c r="K200">
        <v>1</v>
      </c>
      <c r="L200" t="s">
        <v>1778</v>
      </c>
      <c r="M200" s="2" t="str">
        <f>IF(ISERROR(SEARCH(M$1,Table1[[#This Row],[Description]])),"",1)</f>
        <v/>
      </c>
      <c r="N200" s="2" t="s">
        <v>1778</v>
      </c>
      <c r="O200" s="2" t="s">
        <v>1778</v>
      </c>
      <c r="P200" s="2" t="s">
        <v>1778</v>
      </c>
      <c r="Q200" s="2" t="str">
        <f>IF(ISERROR(SEARCH(Q$1,Table1[[#This Row],[Description]])),"",1)</f>
        <v/>
      </c>
      <c r="R200" s="2" t="str">
        <f t="shared" si="3"/>
        <v>Tarp</v>
      </c>
    </row>
    <row r="201" spans="1:18" x14ac:dyDescent="0.25">
      <c r="A201" t="s">
        <v>11</v>
      </c>
      <c r="B201" t="s">
        <v>12</v>
      </c>
      <c r="C201">
        <v>7500</v>
      </c>
      <c r="D201">
        <f>IF(Table1[[#This Row],[tarp]]=Table1[[#This Row],[tarpa]],Table1[[#This Row],[Quantity]],Table1[[#This Row],[Quantity]]*10)</f>
        <v>7500</v>
      </c>
      <c r="E201" t="s">
        <v>843</v>
      </c>
      <c r="F201" t="s">
        <v>18</v>
      </c>
      <c r="G201" s="1">
        <v>42764</v>
      </c>
      <c r="H201" s="1">
        <v>42764</v>
      </c>
      <c r="I201" t="s">
        <v>1778</v>
      </c>
      <c r="J201">
        <v>1</v>
      </c>
      <c r="K201">
        <v>1</v>
      </c>
      <c r="L201" t="s">
        <v>1778</v>
      </c>
      <c r="M201" s="2" t="str">
        <f>IF(ISERROR(SEARCH(M$1,Table1[[#This Row],[Description]])),"",1)</f>
        <v/>
      </c>
      <c r="N201" s="2" t="s">
        <v>1778</v>
      </c>
      <c r="O201" s="2" t="s">
        <v>1778</v>
      </c>
      <c r="P201" s="2" t="s">
        <v>1778</v>
      </c>
      <c r="Q201" s="2" t="str">
        <f>IF(ISERROR(SEARCH(Q$1,Table1[[#This Row],[Description]])),"",1)</f>
        <v/>
      </c>
      <c r="R201" s="2" t="str">
        <f t="shared" si="3"/>
        <v>Tarp</v>
      </c>
    </row>
    <row r="202" spans="1:18" x14ac:dyDescent="0.25">
      <c r="A202" t="s">
        <v>11</v>
      </c>
      <c r="B202" t="s">
        <v>12</v>
      </c>
      <c r="C202">
        <v>800</v>
      </c>
      <c r="D202">
        <f>IF(Table1[[#This Row],[tarp]]=Table1[[#This Row],[tarpa]],Table1[[#This Row],[Quantity]],Table1[[#This Row],[Quantity]]*10)</f>
        <v>800</v>
      </c>
      <c r="E202" t="s">
        <v>9</v>
      </c>
      <c r="F202" t="s">
        <v>21</v>
      </c>
      <c r="G202" s="1">
        <v>42764</v>
      </c>
      <c r="H202" s="1">
        <v>42764</v>
      </c>
      <c r="I202" t="s">
        <v>1778</v>
      </c>
      <c r="J202">
        <v>1</v>
      </c>
      <c r="K202">
        <v>1</v>
      </c>
      <c r="L202" t="s">
        <v>1778</v>
      </c>
      <c r="M202" s="2" t="str">
        <f>IF(ISERROR(SEARCH(M$1,Table1[[#This Row],[Description]])),"",1)</f>
        <v/>
      </c>
      <c r="N202" s="2" t="s">
        <v>1778</v>
      </c>
      <c r="O202" s="2" t="s">
        <v>1778</v>
      </c>
      <c r="P202" s="2" t="s">
        <v>1778</v>
      </c>
      <c r="Q202" s="2" t="str">
        <f>IF(ISERROR(SEARCH(Q$1,Table1[[#This Row],[Description]])),"",1)</f>
        <v/>
      </c>
      <c r="R202" s="2" t="str">
        <f t="shared" si="3"/>
        <v>Tarp</v>
      </c>
    </row>
    <row r="203" spans="1:18" x14ac:dyDescent="0.25">
      <c r="A203" t="s">
        <v>11</v>
      </c>
      <c r="B203" t="s">
        <v>12</v>
      </c>
      <c r="C203">
        <v>2080</v>
      </c>
      <c r="D203">
        <f>IF(Table1[[#This Row],[tarp]]=Table1[[#This Row],[tarpa]],Table1[[#This Row],[Quantity]],Table1[[#This Row],[Quantity]]*10)</f>
        <v>2080</v>
      </c>
      <c r="E203" t="s">
        <v>964</v>
      </c>
      <c r="F203" t="s">
        <v>14</v>
      </c>
      <c r="G203" s="1">
        <v>42764</v>
      </c>
      <c r="H203" s="1">
        <v>42764</v>
      </c>
      <c r="I203" t="s">
        <v>1778</v>
      </c>
      <c r="J203">
        <v>1</v>
      </c>
      <c r="K203">
        <v>1</v>
      </c>
      <c r="L203" t="s">
        <v>1778</v>
      </c>
      <c r="M203" s="2" t="str">
        <f>IF(ISERROR(SEARCH(M$1,Table1[[#This Row],[Description]])),"",1)</f>
        <v/>
      </c>
      <c r="N203" s="2" t="s">
        <v>1778</v>
      </c>
      <c r="O203" s="2" t="s">
        <v>1778</v>
      </c>
      <c r="P203" s="2" t="s">
        <v>1778</v>
      </c>
      <c r="Q203" s="2" t="str">
        <f>IF(ISERROR(SEARCH(Q$1,Table1[[#This Row],[Description]])),"",1)</f>
        <v/>
      </c>
      <c r="R203" s="2" t="str">
        <f t="shared" si="3"/>
        <v>Tarp</v>
      </c>
    </row>
    <row r="204" spans="1:18" x14ac:dyDescent="0.25">
      <c r="A204" t="s">
        <v>267</v>
      </c>
      <c r="B204" t="s">
        <v>268</v>
      </c>
      <c r="C204">
        <v>262</v>
      </c>
      <c r="D204">
        <f>IF(Table1[[#This Row],[tarp]]=Table1[[#This Row],[tarpa]],Table1[[#This Row],[Quantity]],Table1[[#This Row],[Quantity]]*10)</f>
        <v>2620</v>
      </c>
      <c r="E204" t="s">
        <v>964</v>
      </c>
      <c r="F204" t="s">
        <v>14</v>
      </c>
      <c r="G204" s="1">
        <v>42764</v>
      </c>
      <c r="H204" s="1">
        <v>42764</v>
      </c>
      <c r="I204" t="s">
        <v>1778</v>
      </c>
      <c r="K204">
        <v>1</v>
      </c>
      <c r="L204" t="s">
        <v>1778</v>
      </c>
      <c r="M204" s="2" t="str">
        <f>IF(ISERROR(SEARCH(M$1,Table1[[#This Row],[Description]])),"",1)</f>
        <v/>
      </c>
      <c r="N204" s="2" t="s">
        <v>1778</v>
      </c>
      <c r="O204" s="2" t="s">
        <v>1778</v>
      </c>
      <c r="P204" s="2" t="s">
        <v>1778</v>
      </c>
      <c r="Q204" s="2" t="str">
        <f>IF(ISERROR(SEARCH(Q$1,Table1[[#This Row],[Description]])),"",1)</f>
        <v/>
      </c>
      <c r="R204" s="2" t="str">
        <f t="shared" si="3"/>
        <v>Tarp</v>
      </c>
    </row>
    <row r="205" spans="1:18" x14ac:dyDescent="0.25">
      <c r="A205" t="s">
        <v>221</v>
      </c>
      <c r="B205" t="s">
        <v>222</v>
      </c>
      <c r="C205">
        <v>30</v>
      </c>
      <c r="D205">
        <f>IF(Table1[[#This Row],[tarp]]=Table1[[#This Row],[tarpa]],Table1[[#This Row],[Quantity]],Table1[[#This Row],[Quantity]]*10)</f>
        <v>300</v>
      </c>
      <c r="E205" t="s">
        <v>209</v>
      </c>
      <c r="F205" t="s">
        <v>10</v>
      </c>
      <c r="G205" s="1">
        <v>42764</v>
      </c>
      <c r="H205" s="1">
        <v>42764</v>
      </c>
      <c r="I205" t="s">
        <v>1778</v>
      </c>
      <c r="K205">
        <v>1</v>
      </c>
      <c r="L205" t="s">
        <v>1778</v>
      </c>
      <c r="M205" s="2" t="str">
        <f>IF(ISERROR(SEARCH(M$1,Table1[[#This Row],[Description]])),"",1)</f>
        <v/>
      </c>
      <c r="N205" s="2" t="s">
        <v>1778</v>
      </c>
      <c r="O205" s="2" t="s">
        <v>1778</v>
      </c>
      <c r="P205" s="2" t="s">
        <v>1778</v>
      </c>
      <c r="Q205" s="2" t="str">
        <f>IF(ISERROR(SEARCH(Q$1,Table1[[#This Row],[Description]])),"",1)</f>
        <v/>
      </c>
      <c r="R205" s="2" t="str">
        <f t="shared" si="3"/>
        <v>Tarp</v>
      </c>
    </row>
    <row r="206" spans="1:18" x14ac:dyDescent="0.25">
      <c r="A206" t="s">
        <v>11</v>
      </c>
      <c r="B206" t="s">
        <v>12</v>
      </c>
      <c r="C206">
        <v>880</v>
      </c>
      <c r="D206">
        <f>IF(Table1[[#This Row],[tarp]]=Table1[[#This Row],[tarpa]],Table1[[#This Row],[Quantity]],Table1[[#This Row],[Quantity]]*10)</f>
        <v>880</v>
      </c>
      <c r="E206" t="s">
        <v>964</v>
      </c>
      <c r="F206" t="s">
        <v>18</v>
      </c>
      <c r="G206" s="1">
        <v>42764</v>
      </c>
      <c r="H206" s="1">
        <v>42764</v>
      </c>
      <c r="I206" t="s">
        <v>1778</v>
      </c>
      <c r="J206">
        <v>1</v>
      </c>
      <c r="K206">
        <v>1</v>
      </c>
      <c r="L206" t="s">
        <v>1778</v>
      </c>
      <c r="M206" s="2" t="str">
        <f>IF(ISERROR(SEARCH(M$1,Table1[[#This Row],[Description]])),"",1)</f>
        <v/>
      </c>
      <c r="N206" s="2" t="s">
        <v>1778</v>
      </c>
      <c r="O206" s="2" t="s">
        <v>1778</v>
      </c>
      <c r="P206" s="2" t="s">
        <v>1778</v>
      </c>
      <c r="Q206" s="2" t="str">
        <f>IF(ISERROR(SEARCH(Q$1,Table1[[#This Row],[Description]])),"",1)</f>
        <v/>
      </c>
      <c r="R206" s="2" t="str">
        <f t="shared" si="3"/>
        <v>Tarp</v>
      </c>
    </row>
    <row r="207" spans="1:18" x14ac:dyDescent="0.25">
      <c r="A207" t="s">
        <v>267</v>
      </c>
      <c r="B207" t="s">
        <v>268</v>
      </c>
      <c r="C207">
        <v>110</v>
      </c>
      <c r="D207">
        <f>IF(Table1[[#This Row],[tarp]]=Table1[[#This Row],[tarpa]],Table1[[#This Row],[Quantity]],Table1[[#This Row],[Quantity]]*10)</f>
        <v>1100</v>
      </c>
      <c r="E207" t="s">
        <v>964</v>
      </c>
      <c r="F207" t="s">
        <v>18</v>
      </c>
      <c r="G207" s="1">
        <v>42764</v>
      </c>
      <c r="H207" s="1">
        <v>42764</v>
      </c>
      <c r="I207" t="s">
        <v>1778</v>
      </c>
      <c r="K207">
        <v>1</v>
      </c>
      <c r="L207" t="s">
        <v>1778</v>
      </c>
      <c r="M207" s="2" t="str">
        <f>IF(ISERROR(SEARCH(M$1,Table1[[#This Row],[Description]])),"",1)</f>
        <v/>
      </c>
      <c r="N207" s="2" t="s">
        <v>1778</v>
      </c>
      <c r="O207" s="2" t="s">
        <v>1778</v>
      </c>
      <c r="P207" s="2" t="s">
        <v>1778</v>
      </c>
      <c r="Q207" s="2" t="str">
        <f>IF(ISERROR(SEARCH(Q$1,Table1[[#This Row],[Description]])),"",1)</f>
        <v/>
      </c>
      <c r="R207" s="2" t="str">
        <f t="shared" si="3"/>
        <v>Tarp</v>
      </c>
    </row>
    <row r="208" spans="1:18" x14ac:dyDescent="0.25">
      <c r="A208" t="s">
        <v>11</v>
      </c>
      <c r="B208" t="s">
        <v>12</v>
      </c>
      <c r="C208">
        <v>800</v>
      </c>
      <c r="D208">
        <f>IF(Table1[[#This Row],[tarp]]=Table1[[#This Row],[tarpa]],Table1[[#This Row],[Quantity]],Table1[[#This Row],[Quantity]]*10)</f>
        <v>800</v>
      </c>
      <c r="E208" t="s">
        <v>9</v>
      </c>
      <c r="F208" t="s">
        <v>10</v>
      </c>
      <c r="G208" s="1">
        <v>42764</v>
      </c>
      <c r="H208" s="1">
        <v>42764</v>
      </c>
      <c r="I208" t="s">
        <v>1778</v>
      </c>
      <c r="J208">
        <v>1</v>
      </c>
      <c r="K208">
        <v>1</v>
      </c>
      <c r="L208" t="s">
        <v>1778</v>
      </c>
      <c r="M208" s="2" t="str">
        <f>IF(ISERROR(SEARCH(M$1,Table1[[#This Row],[Description]])),"",1)</f>
        <v/>
      </c>
      <c r="N208" s="2" t="s">
        <v>1778</v>
      </c>
      <c r="O208" s="2" t="s">
        <v>1778</v>
      </c>
      <c r="P208" s="2" t="s">
        <v>1778</v>
      </c>
      <c r="Q208" s="2" t="str">
        <f>IF(ISERROR(SEARCH(Q$1,Table1[[#This Row],[Description]])),"",1)</f>
        <v/>
      </c>
      <c r="R208" s="2" t="str">
        <f t="shared" si="3"/>
        <v>Tarp</v>
      </c>
    </row>
    <row r="209" spans="1:18" x14ac:dyDescent="0.25">
      <c r="A209" t="s">
        <v>221</v>
      </c>
      <c r="B209" t="s">
        <v>222</v>
      </c>
      <c r="C209">
        <v>20</v>
      </c>
      <c r="D209">
        <f>IF(Table1[[#This Row],[tarp]]=Table1[[#This Row],[tarpa]],Table1[[#This Row],[Quantity]],Table1[[#This Row],[Quantity]]*10)</f>
        <v>200</v>
      </c>
      <c r="E209" t="s">
        <v>1406</v>
      </c>
      <c r="F209" t="s">
        <v>14</v>
      </c>
      <c r="G209" s="1">
        <v>42764</v>
      </c>
      <c r="H209" s="1">
        <v>42764</v>
      </c>
      <c r="I209" t="s">
        <v>1778</v>
      </c>
      <c r="K209">
        <v>1</v>
      </c>
      <c r="L209" t="s">
        <v>1778</v>
      </c>
      <c r="M209" s="2" t="str">
        <f>IF(ISERROR(SEARCH(M$1,Table1[[#This Row],[Description]])),"",1)</f>
        <v/>
      </c>
      <c r="N209" s="2" t="s">
        <v>1778</v>
      </c>
      <c r="O209" s="2" t="s">
        <v>1778</v>
      </c>
      <c r="P209" s="2" t="s">
        <v>1778</v>
      </c>
      <c r="Q209" s="2" t="str">
        <f>IF(ISERROR(SEARCH(Q$1,Table1[[#This Row],[Description]])),"",1)</f>
        <v/>
      </c>
      <c r="R209" s="2" t="str">
        <f t="shared" si="3"/>
        <v>Tarp</v>
      </c>
    </row>
    <row r="210" spans="1:18" x14ac:dyDescent="0.25">
      <c r="A210" t="s">
        <v>11</v>
      </c>
      <c r="B210" t="s">
        <v>12</v>
      </c>
      <c r="C210">
        <v>1120</v>
      </c>
      <c r="D210">
        <f>IF(Table1[[#This Row],[tarp]]=Table1[[#This Row],[tarpa]],Table1[[#This Row],[Quantity]],Table1[[#This Row],[Quantity]]*10)</f>
        <v>1120</v>
      </c>
      <c r="E210" t="s">
        <v>1406</v>
      </c>
      <c r="F210" t="s">
        <v>14</v>
      </c>
      <c r="G210" s="1">
        <v>42764</v>
      </c>
      <c r="H210" s="1">
        <v>42764</v>
      </c>
      <c r="I210" t="s">
        <v>1778</v>
      </c>
      <c r="J210">
        <v>1</v>
      </c>
      <c r="K210">
        <v>1</v>
      </c>
      <c r="L210" t="s">
        <v>1778</v>
      </c>
      <c r="M210" s="2" t="str">
        <f>IF(ISERROR(SEARCH(M$1,Table1[[#This Row],[Description]])),"",1)</f>
        <v/>
      </c>
      <c r="N210" s="2" t="s">
        <v>1778</v>
      </c>
      <c r="O210" s="2" t="s">
        <v>1778</v>
      </c>
      <c r="P210" s="2" t="s">
        <v>1778</v>
      </c>
      <c r="Q210" s="2" t="str">
        <f>IF(ISERROR(SEARCH(Q$1,Table1[[#This Row],[Description]])),"",1)</f>
        <v/>
      </c>
      <c r="R210" s="2" t="str">
        <f t="shared" si="3"/>
        <v>Tarp</v>
      </c>
    </row>
    <row r="211" spans="1:18" x14ac:dyDescent="0.25">
      <c r="A211" t="s">
        <v>11</v>
      </c>
      <c r="B211" t="s">
        <v>12</v>
      </c>
      <c r="C211">
        <v>880</v>
      </c>
      <c r="D211">
        <f>IF(Table1[[#This Row],[tarp]]=Table1[[#This Row],[tarpa]],Table1[[#This Row],[Quantity]],Table1[[#This Row],[Quantity]]*10)</f>
        <v>880</v>
      </c>
      <c r="E211" t="s">
        <v>964</v>
      </c>
      <c r="F211" t="s">
        <v>21</v>
      </c>
      <c r="G211" s="1">
        <v>42764</v>
      </c>
      <c r="H211" s="1">
        <v>42764</v>
      </c>
      <c r="I211" t="s">
        <v>1778</v>
      </c>
      <c r="J211">
        <v>1</v>
      </c>
      <c r="K211">
        <v>1</v>
      </c>
      <c r="L211" t="s">
        <v>1778</v>
      </c>
      <c r="M211" s="2" t="str">
        <f>IF(ISERROR(SEARCH(M$1,Table1[[#This Row],[Description]])),"",1)</f>
        <v/>
      </c>
      <c r="N211" s="2" t="s">
        <v>1778</v>
      </c>
      <c r="O211" s="2" t="s">
        <v>1778</v>
      </c>
      <c r="P211" s="2" t="s">
        <v>1778</v>
      </c>
      <c r="Q211" s="2" t="str">
        <f>IF(ISERROR(SEARCH(Q$1,Table1[[#This Row],[Description]])),"",1)</f>
        <v/>
      </c>
      <c r="R211" s="2" t="str">
        <f t="shared" si="3"/>
        <v>Tarp</v>
      </c>
    </row>
    <row r="212" spans="1:18" x14ac:dyDescent="0.25">
      <c r="A212" t="s">
        <v>126</v>
      </c>
      <c r="B212" t="s">
        <v>127</v>
      </c>
      <c r="C212">
        <v>960</v>
      </c>
      <c r="D212">
        <f>IF(Table1[[#This Row],[tarp]]=Table1[[#This Row],[tarpa]],Table1[[#This Row],[Quantity]],Table1[[#This Row],[Quantity]]*10)</f>
        <v>960</v>
      </c>
      <c r="E212" t="s">
        <v>13</v>
      </c>
      <c r="F212" t="s">
        <v>10</v>
      </c>
      <c r="G212" s="1">
        <v>42764</v>
      </c>
      <c r="H212" s="1">
        <v>42764</v>
      </c>
      <c r="I212">
        <v>1</v>
      </c>
      <c r="J212" t="s">
        <v>1778</v>
      </c>
      <c r="K212" t="s">
        <v>1778</v>
      </c>
      <c r="L212" t="s">
        <v>1778</v>
      </c>
      <c r="M212" s="2" t="str">
        <f>IF(ISERROR(SEARCH(M$1,Table1[[#This Row],[Description]])),"",1)</f>
        <v/>
      </c>
      <c r="N212" s="2" t="s">
        <v>1778</v>
      </c>
      <c r="O212" s="2" t="s">
        <v>1778</v>
      </c>
      <c r="P212" s="2" t="s">
        <v>1778</v>
      </c>
      <c r="Q212" s="2" t="str">
        <f>IF(ISERROR(SEARCH(Q$1,Table1[[#This Row],[Description]])),"",1)</f>
        <v/>
      </c>
      <c r="R212" s="2" t="str">
        <f t="shared" si="3"/>
        <v>Blanket</v>
      </c>
    </row>
    <row r="213" spans="1:18" x14ac:dyDescent="0.25">
      <c r="A213" t="s">
        <v>7</v>
      </c>
      <c r="B213" t="s">
        <v>8</v>
      </c>
      <c r="C213">
        <v>43625</v>
      </c>
      <c r="D213">
        <f>IF(Table1[[#This Row],[tarp]]=Table1[[#This Row],[tarpa]],Table1[[#This Row],[Quantity]],Table1[[#This Row],[Quantity]]*10)</f>
        <v>43625</v>
      </c>
      <c r="E213" t="s">
        <v>164</v>
      </c>
      <c r="F213" t="s">
        <v>14</v>
      </c>
      <c r="G213" s="1">
        <v>42764</v>
      </c>
      <c r="H213" s="1">
        <v>42764</v>
      </c>
      <c r="I213">
        <v>1</v>
      </c>
      <c r="J213" t="s">
        <v>1778</v>
      </c>
      <c r="K213" t="s">
        <v>1778</v>
      </c>
      <c r="L213" t="s">
        <v>1778</v>
      </c>
      <c r="M213" s="2" t="str">
        <f>IF(ISERROR(SEARCH(M$1,Table1[[#This Row],[Description]])),"",1)</f>
        <v/>
      </c>
      <c r="N213" s="2" t="s">
        <v>1778</v>
      </c>
      <c r="O213" s="2" t="s">
        <v>1778</v>
      </c>
      <c r="P213" s="2" t="s">
        <v>1778</v>
      </c>
      <c r="Q213" s="2" t="str">
        <f>IF(ISERROR(SEARCH(Q$1,Table1[[#This Row],[Description]])),"",1)</f>
        <v/>
      </c>
      <c r="R213" s="2" t="str">
        <f t="shared" si="3"/>
        <v>Blanket</v>
      </c>
    </row>
    <row r="214" spans="1:18" x14ac:dyDescent="0.25">
      <c r="A214" t="s">
        <v>7</v>
      </c>
      <c r="B214" t="s">
        <v>8</v>
      </c>
      <c r="C214">
        <v>15000</v>
      </c>
      <c r="D214">
        <f>IF(Table1[[#This Row],[tarp]]=Table1[[#This Row],[tarpa]],Table1[[#This Row],[Quantity]],Table1[[#This Row],[Quantity]]*10)</f>
        <v>15000</v>
      </c>
      <c r="E214" t="s">
        <v>9</v>
      </c>
      <c r="F214" t="s">
        <v>18</v>
      </c>
      <c r="G214" s="1">
        <v>42764</v>
      </c>
      <c r="H214" s="1">
        <v>42764</v>
      </c>
      <c r="I214">
        <v>1</v>
      </c>
      <c r="J214" t="s">
        <v>1778</v>
      </c>
      <c r="K214" t="s">
        <v>1778</v>
      </c>
      <c r="L214" t="s">
        <v>1778</v>
      </c>
      <c r="M214" s="2" t="str">
        <f>IF(ISERROR(SEARCH(M$1,Table1[[#This Row],[Description]])),"",1)</f>
        <v/>
      </c>
      <c r="N214" s="2" t="s">
        <v>1778</v>
      </c>
      <c r="O214" s="2" t="s">
        <v>1778</v>
      </c>
      <c r="P214" s="2" t="s">
        <v>1778</v>
      </c>
      <c r="Q214" s="2" t="str">
        <f>IF(ISERROR(SEARCH(Q$1,Table1[[#This Row],[Description]])),"",1)</f>
        <v/>
      </c>
      <c r="R214" s="2" t="str">
        <f t="shared" si="3"/>
        <v>Blanket</v>
      </c>
    </row>
    <row r="215" spans="1:18" x14ac:dyDescent="0.25">
      <c r="A215" t="s">
        <v>306</v>
      </c>
      <c r="B215" t="s">
        <v>307</v>
      </c>
      <c r="C215">
        <v>60</v>
      </c>
      <c r="D215">
        <f>IF(Table1[[#This Row],[tarp]]=Table1[[#This Row],[tarpa]],Table1[[#This Row],[Quantity]],Table1[[#This Row],[Quantity]]*10)</f>
        <v>60</v>
      </c>
      <c r="E215" t="s">
        <v>17</v>
      </c>
      <c r="F215" t="s">
        <v>18</v>
      </c>
      <c r="G215" s="1">
        <v>42764</v>
      </c>
      <c r="H215" s="1">
        <v>42764</v>
      </c>
      <c r="I215">
        <v>1</v>
      </c>
      <c r="J215" t="s">
        <v>1778</v>
      </c>
      <c r="K215" t="s">
        <v>1778</v>
      </c>
      <c r="L215" t="s">
        <v>1778</v>
      </c>
      <c r="M215" s="2" t="str">
        <f>IF(ISERROR(SEARCH(M$1,Table1[[#This Row],[Description]])),"",1)</f>
        <v/>
      </c>
      <c r="N215" s="2" t="s">
        <v>1778</v>
      </c>
      <c r="O215" s="2" t="s">
        <v>1778</v>
      </c>
      <c r="P215" s="2" t="s">
        <v>1778</v>
      </c>
      <c r="Q215" s="2" t="str">
        <f>IF(ISERROR(SEARCH(Q$1,Table1[[#This Row],[Description]])),"",1)</f>
        <v/>
      </c>
      <c r="R215" s="2" t="str">
        <f t="shared" si="3"/>
        <v>Blanket</v>
      </c>
    </row>
    <row r="216" spans="1:18" x14ac:dyDescent="0.25">
      <c r="A216" t="s">
        <v>347</v>
      </c>
      <c r="B216" t="s">
        <v>348</v>
      </c>
      <c r="C216">
        <v>6</v>
      </c>
      <c r="D216">
        <f>IF(Table1[[#This Row],[tarp]]=Table1[[#This Row],[tarpa]],Table1[[#This Row],[Quantity]],Table1[[#This Row],[Quantity]]*10)</f>
        <v>6</v>
      </c>
      <c r="E216" t="s">
        <v>17</v>
      </c>
      <c r="F216" t="s">
        <v>18</v>
      </c>
      <c r="G216" s="1">
        <v>42764</v>
      </c>
      <c r="H216" s="1">
        <v>42764</v>
      </c>
      <c r="J216" t="s">
        <v>1778</v>
      </c>
      <c r="K216" t="s">
        <v>1778</v>
      </c>
      <c r="L216" t="s">
        <v>1778</v>
      </c>
      <c r="M216" s="2" t="str">
        <f>IF(ISERROR(SEARCH(M$1,Table1[[#This Row],[Description]])),"",1)</f>
        <v/>
      </c>
      <c r="N216" s="2" t="s">
        <v>1778</v>
      </c>
      <c r="O216" s="2" t="s">
        <v>1778</v>
      </c>
      <c r="P216" s="2" t="s">
        <v>1778</v>
      </c>
      <c r="Q216" s="2" t="str">
        <f>IF(ISERROR(SEARCH(Q$1,Table1[[#This Row],[Description]])),"",1)</f>
        <v/>
      </c>
      <c r="R216" s="2" t="str">
        <f t="shared" si="3"/>
        <v/>
      </c>
    </row>
    <row r="217" spans="1:18" x14ac:dyDescent="0.25">
      <c r="A217" t="s">
        <v>7</v>
      </c>
      <c r="B217" t="s">
        <v>8</v>
      </c>
      <c r="C217">
        <v>14450</v>
      </c>
      <c r="D217">
        <f>IF(Table1[[#This Row],[tarp]]=Table1[[#This Row],[tarpa]],Table1[[#This Row],[Quantity]],Table1[[#This Row],[Quantity]]*10)</f>
        <v>14450</v>
      </c>
      <c r="E217" t="s">
        <v>9</v>
      </c>
      <c r="F217" t="s">
        <v>37</v>
      </c>
      <c r="G217" s="1">
        <v>42764</v>
      </c>
      <c r="H217" s="1">
        <v>42764</v>
      </c>
      <c r="I217">
        <v>1</v>
      </c>
      <c r="J217" t="s">
        <v>1778</v>
      </c>
      <c r="K217" t="s">
        <v>1778</v>
      </c>
      <c r="L217" t="s">
        <v>1778</v>
      </c>
      <c r="M217" s="2" t="str">
        <f>IF(ISERROR(SEARCH(M$1,Table1[[#This Row],[Description]])),"",1)</f>
        <v/>
      </c>
      <c r="N217" s="2" t="s">
        <v>1778</v>
      </c>
      <c r="O217" s="2" t="s">
        <v>1778</v>
      </c>
      <c r="P217" s="2" t="s">
        <v>1778</v>
      </c>
      <c r="Q217" s="2" t="str">
        <f>IF(ISERROR(SEARCH(Q$1,Table1[[#This Row],[Description]])),"",1)</f>
        <v/>
      </c>
      <c r="R217" s="2" t="str">
        <f t="shared" si="3"/>
        <v>Blanket</v>
      </c>
    </row>
    <row r="218" spans="1:18" x14ac:dyDescent="0.25">
      <c r="A218" t="s">
        <v>390</v>
      </c>
      <c r="B218" t="s">
        <v>391</v>
      </c>
      <c r="C218">
        <v>10080</v>
      </c>
      <c r="D218">
        <f>IF(Table1[[#This Row],[tarp]]=Table1[[#This Row],[tarpa]],Table1[[#This Row],[Quantity]],Table1[[#This Row],[Quantity]]*10)</f>
        <v>10080</v>
      </c>
      <c r="E218" t="s">
        <v>130</v>
      </c>
      <c r="F218" t="s">
        <v>37</v>
      </c>
      <c r="G218" s="1">
        <v>42764</v>
      </c>
      <c r="H218" s="1">
        <v>42764</v>
      </c>
      <c r="I218">
        <v>1</v>
      </c>
      <c r="J218" t="s">
        <v>1778</v>
      </c>
      <c r="K218" t="s">
        <v>1778</v>
      </c>
      <c r="L218" t="s">
        <v>1778</v>
      </c>
      <c r="M218" s="2" t="str">
        <f>IF(ISERROR(SEARCH(M$1,Table1[[#This Row],[Description]])),"",1)</f>
        <v/>
      </c>
      <c r="N218" s="2" t="s">
        <v>1778</v>
      </c>
      <c r="O218" s="2" t="s">
        <v>1778</v>
      </c>
      <c r="P218" s="2" t="s">
        <v>1778</v>
      </c>
      <c r="Q218" s="2" t="str">
        <f>IF(ISERROR(SEARCH(Q$1,Table1[[#This Row],[Description]])),"",1)</f>
        <v/>
      </c>
      <c r="R218" s="2" t="str">
        <f t="shared" si="3"/>
        <v>Blanket</v>
      </c>
    </row>
    <row r="219" spans="1:18" x14ac:dyDescent="0.25">
      <c r="A219" t="s">
        <v>7</v>
      </c>
      <c r="B219" t="s">
        <v>8</v>
      </c>
      <c r="C219">
        <v>35500</v>
      </c>
      <c r="D219">
        <f>IF(Table1[[#This Row],[tarp]]=Table1[[#This Row],[tarpa]],Table1[[#This Row],[Quantity]],Table1[[#This Row],[Quantity]]*10)</f>
        <v>35500</v>
      </c>
      <c r="E219" t="s">
        <v>445</v>
      </c>
      <c r="F219" t="s">
        <v>21</v>
      </c>
      <c r="G219" s="1">
        <v>42764</v>
      </c>
      <c r="H219" s="1">
        <v>42764</v>
      </c>
      <c r="I219">
        <v>1</v>
      </c>
      <c r="J219" t="s">
        <v>1778</v>
      </c>
      <c r="K219" t="s">
        <v>1778</v>
      </c>
      <c r="L219" t="s">
        <v>1778</v>
      </c>
      <c r="M219" s="2" t="str">
        <f>IF(ISERROR(SEARCH(M$1,Table1[[#This Row],[Description]])),"",1)</f>
        <v/>
      </c>
      <c r="N219" s="2" t="s">
        <v>1778</v>
      </c>
      <c r="O219" s="2" t="s">
        <v>1778</v>
      </c>
      <c r="P219" s="2" t="s">
        <v>1778</v>
      </c>
      <c r="Q219" s="2" t="str">
        <f>IF(ISERROR(SEARCH(Q$1,Table1[[#This Row],[Description]])),"",1)</f>
        <v/>
      </c>
      <c r="R219" s="2" t="str">
        <f t="shared" si="3"/>
        <v>Blanket</v>
      </c>
    </row>
    <row r="220" spans="1:18" x14ac:dyDescent="0.25">
      <c r="A220" t="s">
        <v>347</v>
      </c>
      <c r="B220" t="s">
        <v>348</v>
      </c>
      <c r="C220">
        <v>1</v>
      </c>
      <c r="D220">
        <f>IF(Table1[[#This Row],[tarp]]=Table1[[#This Row],[tarpa]],Table1[[#This Row],[Quantity]],Table1[[#This Row],[Quantity]]*10)</f>
        <v>1</v>
      </c>
      <c r="E220" t="s">
        <v>202</v>
      </c>
      <c r="F220" t="s">
        <v>21</v>
      </c>
      <c r="G220" s="1">
        <v>42764</v>
      </c>
      <c r="H220" s="1">
        <v>42764</v>
      </c>
      <c r="J220" t="s">
        <v>1778</v>
      </c>
      <c r="K220" t="s">
        <v>1778</v>
      </c>
      <c r="L220" t="s">
        <v>1778</v>
      </c>
      <c r="M220" s="2" t="str">
        <f>IF(ISERROR(SEARCH(M$1,Table1[[#This Row],[Description]])),"",1)</f>
        <v/>
      </c>
      <c r="N220" s="2" t="s">
        <v>1778</v>
      </c>
      <c r="O220" s="2" t="s">
        <v>1778</v>
      </c>
      <c r="P220" s="2" t="s">
        <v>1778</v>
      </c>
      <c r="Q220" s="2" t="str">
        <f>IF(ISERROR(SEARCH(Q$1,Table1[[#This Row],[Description]])),"",1)</f>
        <v/>
      </c>
      <c r="R220" s="2" t="str">
        <f t="shared" si="3"/>
        <v/>
      </c>
    </row>
    <row r="221" spans="1:18" x14ac:dyDescent="0.25">
      <c r="A221" t="s">
        <v>532</v>
      </c>
      <c r="B221" t="s">
        <v>533</v>
      </c>
      <c r="C221">
        <v>7</v>
      </c>
      <c r="D221">
        <f>IF(Table1[[#This Row],[tarp]]=Table1[[#This Row],[tarpa]],Table1[[#This Row],[Quantity]],Table1[[#This Row],[Quantity]]*10)</f>
        <v>7</v>
      </c>
      <c r="E221" t="s">
        <v>17</v>
      </c>
      <c r="F221" t="s">
        <v>21</v>
      </c>
      <c r="G221" s="1">
        <v>42764</v>
      </c>
      <c r="H221" s="1">
        <v>42764</v>
      </c>
      <c r="J221" t="s">
        <v>1778</v>
      </c>
      <c r="K221" t="s">
        <v>1778</v>
      </c>
      <c r="L221" t="s">
        <v>1778</v>
      </c>
      <c r="M221" s="2" t="str">
        <f>IF(ISERROR(SEARCH(M$1,Table1[[#This Row],[Description]])),"",1)</f>
        <v/>
      </c>
      <c r="N221" s="2" t="s">
        <v>1778</v>
      </c>
      <c r="O221" s="2" t="s">
        <v>1778</v>
      </c>
      <c r="P221" s="2" t="s">
        <v>1778</v>
      </c>
      <c r="Q221" s="2" t="str">
        <f>IF(ISERROR(SEARCH(Q$1,Table1[[#This Row],[Description]])),"",1)</f>
        <v/>
      </c>
      <c r="R221" s="2" t="str">
        <f t="shared" si="3"/>
        <v/>
      </c>
    </row>
    <row r="222" spans="1:18" x14ac:dyDescent="0.25">
      <c r="A222" t="s">
        <v>347</v>
      </c>
      <c r="B222" t="s">
        <v>348</v>
      </c>
      <c r="C222">
        <v>7</v>
      </c>
      <c r="D222">
        <f>IF(Table1[[#This Row],[tarp]]=Table1[[#This Row],[tarpa]],Table1[[#This Row],[Quantity]],Table1[[#This Row],[Quantity]]*10)</f>
        <v>7</v>
      </c>
      <c r="E222" t="s">
        <v>17</v>
      </c>
      <c r="F222" t="s">
        <v>21</v>
      </c>
      <c r="G222" s="1">
        <v>42764</v>
      </c>
      <c r="H222" s="1">
        <v>42764</v>
      </c>
      <c r="J222" t="s">
        <v>1778</v>
      </c>
      <c r="K222" t="s">
        <v>1778</v>
      </c>
      <c r="L222" t="s">
        <v>1778</v>
      </c>
      <c r="M222" s="2" t="str">
        <f>IF(ISERROR(SEARCH(M$1,Table1[[#This Row],[Description]])),"",1)</f>
        <v/>
      </c>
      <c r="N222" s="2" t="s">
        <v>1778</v>
      </c>
      <c r="O222" s="2" t="s">
        <v>1778</v>
      </c>
      <c r="P222" s="2" t="s">
        <v>1778</v>
      </c>
      <c r="Q222" s="2" t="str">
        <f>IF(ISERROR(SEARCH(Q$1,Table1[[#This Row],[Description]])),"",1)</f>
        <v/>
      </c>
      <c r="R222" s="2" t="str">
        <f t="shared" si="3"/>
        <v/>
      </c>
    </row>
    <row r="223" spans="1:18" x14ac:dyDescent="0.25">
      <c r="A223" t="s">
        <v>569</v>
      </c>
      <c r="B223" t="s">
        <v>570</v>
      </c>
      <c r="C223">
        <v>27450</v>
      </c>
      <c r="D223">
        <f>IF(Table1[[#This Row],[tarp]]=Table1[[#This Row],[tarpa]],Table1[[#This Row],[Quantity]],Table1[[#This Row],[Quantity]]*10)</f>
        <v>27450</v>
      </c>
      <c r="E223" t="s">
        <v>13</v>
      </c>
      <c r="F223" t="s">
        <v>14</v>
      </c>
      <c r="G223" s="1">
        <v>42764</v>
      </c>
      <c r="H223" s="1">
        <v>42764</v>
      </c>
      <c r="I223">
        <v>1</v>
      </c>
      <c r="J223" t="s">
        <v>1778</v>
      </c>
      <c r="K223" t="s">
        <v>1778</v>
      </c>
      <c r="L223" t="s">
        <v>1778</v>
      </c>
      <c r="M223" s="2" t="str">
        <f>IF(ISERROR(SEARCH(M$1,Table1[[#This Row],[Description]])),"",1)</f>
        <v/>
      </c>
      <c r="N223" s="2" t="s">
        <v>1778</v>
      </c>
      <c r="O223" s="2" t="s">
        <v>1778</v>
      </c>
      <c r="P223" s="2" t="s">
        <v>1778</v>
      </c>
      <c r="Q223" s="2" t="str">
        <f>IF(ISERROR(SEARCH(Q$1,Table1[[#This Row],[Description]])),"",1)</f>
        <v/>
      </c>
      <c r="R223" s="2" t="str">
        <f t="shared" si="3"/>
        <v>Blanket</v>
      </c>
    </row>
    <row r="224" spans="1:18" x14ac:dyDescent="0.25">
      <c r="A224" t="s">
        <v>532</v>
      </c>
      <c r="B224" t="s">
        <v>533</v>
      </c>
      <c r="C224">
        <v>6</v>
      </c>
      <c r="D224">
        <f>IF(Table1[[#This Row],[tarp]]=Table1[[#This Row],[tarpa]],Table1[[#This Row],[Quantity]],Table1[[#This Row],[Quantity]]*10)</f>
        <v>6</v>
      </c>
      <c r="E224" t="s">
        <v>17</v>
      </c>
      <c r="F224" t="s">
        <v>18</v>
      </c>
      <c r="G224" s="1">
        <v>42764</v>
      </c>
      <c r="H224" s="1">
        <v>42764</v>
      </c>
      <c r="J224" t="s">
        <v>1778</v>
      </c>
      <c r="K224" t="s">
        <v>1778</v>
      </c>
      <c r="L224" t="s">
        <v>1778</v>
      </c>
      <c r="M224" s="2" t="str">
        <f>IF(ISERROR(SEARCH(M$1,Table1[[#This Row],[Description]])),"",1)</f>
        <v/>
      </c>
      <c r="N224" s="2" t="s">
        <v>1778</v>
      </c>
      <c r="O224" s="2" t="s">
        <v>1778</v>
      </c>
      <c r="P224" s="2" t="s">
        <v>1778</v>
      </c>
      <c r="Q224" s="2" t="str">
        <f>IF(ISERROR(SEARCH(Q$1,Table1[[#This Row],[Description]])),"",1)</f>
        <v/>
      </c>
      <c r="R224" s="2" t="str">
        <f t="shared" si="3"/>
        <v/>
      </c>
    </row>
    <row r="225" spans="1:18" x14ac:dyDescent="0.25">
      <c r="A225" t="s">
        <v>7</v>
      </c>
      <c r="B225" t="s">
        <v>8</v>
      </c>
      <c r="C225">
        <v>2532</v>
      </c>
      <c r="D225">
        <f>IF(Table1[[#This Row],[tarp]]=Table1[[#This Row],[tarpa]],Table1[[#This Row],[Quantity]],Table1[[#This Row],[Quantity]]*10)</f>
        <v>2532</v>
      </c>
      <c r="E225" t="s">
        <v>716</v>
      </c>
      <c r="F225" t="s">
        <v>10</v>
      </c>
      <c r="G225" s="1">
        <v>42764</v>
      </c>
      <c r="H225" s="1">
        <v>42764</v>
      </c>
      <c r="I225">
        <v>1</v>
      </c>
      <c r="J225" t="s">
        <v>1778</v>
      </c>
      <c r="K225" t="s">
        <v>1778</v>
      </c>
      <c r="L225" t="s">
        <v>1778</v>
      </c>
      <c r="M225" s="2" t="str">
        <f>IF(ISERROR(SEARCH(M$1,Table1[[#This Row],[Description]])),"",1)</f>
        <v/>
      </c>
      <c r="N225" s="2" t="s">
        <v>1778</v>
      </c>
      <c r="O225" s="2" t="s">
        <v>1778</v>
      </c>
      <c r="P225" s="2" t="s">
        <v>1778</v>
      </c>
      <c r="Q225" s="2" t="str">
        <f>IF(ISERROR(SEARCH(Q$1,Table1[[#This Row],[Description]])),"",1)</f>
        <v/>
      </c>
      <c r="R225" s="2" t="str">
        <f t="shared" si="3"/>
        <v>Blanket</v>
      </c>
    </row>
    <row r="226" spans="1:18" x14ac:dyDescent="0.25">
      <c r="A226" t="s">
        <v>390</v>
      </c>
      <c r="B226" t="s">
        <v>391</v>
      </c>
      <c r="C226">
        <v>48998</v>
      </c>
      <c r="D226">
        <f>IF(Table1[[#This Row],[tarp]]=Table1[[#This Row],[tarpa]],Table1[[#This Row],[Quantity]],Table1[[#This Row],[Quantity]]*10)</f>
        <v>48998</v>
      </c>
      <c r="E226" t="s">
        <v>351</v>
      </c>
      <c r="F226" t="s">
        <v>37</v>
      </c>
      <c r="G226" s="1">
        <v>42764</v>
      </c>
      <c r="H226" s="1">
        <v>42764</v>
      </c>
      <c r="I226">
        <v>1</v>
      </c>
      <c r="J226" t="s">
        <v>1778</v>
      </c>
      <c r="K226" t="s">
        <v>1778</v>
      </c>
      <c r="L226" t="s">
        <v>1778</v>
      </c>
      <c r="M226" s="2" t="str">
        <f>IF(ISERROR(SEARCH(M$1,Table1[[#This Row],[Description]])),"",1)</f>
        <v/>
      </c>
      <c r="N226" s="2" t="s">
        <v>1778</v>
      </c>
      <c r="O226" s="2" t="s">
        <v>1778</v>
      </c>
      <c r="P226" s="2" t="s">
        <v>1778</v>
      </c>
      <c r="Q226" s="2" t="str">
        <f>IF(ISERROR(SEARCH(Q$1,Table1[[#This Row],[Description]])),"",1)</f>
        <v/>
      </c>
      <c r="R226" s="2" t="str">
        <f t="shared" si="3"/>
        <v>Blanket</v>
      </c>
    </row>
    <row r="227" spans="1:18" x14ac:dyDescent="0.25">
      <c r="A227" t="s">
        <v>7</v>
      </c>
      <c r="B227" t="s">
        <v>8</v>
      </c>
      <c r="C227">
        <v>9500</v>
      </c>
      <c r="D227">
        <f>IF(Table1[[#This Row],[tarp]]=Table1[[#This Row],[tarpa]],Table1[[#This Row],[Quantity]],Table1[[#This Row],[Quantity]]*10)</f>
        <v>9500</v>
      </c>
      <c r="E227" t="s">
        <v>59</v>
      </c>
      <c r="F227" t="s">
        <v>21</v>
      </c>
      <c r="G227" s="1">
        <v>42764</v>
      </c>
      <c r="H227" s="1">
        <v>42764</v>
      </c>
      <c r="I227">
        <v>1</v>
      </c>
      <c r="J227" t="s">
        <v>1778</v>
      </c>
      <c r="K227" t="s">
        <v>1778</v>
      </c>
      <c r="L227" t="s">
        <v>1778</v>
      </c>
      <c r="M227" s="2" t="str">
        <f>IF(ISERROR(SEARCH(M$1,Table1[[#This Row],[Description]])),"",1)</f>
        <v/>
      </c>
      <c r="N227" s="2" t="s">
        <v>1778</v>
      </c>
      <c r="O227" s="2" t="s">
        <v>1778</v>
      </c>
      <c r="P227" s="2" t="s">
        <v>1778</v>
      </c>
      <c r="Q227" s="2" t="str">
        <f>IF(ISERROR(SEARCH(Q$1,Table1[[#This Row],[Description]])),"",1)</f>
        <v/>
      </c>
      <c r="R227" s="2" t="str">
        <f t="shared" si="3"/>
        <v>Blanket</v>
      </c>
    </row>
    <row r="228" spans="1:18" x14ac:dyDescent="0.25">
      <c r="A228" t="s">
        <v>7</v>
      </c>
      <c r="B228" t="s">
        <v>8</v>
      </c>
      <c r="C228">
        <v>2160</v>
      </c>
      <c r="D228">
        <f>IF(Table1[[#This Row],[tarp]]=Table1[[#This Row],[tarpa]],Table1[[#This Row],[Quantity]],Table1[[#This Row],[Quantity]]*10)</f>
        <v>2160</v>
      </c>
      <c r="E228" t="s">
        <v>13</v>
      </c>
      <c r="F228" t="s">
        <v>18</v>
      </c>
      <c r="G228" s="1">
        <v>42764</v>
      </c>
      <c r="H228" s="1">
        <v>42764</v>
      </c>
      <c r="I228">
        <v>1</v>
      </c>
      <c r="J228" t="s">
        <v>1778</v>
      </c>
      <c r="K228" t="s">
        <v>1778</v>
      </c>
      <c r="L228" t="s">
        <v>1778</v>
      </c>
      <c r="M228" s="2" t="str">
        <f>IF(ISERROR(SEARCH(M$1,Table1[[#This Row],[Description]])),"",1)</f>
        <v/>
      </c>
      <c r="N228" s="2" t="s">
        <v>1778</v>
      </c>
      <c r="O228" s="2" t="s">
        <v>1778</v>
      </c>
      <c r="P228" s="2" t="s">
        <v>1778</v>
      </c>
      <c r="Q228" s="2" t="str">
        <f>IF(ISERROR(SEARCH(Q$1,Table1[[#This Row],[Description]])),"",1)</f>
        <v/>
      </c>
      <c r="R228" s="2" t="str">
        <f t="shared" si="3"/>
        <v>Blanket</v>
      </c>
    </row>
    <row r="229" spans="1:18" x14ac:dyDescent="0.25">
      <c r="A229" t="s">
        <v>7</v>
      </c>
      <c r="B229" t="s">
        <v>8</v>
      </c>
      <c r="C229">
        <v>4475</v>
      </c>
      <c r="D229">
        <f>IF(Table1[[#This Row],[tarp]]=Table1[[#This Row],[tarpa]],Table1[[#This Row],[Quantity]],Table1[[#This Row],[Quantity]]*10)</f>
        <v>4475</v>
      </c>
      <c r="E229" t="s">
        <v>709</v>
      </c>
      <c r="F229" t="s">
        <v>37</v>
      </c>
      <c r="G229" s="1">
        <v>42764</v>
      </c>
      <c r="H229" s="1">
        <v>42764</v>
      </c>
      <c r="I229">
        <v>1</v>
      </c>
      <c r="J229" t="s">
        <v>1778</v>
      </c>
      <c r="K229" t="s">
        <v>1778</v>
      </c>
      <c r="L229" t="s">
        <v>1778</v>
      </c>
      <c r="M229" s="2" t="str">
        <f>IF(ISERROR(SEARCH(M$1,Table1[[#This Row],[Description]])),"",1)</f>
        <v/>
      </c>
      <c r="N229" s="2" t="s">
        <v>1778</v>
      </c>
      <c r="O229" s="2" t="s">
        <v>1778</v>
      </c>
      <c r="P229" s="2" t="s">
        <v>1778</v>
      </c>
      <c r="Q229" s="2" t="str">
        <f>IF(ISERROR(SEARCH(Q$1,Table1[[#This Row],[Description]])),"",1)</f>
        <v/>
      </c>
      <c r="R229" s="2" t="str">
        <f t="shared" si="3"/>
        <v>Blanket</v>
      </c>
    </row>
    <row r="230" spans="1:18" x14ac:dyDescent="0.25">
      <c r="A230" t="s">
        <v>295</v>
      </c>
      <c r="B230" t="s">
        <v>296</v>
      </c>
      <c r="C230">
        <v>2</v>
      </c>
      <c r="D230">
        <f>IF(Table1[[#This Row],[tarp]]=Table1[[#This Row],[tarpa]],Table1[[#This Row],[Quantity]],Table1[[#This Row],[Quantity]]*10)</f>
        <v>2</v>
      </c>
      <c r="E230" t="s">
        <v>706</v>
      </c>
      <c r="F230" t="s">
        <v>14</v>
      </c>
      <c r="G230" s="1">
        <v>42764</v>
      </c>
      <c r="H230" s="1">
        <v>42764</v>
      </c>
      <c r="I230">
        <v>1</v>
      </c>
      <c r="J230" t="s">
        <v>1778</v>
      </c>
      <c r="K230" t="s">
        <v>1778</v>
      </c>
      <c r="L230" t="s">
        <v>1778</v>
      </c>
      <c r="M230" s="2" t="str">
        <f>IF(ISERROR(SEARCH(M$1,Table1[[#This Row],[Description]])),"",1)</f>
        <v/>
      </c>
      <c r="N230" s="2" t="s">
        <v>1778</v>
      </c>
      <c r="O230" s="2" t="s">
        <v>1778</v>
      </c>
      <c r="P230" s="2" t="s">
        <v>1778</v>
      </c>
      <c r="Q230" s="2" t="str">
        <f>IF(ISERROR(SEARCH(Q$1,Table1[[#This Row],[Description]])),"",1)</f>
        <v/>
      </c>
      <c r="R230" s="2" t="str">
        <f t="shared" si="3"/>
        <v>Blanket</v>
      </c>
    </row>
    <row r="231" spans="1:18" x14ac:dyDescent="0.25">
      <c r="A231" t="s">
        <v>911</v>
      </c>
      <c r="B231" t="s">
        <v>912</v>
      </c>
      <c r="C231">
        <v>10000</v>
      </c>
      <c r="D231">
        <f>IF(Table1[[#This Row],[tarp]]=Table1[[#This Row],[tarpa]],Table1[[#This Row],[Quantity]],Table1[[#This Row],[Quantity]]*10)</f>
        <v>10000</v>
      </c>
      <c r="E231" t="s">
        <v>13</v>
      </c>
      <c r="F231" t="s">
        <v>14</v>
      </c>
      <c r="G231" s="1">
        <v>42764</v>
      </c>
      <c r="H231" s="1">
        <v>42764</v>
      </c>
      <c r="I231">
        <v>1</v>
      </c>
      <c r="J231" t="s">
        <v>1778</v>
      </c>
      <c r="K231" t="s">
        <v>1778</v>
      </c>
      <c r="L231" t="s">
        <v>1778</v>
      </c>
      <c r="M231" s="2" t="str">
        <f>IF(ISERROR(SEARCH(M$1,Table1[[#This Row],[Description]])),"",1)</f>
        <v/>
      </c>
      <c r="N231" s="2" t="s">
        <v>1778</v>
      </c>
      <c r="O231" s="2" t="s">
        <v>1778</v>
      </c>
      <c r="P231" s="2" t="s">
        <v>1778</v>
      </c>
      <c r="Q231" s="2" t="str">
        <f>IF(ISERROR(SEARCH(Q$1,Table1[[#This Row],[Description]])),"",1)</f>
        <v/>
      </c>
      <c r="R231" s="2" t="str">
        <f t="shared" si="3"/>
        <v>Blanket</v>
      </c>
    </row>
    <row r="232" spans="1:18" x14ac:dyDescent="0.25">
      <c r="A232" t="s">
        <v>1191</v>
      </c>
      <c r="B232" t="s">
        <v>1192</v>
      </c>
      <c r="C232">
        <v>12375</v>
      </c>
      <c r="D232">
        <f>IF(Table1[[#This Row],[tarp]]=Table1[[#This Row],[tarpa]],Table1[[#This Row],[Quantity]],Table1[[#This Row],[Quantity]]*10)</f>
        <v>12375</v>
      </c>
      <c r="E232" t="s">
        <v>858</v>
      </c>
      <c r="F232" t="s">
        <v>14</v>
      </c>
      <c r="G232" s="1">
        <v>42764</v>
      </c>
      <c r="H232" s="1">
        <v>42764</v>
      </c>
      <c r="I232">
        <v>1</v>
      </c>
      <c r="J232" t="s">
        <v>1778</v>
      </c>
      <c r="K232" t="s">
        <v>1778</v>
      </c>
      <c r="L232" t="s">
        <v>1778</v>
      </c>
      <c r="M232" s="2" t="str">
        <f>IF(ISERROR(SEARCH(M$1,Table1[[#This Row],[Description]])),"",1)</f>
        <v/>
      </c>
      <c r="N232" s="2" t="s">
        <v>1778</v>
      </c>
      <c r="O232" s="2" t="s">
        <v>1778</v>
      </c>
      <c r="P232" s="2" t="s">
        <v>1778</v>
      </c>
      <c r="Q232" s="2" t="str">
        <f>IF(ISERROR(SEARCH(Q$1,Table1[[#This Row],[Description]])),"",1)</f>
        <v/>
      </c>
      <c r="R232" s="2" t="str">
        <f t="shared" si="3"/>
        <v>Blanket</v>
      </c>
    </row>
    <row r="233" spans="1:18" x14ac:dyDescent="0.25">
      <c r="A233" t="s">
        <v>911</v>
      </c>
      <c r="B233" t="s">
        <v>912</v>
      </c>
      <c r="C233">
        <v>1960</v>
      </c>
      <c r="D233">
        <f>IF(Table1[[#This Row],[tarp]]=Table1[[#This Row],[tarpa]],Table1[[#This Row],[Quantity]],Table1[[#This Row],[Quantity]]*10)</f>
        <v>1960</v>
      </c>
      <c r="E233" t="s">
        <v>1388</v>
      </c>
      <c r="F233" t="s">
        <v>37</v>
      </c>
      <c r="G233" s="1">
        <v>42764</v>
      </c>
      <c r="H233" s="1">
        <v>42764</v>
      </c>
      <c r="I233">
        <v>1</v>
      </c>
      <c r="J233" t="s">
        <v>1778</v>
      </c>
      <c r="K233" t="s">
        <v>1778</v>
      </c>
      <c r="L233" t="s">
        <v>1778</v>
      </c>
      <c r="M233" s="2" t="str">
        <f>IF(ISERROR(SEARCH(M$1,Table1[[#This Row],[Description]])),"",1)</f>
        <v/>
      </c>
      <c r="N233" s="2" t="s">
        <v>1778</v>
      </c>
      <c r="O233" s="2" t="s">
        <v>1778</v>
      </c>
      <c r="P233" s="2" t="s">
        <v>1778</v>
      </c>
      <c r="Q233" s="2" t="str">
        <f>IF(ISERROR(SEARCH(Q$1,Table1[[#This Row],[Description]])),"",1)</f>
        <v/>
      </c>
      <c r="R233" s="2" t="str">
        <f t="shared" si="3"/>
        <v>Blanket</v>
      </c>
    </row>
    <row r="234" spans="1:18" x14ac:dyDescent="0.25">
      <c r="A234" t="s">
        <v>7</v>
      </c>
      <c r="B234" t="s">
        <v>8</v>
      </c>
      <c r="C234">
        <v>2325</v>
      </c>
      <c r="D234">
        <f>IF(Table1[[#This Row],[tarp]]=Table1[[#This Row],[tarpa]],Table1[[#This Row],[Quantity]],Table1[[#This Row],[Quantity]]*10)</f>
        <v>2325</v>
      </c>
      <c r="E234" t="s">
        <v>1276</v>
      </c>
      <c r="F234" t="s">
        <v>37</v>
      </c>
      <c r="G234" s="1">
        <v>42764</v>
      </c>
      <c r="H234" s="1">
        <v>42764</v>
      </c>
      <c r="I234">
        <v>1</v>
      </c>
      <c r="J234" t="s">
        <v>1778</v>
      </c>
      <c r="K234" t="s">
        <v>1778</v>
      </c>
      <c r="L234" t="s">
        <v>1778</v>
      </c>
      <c r="M234" s="2" t="str">
        <f>IF(ISERROR(SEARCH(M$1,Table1[[#This Row],[Description]])),"",1)</f>
        <v/>
      </c>
      <c r="N234" s="2" t="s">
        <v>1778</v>
      </c>
      <c r="O234" s="2" t="s">
        <v>1778</v>
      </c>
      <c r="P234" s="2" t="s">
        <v>1778</v>
      </c>
      <c r="Q234" s="2" t="str">
        <f>IF(ISERROR(SEARCH(Q$1,Table1[[#This Row],[Description]])),"",1)</f>
        <v/>
      </c>
      <c r="R234" s="2" t="str">
        <f t="shared" si="3"/>
        <v>Blanket</v>
      </c>
    </row>
    <row r="235" spans="1:18" x14ac:dyDescent="0.25">
      <c r="A235" t="s">
        <v>1417</v>
      </c>
      <c r="B235" t="s">
        <v>1418</v>
      </c>
      <c r="C235">
        <v>3250</v>
      </c>
      <c r="D235">
        <f>IF(Table1[[#This Row],[tarp]]=Table1[[#This Row],[tarpa]],Table1[[#This Row],[Quantity]],Table1[[#This Row],[Quantity]]*10)</f>
        <v>3250</v>
      </c>
      <c r="E235" t="s">
        <v>1388</v>
      </c>
      <c r="F235" t="s">
        <v>14</v>
      </c>
      <c r="G235" s="1">
        <v>42764</v>
      </c>
      <c r="H235" s="1">
        <v>42764</v>
      </c>
      <c r="I235">
        <v>1</v>
      </c>
      <c r="J235" t="s">
        <v>1778</v>
      </c>
      <c r="K235" t="s">
        <v>1778</v>
      </c>
      <c r="L235" t="s">
        <v>1778</v>
      </c>
      <c r="M235" s="2" t="str">
        <f>IF(ISERROR(SEARCH(M$1,Table1[[#This Row],[Description]])),"",1)</f>
        <v/>
      </c>
      <c r="N235" s="2" t="s">
        <v>1778</v>
      </c>
      <c r="O235" s="2" t="s">
        <v>1778</v>
      </c>
      <c r="P235" s="2" t="s">
        <v>1778</v>
      </c>
      <c r="Q235" s="2" t="str">
        <f>IF(ISERROR(SEARCH(Q$1,Table1[[#This Row],[Description]])),"",1)</f>
        <v/>
      </c>
      <c r="R235" s="2" t="str">
        <f t="shared" si="3"/>
        <v>Blanket</v>
      </c>
    </row>
    <row r="236" spans="1:18" x14ac:dyDescent="0.25">
      <c r="A236" t="s">
        <v>911</v>
      </c>
      <c r="B236" t="s">
        <v>912</v>
      </c>
      <c r="C236">
        <v>5000</v>
      </c>
      <c r="D236">
        <f>IF(Table1[[#This Row],[tarp]]=Table1[[#This Row],[tarpa]],Table1[[#This Row],[Quantity]],Table1[[#This Row],[Quantity]]*10)</f>
        <v>5000</v>
      </c>
      <c r="E236" t="s">
        <v>9</v>
      </c>
      <c r="F236" t="s">
        <v>21</v>
      </c>
      <c r="G236" s="1">
        <v>42764</v>
      </c>
      <c r="H236" s="1">
        <v>42764</v>
      </c>
      <c r="I236">
        <v>1</v>
      </c>
      <c r="J236" t="s">
        <v>1778</v>
      </c>
      <c r="K236" t="s">
        <v>1778</v>
      </c>
      <c r="L236" t="s">
        <v>1778</v>
      </c>
      <c r="M236" s="2" t="str">
        <f>IF(ISERROR(SEARCH(M$1,Table1[[#This Row],[Description]])),"",1)</f>
        <v/>
      </c>
      <c r="N236" s="2" t="s">
        <v>1778</v>
      </c>
      <c r="O236" s="2" t="s">
        <v>1778</v>
      </c>
      <c r="P236" s="2" t="s">
        <v>1778</v>
      </c>
      <c r="Q236" s="2" t="str">
        <f>IF(ISERROR(SEARCH(Q$1,Table1[[#This Row],[Description]])),"",1)</f>
        <v/>
      </c>
      <c r="R236" s="2" t="str">
        <f t="shared" si="3"/>
        <v>Blanket</v>
      </c>
    </row>
    <row r="237" spans="1:18" x14ac:dyDescent="0.25">
      <c r="A237" t="s">
        <v>1439</v>
      </c>
      <c r="B237" t="s">
        <v>1440</v>
      </c>
      <c r="C237">
        <v>5000</v>
      </c>
      <c r="D237">
        <f>IF(Table1[[#This Row],[tarp]]=Table1[[#This Row],[tarpa]],Table1[[#This Row],[Quantity]],Table1[[#This Row],[Quantity]]*10)</f>
        <v>5000</v>
      </c>
      <c r="E237" t="s">
        <v>709</v>
      </c>
      <c r="F237" t="s">
        <v>37</v>
      </c>
      <c r="G237" s="1">
        <v>42764</v>
      </c>
      <c r="H237" s="1">
        <v>42764</v>
      </c>
      <c r="I237">
        <v>1</v>
      </c>
      <c r="J237" t="s">
        <v>1778</v>
      </c>
      <c r="K237" t="s">
        <v>1778</v>
      </c>
      <c r="L237" t="s">
        <v>1778</v>
      </c>
      <c r="M237" s="2" t="str">
        <f>IF(ISERROR(SEARCH(M$1,Table1[[#This Row],[Description]])),"",1)</f>
        <v/>
      </c>
      <c r="N237" s="2" t="s">
        <v>1778</v>
      </c>
      <c r="O237" s="2" t="s">
        <v>1778</v>
      </c>
      <c r="P237" s="2" t="s">
        <v>1778</v>
      </c>
      <c r="Q237" s="2" t="str">
        <f>IF(ISERROR(SEARCH(Q$1,Table1[[#This Row],[Description]])),"",1)</f>
        <v/>
      </c>
      <c r="R237" s="2" t="str">
        <f t="shared" si="3"/>
        <v>Blanket</v>
      </c>
    </row>
    <row r="238" spans="1:18" x14ac:dyDescent="0.25">
      <c r="A238" t="s">
        <v>1417</v>
      </c>
      <c r="B238" t="s">
        <v>1418</v>
      </c>
      <c r="C238">
        <v>20000</v>
      </c>
      <c r="D238">
        <f>IF(Table1[[#This Row],[tarp]]=Table1[[#This Row],[tarpa]],Table1[[#This Row],[Quantity]],Table1[[#This Row],[Quantity]]*10)</f>
        <v>20000</v>
      </c>
      <c r="E238" t="s">
        <v>9</v>
      </c>
      <c r="F238" t="s">
        <v>14</v>
      </c>
      <c r="G238" s="1">
        <v>42764</v>
      </c>
      <c r="H238" s="1">
        <v>42764</v>
      </c>
      <c r="I238">
        <v>1</v>
      </c>
      <c r="J238" t="s">
        <v>1778</v>
      </c>
      <c r="K238" t="s">
        <v>1778</v>
      </c>
      <c r="L238" t="s">
        <v>1778</v>
      </c>
      <c r="M238" s="2" t="str">
        <f>IF(ISERROR(SEARCH(M$1,Table1[[#This Row],[Description]])),"",1)</f>
        <v/>
      </c>
      <c r="N238" s="2" t="s">
        <v>1778</v>
      </c>
      <c r="O238" s="2" t="s">
        <v>1778</v>
      </c>
      <c r="P238" s="2" t="s">
        <v>1778</v>
      </c>
      <c r="Q238" s="2" t="str">
        <f>IF(ISERROR(SEARCH(Q$1,Table1[[#This Row],[Description]])),"",1)</f>
        <v/>
      </c>
      <c r="R238" s="2" t="str">
        <f t="shared" si="3"/>
        <v>Blanket</v>
      </c>
    </row>
    <row r="239" spans="1:18" x14ac:dyDescent="0.25">
      <c r="A239" t="s">
        <v>7</v>
      </c>
      <c r="B239" t="s">
        <v>8</v>
      </c>
      <c r="C239">
        <v>997</v>
      </c>
      <c r="D239">
        <f>IF(Table1[[#This Row],[tarp]]=Table1[[#This Row],[tarpa]],Table1[[#This Row],[Quantity]],Table1[[#This Row],[Quantity]]*10)</f>
        <v>997</v>
      </c>
      <c r="E239" t="s">
        <v>1276</v>
      </c>
      <c r="F239" t="s">
        <v>21</v>
      </c>
      <c r="G239" s="1">
        <v>42764</v>
      </c>
      <c r="H239" s="1">
        <v>42764</v>
      </c>
      <c r="I239">
        <v>1</v>
      </c>
      <c r="J239" t="s">
        <v>1778</v>
      </c>
      <c r="K239" t="s">
        <v>1778</v>
      </c>
      <c r="L239" t="s">
        <v>1778</v>
      </c>
      <c r="M239" s="2" t="str">
        <f>IF(ISERROR(SEARCH(M$1,Table1[[#This Row],[Description]])),"",1)</f>
        <v/>
      </c>
      <c r="N239" s="2" t="s">
        <v>1778</v>
      </c>
      <c r="O239" s="2" t="s">
        <v>1778</v>
      </c>
      <c r="P239" s="2" t="s">
        <v>1778</v>
      </c>
      <c r="Q239" s="2" t="str">
        <f>IF(ISERROR(SEARCH(Q$1,Table1[[#This Row],[Description]])),"",1)</f>
        <v/>
      </c>
      <c r="R239" s="2" t="str">
        <f t="shared" si="3"/>
        <v>Blanket</v>
      </c>
    </row>
    <row r="240" spans="1:18" x14ac:dyDescent="0.25">
      <c r="A240" t="s">
        <v>569</v>
      </c>
      <c r="B240" t="s">
        <v>570</v>
      </c>
      <c r="C240">
        <v>4500</v>
      </c>
      <c r="D240">
        <f>IF(Table1[[#This Row],[tarp]]=Table1[[#This Row],[tarpa]],Table1[[#This Row],[Quantity]],Table1[[#This Row],[Quantity]]*10)</f>
        <v>4500</v>
      </c>
      <c r="E240" t="s">
        <v>843</v>
      </c>
      <c r="F240" t="s">
        <v>18</v>
      </c>
      <c r="G240" s="1">
        <v>42764</v>
      </c>
      <c r="H240" s="1">
        <v>42764</v>
      </c>
      <c r="I240">
        <v>1</v>
      </c>
      <c r="J240" t="s">
        <v>1778</v>
      </c>
      <c r="K240" t="s">
        <v>1778</v>
      </c>
      <c r="L240" t="s">
        <v>1778</v>
      </c>
      <c r="M240" s="2" t="str">
        <f>IF(ISERROR(SEARCH(M$1,Table1[[#This Row],[Description]])),"",1)</f>
        <v/>
      </c>
      <c r="N240" s="2" t="s">
        <v>1778</v>
      </c>
      <c r="O240" s="2" t="s">
        <v>1778</v>
      </c>
      <c r="P240" s="2" t="s">
        <v>1778</v>
      </c>
      <c r="Q240" s="2" t="str">
        <f>IF(ISERROR(SEARCH(Q$1,Table1[[#This Row],[Description]])),"",1)</f>
        <v/>
      </c>
      <c r="R240" s="2" t="str">
        <f t="shared" si="3"/>
        <v>Blanket</v>
      </c>
    </row>
    <row r="241" spans="1:18" x14ac:dyDescent="0.25">
      <c r="A241" t="s">
        <v>911</v>
      </c>
      <c r="B241" t="s">
        <v>912</v>
      </c>
      <c r="C241">
        <v>4000</v>
      </c>
      <c r="D241">
        <f>IF(Table1[[#This Row],[tarp]]=Table1[[#This Row],[tarpa]],Table1[[#This Row],[Quantity]],Table1[[#This Row],[Quantity]]*10)</f>
        <v>4000</v>
      </c>
      <c r="E241" t="s">
        <v>904</v>
      </c>
      <c r="F241" t="s">
        <v>14</v>
      </c>
      <c r="G241" s="1">
        <v>42764</v>
      </c>
      <c r="H241" s="1">
        <v>42764</v>
      </c>
      <c r="I241">
        <v>1</v>
      </c>
      <c r="J241" t="s">
        <v>1778</v>
      </c>
      <c r="K241" t="s">
        <v>1778</v>
      </c>
      <c r="L241" t="s">
        <v>1778</v>
      </c>
      <c r="M241" s="2" t="str">
        <f>IF(ISERROR(SEARCH(M$1,Table1[[#This Row],[Description]])),"",1)</f>
        <v/>
      </c>
      <c r="N241" s="2" t="s">
        <v>1778</v>
      </c>
      <c r="O241" s="2" t="s">
        <v>1778</v>
      </c>
      <c r="P241" s="2" t="s">
        <v>1778</v>
      </c>
      <c r="Q241" s="2" t="str">
        <f>IF(ISERROR(SEARCH(Q$1,Table1[[#This Row],[Description]])),"",1)</f>
        <v/>
      </c>
      <c r="R241" s="2" t="str">
        <f t="shared" si="3"/>
        <v>Blanket</v>
      </c>
    </row>
    <row r="242" spans="1:18" x14ac:dyDescent="0.25">
      <c r="A242" t="s">
        <v>569</v>
      </c>
      <c r="B242" t="s">
        <v>570</v>
      </c>
      <c r="C242">
        <v>5000</v>
      </c>
      <c r="D242">
        <f>IF(Table1[[#This Row],[tarp]]=Table1[[#This Row],[tarpa]],Table1[[#This Row],[Quantity]],Table1[[#This Row],[Quantity]]*10)</f>
        <v>5000</v>
      </c>
      <c r="E242" t="s">
        <v>843</v>
      </c>
      <c r="F242" t="s">
        <v>14</v>
      </c>
      <c r="G242" s="1">
        <v>42764</v>
      </c>
      <c r="H242" s="1">
        <v>42764</v>
      </c>
      <c r="I242">
        <v>1</v>
      </c>
      <c r="J242" t="s">
        <v>1778</v>
      </c>
      <c r="K242" t="s">
        <v>1778</v>
      </c>
      <c r="L242" t="s">
        <v>1778</v>
      </c>
      <c r="M242" s="2" t="str">
        <f>IF(ISERROR(SEARCH(M$1,Table1[[#This Row],[Description]])),"",1)</f>
        <v/>
      </c>
      <c r="N242" s="2" t="s">
        <v>1778</v>
      </c>
      <c r="O242" s="2" t="s">
        <v>1778</v>
      </c>
      <c r="P242" s="2" t="s">
        <v>1778</v>
      </c>
      <c r="Q242" s="2" t="str">
        <f>IF(ISERROR(SEARCH(Q$1,Table1[[#This Row],[Description]])),"",1)</f>
        <v/>
      </c>
      <c r="R242" s="2" t="str">
        <f t="shared" si="3"/>
        <v>Blanket</v>
      </c>
    </row>
    <row r="243" spans="1:18" x14ac:dyDescent="0.25">
      <c r="A243" t="s">
        <v>911</v>
      </c>
      <c r="B243" t="s">
        <v>912</v>
      </c>
      <c r="C243">
        <v>5600</v>
      </c>
      <c r="D243">
        <f>IF(Table1[[#This Row],[tarp]]=Table1[[#This Row],[tarpa]],Table1[[#This Row],[Quantity]],Table1[[#This Row],[Quantity]]*10)</f>
        <v>5600</v>
      </c>
      <c r="E243" t="s">
        <v>261</v>
      </c>
      <c r="F243" t="s">
        <v>14</v>
      </c>
      <c r="G243" s="1">
        <v>42764</v>
      </c>
      <c r="H243" s="1">
        <v>42764</v>
      </c>
      <c r="I243">
        <v>1</v>
      </c>
      <c r="J243" t="s">
        <v>1778</v>
      </c>
      <c r="K243" t="s">
        <v>1778</v>
      </c>
      <c r="L243" t="s">
        <v>1778</v>
      </c>
      <c r="M243" s="2" t="str">
        <f>IF(ISERROR(SEARCH(M$1,Table1[[#This Row],[Description]])),"",1)</f>
        <v/>
      </c>
      <c r="N243" s="2" t="s">
        <v>1778</v>
      </c>
      <c r="O243" s="2" t="s">
        <v>1778</v>
      </c>
      <c r="P243" s="2" t="s">
        <v>1778</v>
      </c>
      <c r="Q243" s="2" t="str">
        <f>IF(ISERROR(SEARCH(Q$1,Table1[[#This Row],[Description]])),"",1)</f>
        <v/>
      </c>
      <c r="R243" s="2" t="str">
        <f t="shared" si="3"/>
        <v>Blanket</v>
      </c>
    </row>
    <row r="244" spans="1:18" x14ac:dyDescent="0.25">
      <c r="A244" t="s">
        <v>7</v>
      </c>
      <c r="B244" t="s">
        <v>8</v>
      </c>
      <c r="C244">
        <v>2998</v>
      </c>
      <c r="D244">
        <f>IF(Table1[[#This Row],[tarp]]=Table1[[#This Row],[tarpa]],Table1[[#This Row],[Quantity]],Table1[[#This Row],[Quantity]]*10)</f>
        <v>2998</v>
      </c>
      <c r="E244" t="s">
        <v>843</v>
      </c>
      <c r="F244" t="s">
        <v>18</v>
      </c>
      <c r="G244" s="1">
        <v>42764</v>
      </c>
      <c r="H244" s="1">
        <v>42764</v>
      </c>
      <c r="I244">
        <v>1</v>
      </c>
      <c r="J244" t="s">
        <v>1778</v>
      </c>
      <c r="K244" t="s">
        <v>1778</v>
      </c>
      <c r="L244" t="s">
        <v>1778</v>
      </c>
      <c r="M244" s="2" t="str">
        <f>IF(ISERROR(SEARCH(M$1,Table1[[#This Row],[Description]])),"",1)</f>
        <v/>
      </c>
      <c r="N244" s="2" t="s">
        <v>1778</v>
      </c>
      <c r="O244" s="2" t="s">
        <v>1778</v>
      </c>
      <c r="P244" s="2" t="s">
        <v>1778</v>
      </c>
      <c r="Q244" s="2" t="str">
        <f>IF(ISERROR(SEARCH(Q$1,Table1[[#This Row],[Description]])),"",1)</f>
        <v/>
      </c>
      <c r="R244" s="2" t="str">
        <f t="shared" si="3"/>
        <v>Blanket</v>
      </c>
    </row>
    <row r="245" spans="1:18" x14ac:dyDescent="0.25">
      <c r="A245" t="s">
        <v>1417</v>
      </c>
      <c r="B245" t="s">
        <v>1418</v>
      </c>
      <c r="C245">
        <v>5550</v>
      </c>
      <c r="D245">
        <f>IF(Table1[[#This Row],[tarp]]=Table1[[#This Row],[tarpa]],Table1[[#This Row],[Quantity]],Table1[[#This Row],[Quantity]]*10)</f>
        <v>5550</v>
      </c>
      <c r="E245" t="s">
        <v>9</v>
      </c>
      <c r="F245" t="s">
        <v>37</v>
      </c>
      <c r="G245" s="1">
        <v>42764</v>
      </c>
      <c r="H245" s="1">
        <v>42764</v>
      </c>
      <c r="I245">
        <v>1</v>
      </c>
      <c r="J245" t="s">
        <v>1778</v>
      </c>
      <c r="K245" t="s">
        <v>1778</v>
      </c>
      <c r="L245" t="s">
        <v>1778</v>
      </c>
      <c r="M245" s="2" t="str">
        <f>IF(ISERROR(SEARCH(M$1,Table1[[#This Row],[Description]])),"",1)</f>
        <v/>
      </c>
      <c r="N245" s="2" t="s">
        <v>1778</v>
      </c>
      <c r="O245" s="2" t="s">
        <v>1778</v>
      </c>
      <c r="P245" s="2" t="s">
        <v>1778</v>
      </c>
      <c r="Q245" s="2" t="str">
        <f>IF(ISERROR(SEARCH(Q$1,Table1[[#This Row],[Description]])),"",1)</f>
        <v/>
      </c>
      <c r="R245" s="2" t="str">
        <f t="shared" si="3"/>
        <v>Blanket</v>
      </c>
    </row>
    <row r="246" spans="1:18" x14ac:dyDescent="0.25">
      <c r="A246" t="s">
        <v>1417</v>
      </c>
      <c r="B246" t="s">
        <v>1418</v>
      </c>
      <c r="C246">
        <v>1530</v>
      </c>
      <c r="D246">
        <f>IF(Table1[[#This Row],[tarp]]=Table1[[#This Row],[tarpa]],Table1[[#This Row],[Quantity]],Table1[[#This Row],[Quantity]]*10)</f>
        <v>1530</v>
      </c>
      <c r="E246" t="s">
        <v>1388</v>
      </c>
      <c r="F246" t="s">
        <v>37</v>
      </c>
      <c r="G246" s="1">
        <v>42764</v>
      </c>
      <c r="H246" s="1">
        <v>42764</v>
      </c>
      <c r="I246">
        <v>1</v>
      </c>
      <c r="J246" t="s">
        <v>1778</v>
      </c>
      <c r="K246" t="s">
        <v>1778</v>
      </c>
      <c r="L246" t="s">
        <v>1778</v>
      </c>
      <c r="M246" s="2" t="str">
        <f>IF(ISERROR(SEARCH(M$1,Table1[[#This Row],[Description]])),"",1)</f>
        <v/>
      </c>
      <c r="N246" s="2" t="s">
        <v>1778</v>
      </c>
      <c r="O246" s="2" t="s">
        <v>1778</v>
      </c>
      <c r="P246" s="2" t="s">
        <v>1778</v>
      </c>
      <c r="Q246" s="2" t="str">
        <f>IF(ISERROR(SEARCH(Q$1,Table1[[#This Row],[Description]])),"",1)</f>
        <v/>
      </c>
      <c r="R246" s="2" t="str">
        <f t="shared" si="3"/>
        <v>Blanket</v>
      </c>
    </row>
    <row r="247" spans="1:18" x14ac:dyDescent="0.25">
      <c r="A247" t="s">
        <v>911</v>
      </c>
      <c r="B247" t="s">
        <v>912</v>
      </c>
      <c r="C247">
        <v>3480</v>
      </c>
      <c r="D247">
        <f>IF(Table1[[#This Row],[tarp]]=Table1[[#This Row],[tarpa]],Table1[[#This Row],[Quantity]],Table1[[#This Row],[Quantity]]*10)</f>
        <v>3480</v>
      </c>
      <c r="E247" t="s">
        <v>1388</v>
      </c>
      <c r="F247" t="s">
        <v>14</v>
      </c>
      <c r="G247" s="1">
        <v>42764</v>
      </c>
      <c r="H247" s="1">
        <v>42764</v>
      </c>
      <c r="I247">
        <v>1</v>
      </c>
      <c r="J247" t="s">
        <v>1778</v>
      </c>
      <c r="K247" t="s">
        <v>1778</v>
      </c>
      <c r="L247" t="s">
        <v>1778</v>
      </c>
      <c r="M247" s="2" t="str">
        <f>IF(ISERROR(SEARCH(M$1,Table1[[#This Row],[Description]])),"",1)</f>
        <v/>
      </c>
      <c r="N247" s="2" t="s">
        <v>1778</v>
      </c>
      <c r="O247" s="2" t="s">
        <v>1778</v>
      </c>
      <c r="P247" s="2" t="s">
        <v>1778</v>
      </c>
      <c r="Q247" s="2" t="str">
        <f>IF(ISERROR(SEARCH(Q$1,Table1[[#This Row],[Description]])),"",1)</f>
        <v/>
      </c>
      <c r="R247" s="2" t="str">
        <f t="shared" si="3"/>
        <v>Blanket</v>
      </c>
    </row>
    <row r="248" spans="1:18" x14ac:dyDescent="0.25">
      <c r="A248" t="s">
        <v>15</v>
      </c>
      <c r="B248" t="s">
        <v>16</v>
      </c>
      <c r="C248">
        <v>5</v>
      </c>
      <c r="D248">
        <f>IF(Table1[[#This Row],[tarp]]=Table1[[#This Row],[tarpa]],Table1[[#This Row],[Quantity]],Table1[[#This Row],[Quantity]]*10)</f>
        <v>5</v>
      </c>
      <c r="E248" t="s">
        <v>17</v>
      </c>
      <c r="F248" t="s">
        <v>18</v>
      </c>
      <c r="G248" s="1">
        <v>42764</v>
      </c>
      <c r="H248" s="1">
        <v>42764</v>
      </c>
      <c r="I248" t="s">
        <v>1778</v>
      </c>
      <c r="J248" t="s">
        <v>1778</v>
      </c>
      <c r="K248" t="s">
        <v>1778</v>
      </c>
      <c r="L248" t="s">
        <v>1778</v>
      </c>
      <c r="M248" s="2" t="str">
        <f>IF(ISERROR(SEARCH(M$1,Table1[[#This Row],[Description]])),"",1)</f>
        <v/>
      </c>
      <c r="N248" s="2" t="s">
        <v>1778</v>
      </c>
      <c r="O248" s="2" t="s">
        <v>1778</v>
      </c>
      <c r="P248" s="2" t="s">
        <v>1778</v>
      </c>
      <c r="Q248" s="2" t="str">
        <f>IF(ISERROR(SEARCH(Q$1,Table1[[#This Row],[Description]])),"",1)</f>
        <v/>
      </c>
      <c r="R248" s="2" t="str">
        <f t="shared" si="3"/>
        <v/>
      </c>
    </row>
    <row r="249" spans="1:18" x14ac:dyDescent="0.25">
      <c r="A249" t="s">
        <v>19</v>
      </c>
      <c r="B249" t="s">
        <v>20</v>
      </c>
      <c r="C249">
        <v>6</v>
      </c>
      <c r="D249">
        <f>IF(Table1[[#This Row],[tarp]]=Table1[[#This Row],[tarpa]],Table1[[#This Row],[Quantity]],Table1[[#This Row],[Quantity]]*10)</f>
        <v>6</v>
      </c>
      <c r="E249" t="s">
        <v>17</v>
      </c>
      <c r="F249" t="s">
        <v>21</v>
      </c>
      <c r="G249" s="1">
        <v>42764</v>
      </c>
      <c r="H249" s="1">
        <v>42764</v>
      </c>
      <c r="I249" t="s">
        <v>1778</v>
      </c>
      <c r="J249" t="s">
        <v>1778</v>
      </c>
      <c r="K249" t="s">
        <v>1778</v>
      </c>
      <c r="L249" t="s">
        <v>1778</v>
      </c>
      <c r="M249" s="2" t="str">
        <f>IF(ISERROR(SEARCH(M$1,Table1[[#This Row],[Description]])),"",1)</f>
        <v/>
      </c>
      <c r="N249" s="2" t="s">
        <v>1778</v>
      </c>
      <c r="O249" s="2" t="s">
        <v>1778</v>
      </c>
      <c r="P249" s="2" t="s">
        <v>1778</v>
      </c>
      <c r="Q249" s="2" t="str">
        <f>IF(ISERROR(SEARCH(Q$1,Table1[[#This Row],[Description]])),"",1)</f>
        <v/>
      </c>
      <c r="R249" s="2" t="str">
        <f t="shared" si="3"/>
        <v/>
      </c>
    </row>
    <row r="250" spans="1:18" x14ac:dyDescent="0.25">
      <c r="A250" t="s">
        <v>22</v>
      </c>
      <c r="B250" t="s">
        <v>23</v>
      </c>
      <c r="C250">
        <v>50</v>
      </c>
      <c r="D250">
        <f>IF(Table1[[#This Row],[tarp]]=Table1[[#This Row],[tarpa]],Table1[[#This Row],[Quantity]],Table1[[#This Row],[Quantity]]*10)</f>
        <v>50</v>
      </c>
      <c r="E250" t="s">
        <v>24</v>
      </c>
      <c r="F250" t="s">
        <v>14</v>
      </c>
      <c r="G250" s="1">
        <v>42764</v>
      </c>
      <c r="H250" s="1">
        <v>42764</v>
      </c>
      <c r="I250" t="s">
        <v>1778</v>
      </c>
      <c r="J250" t="s">
        <v>1778</v>
      </c>
      <c r="K250" t="s">
        <v>1778</v>
      </c>
      <c r="L250" t="s">
        <v>1778</v>
      </c>
      <c r="M250" s="2" t="str">
        <f>IF(ISERROR(SEARCH(M$1,Table1[[#This Row],[Description]])),"",1)</f>
        <v/>
      </c>
      <c r="N250" s="2" t="s">
        <v>1778</v>
      </c>
      <c r="O250" s="2" t="s">
        <v>1778</v>
      </c>
      <c r="P250" s="2" t="s">
        <v>1778</v>
      </c>
      <c r="Q250" s="2" t="str">
        <f>IF(ISERROR(SEARCH(Q$1,Table1[[#This Row],[Description]])),"",1)</f>
        <v/>
      </c>
      <c r="R250" s="2" t="str">
        <f t="shared" si="3"/>
        <v/>
      </c>
    </row>
    <row r="251" spans="1:18" x14ac:dyDescent="0.25">
      <c r="A251" t="s">
        <v>25</v>
      </c>
      <c r="B251" t="s">
        <v>26</v>
      </c>
      <c r="C251">
        <v>6</v>
      </c>
      <c r="D251">
        <f>IF(Table1[[#This Row],[tarp]]=Table1[[#This Row],[tarpa]],Table1[[#This Row],[Quantity]],Table1[[#This Row],[Quantity]]*10)</f>
        <v>6</v>
      </c>
      <c r="E251" t="s">
        <v>24</v>
      </c>
      <c r="F251" t="s">
        <v>14</v>
      </c>
      <c r="G251" s="1">
        <v>42764</v>
      </c>
      <c r="H251" s="1">
        <v>42764</v>
      </c>
      <c r="I251" t="s">
        <v>1778</v>
      </c>
      <c r="J251" t="s">
        <v>1778</v>
      </c>
      <c r="K251" t="s">
        <v>1778</v>
      </c>
      <c r="L251" t="s">
        <v>1778</v>
      </c>
      <c r="M251" s="2" t="str">
        <f>IF(ISERROR(SEARCH(M$1,Table1[[#This Row],[Description]])),"",1)</f>
        <v/>
      </c>
      <c r="N251" s="2" t="s">
        <v>1778</v>
      </c>
      <c r="O251" s="2" t="s">
        <v>1778</v>
      </c>
      <c r="P251" s="2" t="s">
        <v>1778</v>
      </c>
      <c r="Q251" s="2" t="str">
        <f>IF(ISERROR(SEARCH(Q$1,Table1[[#This Row],[Description]])),"",1)</f>
        <v/>
      </c>
      <c r="R251" s="2" t="str">
        <f t="shared" si="3"/>
        <v/>
      </c>
    </row>
    <row r="252" spans="1:18" x14ac:dyDescent="0.25">
      <c r="A252" t="s">
        <v>27</v>
      </c>
      <c r="B252" t="s">
        <v>28</v>
      </c>
      <c r="C252">
        <v>3</v>
      </c>
      <c r="D252">
        <f>IF(Table1[[#This Row],[tarp]]=Table1[[#This Row],[tarpa]],Table1[[#This Row],[Quantity]],Table1[[#This Row],[Quantity]]*10)</f>
        <v>3</v>
      </c>
      <c r="E252" t="s">
        <v>29</v>
      </c>
      <c r="F252" t="s">
        <v>14</v>
      </c>
      <c r="G252" s="1">
        <v>42764</v>
      </c>
      <c r="H252" s="1">
        <v>42764</v>
      </c>
      <c r="I252" t="s">
        <v>1778</v>
      </c>
      <c r="J252" t="s">
        <v>1778</v>
      </c>
      <c r="K252" t="s">
        <v>1778</v>
      </c>
      <c r="L252" t="s">
        <v>1778</v>
      </c>
      <c r="M252" s="2" t="str">
        <f>IF(ISERROR(SEARCH(M$1,Table1[[#This Row],[Description]])),"",1)</f>
        <v/>
      </c>
      <c r="N252" s="2" t="s">
        <v>1778</v>
      </c>
      <c r="O252" s="2" t="s">
        <v>1778</v>
      </c>
      <c r="P252" s="2" t="s">
        <v>1778</v>
      </c>
      <c r="Q252" s="2" t="str">
        <f>IF(ISERROR(SEARCH(Q$1,Table1[[#This Row],[Description]])),"",1)</f>
        <v/>
      </c>
      <c r="R252" s="2" t="str">
        <f t="shared" si="3"/>
        <v/>
      </c>
    </row>
    <row r="253" spans="1:18" x14ac:dyDescent="0.25">
      <c r="A253" t="s">
        <v>512</v>
      </c>
      <c r="B253" t="s">
        <v>513</v>
      </c>
      <c r="C253">
        <v>3</v>
      </c>
      <c r="D253">
        <f>IF(Table1[[#This Row],[tarp]]=Table1[[#This Row],[tarpa]],Table1[[#This Row],[Quantity]],Table1[[#This Row],[Quantity]]*10)</f>
        <v>3</v>
      </c>
      <c r="E253" t="s">
        <v>29</v>
      </c>
      <c r="F253" t="s">
        <v>14</v>
      </c>
      <c r="G253" s="1">
        <v>42764</v>
      </c>
      <c r="H253" s="1">
        <v>42764</v>
      </c>
      <c r="I253" t="s">
        <v>1778</v>
      </c>
      <c r="J253" t="s">
        <v>1778</v>
      </c>
      <c r="K253" t="s">
        <v>1778</v>
      </c>
      <c r="L253" t="s">
        <v>1778</v>
      </c>
      <c r="M253" s="2" t="str">
        <f>IF(ISERROR(SEARCH(M$1,Table1[[#This Row],[Description]])),"",1)</f>
        <v/>
      </c>
      <c r="N253" s="2" t="s">
        <v>1778</v>
      </c>
      <c r="O253" s="2" t="s">
        <v>1778</v>
      </c>
      <c r="P253" s="2" t="s">
        <v>1778</v>
      </c>
      <c r="Q253" s="2" t="str">
        <f>IF(ISERROR(SEARCH(Q$1,Table1[[#This Row],[Description]])),"",1)</f>
        <v/>
      </c>
      <c r="R253" s="2" t="str">
        <f t="shared" si="3"/>
        <v/>
      </c>
    </row>
    <row r="254" spans="1:18" x14ac:dyDescent="0.25">
      <c r="A254" t="s">
        <v>30</v>
      </c>
      <c r="B254" t="s">
        <v>31</v>
      </c>
      <c r="C254">
        <v>3</v>
      </c>
      <c r="D254">
        <f>IF(Table1[[#This Row],[tarp]]=Table1[[#This Row],[tarpa]],Table1[[#This Row],[Quantity]],Table1[[#This Row],[Quantity]]*10)</f>
        <v>3</v>
      </c>
      <c r="E254" t="s">
        <v>29</v>
      </c>
      <c r="F254" t="s">
        <v>14</v>
      </c>
      <c r="G254" s="1">
        <v>42764</v>
      </c>
      <c r="H254" s="1">
        <v>42764</v>
      </c>
      <c r="I254" t="s">
        <v>1778</v>
      </c>
      <c r="J254" t="s">
        <v>1778</v>
      </c>
      <c r="K254" t="s">
        <v>1778</v>
      </c>
      <c r="L254" t="s">
        <v>1778</v>
      </c>
      <c r="M254" s="2" t="str">
        <f>IF(ISERROR(SEARCH(M$1,Table1[[#This Row],[Description]])),"",1)</f>
        <v/>
      </c>
      <c r="N254" s="2" t="s">
        <v>1778</v>
      </c>
      <c r="O254" s="2" t="s">
        <v>1778</v>
      </c>
      <c r="P254" s="2" t="s">
        <v>1778</v>
      </c>
      <c r="Q254" s="2" t="str">
        <f>IF(ISERROR(SEARCH(Q$1,Table1[[#This Row],[Description]])),"",1)</f>
        <v/>
      </c>
      <c r="R254" s="2" t="str">
        <f t="shared" si="3"/>
        <v/>
      </c>
    </row>
    <row r="255" spans="1:18" x14ac:dyDescent="0.25">
      <c r="A255" t="s">
        <v>32</v>
      </c>
      <c r="B255" t="s">
        <v>33</v>
      </c>
      <c r="C255">
        <v>3</v>
      </c>
      <c r="D255">
        <f>IF(Table1[[#This Row],[tarp]]=Table1[[#This Row],[tarpa]],Table1[[#This Row],[Quantity]],Table1[[#This Row],[Quantity]]*10)</f>
        <v>3</v>
      </c>
      <c r="E255" t="s">
        <v>29</v>
      </c>
      <c r="F255" t="s">
        <v>14</v>
      </c>
      <c r="G255" s="1">
        <v>42764</v>
      </c>
      <c r="H255" s="1">
        <v>42764</v>
      </c>
      <c r="I255" t="s">
        <v>1778</v>
      </c>
      <c r="J255" t="s">
        <v>1778</v>
      </c>
      <c r="K255" t="s">
        <v>1778</v>
      </c>
      <c r="L255" t="s">
        <v>1778</v>
      </c>
      <c r="M255" s="2" t="str">
        <f>IF(ISERROR(SEARCH(M$1,Table1[[#This Row],[Description]])),"",1)</f>
        <v/>
      </c>
      <c r="N255" s="2" t="s">
        <v>1778</v>
      </c>
      <c r="O255" s="2" t="s">
        <v>1778</v>
      </c>
      <c r="P255" s="2" t="s">
        <v>1778</v>
      </c>
      <c r="Q255" s="2" t="str">
        <f>IF(ISERROR(SEARCH(Q$1,Table1[[#This Row],[Description]])),"",1)</f>
        <v/>
      </c>
      <c r="R255" s="2" t="str">
        <f t="shared" si="3"/>
        <v/>
      </c>
    </row>
    <row r="256" spans="1:18" x14ac:dyDescent="0.25">
      <c r="A256" t="s">
        <v>38</v>
      </c>
      <c r="B256" t="s">
        <v>39</v>
      </c>
      <c r="C256">
        <v>20</v>
      </c>
      <c r="D256">
        <f>IF(Table1[[#This Row],[tarp]]=Table1[[#This Row],[tarpa]],Table1[[#This Row],[Quantity]],Table1[[#This Row],[Quantity]]*10)</f>
        <v>20</v>
      </c>
      <c r="E256" t="s">
        <v>9</v>
      </c>
      <c r="F256" t="s">
        <v>14</v>
      </c>
      <c r="G256" s="1">
        <v>42764</v>
      </c>
      <c r="H256" s="1">
        <v>42764</v>
      </c>
      <c r="I256" t="s">
        <v>1778</v>
      </c>
      <c r="J256" t="s">
        <v>1778</v>
      </c>
      <c r="K256" t="s">
        <v>1778</v>
      </c>
      <c r="L256" t="s">
        <v>1778</v>
      </c>
      <c r="M256" s="2" t="str">
        <f>IF(ISERROR(SEARCH(M$1,Table1[[#This Row],[Description]])),"",1)</f>
        <v/>
      </c>
      <c r="N256" s="2" t="s">
        <v>1778</v>
      </c>
      <c r="O256" s="2" t="s">
        <v>1778</v>
      </c>
      <c r="P256" s="2" t="s">
        <v>1778</v>
      </c>
      <c r="Q256" s="2" t="str">
        <f>IF(ISERROR(SEARCH(Q$1,Table1[[#This Row],[Description]])),"",1)</f>
        <v/>
      </c>
      <c r="R256" s="2" t="str">
        <f t="shared" si="3"/>
        <v/>
      </c>
    </row>
    <row r="257" spans="1:18" x14ac:dyDescent="0.25">
      <c r="A257" t="s">
        <v>40</v>
      </c>
      <c r="B257" t="s">
        <v>41</v>
      </c>
      <c r="C257">
        <v>20</v>
      </c>
      <c r="D257">
        <f>IF(Table1[[#This Row],[tarp]]=Table1[[#This Row],[tarpa]],Table1[[#This Row],[Quantity]],Table1[[#This Row],[Quantity]]*10)</f>
        <v>20</v>
      </c>
      <c r="E257" t="s">
        <v>9</v>
      </c>
      <c r="F257" t="s">
        <v>14</v>
      </c>
      <c r="G257" s="1">
        <v>42764</v>
      </c>
      <c r="H257" s="1">
        <v>42764</v>
      </c>
      <c r="I257" t="s">
        <v>1778</v>
      </c>
      <c r="J257" t="s">
        <v>1778</v>
      </c>
      <c r="K257" t="s">
        <v>1778</v>
      </c>
      <c r="L257" t="s">
        <v>1778</v>
      </c>
      <c r="M257" s="2" t="str">
        <f>IF(ISERROR(SEARCH(M$1,Table1[[#This Row],[Description]])),"",1)</f>
        <v/>
      </c>
      <c r="N257" s="2" t="s">
        <v>1778</v>
      </c>
      <c r="O257" s="2" t="s">
        <v>1778</v>
      </c>
      <c r="P257" s="2" t="s">
        <v>1778</v>
      </c>
      <c r="Q257" s="2" t="str">
        <f>IF(ISERROR(SEARCH(Q$1,Table1[[#This Row],[Description]])),"",1)</f>
        <v/>
      </c>
      <c r="R257" s="2" t="str">
        <f t="shared" si="3"/>
        <v/>
      </c>
    </row>
    <row r="258" spans="1:18" x14ac:dyDescent="0.25">
      <c r="A258" t="s">
        <v>44</v>
      </c>
      <c r="B258" t="s">
        <v>45</v>
      </c>
      <c r="C258">
        <v>2</v>
      </c>
      <c r="D258">
        <f>IF(Table1[[#This Row],[tarp]]=Table1[[#This Row],[tarpa]],Table1[[#This Row],[Quantity]],Table1[[#This Row],[Quantity]]*10)</f>
        <v>2</v>
      </c>
      <c r="E258" t="s">
        <v>46</v>
      </c>
      <c r="F258" t="s">
        <v>18</v>
      </c>
      <c r="G258" s="1">
        <v>42764</v>
      </c>
      <c r="H258" s="1">
        <v>42764</v>
      </c>
      <c r="I258" t="s">
        <v>1778</v>
      </c>
      <c r="J258" t="s">
        <v>1778</v>
      </c>
      <c r="K258" t="s">
        <v>1778</v>
      </c>
      <c r="L258" t="s">
        <v>1778</v>
      </c>
      <c r="M258" s="2" t="str">
        <f>IF(ISERROR(SEARCH(M$1,Table1[[#This Row],[Description]])),"",1)</f>
        <v/>
      </c>
      <c r="N258" s="2" t="s">
        <v>1778</v>
      </c>
      <c r="O258" s="2" t="s">
        <v>1778</v>
      </c>
      <c r="P258" s="2" t="s">
        <v>1778</v>
      </c>
      <c r="Q258" s="2" t="str">
        <f>IF(ISERROR(SEARCH(Q$1,Table1[[#This Row],[Description]])),"",1)</f>
        <v/>
      </c>
      <c r="R258" s="2" t="str">
        <f t="shared" ref="R258:R321" si="4">IF(I258=1,"Blanket",IF(K258=1,"Tarp",IF(L258=1,"Jerry",IF(M258=1,"KitchenSet",IF(N258=1,"MosquitoNet",IF(O258=1,"ShelterKit",IF(P258=1,"SleepingMat",IF(Q258=1,"Tent",""))))))))</f>
        <v/>
      </c>
    </row>
    <row r="259" spans="1:18" x14ac:dyDescent="0.25">
      <c r="A259" t="s">
        <v>47</v>
      </c>
      <c r="B259" t="s">
        <v>48</v>
      </c>
      <c r="C259">
        <v>15000</v>
      </c>
      <c r="D259">
        <f>IF(Table1[[#This Row],[tarp]]=Table1[[#This Row],[tarpa]],Table1[[#This Row],[Quantity]],Table1[[#This Row],[Quantity]]*10)</f>
        <v>15000</v>
      </c>
      <c r="E259" t="s">
        <v>9</v>
      </c>
      <c r="F259" t="s">
        <v>18</v>
      </c>
      <c r="G259" s="1">
        <v>42764</v>
      </c>
      <c r="H259" s="1">
        <v>42764</v>
      </c>
      <c r="I259" t="s">
        <v>1778</v>
      </c>
      <c r="J259" t="s">
        <v>1778</v>
      </c>
      <c r="K259" t="s">
        <v>1778</v>
      </c>
      <c r="L259" t="s">
        <v>1778</v>
      </c>
      <c r="M259" s="2" t="str">
        <f>IF(ISERROR(SEARCH(M$1,Table1[[#This Row],[Description]])),"",1)</f>
        <v/>
      </c>
      <c r="N259" s="2" t="s">
        <v>1778</v>
      </c>
      <c r="O259" s="2" t="s">
        <v>1778</v>
      </c>
      <c r="P259" s="2" t="s">
        <v>1778</v>
      </c>
      <c r="Q259" s="2" t="str">
        <f>IF(ISERROR(SEARCH(Q$1,Table1[[#This Row],[Description]])),"",1)</f>
        <v/>
      </c>
      <c r="R259" s="2" t="str">
        <f t="shared" si="4"/>
        <v/>
      </c>
    </row>
    <row r="260" spans="1:18" x14ac:dyDescent="0.25">
      <c r="A260" t="s">
        <v>49</v>
      </c>
      <c r="B260" t="s">
        <v>1312</v>
      </c>
      <c r="C260">
        <v>4</v>
      </c>
      <c r="D260">
        <f>IF(Table1[[#This Row],[tarp]]=Table1[[#This Row],[tarpa]],Table1[[#This Row],[Quantity]],Table1[[#This Row],[Quantity]]*10)</f>
        <v>4</v>
      </c>
      <c r="E260" t="s">
        <v>46</v>
      </c>
      <c r="F260" t="s">
        <v>14</v>
      </c>
      <c r="G260" s="1">
        <v>42764</v>
      </c>
      <c r="H260" s="1">
        <v>42764</v>
      </c>
      <c r="I260" t="s">
        <v>1778</v>
      </c>
      <c r="J260" t="s">
        <v>1778</v>
      </c>
      <c r="K260" t="s">
        <v>1778</v>
      </c>
      <c r="L260" t="s">
        <v>1778</v>
      </c>
      <c r="M260" s="2" t="str">
        <f>IF(ISERROR(SEARCH(M$1,Table1[[#This Row],[Description]])),"",1)</f>
        <v/>
      </c>
      <c r="N260" s="2" t="s">
        <v>1778</v>
      </c>
      <c r="O260" s="2" t="s">
        <v>1778</v>
      </c>
      <c r="P260" s="2" t="s">
        <v>1778</v>
      </c>
      <c r="Q260" s="2" t="str">
        <f>IF(ISERROR(SEARCH(Q$1,Table1[[#This Row],[Description]])),"",1)</f>
        <v/>
      </c>
      <c r="R260" s="2" t="str">
        <f t="shared" si="4"/>
        <v/>
      </c>
    </row>
    <row r="261" spans="1:18" x14ac:dyDescent="0.25">
      <c r="A261" t="s">
        <v>50</v>
      </c>
      <c r="B261" t="s">
        <v>51</v>
      </c>
      <c r="C261">
        <v>94</v>
      </c>
      <c r="D261">
        <f>IF(Table1[[#This Row],[tarp]]=Table1[[#This Row],[tarpa]],Table1[[#This Row],[Quantity]],Table1[[#This Row],[Quantity]]*10)</f>
        <v>94</v>
      </c>
      <c r="E261" t="s">
        <v>13</v>
      </c>
      <c r="F261" t="s">
        <v>10</v>
      </c>
      <c r="G261" s="1">
        <v>42764</v>
      </c>
      <c r="H261" s="1">
        <v>42764</v>
      </c>
      <c r="I261" t="s">
        <v>1778</v>
      </c>
      <c r="J261" t="s">
        <v>1778</v>
      </c>
      <c r="K261" t="s">
        <v>1778</v>
      </c>
      <c r="L261" t="s">
        <v>1778</v>
      </c>
      <c r="M261" s="2" t="str">
        <f>IF(ISERROR(SEARCH(M$1,Table1[[#This Row],[Description]])),"",1)</f>
        <v/>
      </c>
      <c r="N261" s="2" t="s">
        <v>1778</v>
      </c>
      <c r="O261" s="2" t="s">
        <v>1778</v>
      </c>
      <c r="P261" s="2" t="s">
        <v>1778</v>
      </c>
      <c r="Q261" s="2" t="str">
        <f>IF(ISERROR(SEARCH(Q$1,Table1[[#This Row],[Description]])),"",1)</f>
        <v/>
      </c>
      <c r="R261" s="2" t="str">
        <f t="shared" si="4"/>
        <v/>
      </c>
    </row>
    <row r="262" spans="1:18" x14ac:dyDescent="0.25">
      <c r="A262" t="s">
        <v>52</v>
      </c>
      <c r="B262" t="s">
        <v>53</v>
      </c>
      <c r="C262">
        <v>2</v>
      </c>
      <c r="D262">
        <f>IF(Table1[[#This Row],[tarp]]=Table1[[#This Row],[tarpa]],Table1[[#This Row],[Quantity]],Table1[[#This Row],[Quantity]]*10)</f>
        <v>2</v>
      </c>
      <c r="E262" t="s">
        <v>54</v>
      </c>
      <c r="F262" t="s">
        <v>14</v>
      </c>
      <c r="G262" s="1">
        <v>42764</v>
      </c>
      <c r="H262" s="1">
        <v>42764</v>
      </c>
      <c r="I262" t="s">
        <v>1778</v>
      </c>
      <c r="J262" t="s">
        <v>1778</v>
      </c>
      <c r="K262" t="s">
        <v>1778</v>
      </c>
      <c r="L262" t="s">
        <v>1778</v>
      </c>
      <c r="M262" s="2" t="str">
        <f>IF(ISERROR(SEARCH(M$1,Table1[[#This Row],[Description]])),"",1)</f>
        <v/>
      </c>
      <c r="N262" s="2" t="s">
        <v>1778</v>
      </c>
      <c r="O262" s="2" t="s">
        <v>1778</v>
      </c>
      <c r="P262" s="2" t="s">
        <v>1778</v>
      </c>
      <c r="Q262" s="2" t="str">
        <f>IF(ISERROR(SEARCH(Q$1,Table1[[#This Row],[Description]])),"",1)</f>
        <v/>
      </c>
      <c r="R262" s="2" t="str">
        <f t="shared" si="4"/>
        <v/>
      </c>
    </row>
    <row r="263" spans="1:18" x14ac:dyDescent="0.25">
      <c r="A263" t="s">
        <v>55</v>
      </c>
      <c r="B263" t="s">
        <v>56</v>
      </c>
      <c r="C263">
        <v>2</v>
      </c>
      <c r="D263">
        <f>IF(Table1[[#This Row],[tarp]]=Table1[[#This Row],[tarpa]],Table1[[#This Row],[Quantity]],Table1[[#This Row],[Quantity]]*10)</f>
        <v>2</v>
      </c>
      <c r="E263" t="s">
        <v>54</v>
      </c>
      <c r="F263" t="s">
        <v>14</v>
      </c>
      <c r="G263" s="1">
        <v>42764</v>
      </c>
      <c r="H263" s="1">
        <v>42764</v>
      </c>
      <c r="I263" t="s">
        <v>1778</v>
      </c>
      <c r="J263" t="s">
        <v>1778</v>
      </c>
      <c r="K263" t="s">
        <v>1778</v>
      </c>
      <c r="L263" t="s">
        <v>1778</v>
      </c>
      <c r="M263" s="2" t="str">
        <f>IF(ISERROR(SEARCH(M$1,Table1[[#This Row],[Description]])),"",1)</f>
        <v/>
      </c>
      <c r="N263" s="2" t="s">
        <v>1778</v>
      </c>
      <c r="O263" s="2" t="s">
        <v>1778</v>
      </c>
      <c r="P263" s="2" t="s">
        <v>1778</v>
      </c>
      <c r="Q263" s="2" t="str">
        <f>IF(ISERROR(SEARCH(Q$1,Table1[[#This Row],[Description]])),"",1)</f>
        <v/>
      </c>
      <c r="R263" s="2" t="str">
        <f t="shared" si="4"/>
        <v/>
      </c>
    </row>
    <row r="264" spans="1:18" x14ac:dyDescent="0.25">
      <c r="A264" t="s">
        <v>60</v>
      </c>
      <c r="B264" t="s">
        <v>61</v>
      </c>
      <c r="C264">
        <v>1</v>
      </c>
      <c r="D264">
        <f>IF(Table1[[#This Row],[tarp]]=Table1[[#This Row],[tarpa]],Table1[[#This Row],[Quantity]],Table1[[#This Row],[Quantity]]*10)</f>
        <v>1</v>
      </c>
      <c r="E264" t="s">
        <v>17</v>
      </c>
      <c r="F264" t="s">
        <v>14</v>
      </c>
      <c r="G264" s="1">
        <v>42764</v>
      </c>
      <c r="H264" s="1">
        <v>42764</v>
      </c>
      <c r="I264" t="s">
        <v>1778</v>
      </c>
      <c r="J264" t="s">
        <v>1778</v>
      </c>
      <c r="K264" t="s">
        <v>1778</v>
      </c>
      <c r="L264" t="s">
        <v>1778</v>
      </c>
      <c r="M264" s="2" t="str">
        <f>IF(ISERROR(SEARCH(M$1,Table1[[#This Row],[Description]])),"",1)</f>
        <v/>
      </c>
      <c r="N264" s="2" t="s">
        <v>1778</v>
      </c>
      <c r="O264" s="2" t="s">
        <v>1778</v>
      </c>
      <c r="P264" s="2" t="s">
        <v>1778</v>
      </c>
      <c r="Q264" s="2" t="str">
        <f>IF(ISERROR(SEARCH(Q$1,Table1[[#This Row],[Description]])),"",1)</f>
        <v/>
      </c>
      <c r="R264" s="2" t="str">
        <f t="shared" si="4"/>
        <v/>
      </c>
    </row>
    <row r="265" spans="1:18" x14ac:dyDescent="0.25">
      <c r="A265" t="s">
        <v>62</v>
      </c>
      <c r="B265" t="s">
        <v>63</v>
      </c>
      <c r="C265">
        <v>1</v>
      </c>
      <c r="D265">
        <f>IF(Table1[[#This Row],[tarp]]=Table1[[#This Row],[tarpa]],Table1[[#This Row],[Quantity]],Table1[[#This Row],[Quantity]]*10)</f>
        <v>1</v>
      </c>
      <c r="E265" t="s">
        <v>64</v>
      </c>
      <c r="F265" t="s">
        <v>14</v>
      </c>
      <c r="G265" s="1">
        <v>42764</v>
      </c>
      <c r="H265" s="1">
        <v>42764</v>
      </c>
      <c r="I265" t="s">
        <v>1778</v>
      </c>
      <c r="J265" t="s">
        <v>1778</v>
      </c>
      <c r="K265" t="s">
        <v>1778</v>
      </c>
      <c r="L265" t="s">
        <v>1778</v>
      </c>
      <c r="M265" s="2" t="str">
        <f>IF(ISERROR(SEARCH(M$1,Table1[[#This Row],[Description]])),"",1)</f>
        <v/>
      </c>
      <c r="N265" s="2" t="s">
        <v>1778</v>
      </c>
      <c r="O265" s="2" t="s">
        <v>1778</v>
      </c>
      <c r="P265" s="2" t="s">
        <v>1778</v>
      </c>
      <c r="Q265" s="2" t="str">
        <f>IF(ISERROR(SEARCH(Q$1,Table1[[#This Row],[Description]])),"",1)</f>
        <v/>
      </c>
      <c r="R265" s="2" t="str">
        <f t="shared" si="4"/>
        <v/>
      </c>
    </row>
    <row r="266" spans="1:18" x14ac:dyDescent="0.25">
      <c r="A266" t="s">
        <v>65</v>
      </c>
      <c r="B266" t="s">
        <v>66</v>
      </c>
      <c r="C266">
        <v>5</v>
      </c>
      <c r="D266">
        <f>IF(Table1[[#This Row],[tarp]]=Table1[[#This Row],[tarpa]],Table1[[#This Row],[Quantity]],Table1[[#This Row],[Quantity]]*10)</f>
        <v>5</v>
      </c>
      <c r="E266" t="s">
        <v>24</v>
      </c>
      <c r="F266" t="s">
        <v>14</v>
      </c>
      <c r="G266" s="1">
        <v>42764</v>
      </c>
      <c r="H266" s="1">
        <v>42764</v>
      </c>
      <c r="I266" t="s">
        <v>1778</v>
      </c>
      <c r="J266" t="s">
        <v>1778</v>
      </c>
      <c r="K266" t="s">
        <v>1778</v>
      </c>
      <c r="L266" t="s">
        <v>1778</v>
      </c>
      <c r="M266" s="2" t="str">
        <f>IF(ISERROR(SEARCH(M$1,Table1[[#This Row],[Description]])),"",1)</f>
        <v/>
      </c>
      <c r="N266" s="2" t="s">
        <v>1778</v>
      </c>
      <c r="O266" s="2" t="s">
        <v>1778</v>
      </c>
      <c r="P266" s="2" t="s">
        <v>1778</v>
      </c>
      <c r="Q266" s="2" t="str">
        <f>IF(ISERROR(SEARCH(Q$1,Table1[[#This Row],[Description]])),"",1)</f>
        <v/>
      </c>
      <c r="R266" s="2" t="str">
        <f t="shared" si="4"/>
        <v/>
      </c>
    </row>
    <row r="267" spans="1:18" x14ac:dyDescent="0.25">
      <c r="A267" t="s">
        <v>67</v>
      </c>
      <c r="B267" t="s">
        <v>68</v>
      </c>
      <c r="C267">
        <v>2</v>
      </c>
      <c r="D267">
        <f>IF(Table1[[#This Row],[tarp]]=Table1[[#This Row],[tarpa]],Table1[[#This Row],[Quantity]],Table1[[#This Row],[Quantity]]*10)</f>
        <v>2</v>
      </c>
      <c r="E267" t="s">
        <v>24</v>
      </c>
      <c r="F267" t="s">
        <v>14</v>
      </c>
      <c r="G267" s="1">
        <v>42764</v>
      </c>
      <c r="H267" s="1">
        <v>42764</v>
      </c>
      <c r="I267" t="s">
        <v>1778</v>
      </c>
      <c r="J267" t="s">
        <v>1778</v>
      </c>
      <c r="K267" t="s">
        <v>1778</v>
      </c>
      <c r="L267" t="s">
        <v>1778</v>
      </c>
      <c r="M267" s="2" t="str">
        <f>IF(ISERROR(SEARCH(M$1,Table1[[#This Row],[Description]])),"",1)</f>
        <v/>
      </c>
      <c r="N267" s="2" t="s">
        <v>1778</v>
      </c>
      <c r="O267" s="2" t="s">
        <v>1778</v>
      </c>
      <c r="P267" s="2" t="s">
        <v>1778</v>
      </c>
      <c r="Q267" s="2" t="str">
        <f>IF(ISERROR(SEARCH(Q$1,Table1[[#This Row],[Description]])),"",1)</f>
        <v/>
      </c>
      <c r="R267" s="2" t="str">
        <f t="shared" si="4"/>
        <v/>
      </c>
    </row>
    <row r="268" spans="1:18" x14ac:dyDescent="0.25">
      <c r="A268" t="s">
        <v>69</v>
      </c>
      <c r="B268" t="s">
        <v>70</v>
      </c>
      <c r="C268">
        <v>5</v>
      </c>
      <c r="D268">
        <f>IF(Table1[[#This Row],[tarp]]=Table1[[#This Row],[tarpa]],Table1[[#This Row],[Quantity]],Table1[[#This Row],[Quantity]]*10)</f>
        <v>5</v>
      </c>
      <c r="E268" t="s">
        <v>24</v>
      </c>
      <c r="F268" t="s">
        <v>14</v>
      </c>
      <c r="G268" s="1">
        <v>42764</v>
      </c>
      <c r="H268" s="1">
        <v>42764</v>
      </c>
      <c r="I268" t="s">
        <v>1778</v>
      </c>
      <c r="J268" t="s">
        <v>1778</v>
      </c>
      <c r="K268" t="s">
        <v>1778</v>
      </c>
      <c r="L268" t="s">
        <v>1778</v>
      </c>
      <c r="M268" s="2" t="str">
        <f>IF(ISERROR(SEARCH(M$1,Table1[[#This Row],[Description]])),"",1)</f>
        <v/>
      </c>
      <c r="N268" s="2" t="s">
        <v>1778</v>
      </c>
      <c r="O268" s="2" t="s">
        <v>1778</v>
      </c>
      <c r="P268" s="2" t="s">
        <v>1778</v>
      </c>
      <c r="Q268" s="2" t="str">
        <f>IF(ISERROR(SEARCH(Q$1,Table1[[#This Row],[Description]])),"",1)</f>
        <v/>
      </c>
      <c r="R268" s="2" t="str">
        <f t="shared" si="4"/>
        <v/>
      </c>
    </row>
    <row r="269" spans="1:18" x14ac:dyDescent="0.25">
      <c r="A269" t="s">
        <v>71</v>
      </c>
      <c r="B269" t="s">
        <v>72</v>
      </c>
      <c r="C269">
        <v>5</v>
      </c>
      <c r="D269">
        <f>IF(Table1[[#This Row],[tarp]]=Table1[[#This Row],[tarpa]],Table1[[#This Row],[Quantity]],Table1[[#This Row],[Quantity]]*10)</f>
        <v>5</v>
      </c>
      <c r="E269" t="s">
        <v>24</v>
      </c>
      <c r="F269" t="s">
        <v>14</v>
      </c>
      <c r="G269" s="1">
        <v>42764</v>
      </c>
      <c r="H269" s="1">
        <v>42764</v>
      </c>
      <c r="I269" t="s">
        <v>1778</v>
      </c>
      <c r="J269" t="s">
        <v>1778</v>
      </c>
      <c r="K269" t="s">
        <v>1778</v>
      </c>
      <c r="L269" t="s">
        <v>1778</v>
      </c>
      <c r="M269" s="2" t="str">
        <f>IF(ISERROR(SEARCH(M$1,Table1[[#This Row],[Description]])),"",1)</f>
        <v/>
      </c>
      <c r="N269" s="2" t="s">
        <v>1778</v>
      </c>
      <c r="O269" s="2" t="s">
        <v>1778</v>
      </c>
      <c r="P269" s="2" t="s">
        <v>1778</v>
      </c>
      <c r="Q269" s="2" t="str">
        <f>IF(ISERROR(SEARCH(Q$1,Table1[[#This Row],[Description]])),"",1)</f>
        <v/>
      </c>
      <c r="R269" s="2" t="str">
        <f t="shared" si="4"/>
        <v/>
      </c>
    </row>
    <row r="270" spans="1:18" x14ac:dyDescent="0.25">
      <c r="A270" t="s">
        <v>73</v>
      </c>
      <c r="B270" t="s">
        <v>74</v>
      </c>
      <c r="C270">
        <v>5</v>
      </c>
      <c r="D270">
        <f>IF(Table1[[#This Row],[tarp]]=Table1[[#This Row],[tarpa]],Table1[[#This Row],[Quantity]],Table1[[#This Row],[Quantity]]*10)</f>
        <v>5</v>
      </c>
      <c r="E270" t="s">
        <v>24</v>
      </c>
      <c r="F270" t="s">
        <v>14</v>
      </c>
      <c r="G270" s="1">
        <v>42764</v>
      </c>
      <c r="H270" s="1">
        <v>42764</v>
      </c>
      <c r="I270" t="s">
        <v>1778</v>
      </c>
      <c r="J270" t="s">
        <v>1778</v>
      </c>
      <c r="K270" t="s">
        <v>1778</v>
      </c>
      <c r="L270" t="s">
        <v>1778</v>
      </c>
      <c r="M270" s="2" t="str">
        <f>IF(ISERROR(SEARCH(M$1,Table1[[#This Row],[Description]])),"",1)</f>
        <v/>
      </c>
      <c r="N270" s="2" t="s">
        <v>1778</v>
      </c>
      <c r="O270" s="2" t="s">
        <v>1778</v>
      </c>
      <c r="P270" s="2" t="s">
        <v>1778</v>
      </c>
      <c r="Q270" s="2" t="str">
        <f>IF(ISERROR(SEARCH(Q$1,Table1[[#This Row],[Description]])),"",1)</f>
        <v/>
      </c>
      <c r="R270" s="2" t="str">
        <f t="shared" si="4"/>
        <v/>
      </c>
    </row>
    <row r="271" spans="1:18" x14ac:dyDescent="0.25">
      <c r="A271" t="s">
        <v>75</v>
      </c>
      <c r="B271" t="s">
        <v>76</v>
      </c>
      <c r="C271">
        <v>5</v>
      </c>
      <c r="D271">
        <f>IF(Table1[[#This Row],[tarp]]=Table1[[#This Row],[tarpa]],Table1[[#This Row],[Quantity]],Table1[[#This Row],[Quantity]]*10)</f>
        <v>5</v>
      </c>
      <c r="E271" t="s">
        <v>24</v>
      </c>
      <c r="F271" t="s">
        <v>14</v>
      </c>
      <c r="G271" s="1">
        <v>42764</v>
      </c>
      <c r="H271" s="1">
        <v>42764</v>
      </c>
      <c r="I271" t="s">
        <v>1778</v>
      </c>
      <c r="J271" t="s">
        <v>1778</v>
      </c>
      <c r="K271" t="s">
        <v>1778</v>
      </c>
      <c r="L271" t="s">
        <v>1778</v>
      </c>
      <c r="M271" s="2" t="str">
        <f>IF(ISERROR(SEARCH(M$1,Table1[[#This Row],[Description]])),"",1)</f>
        <v/>
      </c>
      <c r="N271" s="2" t="s">
        <v>1778</v>
      </c>
      <c r="O271" s="2" t="s">
        <v>1778</v>
      </c>
      <c r="P271" s="2" t="s">
        <v>1778</v>
      </c>
      <c r="Q271" s="2" t="str">
        <f>IF(ISERROR(SEARCH(Q$1,Table1[[#This Row],[Description]])),"",1)</f>
        <v/>
      </c>
      <c r="R271" s="2" t="str">
        <f t="shared" si="4"/>
        <v/>
      </c>
    </row>
    <row r="272" spans="1:18" x14ac:dyDescent="0.25">
      <c r="A272" t="s">
        <v>77</v>
      </c>
      <c r="B272" t="s">
        <v>78</v>
      </c>
      <c r="C272">
        <v>9</v>
      </c>
      <c r="D272">
        <f>IF(Table1[[#This Row],[tarp]]=Table1[[#This Row],[tarpa]],Table1[[#This Row],[Quantity]],Table1[[#This Row],[Quantity]]*10)</f>
        <v>9</v>
      </c>
      <c r="E272" t="s">
        <v>24</v>
      </c>
      <c r="F272" t="s">
        <v>14</v>
      </c>
      <c r="G272" s="1">
        <v>42764</v>
      </c>
      <c r="H272" s="1">
        <v>42764</v>
      </c>
      <c r="I272" t="s">
        <v>1778</v>
      </c>
      <c r="J272" t="s">
        <v>1778</v>
      </c>
      <c r="K272" t="s">
        <v>1778</v>
      </c>
      <c r="L272" t="s">
        <v>1778</v>
      </c>
      <c r="M272" s="2" t="str">
        <f>IF(ISERROR(SEARCH(M$1,Table1[[#This Row],[Description]])),"",1)</f>
        <v/>
      </c>
      <c r="N272" s="2" t="s">
        <v>1778</v>
      </c>
      <c r="O272" s="2" t="s">
        <v>1778</v>
      </c>
      <c r="P272" s="2" t="s">
        <v>1778</v>
      </c>
      <c r="Q272" s="2" t="str">
        <f>IF(ISERROR(SEARCH(Q$1,Table1[[#This Row],[Description]])),"",1)</f>
        <v/>
      </c>
      <c r="R272" s="2" t="str">
        <f t="shared" si="4"/>
        <v/>
      </c>
    </row>
    <row r="273" spans="1:18" x14ac:dyDescent="0.25">
      <c r="A273" t="s">
        <v>79</v>
      </c>
      <c r="B273" t="s">
        <v>80</v>
      </c>
      <c r="C273">
        <v>1</v>
      </c>
      <c r="D273">
        <f>IF(Table1[[#This Row],[tarp]]=Table1[[#This Row],[tarpa]],Table1[[#This Row],[Quantity]],Table1[[#This Row],[Quantity]]*10)</f>
        <v>1</v>
      </c>
      <c r="E273" t="s">
        <v>24</v>
      </c>
      <c r="F273" t="s">
        <v>14</v>
      </c>
      <c r="G273" s="1">
        <v>42764</v>
      </c>
      <c r="H273" s="1">
        <v>42764</v>
      </c>
      <c r="I273" t="s">
        <v>1778</v>
      </c>
      <c r="J273" t="s">
        <v>1778</v>
      </c>
      <c r="K273" t="s">
        <v>1778</v>
      </c>
      <c r="L273" t="s">
        <v>1778</v>
      </c>
      <c r="M273" s="2" t="str">
        <f>IF(ISERROR(SEARCH(M$1,Table1[[#This Row],[Description]])),"",1)</f>
        <v/>
      </c>
      <c r="N273" s="2" t="s">
        <v>1778</v>
      </c>
      <c r="O273" s="2" t="s">
        <v>1778</v>
      </c>
      <c r="P273" s="2" t="s">
        <v>1778</v>
      </c>
      <c r="Q273" s="2" t="str">
        <f>IF(ISERROR(SEARCH(Q$1,Table1[[#This Row],[Description]])),"",1)</f>
        <v/>
      </c>
      <c r="R273" s="2" t="str">
        <f t="shared" si="4"/>
        <v/>
      </c>
    </row>
    <row r="274" spans="1:18" x14ac:dyDescent="0.25">
      <c r="A274" t="s">
        <v>81</v>
      </c>
      <c r="B274" t="s">
        <v>82</v>
      </c>
      <c r="C274">
        <v>1</v>
      </c>
      <c r="D274">
        <f>IF(Table1[[#This Row],[tarp]]=Table1[[#This Row],[tarpa]],Table1[[#This Row],[Quantity]],Table1[[#This Row],[Quantity]]*10)</f>
        <v>1</v>
      </c>
      <c r="E274" t="s">
        <v>24</v>
      </c>
      <c r="F274" t="s">
        <v>14</v>
      </c>
      <c r="G274" s="1">
        <v>42764</v>
      </c>
      <c r="H274" s="1">
        <v>42764</v>
      </c>
      <c r="I274" t="s">
        <v>1778</v>
      </c>
      <c r="J274" t="s">
        <v>1778</v>
      </c>
      <c r="K274" t="s">
        <v>1778</v>
      </c>
      <c r="L274" t="s">
        <v>1778</v>
      </c>
      <c r="M274" s="2" t="str">
        <f>IF(ISERROR(SEARCH(M$1,Table1[[#This Row],[Description]])),"",1)</f>
        <v/>
      </c>
      <c r="N274" s="2" t="s">
        <v>1778</v>
      </c>
      <c r="O274" s="2" t="s">
        <v>1778</v>
      </c>
      <c r="P274" s="2" t="s">
        <v>1778</v>
      </c>
      <c r="Q274" s="2" t="str">
        <f>IF(ISERROR(SEARCH(Q$1,Table1[[#This Row],[Description]])),"",1)</f>
        <v/>
      </c>
      <c r="R274" s="2" t="str">
        <f t="shared" si="4"/>
        <v/>
      </c>
    </row>
    <row r="275" spans="1:18" x14ac:dyDescent="0.25">
      <c r="A275" t="s">
        <v>83</v>
      </c>
      <c r="B275" t="s">
        <v>84</v>
      </c>
      <c r="C275">
        <v>10</v>
      </c>
      <c r="D275">
        <f>IF(Table1[[#This Row],[tarp]]=Table1[[#This Row],[tarpa]],Table1[[#This Row],[Quantity]],Table1[[#This Row],[Quantity]]*10)</f>
        <v>10</v>
      </c>
      <c r="E275" t="s">
        <v>24</v>
      </c>
      <c r="F275" t="s">
        <v>14</v>
      </c>
      <c r="G275" s="1">
        <v>42764</v>
      </c>
      <c r="H275" s="1">
        <v>42764</v>
      </c>
      <c r="I275" t="s">
        <v>1778</v>
      </c>
      <c r="J275" t="s">
        <v>1778</v>
      </c>
      <c r="K275" t="s">
        <v>1778</v>
      </c>
      <c r="L275" t="s">
        <v>1778</v>
      </c>
      <c r="M275" s="2" t="str">
        <f>IF(ISERROR(SEARCH(M$1,Table1[[#This Row],[Description]])),"",1)</f>
        <v/>
      </c>
      <c r="N275" s="2" t="s">
        <v>1778</v>
      </c>
      <c r="O275" s="2" t="s">
        <v>1778</v>
      </c>
      <c r="P275" s="2" t="s">
        <v>1778</v>
      </c>
      <c r="Q275" s="2" t="str">
        <f>IF(ISERROR(SEARCH(Q$1,Table1[[#This Row],[Description]])),"",1)</f>
        <v/>
      </c>
      <c r="R275" s="2" t="str">
        <f t="shared" si="4"/>
        <v/>
      </c>
    </row>
    <row r="276" spans="1:18" x14ac:dyDescent="0.25">
      <c r="A276" t="s">
        <v>85</v>
      </c>
      <c r="B276" t="s">
        <v>86</v>
      </c>
      <c r="C276">
        <v>5</v>
      </c>
      <c r="D276">
        <f>IF(Table1[[#This Row],[tarp]]=Table1[[#This Row],[tarpa]],Table1[[#This Row],[Quantity]],Table1[[#This Row],[Quantity]]*10)</f>
        <v>5</v>
      </c>
      <c r="E276" t="s">
        <v>24</v>
      </c>
      <c r="F276" t="s">
        <v>14</v>
      </c>
      <c r="G276" s="1">
        <v>42764</v>
      </c>
      <c r="H276" s="1">
        <v>42764</v>
      </c>
      <c r="I276" t="s">
        <v>1778</v>
      </c>
      <c r="J276" t="s">
        <v>1778</v>
      </c>
      <c r="K276" t="s">
        <v>1778</v>
      </c>
      <c r="L276" t="s">
        <v>1778</v>
      </c>
      <c r="M276" s="2" t="str">
        <f>IF(ISERROR(SEARCH(M$1,Table1[[#This Row],[Description]])),"",1)</f>
        <v/>
      </c>
      <c r="N276" s="2" t="s">
        <v>1778</v>
      </c>
      <c r="O276" s="2" t="s">
        <v>1778</v>
      </c>
      <c r="P276" s="2" t="s">
        <v>1778</v>
      </c>
      <c r="Q276" s="2" t="str">
        <f>IF(ISERROR(SEARCH(Q$1,Table1[[#This Row],[Description]])),"",1)</f>
        <v/>
      </c>
      <c r="R276" s="2" t="str">
        <f t="shared" si="4"/>
        <v/>
      </c>
    </row>
    <row r="277" spans="1:18" x14ac:dyDescent="0.25">
      <c r="A277" t="s">
        <v>87</v>
      </c>
      <c r="B277" t="s">
        <v>88</v>
      </c>
      <c r="C277">
        <v>1</v>
      </c>
      <c r="D277">
        <f>IF(Table1[[#This Row],[tarp]]=Table1[[#This Row],[tarpa]],Table1[[#This Row],[Quantity]],Table1[[#This Row],[Quantity]]*10)</f>
        <v>1</v>
      </c>
      <c r="E277" t="s">
        <v>24</v>
      </c>
      <c r="F277" t="s">
        <v>14</v>
      </c>
      <c r="G277" s="1">
        <v>42764</v>
      </c>
      <c r="H277" s="1">
        <v>42764</v>
      </c>
      <c r="I277" t="s">
        <v>1778</v>
      </c>
      <c r="J277" t="s">
        <v>1778</v>
      </c>
      <c r="K277" t="s">
        <v>1778</v>
      </c>
      <c r="L277" t="s">
        <v>1778</v>
      </c>
      <c r="M277" s="2" t="str">
        <f>IF(ISERROR(SEARCH(M$1,Table1[[#This Row],[Description]])),"",1)</f>
        <v/>
      </c>
      <c r="N277" s="2" t="s">
        <v>1778</v>
      </c>
      <c r="O277" s="2" t="s">
        <v>1778</v>
      </c>
      <c r="P277" s="2" t="s">
        <v>1778</v>
      </c>
      <c r="Q277" s="2" t="str">
        <f>IF(ISERROR(SEARCH(Q$1,Table1[[#This Row],[Description]])),"",1)</f>
        <v/>
      </c>
      <c r="R277" s="2" t="str">
        <f t="shared" si="4"/>
        <v/>
      </c>
    </row>
    <row r="278" spans="1:18" x14ac:dyDescent="0.25">
      <c r="A278" t="s">
        <v>89</v>
      </c>
      <c r="B278" t="s">
        <v>90</v>
      </c>
      <c r="C278">
        <v>5</v>
      </c>
      <c r="D278">
        <f>IF(Table1[[#This Row],[tarp]]=Table1[[#This Row],[tarpa]],Table1[[#This Row],[Quantity]],Table1[[#This Row],[Quantity]]*10)</f>
        <v>5</v>
      </c>
      <c r="E278" t="s">
        <v>24</v>
      </c>
      <c r="F278" t="s">
        <v>14</v>
      </c>
      <c r="G278" s="1">
        <v>42764</v>
      </c>
      <c r="H278" s="1">
        <v>42764</v>
      </c>
      <c r="I278" t="s">
        <v>1778</v>
      </c>
      <c r="J278" t="s">
        <v>1778</v>
      </c>
      <c r="K278" t="s">
        <v>1778</v>
      </c>
      <c r="L278" t="s">
        <v>1778</v>
      </c>
      <c r="M278" s="2" t="str">
        <f>IF(ISERROR(SEARCH(M$1,Table1[[#This Row],[Description]])),"",1)</f>
        <v/>
      </c>
      <c r="N278" s="2" t="s">
        <v>1778</v>
      </c>
      <c r="O278" s="2" t="s">
        <v>1778</v>
      </c>
      <c r="P278" s="2" t="s">
        <v>1778</v>
      </c>
      <c r="Q278" s="2" t="str">
        <f>IF(ISERROR(SEARCH(Q$1,Table1[[#This Row],[Description]])),"",1)</f>
        <v/>
      </c>
      <c r="R278" s="2" t="str">
        <f t="shared" si="4"/>
        <v/>
      </c>
    </row>
    <row r="279" spans="1:18" x14ac:dyDescent="0.25">
      <c r="A279" t="s">
        <v>91</v>
      </c>
      <c r="B279" t="s">
        <v>92</v>
      </c>
      <c r="C279">
        <v>2</v>
      </c>
      <c r="D279">
        <f>IF(Table1[[#This Row],[tarp]]=Table1[[#This Row],[tarpa]],Table1[[#This Row],[Quantity]],Table1[[#This Row],[Quantity]]*10)</f>
        <v>2</v>
      </c>
      <c r="E279" t="s">
        <v>24</v>
      </c>
      <c r="F279" t="s">
        <v>14</v>
      </c>
      <c r="G279" s="1">
        <v>42764</v>
      </c>
      <c r="H279" s="1">
        <v>42764</v>
      </c>
      <c r="I279" t="s">
        <v>1778</v>
      </c>
      <c r="J279" t="s">
        <v>1778</v>
      </c>
      <c r="K279" t="s">
        <v>1778</v>
      </c>
      <c r="L279" t="s">
        <v>1778</v>
      </c>
      <c r="M279" s="2" t="str">
        <f>IF(ISERROR(SEARCH(M$1,Table1[[#This Row],[Description]])),"",1)</f>
        <v/>
      </c>
      <c r="N279" s="2" t="s">
        <v>1778</v>
      </c>
      <c r="O279" s="2" t="s">
        <v>1778</v>
      </c>
      <c r="P279" s="2" t="s">
        <v>1778</v>
      </c>
      <c r="Q279" s="2" t="str">
        <f>IF(ISERROR(SEARCH(Q$1,Table1[[#This Row],[Description]])),"",1)</f>
        <v/>
      </c>
      <c r="R279" s="2" t="str">
        <f t="shared" si="4"/>
        <v/>
      </c>
    </row>
    <row r="280" spans="1:18" x14ac:dyDescent="0.25">
      <c r="A280" t="s">
        <v>93</v>
      </c>
      <c r="B280" t="s">
        <v>94</v>
      </c>
      <c r="C280">
        <v>5</v>
      </c>
      <c r="D280">
        <f>IF(Table1[[#This Row],[tarp]]=Table1[[#This Row],[tarpa]],Table1[[#This Row],[Quantity]],Table1[[#This Row],[Quantity]]*10)</f>
        <v>5</v>
      </c>
      <c r="E280" t="s">
        <v>24</v>
      </c>
      <c r="F280" t="s">
        <v>14</v>
      </c>
      <c r="G280" s="1">
        <v>42764</v>
      </c>
      <c r="H280" s="1">
        <v>42764</v>
      </c>
      <c r="I280" t="s">
        <v>1778</v>
      </c>
      <c r="J280" t="s">
        <v>1778</v>
      </c>
      <c r="K280" t="s">
        <v>1778</v>
      </c>
      <c r="L280" t="s">
        <v>1778</v>
      </c>
      <c r="M280" s="2" t="str">
        <f>IF(ISERROR(SEARCH(M$1,Table1[[#This Row],[Description]])),"",1)</f>
        <v/>
      </c>
      <c r="N280" s="2" t="s">
        <v>1778</v>
      </c>
      <c r="O280" s="2" t="s">
        <v>1778</v>
      </c>
      <c r="P280" s="2" t="s">
        <v>1778</v>
      </c>
      <c r="Q280" s="2" t="str">
        <f>IF(ISERROR(SEARCH(Q$1,Table1[[#This Row],[Description]])),"",1)</f>
        <v/>
      </c>
      <c r="R280" s="2" t="str">
        <f t="shared" si="4"/>
        <v/>
      </c>
    </row>
    <row r="281" spans="1:18" x14ac:dyDescent="0.25">
      <c r="A281" t="s">
        <v>95</v>
      </c>
      <c r="B281" t="s">
        <v>96</v>
      </c>
      <c r="C281">
        <v>4</v>
      </c>
      <c r="D281">
        <f>IF(Table1[[#This Row],[tarp]]=Table1[[#This Row],[tarpa]],Table1[[#This Row],[Quantity]],Table1[[#This Row],[Quantity]]*10)</f>
        <v>4</v>
      </c>
      <c r="E281" t="s">
        <v>24</v>
      </c>
      <c r="F281" t="s">
        <v>14</v>
      </c>
      <c r="G281" s="1">
        <v>42764</v>
      </c>
      <c r="H281" s="1">
        <v>42764</v>
      </c>
      <c r="I281" t="s">
        <v>1778</v>
      </c>
      <c r="J281" t="s">
        <v>1778</v>
      </c>
      <c r="K281" t="s">
        <v>1778</v>
      </c>
      <c r="L281" t="s">
        <v>1778</v>
      </c>
      <c r="M281" s="2" t="str">
        <f>IF(ISERROR(SEARCH(M$1,Table1[[#This Row],[Description]])),"",1)</f>
        <v/>
      </c>
      <c r="N281" s="2" t="s">
        <v>1778</v>
      </c>
      <c r="O281" s="2" t="s">
        <v>1778</v>
      </c>
      <c r="P281" s="2" t="s">
        <v>1778</v>
      </c>
      <c r="Q281" s="2" t="str">
        <f>IF(ISERROR(SEARCH(Q$1,Table1[[#This Row],[Description]])),"",1)</f>
        <v/>
      </c>
      <c r="R281" s="2" t="str">
        <f t="shared" si="4"/>
        <v/>
      </c>
    </row>
    <row r="282" spans="1:18" x14ac:dyDescent="0.25">
      <c r="A282" t="s">
        <v>101</v>
      </c>
      <c r="B282" t="s">
        <v>102</v>
      </c>
      <c r="C282">
        <v>1</v>
      </c>
      <c r="D282">
        <f>IF(Table1[[#This Row],[tarp]]=Table1[[#This Row],[tarpa]],Table1[[#This Row],[Quantity]],Table1[[#This Row],[Quantity]]*10)</f>
        <v>1</v>
      </c>
      <c r="E282" t="s">
        <v>17</v>
      </c>
      <c r="F282" t="s">
        <v>37</v>
      </c>
      <c r="G282" s="1">
        <v>42764</v>
      </c>
      <c r="H282" s="1">
        <v>42764</v>
      </c>
      <c r="I282" t="s">
        <v>1778</v>
      </c>
      <c r="J282" t="s">
        <v>1778</v>
      </c>
      <c r="K282" t="s">
        <v>1778</v>
      </c>
      <c r="L282" t="s">
        <v>1778</v>
      </c>
      <c r="M282" s="2" t="str">
        <f>IF(ISERROR(SEARCH(M$1,Table1[[#This Row],[Description]])),"",1)</f>
        <v/>
      </c>
      <c r="N282" s="2" t="s">
        <v>1778</v>
      </c>
      <c r="O282" s="2" t="s">
        <v>1778</v>
      </c>
      <c r="P282" s="2" t="s">
        <v>1778</v>
      </c>
      <c r="Q282" s="2" t="str">
        <f>IF(ISERROR(SEARCH(Q$1,Table1[[#This Row],[Description]])),"",1)</f>
        <v/>
      </c>
      <c r="R282" s="2" t="str">
        <f t="shared" si="4"/>
        <v/>
      </c>
    </row>
    <row r="283" spans="1:18" x14ac:dyDescent="0.25">
      <c r="A283" t="s">
        <v>103</v>
      </c>
      <c r="B283" t="s">
        <v>104</v>
      </c>
      <c r="C283">
        <v>1834</v>
      </c>
      <c r="D283">
        <f>IF(Table1[[#This Row],[tarp]]=Table1[[#This Row],[tarpa]],Table1[[#This Row],[Quantity]],Table1[[#This Row],[Quantity]]*10)</f>
        <v>1834</v>
      </c>
      <c r="E283" t="s">
        <v>105</v>
      </c>
      <c r="F283" t="s">
        <v>21</v>
      </c>
      <c r="G283" s="1">
        <v>42764</v>
      </c>
      <c r="H283" s="1">
        <v>42764</v>
      </c>
      <c r="I283" t="s">
        <v>1778</v>
      </c>
      <c r="J283" t="s">
        <v>1778</v>
      </c>
      <c r="K283" t="s">
        <v>1778</v>
      </c>
      <c r="L283" t="s">
        <v>1778</v>
      </c>
      <c r="M283" s="2" t="str">
        <f>IF(ISERROR(SEARCH(M$1,Table1[[#This Row],[Description]])),"",1)</f>
        <v/>
      </c>
      <c r="N283" s="2" t="s">
        <v>1778</v>
      </c>
      <c r="O283" s="2" t="s">
        <v>1778</v>
      </c>
      <c r="P283" s="2" t="s">
        <v>1778</v>
      </c>
      <c r="Q283" s="2" t="str">
        <f>IF(ISERROR(SEARCH(Q$1,Table1[[#This Row],[Description]])),"",1)</f>
        <v/>
      </c>
      <c r="R283" s="2" t="str">
        <f t="shared" si="4"/>
        <v/>
      </c>
    </row>
    <row r="284" spans="1:18" x14ac:dyDescent="0.25">
      <c r="A284" t="s">
        <v>110</v>
      </c>
      <c r="B284" t="s">
        <v>111</v>
      </c>
      <c r="C284">
        <v>3520</v>
      </c>
      <c r="D284">
        <f>IF(Table1[[#This Row],[tarp]]=Table1[[#This Row],[tarpa]],Table1[[#This Row],[Quantity]],Table1[[#This Row],[Quantity]]*10)</f>
        <v>3520</v>
      </c>
      <c r="E284" t="s">
        <v>13</v>
      </c>
      <c r="F284" t="s">
        <v>10</v>
      </c>
      <c r="G284" s="1">
        <v>42764</v>
      </c>
      <c r="H284" s="1">
        <v>42764</v>
      </c>
      <c r="I284" t="s">
        <v>1778</v>
      </c>
      <c r="J284" t="s">
        <v>1778</v>
      </c>
      <c r="K284" t="s">
        <v>1778</v>
      </c>
      <c r="L284" t="s">
        <v>1778</v>
      </c>
      <c r="M284" s="2" t="str">
        <f>IF(ISERROR(SEARCH(M$1,Table1[[#This Row],[Description]])),"",1)</f>
        <v/>
      </c>
      <c r="N284" s="2" t="s">
        <v>1778</v>
      </c>
      <c r="O284" s="2" t="s">
        <v>1778</v>
      </c>
      <c r="P284" s="2" t="s">
        <v>1778</v>
      </c>
      <c r="Q284" s="2" t="str">
        <f>IF(ISERROR(SEARCH(Q$1,Table1[[#This Row],[Description]])),"",1)</f>
        <v/>
      </c>
      <c r="R284" s="2" t="str">
        <f t="shared" si="4"/>
        <v/>
      </c>
    </row>
    <row r="285" spans="1:18" x14ac:dyDescent="0.25">
      <c r="A285" t="s">
        <v>112</v>
      </c>
      <c r="B285" t="s">
        <v>113</v>
      </c>
      <c r="C285">
        <v>15</v>
      </c>
      <c r="D285">
        <f>IF(Table1[[#This Row],[tarp]]=Table1[[#This Row],[tarpa]],Table1[[#This Row],[Quantity]],Table1[[#This Row],[Quantity]]*10)</f>
        <v>15</v>
      </c>
      <c r="E285" t="s">
        <v>17</v>
      </c>
      <c r="F285" t="s">
        <v>10</v>
      </c>
      <c r="G285" s="1">
        <v>42764</v>
      </c>
      <c r="H285" s="1">
        <v>42764</v>
      </c>
      <c r="I285" t="s">
        <v>1778</v>
      </c>
      <c r="J285" t="s">
        <v>1778</v>
      </c>
      <c r="K285" t="s">
        <v>1778</v>
      </c>
      <c r="L285" t="s">
        <v>1778</v>
      </c>
      <c r="M285" s="2" t="str">
        <f>IF(ISERROR(SEARCH(M$1,Table1[[#This Row],[Description]])),"",1)</f>
        <v/>
      </c>
      <c r="N285" s="2" t="s">
        <v>1778</v>
      </c>
      <c r="O285" s="2" t="s">
        <v>1778</v>
      </c>
      <c r="P285" s="2" t="s">
        <v>1778</v>
      </c>
      <c r="Q285" s="2" t="str">
        <f>IF(ISERROR(SEARCH(Q$1,Table1[[#This Row],[Description]])),"",1)</f>
        <v/>
      </c>
      <c r="R285" s="2" t="str">
        <f t="shared" si="4"/>
        <v/>
      </c>
    </row>
    <row r="286" spans="1:18" x14ac:dyDescent="0.25">
      <c r="A286" t="s">
        <v>114</v>
      </c>
      <c r="B286" t="s">
        <v>115</v>
      </c>
      <c r="C286">
        <v>5</v>
      </c>
      <c r="D286">
        <f>IF(Table1[[#This Row],[tarp]]=Table1[[#This Row],[tarpa]],Table1[[#This Row],[Quantity]],Table1[[#This Row],[Quantity]]*10)</f>
        <v>5</v>
      </c>
      <c r="E286" t="s">
        <v>17</v>
      </c>
      <c r="F286" t="s">
        <v>10</v>
      </c>
      <c r="G286" s="1">
        <v>42764</v>
      </c>
      <c r="H286" s="1">
        <v>42764</v>
      </c>
      <c r="I286" t="s">
        <v>1778</v>
      </c>
      <c r="J286" t="s">
        <v>1778</v>
      </c>
      <c r="K286" t="s">
        <v>1778</v>
      </c>
      <c r="L286" t="s">
        <v>1778</v>
      </c>
      <c r="M286" s="2" t="str">
        <f>IF(ISERROR(SEARCH(M$1,Table1[[#This Row],[Description]])),"",1)</f>
        <v/>
      </c>
      <c r="N286" s="2" t="s">
        <v>1778</v>
      </c>
      <c r="O286" s="2" t="s">
        <v>1778</v>
      </c>
      <c r="P286" s="2" t="s">
        <v>1778</v>
      </c>
      <c r="Q286" s="2" t="str">
        <f>IF(ISERROR(SEARCH(Q$1,Table1[[#This Row],[Description]])),"",1)</f>
        <v/>
      </c>
      <c r="R286" s="2" t="str">
        <f t="shared" si="4"/>
        <v/>
      </c>
    </row>
    <row r="287" spans="1:18" x14ac:dyDescent="0.25">
      <c r="A287" t="s">
        <v>116</v>
      </c>
      <c r="B287" t="s">
        <v>117</v>
      </c>
      <c r="C287">
        <v>11</v>
      </c>
      <c r="D287">
        <f>IF(Table1[[#This Row],[tarp]]=Table1[[#This Row],[tarpa]],Table1[[#This Row],[Quantity]],Table1[[#This Row],[Quantity]]*10)</f>
        <v>11</v>
      </c>
      <c r="E287" t="s">
        <v>17</v>
      </c>
      <c r="F287" t="s">
        <v>10</v>
      </c>
      <c r="G287" s="1">
        <v>42764</v>
      </c>
      <c r="H287" s="1">
        <v>42764</v>
      </c>
      <c r="I287" t="s">
        <v>1778</v>
      </c>
      <c r="J287" t="s">
        <v>1778</v>
      </c>
      <c r="K287" t="s">
        <v>1778</v>
      </c>
      <c r="L287" t="s">
        <v>1778</v>
      </c>
      <c r="M287" s="2" t="str">
        <f>IF(ISERROR(SEARCH(M$1,Table1[[#This Row],[Description]])),"",1)</f>
        <v/>
      </c>
      <c r="N287" s="2" t="s">
        <v>1778</v>
      </c>
      <c r="O287" s="2" t="s">
        <v>1778</v>
      </c>
      <c r="P287" s="2" t="s">
        <v>1778</v>
      </c>
      <c r="Q287" s="2" t="str">
        <f>IF(ISERROR(SEARCH(Q$1,Table1[[#This Row],[Description]])),"",1)</f>
        <v/>
      </c>
      <c r="R287" s="2" t="str">
        <f t="shared" si="4"/>
        <v/>
      </c>
    </row>
    <row r="288" spans="1:18" x14ac:dyDescent="0.25">
      <c r="A288" t="s">
        <v>118</v>
      </c>
      <c r="B288" t="s">
        <v>119</v>
      </c>
      <c r="C288">
        <v>11</v>
      </c>
      <c r="D288">
        <f>IF(Table1[[#This Row],[tarp]]=Table1[[#This Row],[tarpa]],Table1[[#This Row],[Quantity]],Table1[[#This Row],[Quantity]]*10)</f>
        <v>11</v>
      </c>
      <c r="E288" t="s">
        <v>17</v>
      </c>
      <c r="F288" t="s">
        <v>10</v>
      </c>
      <c r="G288" s="1">
        <v>42764</v>
      </c>
      <c r="H288" s="1">
        <v>42764</v>
      </c>
      <c r="I288" t="s">
        <v>1778</v>
      </c>
      <c r="J288" t="s">
        <v>1778</v>
      </c>
      <c r="K288" t="s">
        <v>1778</v>
      </c>
      <c r="L288" t="s">
        <v>1778</v>
      </c>
      <c r="M288" s="2" t="str">
        <f>IF(ISERROR(SEARCH(M$1,Table1[[#This Row],[Description]])),"",1)</f>
        <v/>
      </c>
      <c r="N288" s="2" t="s">
        <v>1778</v>
      </c>
      <c r="O288" s="2" t="s">
        <v>1778</v>
      </c>
      <c r="P288" s="2" t="s">
        <v>1778</v>
      </c>
      <c r="Q288" s="2" t="str">
        <f>IF(ISERROR(SEARCH(Q$1,Table1[[#This Row],[Description]])),"",1)</f>
        <v/>
      </c>
      <c r="R288" s="2" t="str">
        <f t="shared" si="4"/>
        <v/>
      </c>
    </row>
    <row r="289" spans="1:18" x14ac:dyDescent="0.25">
      <c r="A289" t="s">
        <v>120</v>
      </c>
      <c r="B289" t="s">
        <v>121</v>
      </c>
      <c r="C289">
        <v>11</v>
      </c>
      <c r="D289">
        <f>IF(Table1[[#This Row],[tarp]]=Table1[[#This Row],[tarpa]],Table1[[#This Row],[Quantity]],Table1[[#This Row],[Quantity]]*10)</f>
        <v>11</v>
      </c>
      <c r="E289" t="s">
        <v>17</v>
      </c>
      <c r="F289" t="s">
        <v>10</v>
      </c>
      <c r="G289" s="1">
        <v>42764</v>
      </c>
      <c r="H289" s="1">
        <v>42764</v>
      </c>
      <c r="I289" t="s">
        <v>1778</v>
      </c>
      <c r="J289" t="s">
        <v>1778</v>
      </c>
      <c r="K289" t="s">
        <v>1778</v>
      </c>
      <c r="L289" t="s">
        <v>1778</v>
      </c>
      <c r="M289" s="2" t="str">
        <f>IF(ISERROR(SEARCH(M$1,Table1[[#This Row],[Description]])),"",1)</f>
        <v/>
      </c>
      <c r="N289" s="2" t="s">
        <v>1778</v>
      </c>
      <c r="O289" s="2" t="s">
        <v>1778</v>
      </c>
      <c r="P289" s="2" t="s">
        <v>1778</v>
      </c>
      <c r="Q289" s="2" t="str">
        <f>IF(ISERROR(SEARCH(Q$1,Table1[[#This Row],[Description]])),"",1)</f>
        <v/>
      </c>
      <c r="R289" s="2" t="str">
        <f t="shared" si="4"/>
        <v/>
      </c>
    </row>
    <row r="290" spans="1:18" x14ac:dyDescent="0.25">
      <c r="A290" t="s">
        <v>122</v>
      </c>
      <c r="B290" t="s">
        <v>123</v>
      </c>
      <c r="C290">
        <v>4</v>
      </c>
      <c r="D290">
        <f>IF(Table1[[#This Row],[tarp]]=Table1[[#This Row],[tarpa]],Table1[[#This Row],[Quantity]],Table1[[#This Row],[Quantity]]*10)</f>
        <v>4</v>
      </c>
      <c r="E290" t="s">
        <v>17</v>
      </c>
      <c r="F290" t="s">
        <v>10</v>
      </c>
      <c r="G290" s="1">
        <v>42764</v>
      </c>
      <c r="H290" s="1">
        <v>42764</v>
      </c>
      <c r="I290" t="s">
        <v>1778</v>
      </c>
      <c r="J290" t="s">
        <v>1778</v>
      </c>
      <c r="K290" t="s">
        <v>1778</v>
      </c>
      <c r="L290" t="s">
        <v>1778</v>
      </c>
      <c r="M290" s="2" t="str">
        <f>IF(ISERROR(SEARCH(M$1,Table1[[#This Row],[Description]])),"",1)</f>
        <v/>
      </c>
      <c r="N290" s="2" t="s">
        <v>1778</v>
      </c>
      <c r="O290" s="2" t="s">
        <v>1778</v>
      </c>
      <c r="P290" s="2" t="s">
        <v>1778</v>
      </c>
      <c r="Q290" s="2" t="str">
        <f>IF(ISERROR(SEARCH(Q$1,Table1[[#This Row],[Description]])),"",1)</f>
        <v/>
      </c>
      <c r="R290" s="2" t="str">
        <f t="shared" si="4"/>
        <v/>
      </c>
    </row>
    <row r="291" spans="1:18" x14ac:dyDescent="0.25">
      <c r="A291" t="s">
        <v>124</v>
      </c>
      <c r="B291" t="s">
        <v>125</v>
      </c>
      <c r="C291">
        <v>5</v>
      </c>
      <c r="D291">
        <f>IF(Table1[[#This Row],[tarp]]=Table1[[#This Row],[tarpa]],Table1[[#This Row],[Quantity]],Table1[[#This Row],[Quantity]]*10)</f>
        <v>5</v>
      </c>
      <c r="E291" t="s">
        <v>17</v>
      </c>
      <c r="F291" t="s">
        <v>10</v>
      </c>
      <c r="G291" s="1">
        <v>42764</v>
      </c>
      <c r="H291" s="1">
        <v>42764</v>
      </c>
      <c r="I291" t="s">
        <v>1778</v>
      </c>
      <c r="J291" t="s">
        <v>1778</v>
      </c>
      <c r="K291" t="s">
        <v>1778</v>
      </c>
      <c r="L291" t="s">
        <v>1778</v>
      </c>
      <c r="M291" s="2" t="str">
        <f>IF(ISERROR(SEARCH(M$1,Table1[[#This Row],[Description]])),"",1)</f>
        <v/>
      </c>
      <c r="N291" s="2" t="s">
        <v>1778</v>
      </c>
      <c r="O291" s="2" t="s">
        <v>1778</v>
      </c>
      <c r="P291" s="2" t="s">
        <v>1778</v>
      </c>
      <c r="Q291" s="2" t="str">
        <f>IF(ISERROR(SEARCH(Q$1,Table1[[#This Row],[Description]])),"",1)</f>
        <v/>
      </c>
      <c r="R291" s="2" t="str">
        <f t="shared" si="4"/>
        <v/>
      </c>
    </row>
    <row r="292" spans="1:18" x14ac:dyDescent="0.25">
      <c r="A292" t="s">
        <v>110</v>
      </c>
      <c r="B292" t="s">
        <v>111</v>
      </c>
      <c r="C292">
        <v>508</v>
      </c>
      <c r="D292">
        <f>IF(Table1[[#This Row],[tarp]]=Table1[[#This Row],[tarpa]],Table1[[#This Row],[Quantity]],Table1[[#This Row],[Quantity]]*10)</f>
        <v>508</v>
      </c>
      <c r="E292" t="s">
        <v>13</v>
      </c>
      <c r="F292" t="s">
        <v>18</v>
      </c>
      <c r="G292" s="1">
        <v>42764</v>
      </c>
      <c r="H292" s="1">
        <v>42764</v>
      </c>
      <c r="I292" t="s">
        <v>1778</v>
      </c>
      <c r="J292" t="s">
        <v>1778</v>
      </c>
      <c r="K292" t="s">
        <v>1778</v>
      </c>
      <c r="L292" t="s">
        <v>1778</v>
      </c>
      <c r="M292" s="2" t="str">
        <f>IF(ISERROR(SEARCH(M$1,Table1[[#This Row],[Description]])),"",1)</f>
        <v/>
      </c>
      <c r="N292" s="2" t="s">
        <v>1778</v>
      </c>
      <c r="O292" s="2" t="s">
        <v>1778</v>
      </c>
      <c r="P292" s="2" t="s">
        <v>1778</v>
      </c>
      <c r="Q292" s="2" t="str">
        <f>IF(ISERROR(SEARCH(Q$1,Table1[[#This Row],[Description]])),"",1)</f>
        <v/>
      </c>
      <c r="R292" s="2" t="str">
        <f t="shared" si="4"/>
        <v/>
      </c>
    </row>
    <row r="293" spans="1:18" x14ac:dyDescent="0.25">
      <c r="A293" t="s">
        <v>135</v>
      </c>
      <c r="B293" t="s">
        <v>136</v>
      </c>
      <c r="C293">
        <v>4600</v>
      </c>
      <c r="D293">
        <f>IF(Table1[[#This Row],[tarp]]=Table1[[#This Row],[tarpa]],Table1[[#This Row],[Quantity]],Table1[[#This Row],[Quantity]]*10)</f>
        <v>4600</v>
      </c>
      <c r="E293" t="s">
        <v>137</v>
      </c>
      <c r="F293" t="s">
        <v>18</v>
      </c>
      <c r="G293" s="1">
        <v>42764</v>
      </c>
      <c r="H293" s="1">
        <v>42764</v>
      </c>
      <c r="I293" t="s">
        <v>1778</v>
      </c>
      <c r="J293" t="s">
        <v>1778</v>
      </c>
      <c r="K293" t="s">
        <v>1778</v>
      </c>
      <c r="L293" t="s">
        <v>1778</v>
      </c>
      <c r="M293" s="2" t="str">
        <f>IF(ISERROR(SEARCH(M$1,Table1[[#This Row],[Description]])),"",1)</f>
        <v/>
      </c>
      <c r="N293" s="2" t="s">
        <v>1778</v>
      </c>
      <c r="O293" s="2" t="s">
        <v>1778</v>
      </c>
      <c r="P293" s="2" t="s">
        <v>1778</v>
      </c>
      <c r="Q293" s="2" t="str">
        <f>IF(ISERROR(SEARCH(Q$1,Table1[[#This Row],[Description]])),"",1)</f>
        <v/>
      </c>
      <c r="R293" s="2" t="str">
        <f t="shared" si="4"/>
        <v/>
      </c>
    </row>
    <row r="294" spans="1:18" x14ac:dyDescent="0.25">
      <c r="A294" t="s">
        <v>139</v>
      </c>
      <c r="B294" t="s">
        <v>1314</v>
      </c>
      <c r="C294">
        <v>1</v>
      </c>
      <c r="D294">
        <f>IF(Table1[[#This Row],[tarp]]=Table1[[#This Row],[tarpa]],Table1[[#This Row],[Quantity]],Table1[[#This Row],[Quantity]]*10)</f>
        <v>1</v>
      </c>
      <c r="E294" t="s">
        <v>140</v>
      </c>
      <c r="F294" t="s">
        <v>14</v>
      </c>
      <c r="G294" s="1">
        <v>42764</v>
      </c>
      <c r="H294" s="1">
        <v>42764</v>
      </c>
      <c r="I294" t="s">
        <v>1778</v>
      </c>
      <c r="J294" t="s">
        <v>1778</v>
      </c>
      <c r="K294" t="s">
        <v>1778</v>
      </c>
      <c r="L294" t="s">
        <v>1778</v>
      </c>
      <c r="M294" s="2" t="str">
        <f>IF(ISERROR(SEARCH(M$1,Table1[[#This Row],[Description]])),"",1)</f>
        <v/>
      </c>
      <c r="N294" s="2" t="s">
        <v>1778</v>
      </c>
      <c r="O294" s="2" t="s">
        <v>1778</v>
      </c>
      <c r="P294" s="2" t="s">
        <v>1778</v>
      </c>
      <c r="Q294" s="2" t="str">
        <f>IF(ISERROR(SEARCH(Q$1,Table1[[#This Row],[Description]])),"",1)</f>
        <v/>
      </c>
      <c r="R294" s="2" t="str">
        <f t="shared" si="4"/>
        <v/>
      </c>
    </row>
    <row r="295" spans="1:18" x14ac:dyDescent="0.25">
      <c r="A295" t="s">
        <v>145</v>
      </c>
      <c r="B295" t="s">
        <v>146</v>
      </c>
      <c r="C295">
        <v>400</v>
      </c>
      <c r="D295">
        <f>IF(Table1[[#This Row],[tarp]]=Table1[[#This Row],[tarpa]],Table1[[#This Row],[Quantity]],Table1[[#This Row],[Quantity]]*10)</f>
        <v>400</v>
      </c>
      <c r="E295" t="s">
        <v>9</v>
      </c>
      <c r="F295" t="s">
        <v>14</v>
      </c>
      <c r="G295" s="1">
        <v>42764</v>
      </c>
      <c r="H295" s="1">
        <v>42764</v>
      </c>
      <c r="I295" t="s">
        <v>1778</v>
      </c>
      <c r="J295" t="s">
        <v>1778</v>
      </c>
      <c r="K295" t="s">
        <v>1778</v>
      </c>
      <c r="L295" t="s">
        <v>1778</v>
      </c>
      <c r="M295" s="2" t="str">
        <f>IF(ISERROR(SEARCH(M$1,Table1[[#This Row],[Description]])),"",1)</f>
        <v/>
      </c>
      <c r="N295" s="2" t="s">
        <v>1778</v>
      </c>
      <c r="O295" s="2" t="s">
        <v>1778</v>
      </c>
      <c r="P295" s="2" t="s">
        <v>1778</v>
      </c>
      <c r="Q295" s="2" t="str">
        <f>IF(ISERROR(SEARCH(Q$1,Table1[[#This Row],[Description]])),"",1)</f>
        <v/>
      </c>
      <c r="R295" s="2" t="str">
        <f t="shared" si="4"/>
        <v/>
      </c>
    </row>
    <row r="296" spans="1:18" x14ac:dyDescent="0.25">
      <c r="A296" t="s">
        <v>148</v>
      </c>
      <c r="B296" t="s">
        <v>149</v>
      </c>
      <c r="C296">
        <v>1260</v>
      </c>
      <c r="D296">
        <f>IF(Table1[[#This Row],[tarp]]=Table1[[#This Row],[tarpa]],Table1[[#This Row],[Quantity]],Table1[[#This Row],[Quantity]]*10)</f>
        <v>1260</v>
      </c>
      <c r="E296" t="s">
        <v>13</v>
      </c>
      <c r="F296" t="s">
        <v>18</v>
      </c>
      <c r="G296" s="1">
        <v>42764</v>
      </c>
      <c r="H296" s="1">
        <v>42764</v>
      </c>
      <c r="I296" t="s">
        <v>1778</v>
      </c>
      <c r="J296" t="s">
        <v>1778</v>
      </c>
      <c r="K296" t="s">
        <v>1778</v>
      </c>
      <c r="L296" t="s">
        <v>1778</v>
      </c>
      <c r="M296" s="2" t="str">
        <f>IF(ISERROR(SEARCH(M$1,Table1[[#This Row],[Description]])),"",1)</f>
        <v/>
      </c>
      <c r="N296" s="2" t="s">
        <v>1778</v>
      </c>
      <c r="O296" s="2" t="s">
        <v>1778</v>
      </c>
      <c r="P296" s="2" t="s">
        <v>1778</v>
      </c>
      <c r="Q296" s="2" t="str">
        <f>IF(ISERROR(SEARCH(Q$1,Table1[[#This Row],[Description]])),"",1)</f>
        <v/>
      </c>
      <c r="R296" s="2" t="str">
        <f t="shared" si="4"/>
        <v/>
      </c>
    </row>
    <row r="297" spans="1:18" x14ac:dyDescent="0.25">
      <c r="A297" t="s">
        <v>151</v>
      </c>
      <c r="B297" t="s">
        <v>152</v>
      </c>
      <c r="C297">
        <v>2</v>
      </c>
      <c r="D297">
        <f>IF(Table1[[#This Row],[tarp]]=Table1[[#This Row],[tarpa]],Table1[[#This Row],[Quantity]],Table1[[#This Row],[Quantity]]*10)</f>
        <v>2</v>
      </c>
      <c r="E297" t="s">
        <v>140</v>
      </c>
      <c r="F297" t="s">
        <v>14</v>
      </c>
      <c r="G297" s="1">
        <v>42764</v>
      </c>
      <c r="H297" s="1">
        <v>42764</v>
      </c>
      <c r="I297" t="s">
        <v>1778</v>
      </c>
      <c r="J297" t="s">
        <v>1778</v>
      </c>
      <c r="K297" t="s">
        <v>1778</v>
      </c>
      <c r="L297" t="s">
        <v>1778</v>
      </c>
      <c r="M297" s="2" t="str">
        <f>IF(ISERROR(SEARCH(M$1,Table1[[#This Row],[Description]])),"",1)</f>
        <v/>
      </c>
      <c r="N297" s="2" t="s">
        <v>1778</v>
      </c>
      <c r="O297" s="2" t="s">
        <v>1778</v>
      </c>
      <c r="P297" s="2" t="s">
        <v>1778</v>
      </c>
      <c r="Q297" s="2" t="str">
        <f>IF(ISERROR(SEARCH(Q$1,Table1[[#This Row],[Description]])),"",1)</f>
        <v/>
      </c>
      <c r="R297" s="2" t="str">
        <f t="shared" si="4"/>
        <v/>
      </c>
    </row>
    <row r="298" spans="1:18" x14ac:dyDescent="0.25">
      <c r="A298" t="s">
        <v>153</v>
      </c>
      <c r="B298" t="s">
        <v>154</v>
      </c>
      <c r="C298">
        <v>30</v>
      </c>
      <c r="D298">
        <f>IF(Table1[[#This Row],[tarp]]=Table1[[#This Row],[tarpa]],Table1[[#This Row],[Quantity]],Table1[[#This Row],[Quantity]]*10)</f>
        <v>30</v>
      </c>
      <c r="E298" t="s">
        <v>17</v>
      </c>
      <c r="F298" t="s">
        <v>14</v>
      </c>
      <c r="G298" s="1">
        <v>42764</v>
      </c>
      <c r="H298" s="1">
        <v>42764</v>
      </c>
      <c r="I298" t="s">
        <v>1778</v>
      </c>
      <c r="J298" t="s">
        <v>1778</v>
      </c>
      <c r="K298" t="s">
        <v>1778</v>
      </c>
      <c r="L298" t="s">
        <v>1778</v>
      </c>
      <c r="M298" s="2" t="str">
        <f>IF(ISERROR(SEARCH(M$1,Table1[[#This Row],[Description]])),"",1)</f>
        <v/>
      </c>
      <c r="N298" s="2" t="s">
        <v>1778</v>
      </c>
      <c r="O298" s="2" t="s">
        <v>1778</v>
      </c>
      <c r="P298" s="2" t="s">
        <v>1778</v>
      </c>
      <c r="Q298" s="2" t="str">
        <f>IF(ISERROR(SEARCH(Q$1,Table1[[#This Row],[Description]])),"",1)</f>
        <v/>
      </c>
      <c r="R298" s="2" t="str">
        <f t="shared" si="4"/>
        <v/>
      </c>
    </row>
    <row r="299" spans="1:18" x14ac:dyDescent="0.25">
      <c r="A299" t="s">
        <v>157</v>
      </c>
      <c r="B299" t="s">
        <v>158</v>
      </c>
      <c r="C299">
        <v>2</v>
      </c>
      <c r="D299">
        <f>IF(Table1[[#This Row],[tarp]]=Table1[[#This Row],[tarpa]],Table1[[#This Row],[Quantity]],Table1[[#This Row],[Quantity]]*10)</f>
        <v>2</v>
      </c>
      <c r="E299" t="s">
        <v>17</v>
      </c>
      <c r="F299" t="s">
        <v>14</v>
      </c>
      <c r="G299" s="1">
        <v>42764</v>
      </c>
      <c r="H299" s="1">
        <v>42764</v>
      </c>
      <c r="I299" t="s">
        <v>1778</v>
      </c>
      <c r="J299" t="s">
        <v>1778</v>
      </c>
      <c r="K299" t="s">
        <v>1778</v>
      </c>
      <c r="L299" t="s">
        <v>1778</v>
      </c>
      <c r="M299" s="2" t="str">
        <f>IF(ISERROR(SEARCH(M$1,Table1[[#This Row],[Description]])),"",1)</f>
        <v/>
      </c>
      <c r="N299" s="2" t="s">
        <v>1778</v>
      </c>
      <c r="O299" s="2" t="s">
        <v>1778</v>
      </c>
      <c r="P299" s="2" t="s">
        <v>1778</v>
      </c>
      <c r="Q299" s="2" t="str">
        <f>IF(ISERROR(SEARCH(Q$1,Table1[[#This Row],[Description]])),"",1)</f>
        <v/>
      </c>
      <c r="R299" s="2" t="str">
        <f t="shared" si="4"/>
        <v/>
      </c>
    </row>
    <row r="300" spans="1:18" x14ac:dyDescent="0.25">
      <c r="A300" t="s">
        <v>159</v>
      </c>
      <c r="B300" t="s">
        <v>160</v>
      </c>
      <c r="C300">
        <v>4</v>
      </c>
      <c r="D300">
        <f>IF(Table1[[#This Row],[tarp]]=Table1[[#This Row],[tarpa]],Table1[[#This Row],[Quantity]],Table1[[#This Row],[Quantity]]*10)</f>
        <v>4</v>
      </c>
      <c r="E300" t="s">
        <v>46</v>
      </c>
      <c r="F300" t="s">
        <v>14</v>
      </c>
      <c r="G300" s="1">
        <v>42764</v>
      </c>
      <c r="H300" s="1">
        <v>42764</v>
      </c>
      <c r="I300" t="s">
        <v>1778</v>
      </c>
      <c r="J300" t="s">
        <v>1778</v>
      </c>
      <c r="K300" t="s">
        <v>1778</v>
      </c>
      <c r="L300" t="s">
        <v>1778</v>
      </c>
      <c r="M300" s="2" t="str">
        <f>IF(ISERROR(SEARCH(M$1,Table1[[#This Row],[Description]])),"",1)</f>
        <v/>
      </c>
      <c r="N300" s="2" t="s">
        <v>1778</v>
      </c>
      <c r="O300" s="2" t="s">
        <v>1778</v>
      </c>
      <c r="P300" s="2" t="s">
        <v>1778</v>
      </c>
      <c r="Q300" s="2" t="str">
        <f>IF(ISERROR(SEARCH(Q$1,Table1[[#This Row],[Description]])),"",1)</f>
        <v/>
      </c>
      <c r="R300" s="2" t="str">
        <f t="shared" si="4"/>
        <v/>
      </c>
    </row>
    <row r="301" spans="1:18" x14ac:dyDescent="0.25">
      <c r="A301" t="s">
        <v>161</v>
      </c>
      <c r="B301" t="s">
        <v>162</v>
      </c>
      <c r="C301">
        <v>1920</v>
      </c>
      <c r="D301">
        <f>IF(Table1[[#This Row],[tarp]]=Table1[[#This Row],[tarpa]],Table1[[#This Row],[Quantity]],Table1[[#This Row],[Quantity]]*10)</f>
        <v>1920</v>
      </c>
      <c r="E301" t="s">
        <v>54</v>
      </c>
      <c r="F301" t="s">
        <v>14</v>
      </c>
      <c r="G301" s="1">
        <v>42764</v>
      </c>
      <c r="H301" s="1">
        <v>42764</v>
      </c>
      <c r="I301" t="s">
        <v>1778</v>
      </c>
      <c r="J301" t="s">
        <v>1778</v>
      </c>
      <c r="K301" t="s">
        <v>1778</v>
      </c>
      <c r="L301" t="s">
        <v>1778</v>
      </c>
      <c r="M301" s="2" t="str">
        <f>IF(ISERROR(SEARCH(M$1,Table1[[#This Row],[Description]])),"",1)</f>
        <v/>
      </c>
      <c r="N301" s="2" t="s">
        <v>1778</v>
      </c>
      <c r="O301" s="2" t="s">
        <v>1778</v>
      </c>
      <c r="P301" s="2" t="s">
        <v>1778</v>
      </c>
      <c r="Q301" s="2" t="str">
        <f>IF(ISERROR(SEARCH(Q$1,Table1[[#This Row],[Description]])),"",1)</f>
        <v/>
      </c>
      <c r="R301" s="2" t="str">
        <f t="shared" si="4"/>
        <v/>
      </c>
    </row>
    <row r="302" spans="1:18" x14ac:dyDescent="0.25">
      <c r="A302" t="s">
        <v>165</v>
      </c>
      <c r="B302" t="s">
        <v>166</v>
      </c>
      <c r="C302">
        <v>14</v>
      </c>
      <c r="D302">
        <f>IF(Table1[[#This Row],[tarp]]=Table1[[#This Row],[tarpa]],Table1[[#This Row],[Quantity]],Table1[[#This Row],[Quantity]]*10)</f>
        <v>14</v>
      </c>
      <c r="E302" t="s">
        <v>64</v>
      </c>
      <c r="F302" t="s">
        <v>14</v>
      </c>
      <c r="G302" s="1">
        <v>42764</v>
      </c>
      <c r="H302" s="1">
        <v>42764</v>
      </c>
      <c r="I302" t="s">
        <v>1778</v>
      </c>
      <c r="J302" t="s">
        <v>1778</v>
      </c>
      <c r="K302" t="s">
        <v>1778</v>
      </c>
      <c r="L302" t="s">
        <v>1778</v>
      </c>
      <c r="M302" s="2" t="str">
        <f>IF(ISERROR(SEARCH(M$1,Table1[[#This Row],[Description]])),"",1)</f>
        <v/>
      </c>
      <c r="N302" s="2" t="s">
        <v>1778</v>
      </c>
      <c r="O302" s="2" t="s">
        <v>1778</v>
      </c>
      <c r="P302" s="2" t="s">
        <v>1778</v>
      </c>
      <c r="Q302" s="2" t="str">
        <f>IF(ISERROR(SEARCH(Q$1,Table1[[#This Row],[Description]])),"",1)</f>
        <v/>
      </c>
      <c r="R302" s="2" t="str">
        <f t="shared" si="4"/>
        <v/>
      </c>
    </row>
    <row r="303" spans="1:18" x14ac:dyDescent="0.25">
      <c r="A303" t="s">
        <v>167</v>
      </c>
      <c r="B303" t="s">
        <v>168</v>
      </c>
      <c r="C303">
        <v>2</v>
      </c>
      <c r="D303">
        <f>IF(Table1[[#This Row],[tarp]]=Table1[[#This Row],[tarpa]],Table1[[#This Row],[Quantity]],Table1[[#This Row],[Quantity]]*10)</f>
        <v>2</v>
      </c>
      <c r="E303" t="s">
        <v>64</v>
      </c>
      <c r="F303" t="s">
        <v>14</v>
      </c>
      <c r="G303" s="1">
        <v>42764</v>
      </c>
      <c r="H303" s="1">
        <v>42764</v>
      </c>
      <c r="I303" t="s">
        <v>1778</v>
      </c>
      <c r="J303" t="s">
        <v>1778</v>
      </c>
      <c r="K303" t="s">
        <v>1778</v>
      </c>
      <c r="L303" t="s">
        <v>1778</v>
      </c>
      <c r="M303" s="2" t="str">
        <f>IF(ISERROR(SEARCH(M$1,Table1[[#This Row],[Description]])),"",1)</f>
        <v/>
      </c>
      <c r="N303" s="2" t="s">
        <v>1778</v>
      </c>
      <c r="O303" s="2" t="s">
        <v>1778</v>
      </c>
      <c r="P303" s="2" t="s">
        <v>1778</v>
      </c>
      <c r="Q303" s="2" t="str">
        <f>IF(ISERROR(SEARCH(Q$1,Table1[[#This Row],[Description]])),"",1)</f>
        <v/>
      </c>
      <c r="R303" s="2" t="str">
        <f t="shared" si="4"/>
        <v/>
      </c>
    </row>
    <row r="304" spans="1:18" x14ac:dyDescent="0.25">
      <c r="A304" t="s">
        <v>169</v>
      </c>
      <c r="B304" t="s">
        <v>170</v>
      </c>
      <c r="C304">
        <v>1</v>
      </c>
      <c r="D304">
        <f>IF(Table1[[#This Row],[tarp]]=Table1[[#This Row],[tarpa]],Table1[[#This Row],[Quantity]],Table1[[#This Row],[Quantity]]*10)</f>
        <v>1</v>
      </c>
      <c r="E304" t="s">
        <v>17</v>
      </c>
      <c r="F304" t="s">
        <v>21</v>
      </c>
      <c r="G304" s="1">
        <v>42764</v>
      </c>
      <c r="H304" s="1">
        <v>42764</v>
      </c>
      <c r="I304" t="s">
        <v>1778</v>
      </c>
      <c r="J304" t="s">
        <v>1778</v>
      </c>
      <c r="K304" t="s">
        <v>1778</v>
      </c>
      <c r="L304" t="s">
        <v>1778</v>
      </c>
      <c r="M304" s="2" t="str">
        <f>IF(ISERROR(SEARCH(M$1,Table1[[#This Row],[Description]])),"",1)</f>
        <v/>
      </c>
      <c r="N304" s="2" t="s">
        <v>1778</v>
      </c>
      <c r="O304" s="2" t="s">
        <v>1778</v>
      </c>
      <c r="P304" s="2" t="s">
        <v>1778</v>
      </c>
      <c r="Q304" s="2" t="str">
        <f>IF(ISERROR(SEARCH(Q$1,Table1[[#This Row],[Description]])),"",1)</f>
        <v/>
      </c>
      <c r="R304" s="2" t="str">
        <f t="shared" si="4"/>
        <v/>
      </c>
    </row>
    <row r="305" spans="1:18" x14ac:dyDescent="0.25">
      <c r="A305" t="s">
        <v>173</v>
      </c>
      <c r="B305" t="s">
        <v>174</v>
      </c>
      <c r="C305">
        <v>2</v>
      </c>
      <c r="D305">
        <f>IF(Table1[[#This Row],[tarp]]=Table1[[#This Row],[tarpa]],Table1[[#This Row],[Quantity]],Table1[[#This Row],[Quantity]]*10)</f>
        <v>2</v>
      </c>
      <c r="E305" t="s">
        <v>54</v>
      </c>
      <c r="F305" t="s">
        <v>14</v>
      </c>
      <c r="G305" s="1">
        <v>42764</v>
      </c>
      <c r="H305" s="1">
        <v>42764</v>
      </c>
      <c r="I305" t="s">
        <v>1778</v>
      </c>
      <c r="J305" t="s">
        <v>1778</v>
      </c>
      <c r="K305" t="s">
        <v>1778</v>
      </c>
      <c r="L305" t="s">
        <v>1778</v>
      </c>
      <c r="M305" s="2" t="str">
        <f>IF(ISERROR(SEARCH(M$1,Table1[[#This Row],[Description]])),"",1)</f>
        <v/>
      </c>
      <c r="N305" s="2" t="s">
        <v>1778</v>
      </c>
      <c r="O305" s="2" t="s">
        <v>1778</v>
      </c>
      <c r="P305" s="2" t="s">
        <v>1778</v>
      </c>
      <c r="Q305" s="2" t="str">
        <f>IF(ISERROR(SEARCH(Q$1,Table1[[#This Row],[Description]])),"",1)</f>
        <v/>
      </c>
      <c r="R305" s="2" t="str">
        <f t="shared" si="4"/>
        <v/>
      </c>
    </row>
    <row r="306" spans="1:18" x14ac:dyDescent="0.25">
      <c r="A306" t="s">
        <v>99</v>
      </c>
      <c r="B306" t="s">
        <v>100</v>
      </c>
      <c r="C306">
        <v>9</v>
      </c>
      <c r="D306">
        <f>IF(Table1[[#This Row],[tarp]]=Table1[[#This Row],[tarpa]],Table1[[#This Row],[Quantity]],Table1[[#This Row],[Quantity]]*10)</f>
        <v>9</v>
      </c>
      <c r="E306" t="s">
        <v>17</v>
      </c>
      <c r="F306" t="s">
        <v>18</v>
      </c>
      <c r="G306" s="1">
        <v>42764</v>
      </c>
      <c r="H306" s="1">
        <v>42764</v>
      </c>
      <c r="I306" t="s">
        <v>1778</v>
      </c>
      <c r="J306" t="s">
        <v>1778</v>
      </c>
      <c r="K306" t="s">
        <v>1778</v>
      </c>
      <c r="L306" t="s">
        <v>1778</v>
      </c>
      <c r="M306" s="2" t="str">
        <f>IF(ISERROR(SEARCH(M$1,Table1[[#This Row],[Description]])),"",1)</f>
        <v/>
      </c>
      <c r="N306" s="2" t="s">
        <v>1778</v>
      </c>
      <c r="O306" s="2" t="s">
        <v>1778</v>
      </c>
      <c r="P306" s="2" t="s">
        <v>1778</v>
      </c>
      <c r="Q306" s="2" t="str">
        <f>IF(ISERROR(SEARCH(Q$1,Table1[[#This Row],[Description]])),"",1)</f>
        <v/>
      </c>
      <c r="R306" s="2" t="str">
        <f t="shared" si="4"/>
        <v/>
      </c>
    </row>
    <row r="307" spans="1:18" x14ac:dyDescent="0.25">
      <c r="A307" t="s">
        <v>257</v>
      </c>
      <c r="B307" t="s">
        <v>258</v>
      </c>
      <c r="C307">
        <v>20</v>
      </c>
      <c r="D307">
        <f>IF(Table1[[#This Row],[tarp]]=Table1[[#This Row],[tarpa]],Table1[[#This Row],[Quantity]],Table1[[#This Row],[Quantity]]*10)</f>
        <v>20</v>
      </c>
      <c r="E307" t="s">
        <v>13</v>
      </c>
      <c r="F307" t="s">
        <v>14</v>
      </c>
      <c r="G307" s="1">
        <v>42764</v>
      </c>
      <c r="H307" s="1">
        <v>42764</v>
      </c>
      <c r="I307" t="s">
        <v>1778</v>
      </c>
      <c r="J307" t="s">
        <v>1778</v>
      </c>
      <c r="K307" t="s">
        <v>1778</v>
      </c>
      <c r="L307" t="s">
        <v>1778</v>
      </c>
      <c r="M307" s="2" t="str">
        <f>IF(ISERROR(SEARCH(M$1,Table1[[#This Row],[Description]])),"",1)</f>
        <v/>
      </c>
      <c r="N307" s="2" t="s">
        <v>1778</v>
      </c>
      <c r="O307" s="2" t="s">
        <v>1778</v>
      </c>
      <c r="P307" s="2" t="s">
        <v>1778</v>
      </c>
      <c r="Q307" s="2" t="str">
        <f>IF(ISERROR(SEARCH(Q$1,Table1[[#This Row],[Description]])),"",1)</f>
        <v/>
      </c>
      <c r="R307" s="2" t="str">
        <f t="shared" si="4"/>
        <v/>
      </c>
    </row>
    <row r="308" spans="1:18" x14ac:dyDescent="0.25">
      <c r="A308" t="s">
        <v>177</v>
      </c>
      <c r="B308" t="s">
        <v>178</v>
      </c>
      <c r="C308">
        <v>3</v>
      </c>
      <c r="D308">
        <f>IF(Table1[[#This Row],[tarp]]=Table1[[#This Row],[tarpa]],Table1[[#This Row],[Quantity]],Table1[[#This Row],[Quantity]]*10)</f>
        <v>3</v>
      </c>
      <c r="E308" t="s">
        <v>54</v>
      </c>
      <c r="F308" t="s">
        <v>14</v>
      </c>
      <c r="G308" s="1">
        <v>42764</v>
      </c>
      <c r="H308" s="1">
        <v>42764</v>
      </c>
      <c r="I308" t="s">
        <v>1778</v>
      </c>
      <c r="J308" t="s">
        <v>1778</v>
      </c>
      <c r="K308" t="s">
        <v>1778</v>
      </c>
      <c r="L308" t="s">
        <v>1778</v>
      </c>
      <c r="M308" s="2" t="str">
        <f>IF(ISERROR(SEARCH(M$1,Table1[[#This Row],[Description]])),"",1)</f>
        <v/>
      </c>
      <c r="N308" s="2" t="s">
        <v>1778</v>
      </c>
      <c r="O308" s="2" t="s">
        <v>1778</v>
      </c>
      <c r="P308" s="2" t="s">
        <v>1778</v>
      </c>
      <c r="Q308" s="2" t="str">
        <f>IF(ISERROR(SEARCH(Q$1,Table1[[#This Row],[Description]])),"",1)</f>
        <v/>
      </c>
      <c r="R308" s="2" t="str">
        <f t="shared" si="4"/>
        <v/>
      </c>
    </row>
    <row r="309" spans="1:18" x14ac:dyDescent="0.25">
      <c r="A309" t="s">
        <v>179</v>
      </c>
      <c r="B309" t="s">
        <v>180</v>
      </c>
      <c r="C309">
        <v>2</v>
      </c>
      <c r="D309">
        <f>IF(Table1[[#This Row],[tarp]]=Table1[[#This Row],[tarpa]],Table1[[#This Row],[Quantity]],Table1[[#This Row],[Quantity]]*10)</f>
        <v>2</v>
      </c>
      <c r="E309" t="s">
        <v>54</v>
      </c>
      <c r="F309" t="s">
        <v>14</v>
      </c>
      <c r="G309" s="1">
        <v>42764</v>
      </c>
      <c r="H309" s="1">
        <v>42764</v>
      </c>
      <c r="I309" t="s">
        <v>1778</v>
      </c>
      <c r="J309" t="s">
        <v>1778</v>
      </c>
      <c r="K309" t="s">
        <v>1778</v>
      </c>
      <c r="L309" t="s">
        <v>1778</v>
      </c>
      <c r="M309" s="2" t="str">
        <f>IF(ISERROR(SEARCH(M$1,Table1[[#This Row],[Description]])),"",1)</f>
        <v/>
      </c>
      <c r="N309" s="2" t="s">
        <v>1778</v>
      </c>
      <c r="O309" s="2" t="s">
        <v>1778</v>
      </c>
      <c r="P309" s="2" t="s">
        <v>1778</v>
      </c>
      <c r="Q309" s="2" t="str">
        <f>IF(ISERROR(SEARCH(Q$1,Table1[[#This Row],[Description]])),"",1)</f>
        <v/>
      </c>
      <c r="R309" s="2" t="str">
        <f t="shared" si="4"/>
        <v/>
      </c>
    </row>
    <row r="310" spans="1:18" x14ac:dyDescent="0.25">
      <c r="A310" t="s">
        <v>181</v>
      </c>
      <c r="B310" t="s">
        <v>182</v>
      </c>
      <c r="C310">
        <v>17</v>
      </c>
      <c r="D310">
        <f>IF(Table1[[#This Row],[tarp]]=Table1[[#This Row],[tarpa]],Table1[[#This Row],[Quantity]],Table1[[#This Row],[Quantity]]*10)</f>
        <v>17</v>
      </c>
      <c r="E310" t="s">
        <v>54</v>
      </c>
      <c r="F310" t="s">
        <v>14</v>
      </c>
      <c r="G310" s="1">
        <v>42764</v>
      </c>
      <c r="H310" s="1">
        <v>42764</v>
      </c>
      <c r="I310" t="s">
        <v>1778</v>
      </c>
      <c r="J310" t="s">
        <v>1778</v>
      </c>
      <c r="K310" t="s">
        <v>1778</v>
      </c>
      <c r="L310" t="s">
        <v>1778</v>
      </c>
      <c r="M310" s="2" t="str">
        <f>IF(ISERROR(SEARCH(M$1,Table1[[#This Row],[Description]])),"",1)</f>
        <v/>
      </c>
      <c r="N310" s="2" t="s">
        <v>1778</v>
      </c>
      <c r="O310" s="2" t="s">
        <v>1778</v>
      </c>
      <c r="P310" s="2" t="s">
        <v>1778</v>
      </c>
      <c r="Q310" s="2" t="str">
        <f>IF(ISERROR(SEARCH(Q$1,Table1[[#This Row],[Description]])),"",1)</f>
        <v/>
      </c>
      <c r="R310" s="2" t="str">
        <f t="shared" si="4"/>
        <v/>
      </c>
    </row>
    <row r="311" spans="1:18" x14ac:dyDescent="0.25">
      <c r="A311" t="s">
        <v>1136</v>
      </c>
      <c r="B311" t="s">
        <v>1137</v>
      </c>
      <c r="C311">
        <v>2</v>
      </c>
      <c r="D311">
        <f>IF(Table1[[#This Row],[tarp]]=Table1[[#This Row],[tarpa]],Table1[[#This Row],[Quantity]],Table1[[#This Row],[Quantity]]*10)</f>
        <v>2</v>
      </c>
      <c r="E311" t="s">
        <v>54</v>
      </c>
      <c r="F311" t="s">
        <v>14</v>
      </c>
      <c r="G311" s="1">
        <v>42764</v>
      </c>
      <c r="H311" s="1">
        <v>42764</v>
      </c>
      <c r="I311" t="s">
        <v>1778</v>
      </c>
      <c r="J311" t="s">
        <v>1778</v>
      </c>
      <c r="K311" t="s">
        <v>1778</v>
      </c>
      <c r="L311" t="s">
        <v>1778</v>
      </c>
      <c r="M311" s="2" t="str">
        <f>IF(ISERROR(SEARCH(M$1,Table1[[#This Row],[Description]])),"",1)</f>
        <v/>
      </c>
      <c r="N311" s="2" t="s">
        <v>1778</v>
      </c>
      <c r="O311" s="2" t="s">
        <v>1778</v>
      </c>
      <c r="P311" s="2" t="s">
        <v>1778</v>
      </c>
      <c r="Q311" s="2" t="str">
        <f>IF(ISERROR(SEARCH(Q$1,Table1[[#This Row],[Description]])),"",1)</f>
        <v/>
      </c>
      <c r="R311" s="2" t="str">
        <f t="shared" si="4"/>
        <v/>
      </c>
    </row>
    <row r="312" spans="1:18" x14ac:dyDescent="0.25">
      <c r="A312" t="s">
        <v>190</v>
      </c>
      <c r="B312" t="s">
        <v>191</v>
      </c>
      <c r="C312">
        <v>1</v>
      </c>
      <c r="D312">
        <f>IF(Table1[[#This Row],[tarp]]=Table1[[#This Row],[tarpa]],Table1[[#This Row],[Quantity]],Table1[[#This Row],[Quantity]]*10)</f>
        <v>1</v>
      </c>
      <c r="E312" t="s">
        <v>64</v>
      </c>
      <c r="F312" t="s">
        <v>14</v>
      </c>
      <c r="G312" s="1">
        <v>42764</v>
      </c>
      <c r="H312" s="1">
        <v>42764</v>
      </c>
      <c r="I312" t="s">
        <v>1778</v>
      </c>
      <c r="J312" t="s">
        <v>1778</v>
      </c>
      <c r="K312" t="s">
        <v>1778</v>
      </c>
      <c r="L312" t="s">
        <v>1778</v>
      </c>
      <c r="M312" s="2" t="str">
        <f>IF(ISERROR(SEARCH(M$1,Table1[[#This Row],[Description]])),"",1)</f>
        <v/>
      </c>
      <c r="N312" s="2" t="s">
        <v>1778</v>
      </c>
      <c r="O312" s="2" t="s">
        <v>1778</v>
      </c>
      <c r="P312" s="2" t="s">
        <v>1778</v>
      </c>
      <c r="Q312" s="2" t="str">
        <f>IF(ISERROR(SEARCH(Q$1,Table1[[#This Row],[Description]])),"",1)</f>
        <v/>
      </c>
      <c r="R312" s="2" t="str">
        <f t="shared" si="4"/>
        <v/>
      </c>
    </row>
    <row r="313" spans="1:18" x14ac:dyDescent="0.25">
      <c r="A313" t="s">
        <v>194</v>
      </c>
      <c r="B313" t="s">
        <v>195</v>
      </c>
      <c r="C313">
        <v>161470</v>
      </c>
      <c r="D313">
        <f>IF(Table1[[#This Row],[tarp]]=Table1[[#This Row],[tarpa]],Table1[[#This Row],[Quantity]],Table1[[#This Row],[Quantity]]*10)</f>
        <v>161470</v>
      </c>
      <c r="E313" t="s">
        <v>54</v>
      </c>
      <c r="F313" t="s">
        <v>14</v>
      </c>
      <c r="G313" s="1">
        <v>42764</v>
      </c>
      <c r="H313" s="1">
        <v>42764</v>
      </c>
      <c r="I313" t="s">
        <v>1778</v>
      </c>
      <c r="J313" t="s">
        <v>1778</v>
      </c>
      <c r="K313" t="s">
        <v>1778</v>
      </c>
      <c r="L313" t="s">
        <v>1778</v>
      </c>
      <c r="M313" s="2" t="str">
        <f>IF(ISERROR(SEARCH(M$1,Table1[[#This Row],[Description]])),"",1)</f>
        <v/>
      </c>
      <c r="N313" s="2" t="s">
        <v>1778</v>
      </c>
      <c r="O313" s="2" t="s">
        <v>1778</v>
      </c>
      <c r="P313" s="2" t="s">
        <v>1778</v>
      </c>
      <c r="Q313" s="2" t="str">
        <f>IF(ISERROR(SEARCH(Q$1,Table1[[#This Row],[Description]])),"",1)</f>
        <v/>
      </c>
      <c r="R313" s="2" t="str">
        <f t="shared" si="4"/>
        <v/>
      </c>
    </row>
    <row r="314" spans="1:18" x14ac:dyDescent="0.25">
      <c r="A314" t="s">
        <v>196</v>
      </c>
      <c r="B314" t="s">
        <v>197</v>
      </c>
      <c r="C314">
        <v>2</v>
      </c>
      <c r="D314">
        <f>IF(Table1[[#This Row],[tarp]]=Table1[[#This Row],[tarpa]],Table1[[#This Row],[Quantity]],Table1[[#This Row],[Quantity]]*10)</f>
        <v>2</v>
      </c>
      <c r="E314" t="s">
        <v>54</v>
      </c>
      <c r="F314" t="s">
        <v>14</v>
      </c>
      <c r="G314" s="1">
        <v>42764</v>
      </c>
      <c r="H314" s="1">
        <v>42764</v>
      </c>
      <c r="I314" t="s">
        <v>1778</v>
      </c>
      <c r="J314" t="s">
        <v>1778</v>
      </c>
      <c r="K314" t="s">
        <v>1778</v>
      </c>
      <c r="L314" t="s">
        <v>1778</v>
      </c>
      <c r="M314" s="2" t="str">
        <f>IF(ISERROR(SEARCH(M$1,Table1[[#This Row],[Description]])),"",1)</f>
        <v/>
      </c>
      <c r="N314" s="2" t="s">
        <v>1778</v>
      </c>
      <c r="O314" s="2" t="s">
        <v>1778</v>
      </c>
      <c r="P314" s="2" t="s">
        <v>1778</v>
      </c>
      <c r="Q314" s="2" t="str">
        <f>IF(ISERROR(SEARCH(Q$1,Table1[[#This Row],[Description]])),"",1)</f>
        <v/>
      </c>
      <c r="R314" s="2" t="str">
        <f t="shared" si="4"/>
        <v/>
      </c>
    </row>
    <row r="315" spans="1:18" x14ac:dyDescent="0.25">
      <c r="A315" t="s">
        <v>200</v>
      </c>
      <c r="B315" t="s">
        <v>201</v>
      </c>
      <c r="C315">
        <v>31</v>
      </c>
      <c r="D315">
        <f>IF(Table1[[#This Row],[tarp]]=Table1[[#This Row],[tarpa]],Table1[[#This Row],[Quantity]],Table1[[#This Row],[Quantity]]*10)</f>
        <v>31</v>
      </c>
      <c r="E315" t="s">
        <v>202</v>
      </c>
      <c r="F315" t="s">
        <v>14</v>
      </c>
      <c r="G315" s="1">
        <v>42764</v>
      </c>
      <c r="H315" s="1">
        <v>42764</v>
      </c>
      <c r="I315" t="s">
        <v>1778</v>
      </c>
      <c r="J315" t="s">
        <v>1778</v>
      </c>
      <c r="K315" t="s">
        <v>1778</v>
      </c>
      <c r="L315" t="s">
        <v>1778</v>
      </c>
      <c r="M315" s="2" t="str">
        <f>IF(ISERROR(SEARCH(M$1,Table1[[#This Row],[Description]])),"",1)</f>
        <v/>
      </c>
      <c r="N315" s="2" t="s">
        <v>1778</v>
      </c>
      <c r="O315" s="2" t="s">
        <v>1778</v>
      </c>
      <c r="P315" s="2" t="s">
        <v>1778</v>
      </c>
      <c r="Q315" s="2" t="str">
        <f>IF(ISERROR(SEARCH(Q$1,Table1[[#This Row],[Description]])),"",1)</f>
        <v/>
      </c>
      <c r="R315" s="2" t="str">
        <f t="shared" si="4"/>
        <v/>
      </c>
    </row>
    <row r="316" spans="1:18" x14ac:dyDescent="0.25">
      <c r="A316" t="s">
        <v>203</v>
      </c>
      <c r="B316" t="s">
        <v>204</v>
      </c>
      <c r="C316">
        <v>97</v>
      </c>
      <c r="D316">
        <f>IF(Table1[[#This Row],[tarp]]=Table1[[#This Row],[tarpa]],Table1[[#This Row],[Quantity]],Table1[[#This Row],[Quantity]]*10)</f>
        <v>97</v>
      </c>
      <c r="E316" t="s">
        <v>202</v>
      </c>
      <c r="F316" t="s">
        <v>14</v>
      </c>
      <c r="G316" s="1">
        <v>42764</v>
      </c>
      <c r="H316" s="1">
        <v>42764</v>
      </c>
      <c r="I316" t="s">
        <v>1778</v>
      </c>
      <c r="J316" t="s">
        <v>1778</v>
      </c>
      <c r="K316" t="s">
        <v>1778</v>
      </c>
      <c r="L316" t="s">
        <v>1778</v>
      </c>
      <c r="M316" s="2" t="str">
        <f>IF(ISERROR(SEARCH(M$1,Table1[[#This Row],[Description]])),"",1)</f>
        <v/>
      </c>
      <c r="N316" s="2" t="s">
        <v>1778</v>
      </c>
      <c r="O316" s="2" t="s">
        <v>1778</v>
      </c>
      <c r="P316" s="2" t="s">
        <v>1778</v>
      </c>
      <c r="Q316" s="2" t="str">
        <f>IF(ISERROR(SEARCH(Q$1,Table1[[#This Row],[Description]])),"",1)</f>
        <v/>
      </c>
      <c r="R316" s="2" t="str">
        <f t="shared" si="4"/>
        <v/>
      </c>
    </row>
    <row r="317" spans="1:18" x14ac:dyDescent="0.25">
      <c r="A317" t="s">
        <v>205</v>
      </c>
      <c r="B317" t="s">
        <v>206</v>
      </c>
      <c r="C317">
        <v>3</v>
      </c>
      <c r="D317">
        <f>IF(Table1[[#This Row],[tarp]]=Table1[[#This Row],[tarpa]],Table1[[#This Row],[Quantity]],Table1[[#This Row],[Quantity]]*10)</f>
        <v>3</v>
      </c>
      <c r="E317" t="s">
        <v>17</v>
      </c>
      <c r="F317" t="s">
        <v>10</v>
      </c>
      <c r="G317" s="1">
        <v>42764</v>
      </c>
      <c r="H317" s="1">
        <v>42764</v>
      </c>
      <c r="I317" t="s">
        <v>1778</v>
      </c>
      <c r="J317" t="s">
        <v>1778</v>
      </c>
      <c r="K317" t="s">
        <v>1778</v>
      </c>
      <c r="L317" t="s">
        <v>1778</v>
      </c>
      <c r="M317" s="2" t="str">
        <f>IF(ISERROR(SEARCH(M$1,Table1[[#This Row],[Description]])),"",1)</f>
        <v/>
      </c>
      <c r="N317" s="2" t="s">
        <v>1778</v>
      </c>
      <c r="O317" s="2" t="s">
        <v>1778</v>
      </c>
      <c r="P317" s="2" t="s">
        <v>1778</v>
      </c>
      <c r="Q317" s="2" t="str">
        <f>IF(ISERROR(SEARCH(Q$1,Table1[[#This Row],[Description]])),"",1)</f>
        <v/>
      </c>
      <c r="R317" s="2" t="str">
        <f t="shared" si="4"/>
        <v/>
      </c>
    </row>
    <row r="318" spans="1:18" x14ac:dyDescent="0.25">
      <c r="A318" t="s">
        <v>207</v>
      </c>
      <c r="B318" t="s">
        <v>208</v>
      </c>
      <c r="C318">
        <v>2</v>
      </c>
      <c r="D318">
        <f>IF(Table1[[#This Row],[tarp]]=Table1[[#This Row],[tarpa]],Table1[[#This Row],[Quantity]],Table1[[#This Row],[Quantity]]*10)</f>
        <v>2</v>
      </c>
      <c r="E318" t="s">
        <v>130</v>
      </c>
      <c r="F318" t="s">
        <v>10</v>
      </c>
      <c r="G318" s="1">
        <v>42764</v>
      </c>
      <c r="H318" s="1">
        <v>42764</v>
      </c>
      <c r="I318" t="s">
        <v>1778</v>
      </c>
      <c r="J318" t="s">
        <v>1778</v>
      </c>
      <c r="K318" t="s">
        <v>1778</v>
      </c>
      <c r="L318" t="s">
        <v>1778</v>
      </c>
      <c r="M318" s="2" t="str">
        <f>IF(ISERROR(SEARCH(M$1,Table1[[#This Row],[Description]])),"",1)</f>
        <v/>
      </c>
      <c r="N318" s="2" t="s">
        <v>1778</v>
      </c>
      <c r="O318" s="2" t="s">
        <v>1778</v>
      </c>
      <c r="P318" s="2" t="s">
        <v>1778</v>
      </c>
      <c r="Q318" s="2" t="str">
        <f>IF(ISERROR(SEARCH(Q$1,Table1[[#This Row],[Description]])),"",1)</f>
        <v/>
      </c>
      <c r="R318" s="2" t="str">
        <f t="shared" si="4"/>
        <v/>
      </c>
    </row>
    <row r="319" spans="1:18" x14ac:dyDescent="0.25">
      <c r="A319" t="s">
        <v>47</v>
      </c>
      <c r="B319" t="s">
        <v>48</v>
      </c>
      <c r="C319">
        <v>10000</v>
      </c>
      <c r="D319">
        <f>IF(Table1[[#This Row],[tarp]]=Table1[[#This Row],[tarpa]],Table1[[#This Row],[Quantity]],Table1[[#This Row],[Quantity]]*10)</f>
        <v>10000</v>
      </c>
      <c r="E319" t="s">
        <v>9</v>
      </c>
      <c r="F319" t="s">
        <v>10</v>
      </c>
      <c r="G319" s="1">
        <v>42764</v>
      </c>
      <c r="H319" s="1">
        <v>42764</v>
      </c>
      <c r="I319" t="s">
        <v>1778</v>
      </c>
      <c r="J319" t="s">
        <v>1778</v>
      </c>
      <c r="K319" t="s">
        <v>1778</v>
      </c>
      <c r="L319" t="s">
        <v>1778</v>
      </c>
      <c r="M319" s="2" t="str">
        <f>IF(ISERROR(SEARCH(M$1,Table1[[#This Row],[Description]])),"",1)</f>
        <v/>
      </c>
      <c r="N319" s="2" t="s">
        <v>1778</v>
      </c>
      <c r="O319" s="2" t="s">
        <v>1778</v>
      </c>
      <c r="P319" s="2" t="s">
        <v>1778</v>
      </c>
      <c r="Q319" s="2" t="str">
        <f>IF(ISERROR(SEARCH(Q$1,Table1[[#This Row],[Description]])),"",1)</f>
        <v/>
      </c>
      <c r="R319" s="2" t="str">
        <f t="shared" si="4"/>
        <v/>
      </c>
    </row>
    <row r="320" spans="1:18" x14ac:dyDescent="0.25">
      <c r="A320" t="s">
        <v>210</v>
      </c>
      <c r="B320" t="s">
        <v>211</v>
      </c>
      <c r="C320">
        <v>1</v>
      </c>
      <c r="D320">
        <f>IF(Table1[[#This Row],[tarp]]=Table1[[#This Row],[tarpa]],Table1[[#This Row],[Quantity]],Table1[[#This Row],[Quantity]]*10)</f>
        <v>1</v>
      </c>
      <c r="E320" t="s">
        <v>54</v>
      </c>
      <c r="F320" t="s">
        <v>14</v>
      </c>
      <c r="G320" s="1">
        <v>42764</v>
      </c>
      <c r="H320" s="1">
        <v>42764</v>
      </c>
      <c r="I320" t="s">
        <v>1778</v>
      </c>
      <c r="J320" t="s">
        <v>1778</v>
      </c>
      <c r="K320" t="s">
        <v>1778</v>
      </c>
      <c r="L320" t="s">
        <v>1778</v>
      </c>
      <c r="M320" s="2" t="str">
        <f>IF(ISERROR(SEARCH(M$1,Table1[[#This Row],[Description]])),"",1)</f>
        <v/>
      </c>
      <c r="N320" s="2" t="s">
        <v>1778</v>
      </c>
      <c r="O320" s="2" t="s">
        <v>1778</v>
      </c>
      <c r="P320" s="2" t="s">
        <v>1778</v>
      </c>
      <c r="Q320" s="2" t="str">
        <f>IF(ISERROR(SEARCH(Q$1,Table1[[#This Row],[Description]])),"",1)</f>
        <v/>
      </c>
      <c r="R320" s="2" t="str">
        <f t="shared" si="4"/>
        <v/>
      </c>
    </row>
    <row r="321" spans="1:18" x14ac:dyDescent="0.25">
      <c r="A321" t="s">
        <v>212</v>
      </c>
      <c r="B321" t="s">
        <v>213</v>
      </c>
      <c r="C321">
        <v>1</v>
      </c>
      <c r="D321">
        <f>IF(Table1[[#This Row],[tarp]]=Table1[[#This Row],[tarpa]],Table1[[#This Row],[Quantity]],Table1[[#This Row],[Quantity]]*10)</f>
        <v>1</v>
      </c>
      <c r="E321" t="s">
        <v>54</v>
      </c>
      <c r="F321" t="s">
        <v>14</v>
      </c>
      <c r="G321" s="1">
        <v>42764</v>
      </c>
      <c r="H321" s="1">
        <v>42764</v>
      </c>
      <c r="I321" t="s">
        <v>1778</v>
      </c>
      <c r="J321" t="s">
        <v>1778</v>
      </c>
      <c r="K321" t="s">
        <v>1778</v>
      </c>
      <c r="L321" t="s">
        <v>1778</v>
      </c>
      <c r="M321" s="2" t="str">
        <f>IF(ISERROR(SEARCH(M$1,Table1[[#This Row],[Description]])),"",1)</f>
        <v/>
      </c>
      <c r="N321" s="2" t="s">
        <v>1778</v>
      </c>
      <c r="O321" s="2" t="s">
        <v>1778</v>
      </c>
      <c r="P321" s="2" t="s">
        <v>1778</v>
      </c>
      <c r="Q321" s="2" t="str">
        <f>IF(ISERROR(SEARCH(Q$1,Table1[[#This Row],[Description]])),"",1)</f>
        <v/>
      </c>
      <c r="R321" s="2" t="str">
        <f t="shared" si="4"/>
        <v/>
      </c>
    </row>
    <row r="322" spans="1:18" x14ac:dyDescent="0.25">
      <c r="A322" t="s">
        <v>248</v>
      </c>
      <c r="B322" t="s">
        <v>249</v>
      </c>
      <c r="C322">
        <v>175</v>
      </c>
      <c r="D322">
        <f>IF(Table1[[#This Row],[tarp]]=Table1[[#This Row],[tarpa]],Table1[[#This Row],[Quantity]],Table1[[#This Row],[Quantity]]*10)</f>
        <v>175</v>
      </c>
      <c r="E322" t="s">
        <v>64</v>
      </c>
      <c r="F322" t="s">
        <v>14</v>
      </c>
      <c r="G322" s="1">
        <v>42764</v>
      </c>
      <c r="H322" s="1">
        <v>42764</v>
      </c>
      <c r="I322" t="s">
        <v>1778</v>
      </c>
      <c r="J322" t="s">
        <v>1778</v>
      </c>
      <c r="K322" t="s">
        <v>1778</v>
      </c>
      <c r="L322" t="s">
        <v>1778</v>
      </c>
      <c r="M322" s="2" t="str">
        <f>IF(ISERROR(SEARCH(M$1,Table1[[#This Row],[Description]])),"",1)</f>
        <v/>
      </c>
      <c r="N322" s="2" t="s">
        <v>1778</v>
      </c>
      <c r="O322" s="2" t="s">
        <v>1778</v>
      </c>
      <c r="P322" s="2" t="s">
        <v>1778</v>
      </c>
      <c r="Q322" s="2" t="str">
        <f>IF(ISERROR(SEARCH(Q$1,Table1[[#This Row],[Description]])),"",1)</f>
        <v/>
      </c>
      <c r="R322" s="2" t="str">
        <f t="shared" ref="R322:R385" si="5">IF(I322=1,"Blanket",IF(K322=1,"Tarp",IF(L322=1,"Jerry",IF(M322=1,"KitchenSet",IF(N322=1,"MosquitoNet",IF(O322=1,"ShelterKit",IF(P322=1,"SleepingMat",IF(Q322=1,"Tent",""))))))))</f>
        <v/>
      </c>
    </row>
    <row r="323" spans="1:18" x14ac:dyDescent="0.25">
      <c r="A323" t="s">
        <v>214</v>
      </c>
      <c r="B323" t="s">
        <v>215</v>
      </c>
      <c r="C323">
        <v>1</v>
      </c>
      <c r="D323">
        <f>IF(Table1[[#This Row],[tarp]]=Table1[[#This Row],[tarpa]],Table1[[#This Row],[Quantity]],Table1[[#This Row],[Quantity]]*10)</f>
        <v>1</v>
      </c>
      <c r="E323" t="s">
        <v>216</v>
      </c>
      <c r="F323" t="s">
        <v>14</v>
      </c>
      <c r="G323" s="1">
        <v>42764</v>
      </c>
      <c r="H323" s="1">
        <v>42764</v>
      </c>
      <c r="I323" t="s">
        <v>1778</v>
      </c>
      <c r="J323" t="s">
        <v>1778</v>
      </c>
      <c r="K323" t="s">
        <v>1778</v>
      </c>
      <c r="L323" t="s">
        <v>1778</v>
      </c>
      <c r="M323" s="2" t="str">
        <f>IF(ISERROR(SEARCH(M$1,Table1[[#This Row],[Description]])),"",1)</f>
        <v/>
      </c>
      <c r="N323" s="2" t="s">
        <v>1778</v>
      </c>
      <c r="O323" s="2" t="s">
        <v>1778</v>
      </c>
      <c r="P323" s="2" t="s">
        <v>1778</v>
      </c>
      <c r="Q323" s="2" t="str">
        <f>IF(ISERROR(SEARCH(Q$1,Table1[[#This Row],[Description]])),"",1)</f>
        <v/>
      </c>
      <c r="R323" s="2" t="str">
        <f t="shared" si="5"/>
        <v/>
      </c>
    </row>
    <row r="324" spans="1:18" x14ac:dyDescent="0.25">
      <c r="A324" t="s">
        <v>217</v>
      </c>
      <c r="B324" t="s">
        <v>218</v>
      </c>
      <c r="C324">
        <v>2</v>
      </c>
      <c r="D324">
        <f>IF(Table1[[#This Row],[tarp]]=Table1[[#This Row],[tarpa]],Table1[[#This Row],[Quantity]],Table1[[#This Row],[Quantity]]*10)</f>
        <v>2</v>
      </c>
      <c r="E324" t="s">
        <v>216</v>
      </c>
      <c r="F324" t="s">
        <v>14</v>
      </c>
      <c r="G324" s="1">
        <v>42764</v>
      </c>
      <c r="H324" s="1">
        <v>42764</v>
      </c>
      <c r="I324" t="s">
        <v>1778</v>
      </c>
      <c r="J324" t="s">
        <v>1778</v>
      </c>
      <c r="K324" t="s">
        <v>1778</v>
      </c>
      <c r="L324" t="s">
        <v>1778</v>
      </c>
      <c r="M324" s="2" t="str">
        <f>IF(ISERROR(SEARCH(M$1,Table1[[#This Row],[Description]])),"",1)</f>
        <v/>
      </c>
      <c r="N324" s="2" t="s">
        <v>1778</v>
      </c>
      <c r="O324" s="2" t="s">
        <v>1778</v>
      </c>
      <c r="P324" s="2" t="s">
        <v>1778</v>
      </c>
      <c r="Q324" s="2" t="str">
        <f>IF(ISERROR(SEARCH(Q$1,Table1[[#This Row],[Description]])),"",1)</f>
        <v/>
      </c>
      <c r="R324" s="2" t="str">
        <f t="shared" si="5"/>
        <v/>
      </c>
    </row>
    <row r="325" spans="1:18" x14ac:dyDescent="0.25">
      <c r="A325" t="s">
        <v>219</v>
      </c>
      <c r="B325" t="s">
        <v>220</v>
      </c>
      <c r="C325">
        <v>28</v>
      </c>
      <c r="D325">
        <f>IF(Table1[[#This Row],[tarp]]=Table1[[#This Row],[tarpa]],Table1[[#This Row],[Quantity]],Table1[[#This Row],[Quantity]]*10)</f>
        <v>28</v>
      </c>
      <c r="E325" t="s">
        <v>64</v>
      </c>
      <c r="F325" t="s">
        <v>14</v>
      </c>
      <c r="G325" s="1">
        <v>42764</v>
      </c>
      <c r="H325" s="1">
        <v>42764</v>
      </c>
      <c r="I325" t="s">
        <v>1778</v>
      </c>
      <c r="J325" t="s">
        <v>1778</v>
      </c>
      <c r="K325" t="s">
        <v>1778</v>
      </c>
      <c r="L325" t="s">
        <v>1778</v>
      </c>
      <c r="M325" s="2" t="str">
        <f>IF(ISERROR(SEARCH(M$1,Table1[[#This Row],[Description]])),"",1)</f>
        <v/>
      </c>
      <c r="N325" s="2" t="s">
        <v>1778</v>
      </c>
      <c r="O325" s="2" t="s">
        <v>1778</v>
      </c>
      <c r="P325" s="2" t="s">
        <v>1778</v>
      </c>
      <c r="Q325" s="2" t="str">
        <f>IF(ISERROR(SEARCH(Q$1,Table1[[#This Row],[Description]])),"",1)</f>
        <v/>
      </c>
      <c r="R325" s="2" t="str">
        <f t="shared" si="5"/>
        <v/>
      </c>
    </row>
    <row r="326" spans="1:18" x14ac:dyDescent="0.25">
      <c r="A326" t="s">
        <v>225</v>
      </c>
      <c r="B326" t="s">
        <v>226</v>
      </c>
      <c r="C326">
        <v>6</v>
      </c>
      <c r="D326">
        <f>IF(Table1[[#This Row],[tarp]]=Table1[[#This Row],[tarpa]],Table1[[#This Row],[Quantity]],Table1[[#This Row],[Quantity]]*10)</f>
        <v>6</v>
      </c>
      <c r="E326" t="s">
        <v>17</v>
      </c>
      <c r="F326" t="s">
        <v>10</v>
      </c>
      <c r="G326" s="1">
        <v>42764</v>
      </c>
      <c r="H326" s="1">
        <v>42764</v>
      </c>
      <c r="I326" t="s">
        <v>1778</v>
      </c>
      <c r="J326" t="s">
        <v>1778</v>
      </c>
      <c r="K326" t="s">
        <v>1778</v>
      </c>
      <c r="L326" t="s">
        <v>1778</v>
      </c>
      <c r="M326" s="2" t="str">
        <f>IF(ISERROR(SEARCH(M$1,Table1[[#This Row],[Description]])),"",1)</f>
        <v/>
      </c>
      <c r="N326" s="2" t="s">
        <v>1778</v>
      </c>
      <c r="O326" s="2" t="s">
        <v>1778</v>
      </c>
      <c r="P326" s="2" t="s">
        <v>1778</v>
      </c>
      <c r="Q326" s="2" t="str">
        <f>IF(ISERROR(SEARCH(Q$1,Table1[[#This Row],[Description]])),"",1)</f>
        <v/>
      </c>
      <c r="R326" s="2" t="str">
        <f t="shared" si="5"/>
        <v/>
      </c>
    </row>
    <row r="327" spans="1:18" x14ac:dyDescent="0.25">
      <c r="A327" t="s">
        <v>229</v>
      </c>
      <c r="B327" t="s">
        <v>230</v>
      </c>
      <c r="C327">
        <v>7</v>
      </c>
      <c r="D327">
        <f>IF(Table1[[#This Row],[tarp]]=Table1[[#This Row],[tarpa]],Table1[[#This Row],[Quantity]],Table1[[#This Row],[Quantity]]*10)</f>
        <v>7</v>
      </c>
      <c r="E327" t="s">
        <v>17</v>
      </c>
      <c r="F327" t="s">
        <v>10</v>
      </c>
      <c r="G327" s="1">
        <v>42764</v>
      </c>
      <c r="H327" s="1">
        <v>42764</v>
      </c>
      <c r="I327" t="s">
        <v>1778</v>
      </c>
      <c r="J327" t="s">
        <v>1778</v>
      </c>
      <c r="K327" t="s">
        <v>1778</v>
      </c>
      <c r="L327" t="s">
        <v>1778</v>
      </c>
      <c r="M327" s="2" t="str">
        <f>IF(ISERROR(SEARCH(M$1,Table1[[#This Row],[Description]])),"",1)</f>
        <v/>
      </c>
      <c r="N327" s="2" t="s">
        <v>1778</v>
      </c>
      <c r="O327" s="2" t="s">
        <v>1778</v>
      </c>
      <c r="P327" s="2" t="s">
        <v>1778</v>
      </c>
      <c r="Q327" s="2" t="str">
        <f>IF(ISERROR(SEARCH(Q$1,Table1[[#This Row],[Description]])),"",1)</f>
        <v/>
      </c>
      <c r="R327" s="2" t="str">
        <f t="shared" si="5"/>
        <v/>
      </c>
    </row>
    <row r="328" spans="1:18" x14ac:dyDescent="0.25">
      <c r="A328" t="s">
        <v>231</v>
      </c>
      <c r="B328" t="s">
        <v>232</v>
      </c>
      <c r="C328">
        <v>55</v>
      </c>
      <c r="D328">
        <f>IF(Table1[[#This Row],[tarp]]=Table1[[#This Row],[tarpa]],Table1[[#This Row],[Quantity]],Table1[[#This Row],[Quantity]]*10)</f>
        <v>55</v>
      </c>
      <c r="E328" t="s">
        <v>17</v>
      </c>
      <c r="F328" t="s">
        <v>10</v>
      </c>
      <c r="G328" s="1">
        <v>42764</v>
      </c>
      <c r="H328" s="1">
        <v>42764</v>
      </c>
      <c r="I328" t="s">
        <v>1778</v>
      </c>
      <c r="J328" t="s">
        <v>1778</v>
      </c>
      <c r="K328" t="s">
        <v>1778</v>
      </c>
      <c r="L328" t="s">
        <v>1778</v>
      </c>
      <c r="M328" s="2" t="str">
        <f>IF(ISERROR(SEARCH(M$1,Table1[[#This Row],[Description]])),"",1)</f>
        <v/>
      </c>
      <c r="N328" s="2" t="s">
        <v>1778</v>
      </c>
      <c r="O328" s="2" t="s">
        <v>1778</v>
      </c>
      <c r="P328" s="2" t="s">
        <v>1778</v>
      </c>
      <c r="Q328" s="2" t="str">
        <f>IF(ISERROR(SEARCH(Q$1,Table1[[#This Row],[Description]])),"",1)</f>
        <v/>
      </c>
      <c r="R328" s="2" t="str">
        <f t="shared" si="5"/>
        <v/>
      </c>
    </row>
    <row r="329" spans="1:18" x14ac:dyDescent="0.25">
      <c r="A329" t="s">
        <v>198</v>
      </c>
      <c r="B329" t="s">
        <v>199</v>
      </c>
      <c r="C329">
        <v>239976</v>
      </c>
      <c r="D329">
        <f>IF(Table1[[#This Row],[tarp]]=Table1[[#This Row],[tarpa]],Table1[[#This Row],[Quantity]],Table1[[#This Row],[Quantity]]*10)</f>
        <v>239976</v>
      </c>
      <c r="E329" t="s">
        <v>233</v>
      </c>
      <c r="F329" t="s">
        <v>10</v>
      </c>
      <c r="G329" s="1">
        <v>42764</v>
      </c>
      <c r="H329" s="1">
        <v>42764</v>
      </c>
      <c r="I329" t="s">
        <v>1778</v>
      </c>
      <c r="J329" t="s">
        <v>1778</v>
      </c>
      <c r="K329" t="s">
        <v>1778</v>
      </c>
      <c r="L329" t="s">
        <v>1778</v>
      </c>
      <c r="M329" s="2" t="str">
        <f>IF(ISERROR(SEARCH(M$1,Table1[[#This Row],[Description]])),"",1)</f>
        <v/>
      </c>
      <c r="N329" s="2" t="s">
        <v>1778</v>
      </c>
      <c r="O329" s="2" t="s">
        <v>1778</v>
      </c>
      <c r="P329" s="2" t="s">
        <v>1778</v>
      </c>
      <c r="Q329" s="2" t="str">
        <f>IF(ISERROR(SEARCH(Q$1,Table1[[#This Row],[Description]])),"",1)</f>
        <v/>
      </c>
      <c r="R329" s="2" t="str">
        <f t="shared" si="5"/>
        <v/>
      </c>
    </row>
    <row r="330" spans="1:18" x14ac:dyDescent="0.25">
      <c r="A330" t="s">
        <v>101</v>
      </c>
      <c r="B330" t="s">
        <v>102</v>
      </c>
      <c r="C330">
        <v>4</v>
      </c>
      <c r="D330">
        <f>IF(Table1[[#This Row],[tarp]]=Table1[[#This Row],[tarpa]],Table1[[#This Row],[Quantity]],Table1[[#This Row],[Quantity]]*10)</f>
        <v>4</v>
      </c>
      <c r="E330" t="s">
        <v>17</v>
      </c>
      <c r="F330" t="s">
        <v>21</v>
      </c>
      <c r="G330" s="1">
        <v>42764</v>
      </c>
      <c r="H330" s="1">
        <v>42764</v>
      </c>
      <c r="I330" t="s">
        <v>1778</v>
      </c>
      <c r="J330" t="s">
        <v>1778</v>
      </c>
      <c r="K330" t="s">
        <v>1778</v>
      </c>
      <c r="L330" t="s">
        <v>1778</v>
      </c>
      <c r="M330" s="2" t="str">
        <f>IF(ISERROR(SEARCH(M$1,Table1[[#This Row],[Description]])),"",1)</f>
        <v/>
      </c>
      <c r="N330" s="2" t="s">
        <v>1778</v>
      </c>
      <c r="O330" s="2" t="s">
        <v>1778</v>
      </c>
      <c r="P330" s="2" t="s">
        <v>1778</v>
      </c>
      <c r="Q330" s="2" t="str">
        <f>IF(ISERROR(SEARCH(Q$1,Table1[[#This Row],[Description]])),"",1)</f>
        <v/>
      </c>
      <c r="R330" s="2" t="str">
        <f t="shared" si="5"/>
        <v/>
      </c>
    </row>
    <row r="331" spans="1:18" x14ac:dyDescent="0.25">
      <c r="A331" t="s">
        <v>99</v>
      </c>
      <c r="B331" t="s">
        <v>100</v>
      </c>
      <c r="C331">
        <v>6</v>
      </c>
      <c r="D331">
        <f>IF(Table1[[#This Row],[tarp]]=Table1[[#This Row],[tarpa]],Table1[[#This Row],[Quantity]],Table1[[#This Row],[Quantity]]*10)</f>
        <v>6</v>
      </c>
      <c r="E331" t="s">
        <v>17</v>
      </c>
      <c r="F331" t="s">
        <v>21</v>
      </c>
      <c r="G331" s="1">
        <v>42764</v>
      </c>
      <c r="H331" s="1">
        <v>42764</v>
      </c>
      <c r="I331" t="s">
        <v>1778</v>
      </c>
      <c r="J331" t="s">
        <v>1778</v>
      </c>
      <c r="K331" t="s">
        <v>1778</v>
      </c>
      <c r="L331" t="s">
        <v>1778</v>
      </c>
      <c r="M331" s="2" t="str">
        <f>IF(ISERROR(SEARCH(M$1,Table1[[#This Row],[Description]])),"",1)</f>
        <v/>
      </c>
      <c r="N331" s="2" t="s">
        <v>1778</v>
      </c>
      <c r="O331" s="2" t="s">
        <v>1778</v>
      </c>
      <c r="P331" s="2" t="s">
        <v>1778</v>
      </c>
      <c r="Q331" s="2" t="str">
        <f>IF(ISERROR(SEARCH(Q$1,Table1[[#This Row],[Description]])),"",1)</f>
        <v/>
      </c>
      <c r="R331" s="2" t="str">
        <f t="shared" si="5"/>
        <v/>
      </c>
    </row>
    <row r="332" spans="1:18" x14ac:dyDescent="0.25">
      <c r="A332" t="s">
        <v>234</v>
      </c>
      <c r="B332" t="s">
        <v>235</v>
      </c>
      <c r="C332">
        <v>2</v>
      </c>
      <c r="D332">
        <f>IF(Table1[[#This Row],[tarp]]=Table1[[#This Row],[tarpa]],Table1[[#This Row],[Quantity]],Table1[[#This Row],[Quantity]]*10)</f>
        <v>2</v>
      </c>
      <c r="E332" t="s">
        <v>140</v>
      </c>
      <c r="F332" t="s">
        <v>14</v>
      </c>
      <c r="G332" s="1">
        <v>42764</v>
      </c>
      <c r="H332" s="1">
        <v>42764</v>
      </c>
      <c r="I332" t="s">
        <v>1778</v>
      </c>
      <c r="J332" t="s">
        <v>1778</v>
      </c>
      <c r="K332" t="s">
        <v>1778</v>
      </c>
      <c r="L332" t="s">
        <v>1778</v>
      </c>
      <c r="M332" s="2" t="str">
        <f>IF(ISERROR(SEARCH(M$1,Table1[[#This Row],[Description]])),"",1)</f>
        <v/>
      </c>
      <c r="N332" s="2" t="s">
        <v>1778</v>
      </c>
      <c r="O332" s="2" t="s">
        <v>1778</v>
      </c>
      <c r="P332" s="2" t="s">
        <v>1778</v>
      </c>
      <c r="Q332" s="2" t="str">
        <f>IF(ISERROR(SEARCH(Q$1,Table1[[#This Row],[Description]])),"",1)</f>
        <v/>
      </c>
      <c r="R332" s="2" t="str">
        <f t="shared" si="5"/>
        <v/>
      </c>
    </row>
    <row r="333" spans="1:18" x14ac:dyDescent="0.25">
      <c r="A333" t="s">
        <v>236</v>
      </c>
      <c r="B333" t="s">
        <v>237</v>
      </c>
      <c r="C333">
        <v>1</v>
      </c>
      <c r="D333">
        <f>IF(Table1[[#This Row],[tarp]]=Table1[[#This Row],[tarpa]],Table1[[#This Row],[Quantity]],Table1[[#This Row],[Quantity]]*10)</f>
        <v>1</v>
      </c>
      <c r="E333" t="s">
        <v>17</v>
      </c>
      <c r="F333" t="s">
        <v>14</v>
      </c>
      <c r="G333" s="1">
        <v>42764</v>
      </c>
      <c r="H333" s="1">
        <v>42764</v>
      </c>
      <c r="I333" t="s">
        <v>1778</v>
      </c>
      <c r="J333" t="s">
        <v>1778</v>
      </c>
      <c r="K333" t="s">
        <v>1778</v>
      </c>
      <c r="L333" t="s">
        <v>1778</v>
      </c>
      <c r="M333" s="2" t="str">
        <f>IF(ISERROR(SEARCH(M$1,Table1[[#This Row],[Description]])),"",1)</f>
        <v/>
      </c>
      <c r="N333" s="2" t="s">
        <v>1778</v>
      </c>
      <c r="O333" s="2" t="s">
        <v>1778</v>
      </c>
      <c r="P333" s="2" t="s">
        <v>1778</v>
      </c>
      <c r="Q333" s="2" t="str">
        <f>IF(ISERROR(SEARCH(Q$1,Table1[[#This Row],[Description]])),"",1)</f>
        <v/>
      </c>
      <c r="R333" s="2" t="str">
        <f t="shared" si="5"/>
        <v/>
      </c>
    </row>
    <row r="334" spans="1:18" x14ac:dyDescent="0.25">
      <c r="A334" t="s">
        <v>238</v>
      </c>
      <c r="B334" t="s">
        <v>239</v>
      </c>
      <c r="C334">
        <v>92</v>
      </c>
      <c r="D334">
        <f>IF(Table1[[#This Row],[tarp]]=Table1[[#This Row],[tarpa]],Table1[[#This Row],[Quantity]],Table1[[#This Row],[Quantity]]*10)</f>
        <v>92</v>
      </c>
      <c r="E334" t="s">
        <v>54</v>
      </c>
      <c r="F334" t="s">
        <v>14</v>
      </c>
      <c r="G334" s="1">
        <v>42764</v>
      </c>
      <c r="H334" s="1">
        <v>42764</v>
      </c>
      <c r="I334" t="s">
        <v>1778</v>
      </c>
      <c r="J334" t="s">
        <v>1778</v>
      </c>
      <c r="K334" t="s">
        <v>1778</v>
      </c>
      <c r="L334" t="s">
        <v>1778</v>
      </c>
      <c r="M334" s="2" t="str">
        <f>IF(ISERROR(SEARCH(M$1,Table1[[#This Row],[Description]])),"",1)</f>
        <v/>
      </c>
      <c r="N334" s="2" t="s">
        <v>1778</v>
      </c>
      <c r="O334" s="2" t="s">
        <v>1778</v>
      </c>
      <c r="P334" s="2" t="s">
        <v>1778</v>
      </c>
      <c r="Q334" s="2" t="str">
        <f>IF(ISERROR(SEARCH(Q$1,Table1[[#This Row],[Description]])),"",1)</f>
        <v/>
      </c>
      <c r="R334" s="2" t="str">
        <f t="shared" si="5"/>
        <v/>
      </c>
    </row>
    <row r="335" spans="1:18" x14ac:dyDescent="0.25">
      <c r="A335" t="s">
        <v>240</v>
      </c>
      <c r="B335" t="s">
        <v>241</v>
      </c>
      <c r="C335">
        <v>1</v>
      </c>
      <c r="D335">
        <f>IF(Table1[[#This Row],[tarp]]=Table1[[#This Row],[tarpa]],Table1[[#This Row],[Quantity]],Table1[[#This Row],[Quantity]]*10)</f>
        <v>1</v>
      </c>
      <c r="E335" t="s">
        <v>17</v>
      </c>
      <c r="F335" t="s">
        <v>14</v>
      </c>
      <c r="G335" s="1">
        <v>42764</v>
      </c>
      <c r="H335" s="1">
        <v>42764</v>
      </c>
      <c r="I335" t="s">
        <v>1778</v>
      </c>
      <c r="J335" t="s">
        <v>1778</v>
      </c>
      <c r="K335" t="s">
        <v>1778</v>
      </c>
      <c r="L335" t="s">
        <v>1778</v>
      </c>
      <c r="M335" s="2" t="str">
        <f>IF(ISERROR(SEARCH(M$1,Table1[[#This Row],[Description]])),"",1)</f>
        <v/>
      </c>
      <c r="N335" s="2" t="s">
        <v>1778</v>
      </c>
      <c r="O335" s="2" t="s">
        <v>1778</v>
      </c>
      <c r="P335" s="2" t="s">
        <v>1778</v>
      </c>
      <c r="Q335" s="2" t="str">
        <f>IF(ISERROR(SEARCH(Q$1,Table1[[#This Row],[Description]])),"",1)</f>
        <v/>
      </c>
      <c r="R335" s="2" t="str">
        <f t="shared" si="5"/>
        <v/>
      </c>
    </row>
    <row r="336" spans="1:18" x14ac:dyDescent="0.25">
      <c r="A336" t="s">
        <v>242</v>
      </c>
      <c r="B336" t="s">
        <v>243</v>
      </c>
      <c r="C336">
        <v>20</v>
      </c>
      <c r="D336">
        <f>IF(Table1[[#This Row],[tarp]]=Table1[[#This Row],[tarpa]],Table1[[#This Row],[Quantity]],Table1[[#This Row],[Quantity]]*10)</f>
        <v>20</v>
      </c>
      <c r="E336" t="s">
        <v>29</v>
      </c>
      <c r="F336" t="s">
        <v>14</v>
      </c>
      <c r="G336" s="1">
        <v>42764</v>
      </c>
      <c r="H336" s="1">
        <v>42764</v>
      </c>
      <c r="I336" t="s">
        <v>1778</v>
      </c>
      <c r="J336" t="s">
        <v>1778</v>
      </c>
      <c r="K336" t="s">
        <v>1778</v>
      </c>
      <c r="L336" t="s">
        <v>1778</v>
      </c>
      <c r="M336" s="2" t="str">
        <f>IF(ISERROR(SEARCH(M$1,Table1[[#This Row],[Description]])),"",1)</f>
        <v/>
      </c>
      <c r="N336" s="2" t="s">
        <v>1778</v>
      </c>
      <c r="O336" s="2" t="s">
        <v>1778</v>
      </c>
      <c r="P336" s="2" t="s">
        <v>1778</v>
      </c>
      <c r="Q336" s="2" t="str">
        <f>IF(ISERROR(SEARCH(Q$1,Table1[[#This Row],[Description]])),"",1)</f>
        <v/>
      </c>
      <c r="R336" s="2" t="str">
        <f t="shared" si="5"/>
        <v/>
      </c>
    </row>
    <row r="337" spans="1:18" x14ac:dyDescent="0.25">
      <c r="A337" t="s">
        <v>244</v>
      </c>
      <c r="B337" t="s">
        <v>245</v>
      </c>
      <c r="C337">
        <v>2</v>
      </c>
      <c r="D337">
        <f>IF(Table1[[#This Row],[tarp]]=Table1[[#This Row],[tarpa]],Table1[[#This Row],[Quantity]],Table1[[#This Row],[Quantity]]*10)</f>
        <v>2</v>
      </c>
      <c r="E337" t="s">
        <v>13</v>
      </c>
      <c r="F337" t="s">
        <v>14</v>
      </c>
      <c r="G337" s="1">
        <v>42764</v>
      </c>
      <c r="H337" s="1">
        <v>42764</v>
      </c>
      <c r="I337" t="s">
        <v>1778</v>
      </c>
      <c r="J337" t="s">
        <v>1778</v>
      </c>
      <c r="K337" t="s">
        <v>1778</v>
      </c>
      <c r="L337" t="s">
        <v>1778</v>
      </c>
      <c r="M337" s="2" t="str">
        <f>IF(ISERROR(SEARCH(M$1,Table1[[#This Row],[Description]])),"",1)</f>
        <v/>
      </c>
      <c r="N337" s="2" t="s">
        <v>1778</v>
      </c>
      <c r="O337" s="2" t="s">
        <v>1778</v>
      </c>
      <c r="P337" s="2" t="s">
        <v>1778</v>
      </c>
      <c r="Q337" s="2" t="str">
        <f>IF(ISERROR(SEARCH(Q$1,Table1[[#This Row],[Description]])),"",1)</f>
        <v/>
      </c>
      <c r="R337" s="2" t="str">
        <f t="shared" si="5"/>
        <v/>
      </c>
    </row>
    <row r="338" spans="1:18" x14ac:dyDescent="0.25">
      <c r="A338" t="s">
        <v>246</v>
      </c>
      <c r="B338" t="s">
        <v>247</v>
      </c>
      <c r="C338">
        <v>34</v>
      </c>
      <c r="D338">
        <f>IF(Table1[[#This Row],[tarp]]=Table1[[#This Row],[tarpa]],Table1[[#This Row],[Quantity]],Table1[[#This Row],[Quantity]]*10)</f>
        <v>34</v>
      </c>
      <c r="E338" t="s">
        <v>202</v>
      </c>
      <c r="F338" t="s">
        <v>14</v>
      </c>
      <c r="G338" s="1">
        <v>42764</v>
      </c>
      <c r="H338" s="1">
        <v>42764</v>
      </c>
      <c r="I338" t="s">
        <v>1778</v>
      </c>
      <c r="J338" t="s">
        <v>1778</v>
      </c>
      <c r="K338" t="s">
        <v>1778</v>
      </c>
      <c r="L338" t="s">
        <v>1778</v>
      </c>
      <c r="M338" s="2" t="str">
        <f>IF(ISERROR(SEARCH(M$1,Table1[[#This Row],[Description]])),"",1)</f>
        <v/>
      </c>
      <c r="N338" s="2" t="s">
        <v>1778</v>
      </c>
      <c r="O338" s="2" t="s">
        <v>1778</v>
      </c>
      <c r="P338" s="2" t="s">
        <v>1778</v>
      </c>
      <c r="Q338" s="2" t="str">
        <f>IF(ISERROR(SEARCH(Q$1,Table1[[#This Row],[Description]])),"",1)</f>
        <v/>
      </c>
      <c r="R338" s="2" t="str">
        <f t="shared" si="5"/>
        <v/>
      </c>
    </row>
    <row r="339" spans="1:18" x14ac:dyDescent="0.25">
      <c r="A339" t="s">
        <v>248</v>
      </c>
      <c r="B339" t="s">
        <v>249</v>
      </c>
      <c r="C339">
        <v>58</v>
      </c>
      <c r="D339">
        <f>IF(Table1[[#This Row],[tarp]]=Table1[[#This Row],[tarpa]],Table1[[#This Row],[Quantity]],Table1[[#This Row],[Quantity]]*10)</f>
        <v>58</v>
      </c>
      <c r="E339" t="s">
        <v>24</v>
      </c>
      <c r="F339" t="s">
        <v>14</v>
      </c>
      <c r="G339" s="1">
        <v>42764</v>
      </c>
      <c r="H339" s="1">
        <v>42764</v>
      </c>
      <c r="I339" t="s">
        <v>1778</v>
      </c>
      <c r="J339" t="s">
        <v>1778</v>
      </c>
      <c r="K339" t="s">
        <v>1778</v>
      </c>
      <c r="L339" t="s">
        <v>1778</v>
      </c>
      <c r="M339" s="2" t="str">
        <f>IF(ISERROR(SEARCH(M$1,Table1[[#This Row],[Description]])),"",1)</f>
        <v/>
      </c>
      <c r="N339" s="2" t="s">
        <v>1778</v>
      </c>
      <c r="O339" s="2" t="s">
        <v>1778</v>
      </c>
      <c r="P339" s="2" t="s">
        <v>1778</v>
      </c>
      <c r="Q339" s="2" t="str">
        <f>IF(ISERROR(SEARCH(Q$1,Table1[[#This Row],[Description]])),"",1)</f>
        <v/>
      </c>
      <c r="R339" s="2" t="str">
        <f t="shared" si="5"/>
        <v/>
      </c>
    </row>
    <row r="340" spans="1:18" x14ac:dyDescent="0.25">
      <c r="A340" t="s">
        <v>203</v>
      </c>
      <c r="B340" t="s">
        <v>204</v>
      </c>
      <c r="C340">
        <v>64</v>
      </c>
      <c r="D340">
        <f>IF(Table1[[#This Row],[tarp]]=Table1[[#This Row],[tarpa]],Table1[[#This Row],[Quantity]],Table1[[#This Row],[Quantity]]*10)</f>
        <v>64</v>
      </c>
      <c r="E340" t="s">
        <v>202</v>
      </c>
      <c r="F340" t="s">
        <v>21</v>
      </c>
      <c r="G340" s="1">
        <v>42764</v>
      </c>
      <c r="H340" s="1">
        <v>42764</v>
      </c>
      <c r="I340" t="s">
        <v>1778</v>
      </c>
      <c r="J340" t="s">
        <v>1778</v>
      </c>
      <c r="K340" t="s">
        <v>1778</v>
      </c>
      <c r="L340" t="s">
        <v>1778</v>
      </c>
      <c r="M340" s="2" t="str">
        <f>IF(ISERROR(SEARCH(M$1,Table1[[#This Row],[Description]])),"",1)</f>
        <v/>
      </c>
      <c r="N340" s="2" t="s">
        <v>1778</v>
      </c>
      <c r="O340" s="2" t="s">
        <v>1778</v>
      </c>
      <c r="P340" s="2" t="s">
        <v>1778</v>
      </c>
      <c r="Q340" s="2" t="str">
        <f>IF(ISERROR(SEARCH(Q$1,Table1[[#This Row],[Description]])),"",1)</f>
        <v/>
      </c>
      <c r="R340" s="2" t="str">
        <f t="shared" si="5"/>
        <v/>
      </c>
    </row>
    <row r="341" spans="1:18" x14ac:dyDescent="0.25">
      <c r="A341" t="s">
        <v>246</v>
      </c>
      <c r="B341" t="s">
        <v>247</v>
      </c>
      <c r="C341">
        <v>54</v>
      </c>
      <c r="D341">
        <f>IF(Table1[[#This Row],[tarp]]=Table1[[#This Row],[tarpa]],Table1[[#This Row],[Quantity]],Table1[[#This Row],[Quantity]]*10)</f>
        <v>54</v>
      </c>
      <c r="E341" t="s">
        <v>202</v>
      </c>
      <c r="F341" t="s">
        <v>21</v>
      </c>
      <c r="G341" s="1">
        <v>42764</v>
      </c>
      <c r="H341" s="1">
        <v>42764</v>
      </c>
      <c r="I341" t="s">
        <v>1778</v>
      </c>
      <c r="J341" t="s">
        <v>1778</v>
      </c>
      <c r="K341" t="s">
        <v>1778</v>
      </c>
      <c r="L341" t="s">
        <v>1778</v>
      </c>
      <c r="M341" s="2" t="str">
        <f>IF(ISERROR(SEARCH(M$1,Table1[[#This Row],[Description]])),"",1)</f>
        <v/>
      </c>
      <c r="N341" s="2" t="s">
        <v>1778</v>
      </c>
      <c r="O341" s="2" t="s">
        <v>1778</v>
      </c>
      <c r="P341" s="2" t="s">
        <v>1778</v>
      </c>
      <c r="Q341" s="2" t="str">
        <f>IF(ISERROR(SEARCH(Q$1,Table1[[#This Row],[Description]])),"",1)</f>
        <v/>
      </c>
      <c r="R341" s="2" t="str">
        <f t="shared" si="5"/>
        <v/>
      </c>
    </row>
    <row r="342" spans="1:18" x14ac:dyDescent="0.25">
      <c r="A342" t="s">
        <v>120</v>
      </c>
      <c r="B342" t="s">
        <v>121</v>
      </c>
      <c r="C342">
        <v>8</v>
      </c>
      <c r="D342">
        <f>IF(Table1[[#This Row],[tarp]]=Table1[[#This Row],[tarpa]],Table1[[#This Row],[Quantity]],Table1[[#This Row],[Quantity]]*10)</f>
        <v>8</v>
      </c>
      <c r="E342" t="s">
        <v>17</v>
      </c>
      <c r="F342" t="s">
        <v>37</v>
      </c>
      <c r="G342" s="1">
        <v>42764</v>
      </c>
      <c r="H342" s="1">
        <v>42764</v>
      </c>
      <c r="I342" t="s">
        <v>1778</v>
      </c>
      <c r="J342" t="s">
        <v>1778</v>
      </c>
      <c r="K342" t="s">
        <v>1778</v>
      </c>
      <c r="L342" t="s">
        <v>1778</v>
      </c>
      <c r="M342" s="2" t="str">
        <f>IF(ISERROR(SEARCH(M$1,Table1[[#This Row],[Description]])),"",1)</f>
        <v/>
      </c>
      <c r="N342" s="2" t="s">
        <v>1778</v>
      </c>
      <c r="O342" s="2" t="s">
        <v>1778</v>
      </c>
      <c r="P342" s="2" t="s">
        <v>1778</v>
      </c>
      <c r="Q342" s="2" t="str">
        <f>IF(ISERROR(SEARCH(Q$1,Table1[[#This Row],[Description]])),"",1)</f>
        <v/>
      </c>
      <c r="R342" s="2" t="str">
        <f t="shared" si="5"/>
        <v/>
      </c>
    </row>
    <row r="343" spans="1:18" x14ac:dyDescent="0.25">
      <c r="A343" t="s">
        <v>227</v>
      </c>
      <c r="B343" t="s">
        <v>228</v>
      </c>
      <c r="C343">
        <v>1</v>
      </c>
      <c r="D343">
        <f>IF(Table1[[#This Row],[tarp]]=Table1[[#This Row],[tarpa]],Table1[[#This Row],[Quantity]],Table1[[#This Row],[Quantity]]*10)</f>
        <v>1</v>
      </c>
      <c r="E343" t="s">
        <v>17</v>
      </c>
      <c r="F343" t="s">
        <v>37</v>
      </c>
      <c r="G343" s="1">
        <v>42764</v>
      </c>
      <c r="H343" s="1">
        <v>42764</v>
      </c>
      <c r="I343" t="s">
        <v>1778</v>
      </c>
      <c r="J343" t="s">
        <v>1778</v>
      </c>
      <c r="K343" t="s">
        <v>1778</v>
      </c>
      <c r="L343" t="s">
        <v>1778</v>
      </c>
      <c r="M343" s="2" t="str">
        <f>IF(ISERROR(SEARCH(M$1,Table1[[#This Row],[Description]])),"",1)</f>
        <v/>
      </c>
      <c r="N343" s="2" t="s">
        <v>1778</v>
      </c>
      <c r="O343" s="2" t="s">
        <v>1778</v>
      </c>
      <c r="P343" s="2" t="s">
        <v>1778</v>
      </c>
      <c r="Q343" s="2" t="str">
        <f>IF(ISERROR(SEARCH(Q$1,Table1[[#This Row],[Description]])),"",1)</f>
        <v/>
      </c>
      <c r="R343" s="2" t="str">
        <f t="shared" si="5"/>
        <v/>
      </c>
    </row>
    <row r="344" spans="1:18" x14ac:dyDescent="0.25">
      <c r="A344" t="s">
        <v>255</v>
      </c>
      <c r="B344" t="s">
        <v>256</v>
      </c>
      <c r="C344">
        <v>14</v>
      </c>
      <c r="D344">
        <f>IF(Table1[[#This Row],[tarp]]=Table1[[#This Row],[tarpa]],Table1[[#This Row],[Quantity]],Table1[[#This Row],[Quantity]]*10)</f>
        <v>14</v>
      </c>
      <c r="E344" t="s">
        <v>17</v>
      </c>
      <c r="F344" t="s">
        <v>18</v>
      </c>
      <c r="G344" s="1">
        <v>42764</v>
      </c>
      <c r="H344" s="1">
        <v>42764</v>
      </c>
      <c r="I344" t="s">
        <v>1778</v>
      </c>
      <c r="J344" t="s">
        <v>1778</v>
      </c>
      <c r="K344" t="s">
        <v>1778</v>
      </c>
      <c r="L344" t="s">
        <v>1778</v>
      </c>
      <c r="M344" s="2" t="str">
        <f>IF(ISERROR(SEARCH(M$1,Table1[[#This Row],[Description]])),"",1)</f>
        <v/>
      </c>
      <c r="N344" s="2" t="s">
        <v>1778</v>
      </c>
      <c r="O344" s="2" t="s">
        <v>1778</v>
      </c>
      <c r="P344" s="2" t="s">
        <v>1778</v>
      </c>
      <c r="Q344" s="2" t="str">
        <f>IF(ISERROR(SEARCH(Q$1,Table1[[#This Row],[Description]])),"",1)</f>
        <v/>
      </c>
      <c r="R344" s="2" t="str">
        <f t="shared" si="5"/>
        <v/>
      </c>
    </row>
    <row r="345" spans="1:18" x14ac:dyDescent="0.25">
      <c r="A345" t="s">
        <v>257</v>
      </c>
      <c r="B345" t="s">
        <v>258</v>
      </c>
      <c r="C345">
        <v>2</v>
      </c>
      <c r="D345">
        <f>IF(Table1[[#This Row],[tarp]]=Table1[[#This Row],[tarpa]],Table1[[#This Row],[Quantity]],Table1[[#This Row],[Quantity]]*10)</f>
        <v>2</v>
      </c>
      <c r="E345" t="s">
        <v>13</v>
      </c>
      <c r="F345" t="s">
        <v>10</v>
      </c>
      <c r="G345" s="1">
        <v>42764</v>
      </c>
      <c r="H345" s="1">
        <v>42764</v>
      </c>
      <c r="I345" t="s">
        <v>1778</v>
      </c>
      <c r="J345" t="s">
        <v>1778</v>
      </c>
      <c r="K345" t="s">
        <v>1778</v>
      </c>
      <c r="L345" t="s">
        <v>1778</v>
      </c>
      <c r="M345" s="2" t="str">
        <f>IF(ISERROR(SEARCH(M$1,Table1[[#This Row],[Description]])),"",1)</f>
        <v/>
      </c>
      <c r="N345" s="2" t="s">
        <v>1778</v>
      </c>
      <c r="O345" s="2" t="s">
        <v>1778</v>
      </c>
      <c r="P345" s="2" t="s">
        <v>1778</v>
      </c>
      <c r="Q345" s="2" t="str">
        <f>IF(ISERROR(SEARCH(Q$1,Table1[[#This Row],[Description]])),"",1)</f>
        <v/>
      </c>
      <c r="R345" s="2" t="str">
        <f t="shared" si="5"/>
        <v/>
      </c>
    </row>
    <row r="346" spans="1:18" x14ac:dyDescent="0.25">
      <c r="A346" t="s">
        <v>259</v>
      </c>
      <c r="B346" t="s">
        <v>260</v>
      </c>
      <c r="C346">
        <v>1925680</v>
      </c>
      <c r="D346">
        <f>IF(Table1[[#This Row],[tarp]]=Table1[[#This Row],[tarpa]],Table1[[#This Row],[Quantity]],Table1[[#This Row],[Quantity]]*10)</f>
        <v>1925680</v>
      </c>
      <c r="E346" t="s">
        <v>261</v>
      </c>
      <c r="F346" t="s">
        <v>14</v>
      </c>
      <c r="G346" s="1">
        <v>42764</v>
      </c>
      <c r="H346" s="1">
        <v>42764</v>
      </c>
      <c r="I346" t="s">
        <v>1778</v>
      </c>
      <c r="J346" t="s">
        <v>1778</v>
      </c>
      <c r="K346" t="s">
        <v>1778</v>
      </c>
      <c r="L346" t="s">
        <v>1778</v>
      </c>
      <c r="M346" s="2" t="str">
        <f>IF(ISERROR(SEARCH(M$1,Table1[[#This Row],[Description]])),"",1)</f>
        <v/>
      </c>
      <c r="N346" s="2" t="s">
        <v>1778</v>
      </c>
      <c r="O346" s="2" t="s">
        <v>1778</v>
      </c>
      <c r="P346" s="2" t="s">
        <v>1778</v>
      </c>
      <c r="Q346" s="2" t="str">
        <f>IF(ISERROR(SEARCH(Q$1,Table1[[#This Row],[Description]])),"",1)</f>
        <v/>
      </c>
      <c r="R346" s="2" t="str">
        <f t="shared" si="5"/>
        <v/>
      </c>
    </row>
    <row r="347" spans="1:18" x14ac:dyDescent="0.25">
      <c r="A347" t="s">
        <v>262</v>
      </c>
      <c r="B347" t="s">
        <v>263</v>
      </c>
      <c r="C347">
        <v>60</v>
      </c>
      <c r="D347">
        <f>IF(Table1[[#This Row],[tarp]]=Table1[[#This Row],[tarpa]],Table1[[#This Row],[Quantity]],Table1[[#This Row],[Quantity]]*10)</f>
        <v>60</v>
      </c>
      <c r="E347" t="s">
        <v>59</v>
      </c>
      <c r="F347" t="s">
        <v>21</v>
      </c>
      <c r="G347" s="1">
        <v>42764</v>
      </c>
      <c r="H347" s="1">
        <v>42764</v>
      </c>
      <c r="I347" t="s">
        <v>1778</v>
      </c>
      <c r="J347" t="s">
        <v>1778</v>
      </c>
      <c r="K347" t="s">
        <v>1778</v>
      </c>
      <c r="L347" t="s">
        <v>1778</v>
      </c>
      <c r="M347" s="2" t="str">
        <f>IF(ISERROR(SEARCH(M$1,Table1[[#This Row],[Description]])),"",1)</f>
        <v/>
      </c>
      <c r="N347" s="2" t="s">
        <v>1778</v>
      </c>
      <c r="O347" s="2" t="s">
        <v>1778</v>
      </c>
      <c r="P347" s="2" t="s">
        <v>1778</v>
      </c>
      <c r="Q347" s="2" t="str">
        <f>IF(ISERROR(SEARCH(Q$1,Table1[[#This Row],[Description]])),"",1)</f>
        <v/>
      </c>
      <c r="R347" s="2" t="str">
        <f t="shared" si="5"/>
        <v/>
      </c>
    </row>
    <row r="348" spans="1:18" x14ac:dyDescent="0.25">
      <c r="A348" t="s">
        <v>248</v>
      </c>
      <c r="B348" t="s">
        <v>249</v>
      </c>
      <c r="C348">
        <v>90</v>
      </c>
      <c r="D348">
        <f>IF(Table1[[#This Row],[tarp]]=Table1[[#This Row],[tarpa]],Table1[[#This Row],[Quantity]],Table1[[#This Row],[Quantity]]*10)</f>
        <v>90</v>
      </c>
      <c r="E348" t="s">
        <v>54</v>
      </c>
      <c r="F348" t="s">
        <v>14</v>
      </c>
      <c r="G348" s="1">
        <v>42764</v>
      </c>
      <c r="H348" s="1">
        <v>42764</v>
      </c>
      <c r="I348" t="s">
        <v>1778</v>
      </c>
      <c r="J348" t="s">
        <v>1778</v>
      </c>
      <c r="K348" t="s">
        <v>1778</v>
      </c>
      <c r="L348" t="s">
        <v>1778</v>
      </c>
      <c r="M348" s="2" t="str">
        <f>IF(ISERROR(SEARCH(M$1,Table1[[#This Row],[Description]])),"",1)</f>
        <v/>
      </c>
      <c r="N348" s="2" t="s">
        <v>1778</v>
      </c>
      <c r="O348" s="2" t="s">
        <v>1778</v>
      </c>
      <c r="P348" s="2" t="s">
        <v>1778</v>
      </c>
      <c r="Q348" s="2" t="str">
        <f>IF(ISERROR(SEARCH(Q$1,Table1[[#This Row],[Description]])),"",1)</f>
        <v/>
      </c>
      <c r="R348" s="2" t="str">
        <f t="shared" si="5"/>
        <v/>
      </c>
    </row>
    <row r="349" spans="1:18" x14ac:dyDescent="0.25">
      <c r="A349" t="s">
        <v>271</v>
      </c>
      <c r="B349" t="s">
        <v>272</v>
      </c>
      <c r="C349">
        <v>32</v>
      </c>
      <c r="D349">
        <f>IF(Table1[[#This Row],[tarp]]=Table1[[#This Row],[tarpa]],Table1[[#This Row],[Quantity]],Table1[[#This Row],[Quantity]]*10)</f>
        <v>32</v>
      </c>
      <c r="E349" t="s">
        <v>17</v>
      </c>
      <c r="F349" t="s">
        <v>18</v>
      </c>
      <c r="G349" s="1">
        <v>42764</v>
      </c>
      <c r="H349" s="1">
        <v>42764</v>
      </c>
      <c r="I349" t="s">
        <v>1778</v>
      </c>
      <c r="J349" t="s">
        <v>1778</v>
      </c>
      <c r="K349" t="s">
        <v>1778</v>
      </c>
      <c r="L349" t="s">
        <v>1778</v>
      </c>
      <c r="M349" s="2" t="str">
        <f>IF(ISERROR(SEARCH(M$1,Table1[[#This Row],[Description]])),"",1)</f>
        <v/>
      </c>
      <c r="N349" s="2" t="s">
        <v>1778</v>
      </c>
      <c r="O349" s="2" t="s">
        <v>1778</v>
      </c>
      <c r="P349" s="2" t="s">
        <v>1778</v>
      </c>
      <c r="Q349" s="2" t="str">
        <f>IF(ISERROR(SEARCH(Q$1,Table1[[#This Row],[Description]])),"",1)</f>
        <v/>
      </c>
      <c r="R349" s="2" t="str">
        <f t="shared" si="5"/>
        <v/>
      </c>
    </row>
    <row r="350" spans="1:18" x14ac:dyDescent="0.25">
      <c r="A350" t="s">
        <v>273</v>
      </c>
      <c r="B350" t="s">
        <v>274</v>
      </c>
      <c r="C350">
        <v>30</v>
      </c>
      <c r="D350">
        <f>IF(Table1[[#This Row],[tarp]]=Table1[[#This Row],[tarpa]],Table1[[#This Row],[Quantity]],Table1[[#This Row],[Quantity]]*10)</f>
        <v>30</v>
      </c>
      <c r="E350" t="s">
        <v>17</v>
      </c>
      <c r="F350" t="s">
        <v>18</v>
      </c>
      <c r="G350" s="1">
        <v>42764</v>
      </c>
      <c r="H350" s="1">
        <v>42764</v>
      </c>
      <c r="I350" t="s">
        <v>1778</v>
      </c>
      <c r="J350" t="s">
        <v>1778</v>
      </c>
      <c r="K350" t="s">
        <v>1778</v>
      </c>
      <c r="L350" t="s">
        <v>1778</v>
      </c>
      <c r="M350" s="2" t="str">
        <f>IF(ISERROR(SEARCH(M$1,Table1[[#This Row],[Description]])),"",1)</f>
        <v/>
      </c>
      <c r="N350" s="2" t="s">
        <v>1778</v>
      </c>
      <c r="O350" s="2" t="s">
        <v>1778</v>
      </c>
      <c r="P350" s="2" t="s">
        <v>1778</v>
      </c>
      <c r="Q350" s="2" t="str">
        <f>IF(ISERROR(SEARCH(Q$1,Table1[[#This Row],[Description]])),"",1)</f>
        <v/>
      </c>
      <c r="R350" s="2" t="str">
        <f t="shared" si="5"/>
        <v/>
      </c>
    </row>
    <row r="351" spans="1:18" x14ac:dyDescent="0.25">
      <c r="A351" t="s">
        <v>275</v>
      </c>
      <c r="B351" t="s">
        <v>276</v>
      </c>
      <c r="C351">
        <v>41</v>
      </c>
      <c r="D351">
        <f>IF(Table1[[#This Row],[tarp]]=Table1[[#This Row],[tarpa]],Table1[[#This Row],[Quantity]],Table1[[#This Row],[Quantity]]*10)</f>
        <v>41</v>
      </c>
      <c r="E351" t="s">
        <v>17</v>
      </c>
      <c r="F351" t="s">
        <v>18</v>
      </c>
      <c r="G351" s="1">
        <v>42764</v>
      </c>
      <c r="H351" s="1">
        <v>42764</v>
      </c>
      <c r="I351" t="s">
        <v>1778</v>
      </c>
      <c r="J351" t="s">
        <v>1778</v>
      </c>
      <c r="K351" t="s">
        <v>1778</v>
      </c>
      <c r="L351" t="s">
        <v>1778</v>
      </c>
      <c r="M351" s="2" t="str">
        <f>IF(ISERROR(SEARCH(M$1,Table1[[#This Row],[Description]])),"",1)</f>
        <v/>
      </c>
      <c r="N351" s="2" t="s">
        <v>1778</v>
      </c>
      <c r="O351" s="2" t="s">
        <v>1778</v>
      </c>
      <c r="P351" s="2" t="s">
        <v>1778</v>
      </c>
      <c r="Q351" s="2" t="str">
        <f>IF(ISERROR(SEARCH(Q$1,Table1[[#This Row],[Description]])),"",1)</f>
        <v/>
      </c>
      <c r="R351" s="2" t="str">
        <f t="shared" si="5"/>
        <v/>
      </c>
    </row>
    <row r="352" spans="1:18" x14ac:dyDescent="0.25">
      <c r="A352" t="s">
        <v>277</v>
      </c>
      <c r="B352" t="s">
        <v>278</v>
      </c>
      <c r="C352">
        <v>26</v>
      </c>
      <c r="D352">
        <f>IF(Table1[[#This Row],[tarp]]=Table1[[#This Row],[tarpa]],Table1[[#This Row],[Quantity]],Table1[[#This Row],[Quantity]]*10)</f>
        <v>26</v>
      </c>
      <c r="E352" t="s">
        <v>17</v>
      </c>
      <c r="F352" t="s">
        <v>18</v>
      </c>
      <c r="G352" s="1">
        <v>42764</v>
      </c>
      <c r="H352" s="1">
        <v>42764</v>
      </c>
      <c r="I352" t="s">
        <v>1778</v>
      </c>
      <c r="J352" t="s">
        <v>1778</v>
      </c>
      <c r="K352" t="s">
        <v>1778</v>
      </c>
      <c r="L352" t="s">
        <v>1778</v>
      </c>
      <c r="M352" s="2" t="str">
        <f>IF(ISERROR(SEARCH(M$1,Table1[[#This Row],[Description]])),"",1)</f>
        <v/>
      </c>
      <c r="N352" s="2" t="s">
        <v>1778</v>
      </c>
      <c r="O352" s="2" t="s">
        <v>1778</v>
      </c>
      <c r="P352" s="2" t="s">
        <v>1778</v>
      </c>
      <c r="Q352" s="2" t="str">
        <f>IF(ISERROR(SEARCH(Q$1,Table1[[#This Row],[Description]])),"",1)</f>
        <v/>
      </c>
      <c r="R352" s="2" t="str">
        <f t="shared" si="5"/>
        <v/>
      </c>
    </row>
    <row r="353" spans="1:18" x14ac:dyDescent="0.25">
      <c r="A353" t="s">
        <v>279</v>
      </c>
      <c r="B353" t="s">
        <v>280</v>
      </c>
      <c r="C353">
        <v>56</v>
      </c>
      <c r="D353">
        <f>IF(Table1[[#This Row],[tarp]]=Table1[[#This Row],[tarpa]],Table1[[#This Row],[Quantity]],Table1[[#This Row],[Quantity]]*10)</f>
        <v>56</v>
      </c>
      <c r="E353" t="s">
        <v>17</v>
      </c>
      <c r="F353" t="s">
        <v>18</v>
      </c>
      <c r="G353" s="1">
        <v>42764</v>
      </c>
      <c r="H353" s="1">
        <v>42764</v>
      </c>
      <c r="I353" t="s">
        <v>1778</v>
      </c>
      <c r="J353" t="s">
        <v>1778</v>
      </c>
      <c r="K353" t="s">
        <v>1778</v>
      </c>
      <c r="L353" t="s">
        <v>1778</v>
      </c>
      <c r="M353" s="2" t="str">
        <f>IF(ISERROR(SEARCH(M$1,Table1[[#This Row],[Description]])),"",1)</f>
        <v/>
      </c>
      <c r="N353" s="2" t="s">
        <v>1778</v>
      </c>
      <c r="O353" s="2" t="s">
        <v>1778</v>
      </c>
      <c r="P353" s="2" t="s">
        <v>1778</v>
      </c>
      <c r="Q353" s="2" t="str">
        <f>IF(ISERROR(SEARCH(Q$1,Table1[[#This Row],[Description]])),"",1)</f>
        <v/>
      </c>
      <c r="R353" s="2" t="str">
        <f t="shared" si="5"/>
        <v/>
      </c>
    </row>
    <row r="354" spans="1:18" x14ac:dyDescent="0.25">
      <c r="A354" t="s">
        <v>281</v>
      </c>
      <c r="B354" t="s">
        <v>282</v>
      </c>
      <c r="C354">
        <v>56</v>
      </c>
      <c r="D354">
        <f>IF(Table1[[#This Row],[tarp]]=Table1[[#This Row],[tarpa]],Table1[[#This Row],[Quantity]],Table1[[#This Row],[Quantity]]*10)</f>
        <v>56</v>
      </c>
      <c r="E354" t="s">
        <v>17</v>
      </c>
      <c r="F354" t="s">
        <v>18</v>
      </c>
      <c r="G354" s="1">
        <v>42764</v>
      </c>
      <c r="H354" s="1">
        <v>42764</v>
      </c>
      <c r="I354" t="s">
        <v>1778</v>
      </c>
      <c r="J354" t="s">
        <v>1778</v>
      </c>
      <c r="K354" t="s">
        <v>1778</v>
      </c>
      <c r="L354" t="s">
        <v>1778</v>
      </c>
      <c r="M354" s="2" t="str">
        <f>IF(ISERROR(SEARCH(M$1,Table1[[#This Row],[Description]])),"",1)</f>
        <v/>
      </c>
      <c r="N354" s="2" t="s">
        <v>1778</v>
      </c>
      <c r="O354" s="2" t="s">
        <v>1778</v>
      </c>
      <c r="P354" s="2" t="s">
        <v>1778</v>
      </c>
      <c r="Q354" s="2" t="str">
        <f>IF(ISERROR(SEARCH(Q$1,Table1[[#This Row],[Description]])),"",1)</f>
        <v/>
      </c>
      <c r="R354" s="2" t="str">
        <f t="shared" si="5"/>
        <v/>
      </c>
    </row>
    <row r="355" spans="1:18" x14ac:dyDescent="0.25">
      <c r="A355" t="s">
        <v>283</v>
      </c>
      <c r="B355" t="s">
        <v>284</v>
      </c>
      <c r="C355">
        <v>1</v>
      </c>
      <c r="D355">
        <f>IF(Table1[[#This Row],[tarp]]=Table1[[#This Row],[tarpa]],Table1[[#This Row],[Quantity]],Table1[[#This Row],[Quantity]]*10)</f>
        <v>1</v>
      </c>
      <c r="E355" t="s">
        <v>46</v>
      </c>
      <c r="F355" t="s">
        <v>10</v>
      </c>
      <c r="G355" s="1">
        <v>42764</v>
      </c>
      <c r="H355" s="1">
        <v>42764</v>
      </c>
      <c r="I355" t="s">
        <v>1778</v>
      </c>
      <c r="J355" t="s">
        <v>1778</v>
      </c>
      <c r="K355" t="s">
        <v>1778</v>
      </c>
      <c r="L355" t="s">
        <v>1778</v>
      </c>
      <c r="M355" s="2" t="str">
        <f>IF(ISERROR(SEARCH(M$1,Table1[[#This Row],[Description]])),"",1)</f>
        <v/>
      </c>
      <c r="N355" s="2" t="s">
        <v>1778</v>
      </c>
      <c r="O355" s="2" t="s">
        <v>1778</v>
      </c>
      <c r="P355" s="2" t="s">
        <v>1778</v>
      </c>
      <c r="Q355" s="2" t="str">
        <f>IF(ISERROR(SEARCH(Q$1,Table1[[#This Row],[Description]])),"",1)</f>
        <v/>
      </c>
      <c r="R355" s="2" t="str">
        <f t="shared" si="5"/>
        <v/>
      </c>
    </row>
    <row r="356" spans="1:18" x14ac:dyDescent="0.25">
      <c r="A356" t="s">
        <v>285</v>
      </c>
      <c r="B356" t="s">
        <v>286</v>
      </c>
      <c r="C356">
        <v>16</v>
      </c>
      <c r="D356">
        <f>IF(Table1[[#This Row],[tarp]]=Table1[[#This Row],[tarpa]],Table1[[#This Row],[Quantity]],Table1[[#This Row],[Quantity]]*10)</f>
        <v>16</v>
      </c>
      <c r="E356" t="s">
        <v>29</v>
      </c>
      <c r="F356" t="s">
        <v>14</v>
      </c>
      <c r="G356" s="1">
        <v>42764</v>
      </c>
      <c r="H356" s="1">
        <v>42764</v>
      </c>
      <c r="I356" t="s">
        <v>1778</v>
      </c>
      <c r="J356" t="s">
        <v>1778</v>
      </c>
      <c r="K356" t="s">
        <v>1778</v>
      </c>
      <c r="L356" t="s">
        <v>1778</v>
      </c>
      <c r="M356" s="2" t="str">
        <f>IF(ISERROR(SEARCH(M$1,Table1[[#This Row],[Description]])),"",1)</f>
        <v/>
      </c>
      <c r="N356" s="2" t="s">
        <v>1778</v>
      </c>
      <c r="O356" s="2" t="s">
        <v>1778</v>
      </c>
      <c r="P356" s="2" t="s">
        <v>1778</v>
      </c>
      <c r="Q356" s="2" t="str">
        <f>IF(ISERROR(SEARCH(Q$1,Table1[[#This Row],[Description]])),"",1)</f>
        <v/>
      </c>
      <c r="R356" s="2" t="str">
        <f t="shared" si="5"/>
        <v/>
      </c>
    </row>
    <row r="357" spans="1:18" x14ac:dyDescent="0.25">
      <c r="A357" t="s">
        <v>292</v>
      </c>
      <c r="B357" t="s">
        <v>293</v>
      </c>
      <c r="C357">
        <v>2</v>
      </c>
      <c r="D357">
        <f>IF(Table1[[#This Row],[tarp]]=Table1[[#This Row],[tarpa]],Table1[[#This Row],[Quantity]],Table1[[#This Row],[Quantity]]*10)</f>
        <v>2</v>
      </c>
      <c r="E357" t="s">
        <v>29</v>
      </c>
      <c r="F357" t="s">
        <v>14</v>
      </c>
      <c r="G357" s="1">
        <v>42764</v>
      </c>
      <c r="H357" s="1">
        <v>42764</v>
      </c>
      <c r="I357" t="s">
        <v>1778</v>
      </c>
      <c r="J357" t="s">
        <v>1778</v>
      </c>
      <c r="K357" t="s">
        <v>1778</v>
      </c>
      <c r="L357" t="s">
        <v>1778</v>
      </c>
      <c r="M357" s="2" t="str">
        <f>IF(ISERROR(SEARCH(M$1,Table1[[#This Row],[Description]])),"",1)</f>
        <v/>
      </c>
      <c r="N357" s="2" t="s">
        <v>1778</v>
      </c>
      <c r="O357" s="2" t="s">
        <v>1778</v>
      </c>
      <c r="P357" s="2" t="s">
        <v>1778</v>
      </c>
      <c r="Q357" s="2" t="str">
        <f>IF(ISERROR(SEARCH(Q$1,Table1[[#This Row],[Description]])),"",1)</f>
        <v/>
      </c>
      <c r="R357" s="2" t="str">
        <f t="shared" si="5"/>
        <v/>
      </c>
    </row>
    <row r="358" spans="1:18" x14ac:dyDescent="0.25">
      <c r="A358" t="s">
        <v>288</v>
      </c>
      <c r="B358" t="s">
        <v>289</v>
      </c>
      <c r="C358">
        <v>30</v>
      </c>
      <c r="D358">
        <f>IF(Table1[[#This Row],[tarp]]=Table1[[#This Row],[tarpa]],Table1[[#This Row],[Quantity]],Table1[[#This Row],[Quantity]]*10)</f>
        <v>30</v>
      </c>
      <c r="E358" t="s">
        <v>17</v>
      </c>
      <c r="F358" t="s">
        <v>18</v>
      </c>
      <c r="G358" s="1">
        <v>42764</v>
      </c>
      <c r="H358" s="1">
        <v>42764</v>
      </c>
      <c r="I358" t="s">
        <v>1778</v>
      </c>
      <c r="J358" t="s">
        <v>1778</v>
      </c>
      <c r="K358" t="s">
        <v>1778</v>
      </c>
      <c r="L358" t="s">
        <v>1778</v>
      </c>
      <c r="M358" s="2" t="str">
        <f>IF(ISERROR(SEARCH(M$1,Table1[[#This Row],[Description]])),"",1)</f>
        <v/>
      </c>
      <c r="N358" s="2" t="s">
        <v>1778</v>
      </c>
      <c r="O358" s="2" t="s">
        <v>1778</v>
      </c>
      <c r="P358" s="2" t="s">
        <v>1778</v>
      </c>
      <c r="Q358" s="2" t="str">
        <f>IF(ISERROR(SEARCH(Q$1,Table1[[#This Row],[Description]])),"",1)</f>
        <v/>
      </c>
      <c r="R358" s="2" t="str">
        <f t="shared" si="5"/>
        <v/>
      </c>
    </row>
    <row r="359" spans="1:18" x14ac:dyDescent="0.25">
      <c r="A359" t="s">
        <v>290</v>
      </c>
      <c r="B359" t="s">
        <v>291</v>
      </c>
      <c r="C359">
        <v>2</v>
      </c>
      <c r="D359">
        <f>IF(Table1[[#This Row],[tarp]]=Table1[[#This Row],[tarpa]],Table1[[#This Row],[Quantity]],Table1[[#This Row],[Quantity]]*10)</f>
        <v>2</v>
      </c>
      <c r="E359" t="s">
        <v>46</v>
      </c>
      <c r="F359" t="s">
        <v>14</v>
      </c>
      <c r="G359" s="1">
        <v>42764</v>
      </c>
      <c r="H359" s="1">
        <v>42764</v>
      </c>
      <c r="I359" t="s">
        <v>1778</v>
      </c>
      <c r="J359" t="s">
        <v>1778</v>
      </c>
      <c r="K359" t="s">
        <v>1778</v>
      </c>
      <c r="L359" t="s">
        <v>1778</v>
      </c>
      <c r="M359" s="2" t="str">
        <f>IF(ISERROR(SEARCH(M$1,Table1[[#This Row],[Description]])),"",1)</f>
        <v/>
      </c>
      <c r="N359" s="2" t="s">
        <v>1778</v>
      </c>
      <c r="O359" s="2" t="s">
        <v>1778</v>
      </c>
      <c r="P359" s="2" t="s">
        <v>1778</v>
      </c>
      <c r="Q359" s="2" t="str">
        <f>IF(ISERROR(SEARCH(Q$1,Table1[[#This Row],[Description]])),"",1)</f>
        <v/>
      </c>
      <c r="R359" s="2" t="str">
        <f t="shared" si="5"/>
        <v/>
      </c>
    </row>
    <row r="360" spans="1:18" x14ac:dyDescent="0.25">
      <c r="A360" t="s">
        <v>236</v>
      </c>
      <c r="B360" t="s">
        <v>237</v>
      </c>
      <c r="C360">
        <v>4</v>
      </c>
      <c r="D360">
        <f>IF(Table1[[#This Row],[tarp]]=Table1[[#This Row],[tarpa]],Table1[[#This Row],[Quantity]],Table1[[#This Row],[Quantity]]*10)</f>
        <v>4</v>
      </c>
      <c r="E360" t="s">
        <v>140</v>
      </c>
      <c r="F360" t="s">
        <v>14</v>
      </c>
      <c r="G360" s="1">
        <v>42764</v>
      </c>
      <c r="H360" s="1">
        <v>42764</v>
      </c>
      <c r="I360" t="s">
        <v>1778</v>
      </c>
      <c r="J360" t="s">
        <v>1778</v>
      </c>
      <c r="K360" t="s">
        <v>1778</v>
      </c>
      <c r="L360" t="s">
        <v>1778</v>
      </c>
      <c r="M360" s="2" t="str">
        <f>IF(ISERROR(SEARCH(M$1,Table1[[#This Row],[Description]])),"",1)</f>
        <v/>
      </c>
      <c r="N360" s="2" t="s">
        <v>1778</v>
      </c>
      <c r="O360" s="2" t="s">
        <v>1778</v>
      </c>
      <c r="P360" s="2" t="s">
        <v>1778</v>
      </c>
      <c r="Q360" s="2" t="str">
        <f>IF(ISERROR(SEARCH(Q$1,Table1[[#This Row],[Description]])),"",1)</f>
        <v/>
      </c>
      <c r="R360" s="2" t="str">
        <f t="shared" si="5"/>
        <v/>
      </c>
    </row>
    <row r="361" spans="1:18" x14ac:dyDescent="0.25">
      <c r="A361" t="s">
        <v>294</v>
      </c>
      <c r="B361" t="s">
        <v>1270</v>
      </c>
      <c r="C361">
        <v>6</v>
      </c>
      <c r="D361">
        <f>IF(Table1[[#This Row],[tarp]]=Table1[[#This Row],[tarpa]],Table1[[#This Row],[Quantity]],Table1[[#This Row],[Quantity]]*10)</f>
        <v>6</v>
      </c>
      <c r="E361" t="s">
        <v>17</v>
      </c>
      <c r="F361" t="s">
        <v>14</v>
      </c>
      <c r="G361" s="1">
        <v>42764</v>
      </c>
      <c r="H361" s="1">
        <v>42764</v>
      </c>
      <c r="I361" t="s">
        <v>1778</v>
      </c>
      <c r="J361" t="s">
        <v>1778</v>
      </c>
      <c r="K361" t="s">
        <v>1778</v>
      </c>
      <c r="L361" t="s">
        <v>1778</v>
      </c>
      <c r="M361" s="2" t="str">
        <f>IF(ISERROR(SEARCH(M$1,Table1[[#This Row],[Description]])),"",1)</f>
        <v/>
      </c>
      <c r="N361" s="2" t="s">
        <v>1778</v>
      </c>
      <c r="O361" s="2" t="s">
        <v>1778</v>
      </c>
      <c r="P361" s="2" t="s">
        <v>1778</v>
      </c>
      <c r="Q361" s="2" t="str">
        <f>IF(ISERROR(SEARCH(Q$1,Table1[[#This Row],[Description]])),"",1)</f>
        <v/>
      </c>
      <c r="R361" s="2" t="str">
        <f t="shared" si="5"/>
        <v/>
      </c>
    </row>
    <row r="362" spans="1:18" x14ac:dyDescent="0.25">
      <c r="A362" t="s">
        <v>795</v>
      </c>
      <c r="B362" t="s">
        <v>796</v>
      </c>
      <c r="C362">
        <v>240</v>
      </c>
      <c r="D362">
        <f>IF(Table1[[#This Row],[tarp]]=Table1[[#This Row],[tarpa]],Table1[[#This Row],[Quantity]],Table1[[#This Row],[Quantity]]*10)</f>
        <v>240</v>
      </c>
      <c r="E362" t="s">
        <v>54</v>
      </c>
      <c r="F362" t="s">
        <v>37</v>
      </c>
      <c r="G362" s="1">
        <v>42764</v>
      </c>
      <c r="H362" s="1">
        <v>42764</v>
      </c>
      <c r="I362" t="s">
        <v>1778</v>
      </c>
      <c r="J362" t="s">
        <v>1778</v>
      </c>
      <c r="K362" t="s">
        <v>1778</v>
      </c>
      <c r="L362" t="s">
        <v>1778</v>
      </c>
      <c r="M362" s="2" t="str">
        <f>IF(ISERROR(SEARCH(M$1,Table1[[#This Row],[Description]])),"",1)</f>
        <v/>
      </c>
      <c r="N362" s="2" t="s">
        <v>1778</v>
      </c>
      <c r="O362" s="2" t="s">
        <v>1778</v>
      </c>
      <c r="P362" s="2" t="s">
        <v>1778</v>
      </c>
      <c r="Q362" s="2" t="str">
        <f>IF(ISERROR(SEARCH(Q$1,Table1[[#This Row],[Description]])),"",1)</f>
        <v/>
      </c>
      <c r="R362" s="2" t="str">
        <f t="shared" si="5"/>
        <v/>
      </c>
    </row>
    <row r="363" spans="1:18" x14ac:dyDescent="0.25">
      <c r="A363" t="s">
        <v>30</v>
      </c>
      <c r="B363" t="s">
        <v>31</v>
      </c>
      <c r="C363">
        <v>3</v>
      </c>
      <c r="D363">
        <f>IF(Table1[[#This Row],[tarp]]=Table1[[#This Row],[tarpa]],Table1[[#This Row],[Quantity]],Table1[[#This Row],[Quantity]]*10)</f>
        <v>3</v>
      </c>
      <c r="E363" t="s">
        <v>29</v>
      </c>
      <c r="F363" t="s">
        <v>37</v>
      </c>
      <c r="G363" s="1">
        <v>42764</v>
      </c>
      <c r="H363" s="1">
        <v>42764</v>
      </c>
      <c r="I363" t="s">
        <v>1778</v>
      </c>
      <c r="J363" t="s">
        <v>1778</v>
      </c>
      <c r="K363" t="s">
        <v>1778</v>
      </c>
      <c r="L363" t="s">
        <v>1778</v>
      </c>
      <c r="M363" s="2" t="str">
        <f>IF(ISERROR(SEARCH(M$1,Table1[[#This Row],[Description]])),"",1)</f>
        <v/>
      </c>
      <c r="N363" s="2" t="s">
        <v>1778</v>
      </c>
      <c r="O363" s="2" t="s">
        <v>1778</v>
      </c>
      <c r="P363" s="2" t="s">
        <v>1778</v>
      </c>
      <c r="Q363" s="2" t="str">
        <f>IF(ISERROR(SEARCH(Q$1,Table1[[#This Row],[Description]])),"",1)</f>
        <v/>
      </c>
      <c r="R363" s="2" t="str">
        <f t="shared" si="5"/>
        <v/>
      </c>
    </row>
    <row r="364" spans="1:18" x14ac:dyDescent="0.25">
      <c r="A364" t="s">
        <v>299</v>
      </c>
      <c r="B364" t="s">
        <v>300</v>
      </c>
      <c r="C364">
        <v>4</v>
      </c>
      <c r="D364">
        <f>IF(Table1[[#This Row],[tarp]]=Table1[[#This Row],[tarpa]],Table1[[#This Row],[Quantity]],Table1[[#This Row],[Quantity]]*10)</f>
        <v>4</v>
      </c>
      <c r="E364" t="s">
        <v>301</v>
      </c>
      <c r="F364" t="s">
        <v>37</v>
      </c>
      <c r="G364" s="1">
        <v>42764</v>
      </c>
      <c r="H364" s="1">
        <v>42764</v>
      </c>
      <c r="I364" t="s">
        <v>1778</v>
      </c>
      <c r="J364" t="s">
        <v>1778</v>
      </c>
      <c r="K364" t="s">
        <v>1778</v>
      </c>
      <c r="L364" t="s">
        <v>1778</v>
      </c>
      <c r="M364" s="2" t="str">
        <f>IF(ISERROR(SEARCH(M$1,Table1[[#This Row],[Description]])),"",1)</f>
        <v/>
      </c>
      <c r="N364" s="2" t="s">
        <v>1778</v>
      </c>
      <c r="O364" s="2" t="s">
        <v>1778</v>
      </c>
      <c r="P364" s="2" t="s">
        <v>1778</v>
      </c>
      <c r="Q364" s="2" t="str">
        <f>IF(ISERROR(SEARCH(Q$1,Table1[[#This Row],[Description]])),"",1)</f>
        <v/>
      </c>
      <c r="R364" s="2" t="str">
        <f t="shared" si="5"/>
        <v/>
      </c>
    </row>
    <row r="365" spans="1:18" x14ac:dyDescent="0.25">
      <c r="A365" t="s">
        <v>40</v>
      </c>
      <c r="B365" t="s">
        <v>41</v>
      </c>
      <c r="C365">
        <v>20</v>
      </c>
      <c r="D365">
        <f>IF(Table1[[#This Row],[tarp]]=Table1[[#This Row],[tarpa]],Table1[[#This Row],[Quantity]],Table1[[#This Row],[Quantity]]*10)</f>
        <v>20</v>
      </c>
      <c r="E365" t="s">
        <v>9</v>
      </c>
      <c r="F365" t="s">
        <v>37</v>
      </c>
      <c r="G365" s="1">
        <v>42764</v>
      </c>
      <c r="H365" s="1">
        <v>42764</v>
      </c>
      <c r="I365" t="s">
        <v>1778</v>
      </c>
      <c r="J365" t="s">
        <v>1778</v>
      </c>
      <c r="K365" t="s">
        <v>1778</v>
      </c>
      <c r="L365" t="s">
        <v>1778</v>
      </c>
      <c r="M365" s="2" t="str">
        <f>IF(ISERROR(SEARCH(M$1,Table1[[#This Row],[Description]])),"",1)</f>
        <v/>
      </c>
      <c r="N365" s="2" t="s">
        <v>1778</v>
      </c>
      <c r="O365" s="2" t="s">
        <v>1778</v>
      </c>
      <c r="P365" s="2" t="s">
        <v>1778</v>
      </c>
      <c r="Q365" s="2" t="str">
        <f>IF(ISERROR(SEARCH(Q$1,Table1[[#This Row],[Description]])),"",1)</f>
        <v/>
      </c>
      <c r="R365" s="2" t="str">
        <f t="shared" si="5"/>
        <v/>
      </c>
    </row>
    <row r="366" spans="1:18" x14ac:dyDescent="0.25">
      <c r="A366" t="s">
        <v>118</v>
      </c>
      <c r="B366" t="s">
        <v>119</v>
      </c>
      <c r="C366">
        <v>6</v>
      </c>
      <c r="D366">
        <f>IF(Table1[[#This Row],[tarp]]=Table1[[#This Row],[tarpa]],Table1[[#This Row],[Quantity]],Table1[[#This Row],[Quantity]]*10)</f>
        <v>6</v>
      </c>
      <c r="E366" t="s">
        <v>17</v>
      </c>
      <c r="F366" t="s">
        <v>37</v>
      </c>
      <c r="G366" s="1">
        <v>42764</v>
      </c>
      <c r="H366" s="1">
        <v>42764</v>
      </c>
      <c r="I366" t="s">
        <v>1778</v>
      </c>
      <c r="J366" t="s">
        <v>1778</v>
      </c>
      <c r="K366" t="s">
        <v>1778</v>
      </c>
      <c r="L366" t="s">
        <v>1778</v>
      </c>
      <c r="M366" s="2" t="str">
        <f>IF(ISERROR(SEARCH(M$1,Table1[[#This Row],[Description]])),"",1)</f>
        <v/>
      </c>
      <c r="N366" s="2" t="s">
        <v>1778</v>
      </c>
      <c r="O366" s="2" t="s">
        <v>1778</v>
      </c>
      <c r="P366" s="2" t="s">
        <v>1778</v>
      </c>
      <c r="Q366" s="2" t="str">
        <f>IF(ISERROR(SEARCH(Q$1,Table1[[#This Row],[Description]])),"",1)</f>
        <v/>
      </c>
      <c r="R366" s="2" t="str">
        <f t="shared" si="5"/>
        <v/>
      </c>
    </row>
    <row r="367" spans="1:18" x14ac:dyDescent="0.25">
      <c r="A367" t="s">
        <v>304</v>
      </c>
      <c r="B367" t="s">
        <v>305</v>
      </c>
      <c r="C367">
        <v>1</v>
      </c>
      <c r="D367">
        <f>IF(Table1[[#This Row],[tarp]]=Table1[[#This Row],[tarpa]],Table1[[#This Row],[Quantity]],Table1[[#This Row],[Quantity]]*10)</f>
        <v>1</v>
      </c>
      <c r="E367" t="s">
        <v>130</v>
      </c>
      <c r="F367" t="s">
        <v>37</v>
      </c>
      <c r="G367" s="1">
        <v>42764</v>
      </c>
      <c r="H367" s="1">
        <v>42764</v>
      </c>
      <c r="I367" t="s">
        <v>1778</v>
      </c>
      <c r="J367" t="s">
        <v>1778</v>
      </c>
      <c r="K367" t="s">
        <v>1778</v>
      </c>
      <c r="L367" t="s">
        <v>1778</v>
      </c>
      <c r="M367" s="2" t="str">
        <f>IF(ISERROR(SEARCH(M$1,Table1[[#This Row],[Description]])),"",1)</f>
        <v/>
      </c>
      <c r="N367" s="2" t="s">
        <v>1778</v>
      </c>
      <c r="O367" s="2" t="s">
        <v>1778</v>
      </c>
      <c r="P367" s="2" t="s">
        <v>1778</v>
      </c>
      <c r="Q367" s="2" t="str">
        <f>IF(ISERROR(SEARCH(Q$1,Table1[[#This Row],[Description]])),"",1)</f>
        <v/>
      </c>
      <c r="R367" s="2" t="str">
        <f t="shared" si="5"/>
        <v/>
      </c>
    </row>
    <row r="368" spans="1:18" x14ac:dyDescent="0.25">
      <c r="A368" t="s">
        <v>155</v>
      </c>
      <c r="B368" t="s">
        <v>156</v>
      </c>
      <c r="C368">
        <v>15</v>
      </c>
      <c r="D368">
        <f>IF(Table1[[#This Row],[tarp]]=Table1[[#This Row],[tarpa]],Table1[[#This Row],[Quantity]],Table1[[#This Row],[Quantity]]*10)</f>
        <v>15</v>
      </c>
      <c r="E368" t="s">
        <v>17</v>
      </c>
      <c r="F368" t="s">
        <v>37</v>
      </c>
      <c r="G368" s="1">
        <v>42764</v>
      </c>
      <c r="H368" s="1">
        <v>42764</v>
      </c>
      <c r="I368" t="s">
        <v>1778</v>
      </c>
      <c r="J368" t="s">
        <v>1778</v>
      </c>
      <c r="K368" t="s">
        <v>1778</v>
      </c>
      <c r="L368" t="s">
        <v>1778</v>
      </c>
      <c r="M368" s="2" t="str">
        <f>IF(ISERROR(SEARCH(M$1,Table1[[#This Row],[Description]])),"",1)</f>
        <v/>
      </c>
      <c r="N368" s="2" t="s">
        <v>1778</v>
      </c>
      <c r="O368" s="2" t="s">
        <v>1778</v>
      </c>
      <c r="P368" s="2" t="s">
        <v>1778</v>
      </c>
      <c r="Q368" s="2" t="str">
        <f>IF(ISERROR(SEARCH(Q$1,Table1[[#This Row],[Description]])),"",1)</f>
        <v/>
      </c>
      <c r="R368" s="2" t="str">
        <f t="shared" si="5"/>
        <v/>
      </c>
    </row>
    <row r="369" spans="1:18" x14ac:dyDescent="0.25">
      <c r="A369" t="s">
        <v>308</v>
      </c>
      <c r="B369" t="s">
        <v>309</v>
      </c>
      <c r="C369">
        <v>1</v>
      </c>
      <c r="D369">
        <f>IF(Table1[[#This Row],[tarp]]=Table1[[#This Row],[tarpa]],Table1[[#This Row],[Quantity]],Table1[[#This Row],[Quantity]]*10)</f>
        <v>1</v>
      </c>
      <c r="E369" t="s">
        <v>17</v>
      </c>
      <c r="F369" t="s">
        <v>18</v>
      </c>
      <c r="G369" s="1">
        <v>42764</v>
      </c>
      <c r="H369" s="1">
        <v>42764</v>
      </c>
      <c r="I369" t="s">
        <v>1778</v>
      </c>
      <c r="J369" t="s">
        <v>1778</v>
      </c>
      <c r="K369" t="s">
        <v>1778</v>
      </c>
      <c r="L369" t="s">
        <v>1778</v>
      </c>
      <c r="M369" s="2" t="str">
        <f>IF(ISERROR(SEARCH(M$1,Table1[[#This Row],[Description]])),"",1)</f>
        <v/>
      </c>
      <c r="N369" s="2" t="s">
        <v>1778</v>
      </c>
      <c r="O369" s="2" t="s">
        <v>1778</v>
      </c>
      <c r="P369" s="2" t="s">
        <v>1778</v>
      </c>
      <c r="Q369" s="2" t="str">
        <f>IF(ISERROR(SEARCH(Q$1,Table1[[#This Row],[Description]])),"",1)</f>
        <v/>
      </c>
      <c r="R369" s="2" t="str">
        <f t="shared" si="5"/>
        <v/>
      </c>
    </row>
    <row r="370" spans="1:18" x14ac:dyDescent="0.25">
      <c r="A370" t="s">
        <v>240</v>
      </c>
      <c r="B370" t="s">
        <v>241</v>
      </c>
      <c r="C370">
        <v>1</v>
      </c>
      <c r="D370">
        <f>IF(Table1[[#This Row],[tarp]]=Table1[[#This Row],[tarpa]],Table1[[#This Row],[Quantity]],Table1[[#This Row],[Quantity]]*10)</f>
        <v>1</v>
      </c>
      <c r="E370" t="s">
        <v>17</v>
      </c>
      <c r="F370" t="s">
        <v>18</v>
      </c>
      <c r="G370" s="1">
        <v>42764</v>
      </c>
      <c r="H370" s="1">
        <v>42764</v>
      </c>
      <c r="I370" t="s">
        <v>1778</v>
      </c>
      <c r="J370" t="s">
        <v>1778</v>
      </c>
      <c r="K370" t="s">
        <v>1778</v>
      </c>
      <c r="L370" t="s">
        <v>1778</v>
      </c>
      <c r="M370" s="2" t="str">
        <f>IF(ISERROR(SEARCH(M$1,Table1[[#This Row],[Description]])),"",1)</f>
        <v/>
      </c>
      <c r="N370" s="2" t="s">
        <v>1778</v>
      </c>
      <c r="O370" s="2" t="s">
        <v>1778</v>
      </c>
      <c r="P370" s="2" t="s">
        <v>1778</v>
      </c>
      <c r="Q370" s="2" t="str">
        <f>IF(ISERROR(SEARCH(Q$1,Table1[[#This Row],[Description]])),"",1)</f>
        <v/>
      </c>
      <c r="R370" s="2" t="str">
        <f t="shared" si="5"/>
        <v/>
      </c>
    </row>
    <row r="371" spans="1:18" x14ac:dyDescent="0.25">
      <c r="A371" t="s">
        <v>310</v>
      </c>
      <c r="B371" t="s">
        <v>311</v>
      </c>
      <c r="C371">
        <v>3</v>
      </c>
      <c r="D371">
        <f>IF(Table1[[#This Row],[tarp]]=Table1[[#This Row],[tarpa]],Table1[[#This Row],[Quantity]],Table1[[#This Row],[Quantity]]*10)</f>
        <v>3</v>
      </c>
      <c r="E371" t="s">
        <v>17</v>
      </c>
      <c r="F371" t="s">
        <v>18</v>
      </c>
      <c r="G371" s="1">
        <v>42764</v>
      </c>
      <c r="H371" s="1">
        <v>42764</v>
      </c>
      <c r="I371" t="s">
        <v>1778</v>
      </c>
      <c r="J371" t="s">
        <v>1778</v>
      </c>
      <c r="K371" t="s">
        <v>1778</v>
      </c>
      <c r="L371" t="s">
        <v>1778</v>
      </c>
      <c r="M371" s="2" t="str">
        <f>IF(ISERROR(SEARCH(M$1,Table1[[#This Row],[Description]])),"",1)</f>
        <v/>
      </c>
      <c r="N371" s="2" t="s">
        <v>1778</v>
      </c>
      <c r="O371" s="2" t="s">
        <v>1778</v>
      </c>
      <c r="P371" s="2" t="s">
        <v>1778</v>
      </c>
      <c r="Q371" s="2" t="str">
        <f>IF(ISERROR(SEARCH(Q$1,Table1[[#This Row],[Description]])),"",1)</f>
        <v/>
      </c>
      <c r="R371" s="2" t="str">
        <f t="shared" si="5"/>
        <v/>
      </c>
    </row>
    <row r="372" spans="1:18" x14ac:dyDescent="0.25">
      <c r="A372" t="s">
        <v>312</v>
      </c>
      <c r="B372" t="s">
        <v>313</v>
      </c>
      <c r="C372">
        <v>12</v>
      </c>
      <c r="D372">
        <f>IF(Table1[[#This Row],[tarp]]=Table1[[#This Row],[tarpa]],Table1[[#This Row],[Quantity]],Table1[[#This Row],[Quantity]]*10)</f>
        <v>12</v>
      </c>
      <c r="E372" t="s">
        <v>17</v>
      </c>
      <c r="F372" t="s">
        <v>18</v>
      </c>
      <c r="G372" s="1">
        <v>42764</v>
      </c>
      <c r="H372" s="1">
        <v>42764</v>
      </c>
      <c r="I372" t="s">
        <v>1778</v>
      </c>
      <c r="J372" t="s">
        <v>1778</v>
      </c>
      <c r="K372" t="s">
        <v>1778</v>
      </c>
      <c r="L372" t="s">
        <v>1778</v>
      </c>
      <c r="M372" s="2" t="str">
        <f>IF(ISERROR(SEARCH(M$1,Table1[[#This Row],[Description]])),"",1)</f>
        <v/>
      </c>
      <c r="N372" s="2" t="s">
        <v>1778</v>
      </c>
      <c r="O372" s="2" t="s">
        <v>1778</v>
      </c>
      <c r="P372" s="2" t="s">
        <v>1778</v>
      </c>
      <c r="Q372" s="2" t="str">
        <f>IF(ISERROR(SEARCH(Q$1,Table1[[#This Row],[Description]])),"",1)</f>
        <v/>
      </c>
      <c r="R372" s="2" t="str">
        <f t="shared" si="5"/>
        <v/>
      </c>
    </row>
    <row r="373" spans="1:18" x14ac:dyDescent="0.25">
      <c r="A373" t="s">
        <v>273</v>
      </c>
      <c r="B373" t="s">
        <v>274</v>
      </c>
      <c r="C373">
        <v>66</v>
      </c>
      <c r="D373">
        <f>IF(Table1[[#This Row],[tarp]]=Table1[[#This Row],[tarpa]],Table1[[#This Row],[Quantity]],Table1[[#This Row],[Quantity]]*10)</f>
        <v>66</v>
      </c>
      <c r="E373" t="s">
        <v>17</v>
      </c>
      <c r="F373" t="s">
        <v>14</v>
      </c>
      <c r="G373" s="1">
        <v>42764</v>
      </c>
      <c r="H373" s="1">
        <v>42764</v>
      </c>
      <c r="I373" t="s">
        <v>1778</v>
      </c>
      <c r="J373" t="s">
        <v>1778</v>
      </c>
      <c r="K373" t="s">
        <v>1778</v>
      </c>
      <c r="L373" t="s">
        <v>1778</v>
      </c>
      <c r="M373" s="2" t="str">
        <f>IF(ISERROR(SEARCH(M$1,Table1[[#This Row],[Description]])),"",1)</f>
        <v/>
      </c>
      <c r="N373" s="2" t="s">
        <v>1778</v>
      </c>
      <c r="O373" s="2" t="s">
        <v>1778</v>
      </c>
      <c r="P373" s="2" t="s">
        <v>1778</v>
      </c>
      <c r="Q373" s="2" t="str">
        <f>IF(ISERROR(SEARCH(Q$1,Table1[[#This Row],[Description]])),"",1)</f>
        <v/>
      </c>
      <c r="R373" s="2" t="str">
        <f t="shared" si="5"/>
        <v/>
      </c>
    </row>
    <row r="374" spans="1:18" x14ac:dyDescent="0.25">
      <c r="A374" t="s">
        <v>314</v>
      </c>
      <c r="B374" t="s">
        <v>315</v>
      </c>
      <c r="C374">
        <v>62</v>
      </c>
      <c r="D374">
        <f>IF(Table1[[#This Row],[tarp]]=Table1[[#This Row],[tarpa]],Table1[[#This Row],[Quantity]],Table1[[#This Row],[Quantity]]*10)</f>
        <v>62</v>
      </c>
      <c r="E374" t="s">
        <v>17</v>
      </c>
      <c r="F374" t="s">
        <v>21</v>
      </c>
      <c r="G374" s="1">
        <v>42764</v>
      </c>
      <c r="H374" s="1">
        <v>42764</v>
      </c>
      <c r="I374" t="s">
        <v>1778</v>
      </c>
      <c r="J374" t="s">
        <v>1778</v>
      </c>
      <c r="K374" t="s">
        <v>1778</v>
      </c>
      <c r="L374" t="s">
        <v>1778</v>
      </c>
      <c r="M374" s="2" t="str">
        <f>IF(ISERROR(SEARCH(M$1,Table1[[#This Row],[Description]])),"",1)</f>
        <v/>
      </c>
      <c r="N374" s="2" t="s">
        <v>1778</v>
      </c>
      <c r="O374" s="2" t="s">
        <v>1778</v>
      </c>
      <c r="P374" s="2" t="s">
        <v>1778</v>
      </c>
      <c r="Q374" s="2" t="str">
        <f>IF(ISERROR(SEARCH(Q$1,Table1[[#This Row],[Description]])),"",1)</f>
        <v/>
      </c>
      <c r="R374" s="2" t="str">
        <f t="shared" si="5"/>
        <v/>
      </c>
    </row>
    <row r="375" spans="1:18" x14ac:dyDescent="0.25">
      <c r="A375" t="s">
        <v>308</v>
      </c>
      <c r="B375" t="s">
        <v>309</v>
      </c>
      <c r="C375">
        <v>2</v>
      </c>
      <c r="D375">
        <f>IF(Table1[[#This Row],[tarp]]=Table1[[#This Row],[tarpa]],Table1[[#This Row],[Quantity]],Table1[[#This Row],[Quantity]]*10)</f>
        <v>2</v>
      </c>
      <c r="E375" t="s">
        <v>17</v>
      </c>
      <c r="F375" t="s">
        <v>14</v>
      </c>
      <c r="G375" s="1">
        <v>42764</v>
      </c>
      <c r="H375" s="1">
        <v>42764</v>
      </c>
      <c r="I375" t="s">
        <v>1778</v>
      </c>
      <c r="J375" t="s">
        <v>1778</v>
      </c>
      <c r="K375" t="s">
        <v>1778</v>
      </c>
      <c r="L375" t="s">
        <v>1778</v>
      </c>
      <c r="M375" s="2" t="str">
        <f>IF(ISERROR(SEARCH(M$1,Table1[[#This Row],[Description]])),"",1)</f>
        <v/>
      </c>
      <c r="N375" s="2" t="s">
        <v>1778</v>
      </c>
      <c r="O375" s="2" t="s">
        <v>1778</v>
      </c>
      <c r="P375" s="2" t="s">
        <v>1778</v>
      </c>
      <c r="Q375" s="2" t="str">
        <f>IF(ISERROR(SEARCH(Q$1,Table1[[#This Row],[Description]])),"",1)</f>
        <v/>
      </c>
      <c r="R375" s="2" t="str">
        <f t="shared" si="5"/>
        <v/>
      </c>
    </row>
    <row r="376" spans="1:18" x14ac:dyDescent="0.25">
      <c r="A376" t="s">
        <v>281</v>
      </c>
      <c r="B376" t="s">
        <v>282</v>
      </c>
      <c r="C376">
        <v>122</v>
      </c>
      <c r="D376">
        <f>IF(Table1[[#This Row],[tarp]]=Table1[[#This Row],[tarpa]],Table1[[#This Row],[Quantity]],Table1[[#This Row],[Quantity]]*10)</f>
        <v>122</v>
      </c>
      <c r="E376" t="s">
        <v>17</v>
      </c>
      <c r="F376" t="s">
        <v>14</v>
      </c>
      <c r="G376" s="1">
        <v>42764</v>
      </c>
      <c r="H376" s="1">
        <v>42764</v>
      </c>
      <c r="I376" t="s">
        <v>1778</v>
      </c>
      <c r="J376" t="s">
        <v>1778</v>
      </c>
      <c r="K376" t="s">
        <v>1778</v>
      </c>
      <c r="L376" t="s">
        <v>1778</v>
      </c>
      <c r="M376" s="2" t="str">
        <f>IF(ISERROR(SEARCH(M$1,Table1[[#This Row],[Description]])),"",1)</f>
        <v/>
      </c>
      <c r="N376" s="2" t="s">
        <v>1778</v>
      </c>
      <c r="O376" s="2" t="s">
        <v>1778</v>
      </c>
      <c r="P376" s="2" t="s">
        <v>1778</v>
      </c>
      <c r="Q376" s="2" t="str">
        <f>IF(ISERROR(SEARCH(Q$1,Table1[[#This Row],[Description]])),"",1)</f>
        <v/>
      </c>
      <c r="R376" s="2" t="str">
        <f t="shared" si="5"/>
        <v/>
      </c>
    </row>
    <row r="377" spans="1:18" x14ac:dyDescent="0.25">
      <c r="A377" t="s">
        <v>99</v>
      </c>
      <c r="B377" t="s">
        <v>100</v>
      </c>
      <c r="C377">
        <v>8</v>
      </c>
      <c r="D377">
        <f>IF(Table1[[#This Row],[tarp]]=Table1[[#This Row],[tarpa]],Table1[[#This Row],[Quantity]],Table1[[#This Row],[Quantity]]*10)</f>
        <v>8</v>
      </c>
      <c r="E377" t="s">
        <v>17</v>
      </c>
      <c r="F377" t="s">
        <v>14</v>
      </c>
      <c r="G377" s="1">
        <v>42764</v>
      </c>
      <c r="H377" s="1">
        <v>42764</v>
      </c>
      <c r="I377" t="s">
        <v>1778</v>
      </c>
      <c r="J377" t="s">
        <v>1778</v>
      </c>
      <c r="K377" t="s">
        <v>1778</v>
      </c>
      <c r="L377" t="s">
        <v>1778</v>
      </c>
      <c r="M377" s="2" t="str">
        <f>IF(ISERROR(SEARCH(M$1,Table1[[#This Row],[Description]])),"",1)</f>
        <v/>
      </c>
      <c r="N377" s="2" t="s">
        <v>1778</v>
      </c>
      <c r="O377" s="2" t="s">
        <v>1778</v>
      </c>
      <c r="P377" s="2" t="s">
        <v>1778</v>
      </c>
      <c r="Q377" s="2" t="str">
        <f>IF(ISERROR(SEARCH(Q$1,Table1[[#This Row],[Description]])),"",1)</f>
        <v/>
      </c>
      <c r="R377" s="2" t="str">
        <f t="shared" si="5"/>
        <v/>
      </c>
    </row>
    <row r="378" spans="1:18" x14ac:dyDescent="0.25">
      <c r="A378" t="s">
        <v>169</v>
      </c>
      <c r="B378" t="s">
        <v>170</v>
      </c>
      <c r="C378">
        <v>1</v>
      </c>
      <c r="D378">
        <f>IF(Table1[[#This Row],[tarp]]=Table1[[#This Row],[tarpa]],Table1[[#This Row],[Quantity]],Table1[[#This Row],[Quantity]]*10)</f>
        <v>1</v>
      </c>
      <c r="E378" t="s">
        <v>17</v>
      </c>
      <c r="F378" t="s">
        <v>10</v>
      </c>
      <c r="G378" s="1">
        <v>42764</v>
      </c>
      <c r="H378" s="1">
        <v>42764</v>
      </c>
      <c r="I378" t="s">
        <v>1778</v>
      </c>
      <c r="J378" t="s">
        <v>1778</v>
      </c>
      <c r="K378" t="s">
        <v>1778</v>
      </c>
      <c r="L378" t="s">
        <v>1778</v>
      </c>
      <c r="M378" s="2" t="str">
        <f>IF(ISERROR(SEARCH(M$1,Table1[[#This Row],[Description]])),"",1)</f>
        <v/>
      </c>
      <c r="N378" s="2" t="s">
        <v>1778</v>
      </c>
      <c r="O378" s="2" t="s">
        <v>1778</v>
      </c>
      <c r="P378" s="2" t="s">
        <v>1778</v>
      </c>
      <c r="Q378" s="2" t="str">
        <f>IF(ISERROR(SEARCH(Q$1,Table1[[#This Row],[Description]])),"",1)</f>
        <v/>
      </c>
      <c r="R378" s="2" t="str">
        <f t="shared" si="5"/>
        <v/>
      </c>
    </row>
    <row r="379" spans="1:18" x14ac:dyDescent="0.25">
      <c r="A379" t="s">
        <v>316</v>
      </c>
      <c r="B379" t="s">
        <v>317</v>
      </c>
      <c r="C379">
        <v>10</v>
      </c>
      <c r="D379">
        <f>IF(Table1[[#This Row],[tarp]]=Table1[[#This Row],[tarpa]],Table1[[#This Row],[Quantity]],Table1[[#This Row],[Quantity]]*10)</f>
        <v>10</v>
      </c>
      <c r="E379" t="s">
        <v>17</v>
      </c>
      <c r="F379" t="s">
        <v>37</v>
      </c>
      <c r="G379" s="1">
        <v>42764</v>
      </c>
      <c r="H379" s="1">
        <v>42764</v>
      </c>
      <c r="I379" t="s">
        <v>1778</v>
      </c>
      <c r="J379" t="s">
        <v>1778</v>
      </c>
      <c r="K379" t="s">
        <v>1778</v>
      </c>
      <c r="L379" t="s">
        <v>1778</v>
      </c>
      <c r="M379" s="2" t="str">
        <f>IF(ISERROR(SEARCH(M$1,Table1[[#This Row],[Description]])),"",1)</f>
        <v/>
      </c>
      <c r="N379" s="2" t="s">
        <v>1778</v>
      </c>
      <c r="O379" s="2" t="s">
        <v>1778</v>
      </c>
      <c r="P379" s="2" t="s">
        <v>1778</v>
      </c>
      <c r="Q379" s="2" t="str">
        <f>IF(ISERROR(SEARCH(Q$1,Table1[[#This Row],[Description]])),"",1)</f>
        <v/>
      </c>
      <c r="R379" s="2" t="str">
        <f t="shared" si="5"/>
        <v/>
      </c>
    </row>
    <row r="380" spans="1:18" x14ac:dyDescent="0.25">
      <c r="A380" t="s">
        <v>251</v>
      </c>
      <c r="B380" t="s">
        <v>252</v>
      </c>
      <c r="C380">
        <v>220</v>
      </c>
      <c r="D380">
        <f>IF(Table1[[#This Row],[tarp]]=Table1[[#This Row],[tarpa]],Table1[[#This Row],[Quantity]],Table1[[#This Row],[Quantity]]*10)</f>
        <v>220</v>
      </c>
      <c r="E380" t="s">
        <v>29</v>
      </c>
      <c r="F380" t="s">
        <v>14</v>
      </c>
      <c r="G380" s="1">
        <v>42764</v>
      </c>
      <c r="H380" s="1">
        <v>42764</v>
      </c>
      <c r="I380" t="s">
        <v>1778</v>
      </c>
      <c r="J380" t="s">
        <v>1778</v>
      </c>
      <c r="K380" t="s">
        <v>1778</v>
      </c>
      <c r="L380" t="s">
        <v>1778</v>
      </c>
      <c r="M380" s="2" t="str">
        <f>IF(ISERROR(SEARCH(M$1,Table1[[#This Row],[Description]])),"",1)</f>
        <v/>
      </c>
      <c r="N380" s="2" t="s">
        <v>1778</v>
      </c>
      <c r="O380" s="2" t="s">
        <v>1778</v>
      </c>
      <c r="P380" s="2" t="s">
        <v>1778</v>
      </c>
      <c r="Q380" s="2" t="str">
        <f>IF(ISERROR(SEARCH(Q$1,Table1[[#This Row],[Description]])),"",1)</f>
        <v/>
      </c>
      <c r="R380" s="2" t="str">
        <f t="shared" si="5"/>
        <v/>
      </c>
    </row>
    <row r="381" spans="1:18" x14ac:dyDescent="0.25">
      <c r="A381" t="s">
        <v>27</v>
      </c>
      <c r="B381" t="s">
        <v>28</v>
      </c>
      <c r="C381">
        <v>5</v>
      </c>
      <c r="D381">
        <f>IF(Table1[[#This Row],[tarp]]=Table1[[#This Row],[tarpa]],Table1[[#This Row],[Quantity]],Table1[[#This Row],[Quantity]]*10)</f>
        <v>5</v>
      </c>
      <c r="E381" t="s">
        <v>318</v>
      </c>
      <c r="F381" t="s">
        <v>21</v>
      </c>
      <c r="G381" s="1">
        <v>42764</v>
      </c>
      <c r="H381" s="1">
        <v>42764</v>
      </c>
      <c r="I381" t="s">
        <v>1778</v>
      </c>
      <c r="J381" t="s">
        <v>1778</v>
      </c>
      <c r="K381" t="s">
        <v>1778</v>
      </c>
      <c r="L381" t="s">
        <v>1778</v>
      </c>
      <c r="M381" s="2" t="str">
        <f>IF(ISERROR(SEARCH(M$1,Table1[[#This Row],[Description]])),"",1)</f>
        <v/>
      </c>
      <c r="N381" s="2" t="s">
        <v>1778</v>
      </c>
      <c r="O381" s="2" t="s">
        <v>1778</v>
      </c>
      <c r="P381" s="2" t="s">
        <v>1778</v>
      </c>
      <c r="Q381" s="2" t="str">
        <f>IF(ISERROR(SEARCH(Q$1,Table1[[#This Row],[Description]])),"",1)</f>
        <v/>
      </c>
      <c r="R381" s="2" t="str">
        <f t="shared" si="5"/>
        <v/>
      </c>
    </row>
    <row r="382" spans="1:18" x14ac:dyDescent="0.25">
      <c r="A382" t="s">
        <v>30</v>
      </c>
      <c r="B382" t="s">
        <v>31</v>
      </c>
      <c r="C382">
        <v>5</v>
      </c>
      <c r="D382">
        <f>IF(Table1[[#This Row],[tarp]]=Table1[[#This Row],[tarpa]],Table1[[#This Row],[Quantity]],Table1[[#This Row],[Quantity]]*10)</f>
        <v>5</v>
      </c>
      <c r="E382" t="s">
        <v>318</v>
      </c>
      <c r="F382" t="s">
        <v>21</v>
      </c>
      <c r="G382" s="1">
        <v>42764</v>
      </c>
      <c r="H382" s="1">
        <v>42764</v>
      </c>
      <c r="I382" t="s">
        <v>1778</v>
      </c>
      <c r="J382" t="s">
        <v>1778</v>
      </c>
      <c r="K382" t="s">
        <v>1778</v>
      </c>
      <c r="L382" t="s">
        <v>1778</v>
      </c>
      <c r="M382" s="2" t="str">
        <f>IF(ISERROR(SEARCH(M$1,Table1[[#This Row],[Description]])),"",1)</f>
        <v/>
      </c>
      <c r="N382" s="2" t="s">
        <v>1778</v>
      </c>
      <c r="O382" s="2" t="s">
        <v>1778</v>
      </c>
      <c r="P382" s="2" t="s">
        <v>1778</v>
      </c>
      <c r="Q382" s="2" t="str">
        <f>IF(ISERROR(SEARCH(Q$1,Table1[[#This Row],[Description]])),"",1)</f>
        <v/>
      </c>
      <c r="R382" s="2" t="str">
        <f t="shared" si="5"/>
        <v/>
      </c>
    </row>
    <row r="383" spans="1:18" x14ac:dyDescent="0.25">
      <c r="A383" t="s">
        <v>32</v>
      </c>
      <c r="B383" t="s">
        <v>33</v>
      </c>
      <c r="C383">
        <v>5</v>
      </c>
      <c r="D383">
        <f>IF(Table1[[#This Row],[tarp]]=Table1[[#This Row],[tarpa]],Table1[[#This Row],[Quantity]],Table1[[#This Row],[Quantity]]*10)</f>
        <v>5</v>
      </c>
      <c r="E383" t="s">
        <v>318</v>
      </c>
      <c r="F383" t="s">
        <v>21</v>
      </c>
      <c r="G383" s="1">
        <v>42764</v>
      </c>
      <c r="H383" s="1">
        <v>42764</v>
      </c>
      <c r="I383" t="s">
        <v>1778</v>
      </c>
      <c r="J383" t="s">
        <v>1778</v>
      </c>
      <c r="K383" t="s">
        <v>1778</v>
      </c>
      <c r="L383" t="s">
        <v>1778</v>
      </c>
      <c r="M383" s="2" t="str">
        <f>IF(ISERROR(SEARCH(M$1,Table1[[#This Row],[Description]])),"",1)</f>
        <v/>
      </c>
      <c r="N383" s="2" t="s">
        <v>1778</v>
      </c>
      <c r="O383" s="2" t="s">
        <v>1778</v>
      </c>
      <c r="P383" s="2" t="s">
        <v>1778</v>
      </c>
      <c r="Q383" s="2" t="str">
        <f>IF(ISERROR(SEARCH(Q$1,Table1[[#This Row],[Description]])),"",1)</f>
        <v/>
      </c>
      <c r="R383" s="2" t="str">
        <f t="shared" si="5"/>
        <v/>
      </c>
    </row>
    <row r="384" spans="1:18" x14ac:dyDescent="0.25">
      <c r="A384" t="s">
        <v>99</v>
      </c>
      <c r="B384" t="s">
        <v>100</v>
      </c>
      <c r="C384">
        <v>2</v>
      </c>
      <c r="D384">
        <f>IF(Table1[[#This Row],[tarp]]=Table1[[#This Row],[tarpa]],Table1[[#This Row],[Quantity]],Table1[[#This Row],[Quantity]]*10)</f>
        <v>2</v>
      </c>
      <c r="E384" t="s">
        <v>36</v>
      </c>
      <c r="F384" t="s">
        <v>21</v>
      </c>
      <c r="G384" s="1">
        <v>42764</v>
      </c>
      <c r="H384" s="1">
        <v>42764</v>
      </c>
      <c r="I384" t="s">
        <v>1778</v>
      </c>
      <c r="J384" t="s">
        <v>1778</v>
      </c>
      <c r="K384" t="s">
        <v>1778</v>
      </c>
      <c r="L384" t="s">
        <v>1778</v>
      </c>
      <c r="M384" s="2" t="str">
        <f>IF(ISERROR(SEARCH(M$1,Table1[[#This Row],[Description]])),"",1)</f>
        <v/>
      </c>
      <c r="N384" s="2" t="s">
        <v>1778</v>
      </c>
      <c r="O384" s="2" t="s">
        <v>1778</v>
      </c>
      <c r="P384" s="2" t="s">
        <v>1778</v>
      </c>
      <c r="Q384" s="2" t="str">
        <f>IF(ISERROR(SEARCH(Q$1,Table1[[#This Row],[Description]])),"",1)</f>
        <v/>
      </c>
      <c r="R384" s="2" t="str">
        <f t="shared" si="5"/>
        <v/>
      </c>
    </row>
    <row r="385" spans="1:18" x14ac:dyDescent="0.25">
      <c r="A385" t="s">
        <v>319</v>
      </c>
      <c r="B385" t="s">
        <v>320</v>
      </c>
      <c r="C385">
        <v>6</v>
      </c>
      <c r="D385">
        <f>IF(Table1[[#This Row],[tarp]]=Table1[[#This Row],[tarpa]],Table1[[#This Row],[Quantity]],Table1[[#This Row],[Quantity]]*10)</f>
        <v>6</v>
      </c>
      <c r="E385" t="s">
        <v>318</v>
      </c>
      <c r="F385" t="s">
        <v>21</v>
      </c>
      <c r="G385" s="1">
        <v>42764</v>
      </c>
      <c r="H385" s="1">
        <v>42764</v>
      </c>
      <c r="I385" t="s">
        <v>1778</v>
      </c>
      <c r="J385" t="s">
        <v>1778</v>
      </c>
      <c r="K385" t="s">
        <v>1778</v>
      </c>
      <c r="L385" t="s">
        <v>1778</v>
      </c>
      <c r="M385" s="2" t="str">
        <f>IF(ISERROR(SEARCH(M$1,Table1[[#This Row],[Description]])),"",1)</f>
        <v/>
      </c>
      <c r="N385" s="2" t="s">
        <v>1778</v>
      </c>
      <c r="O385" s="2" t="s">
        <v>1778</v>
      </c>
      <c r="P385" s="2" t="s">
        <v>1778</v>
      </c>
      <c r="Q385" s="2" t="str">
        <f>IF(ISERROR(SEARCH(Q$1,Table1[[#This Row],[Description]])),"",1)</f>
        <v/>
      </c>
      <c r="R385" s="2" t="str">
        <f t="shared" si="5"/>
        <v/>
      </c>
    </row>
    <row r="386" spans="1:18" x14ac:dyDescent="0.25">
      <c r="A386" t="s">
        <v>292</v>
      </c>
      <c r="B386" t="s">
        <v>293</v>
      </c>
      <c r="C386">
        <v>2</v>
      </c>
      <c r="D386">
        <f>IF(Table1[[#This Row],[tarp]]=Table1[[#This Row],[tarpa]],Table1[[#This Row],[Quantity]],Table1[[#This Row],[Quantity]]*10)</f>
        <v>2</v>
      </c>
      <c r="E386" t="s">
        <v>318</v>
      </c>
      <c r="F386" t="s">
        <v>21</v>
      </c>
      <c r="G386" s="1">
        <v>42764</v>
      </c>
      <c r="H386" s="1">
        <v>42764</v>
      </c>
      <c r="I386" t="s">
        <v>1778</v>
      </c>
      <c r="J386" t="s">
        <v>1778</v>
      </c>
      <c r="K386" t="s">
        <v>1778</v>
      </c>
      <c r="L386" t="s">
        <v>1778</v>
      </c>
      <c r="M386" s="2" t="str">
        <f>IF(ISERROR(SEARCH(M$1,Table1[[#This Row],[Description]])),"",1)</f>
        <v/>
      </c>
      <c r="N386" s="2" t="s">
        <v>1778</v>
      </c>
      <c r="O386" s="2" t="s">
        <v>1778</v>
      </c>
      <c r="P386" s="2" t="s">
        <v>1778</v>
      </c>
      <c r="Q386" s="2" t="str">
        <f>IF(ISERROR(SEARCH(Q$1,Table1[[#This Row],[Description]])),"",1)</f>
        <v/>
      </c>
      <c r="R386" s="2" t="str">
        <f t="shared" ref="R386:R449" si="6">IF(I386=1,"Blanket",IF(K386=1,"Tarp",IF(L386=1,"Jerry",IF(M386=1,"KitchenSet",IF(N386=1,"MosquitoNet",IF(O386=1,"ShelterKit",IF(P386=1,"SleepingMat",IF(Q386=1,"Tent",""))))))))</f>
        <v/>
      </c>
    </row>
    <row r="387" spans="1:18" x14ac:dyDescent="0.25">
      <c r="A387" t="s">
        <v>242</v>
      </c>
      <c r="B387" t="s">
        <v>243</v>
      </c>
      <c r="C387">
        <v>21</v>
      </c>
      <c r="D387">
        <f>IF(Table1[[#This Row],[tarp]]=Table1[[#This Row],[tarpa]],Table1[[#This Row],[Quantity]],Table1[[#This Row],[Quantity]]*10)</f>
        <v>21</v>
      </c>
      <c r="E387" t="s">
        <v>318</v>
      </c>
      <c r="F387" t="s">
        <v>21</v>
      </c>
      <c r="G387" s="1">
        <v>42764</v>
      </c>
      <c r="H387" s="1">
        <v>42764</v>
      </c>
      <c r="I387" t="s">
        <v>1778</v>
      </c>
      <c r="J387" t="s">
        <v>1778</v>
      </c>
      <c r="K387" t="s">
        <v>1778</v>
      </c>
      <c r="L387" t="s">
        <v>1778</v>
      </c>
      <c r="M387" s="2" t="str">
        <f>IF(ISERROR(SEARCH(M$1,Table1[[#This Row],[Description]])),"",1)</f>
        <v/>
      </c>
      <c r="N387" s="2" t="s">
        <v>1778</v>
      </c>
      <c r="O387" s="2" t="s">
        <v>1778</v>
      </c>
      <c r="P387" s="2" t="s">
        <v>1778</v>
      </c>
      <c r="Q387" s="2" t="str">
        <f>IF(ISERROR(SEARCH(Q$1,Table1[[#This Row],[Description]])),"",1)</f>
        <v/>
      </c>
      <c r="R387" s="2" t="str">
        <f t="shared" si="6"/>
        <v/>
      </c>
    </row>
    <row r="388" spans="1:18" x14ac:dyDescent="0.25">
      <c r="A388" t="s">
        <v>321</v>
      </c>
      <c r="B388" t="s">
        <v>322</v>
      </c>
      <c r="C388">
        <v>2</v>
      </c>
      <c r="D388">
        <f>IF(Table1[[#This Row],[tarp]]=Table1[[#This Row],[tarpa]],Table1[[#This Row],[Quantity]],Table1[[#This Row],[Quantity]]*10)</f>
        <v>2</v>
      </c>
      <c r="E388" t="s">
        <v>202</v>
      </c>
      <c r="F388" t="s">
        <v>21</v>
      </c>
      <c r="G388" s="1">
        <v>42764</v>
      </c>
      <c r="H388" s="1">
        <v>42764</v>
      </c>
      <c r="I388" t="s">
        <v>1778</v>
      </c>
      <c r="J388" t="s">
        <v>1778</v>
      </c>
      <c r="K388" t="s">
        <v>1778</v>
      </c>
      <c r="L388" t="s">
        <v>1778</v>
      </c>
      <c r="M388" s="2" t="str">
        <f>IF(ISERROR(SEARCH(M$1,Table1[[#This Row],[Description]])),"",1)</f>
        <v/>
      </c>
      <c r="N388" s="2" t="s">
        <v>1778</v>
      </c>
      <c r="O388" s="2" t="s">
        <v>1778</v>
      </c>
      <c r="P388" s="2" t="s">
        <v>1778</v>
      </c>
      <c r="Q388" s="2" t="str">
        <f>IF(ISERROR(SEARCH(Q$1,Table1[[#This Row],[Description]])),"",1)</f>
        <v/>
      </c>
      <c r="R388" s="2" t="str">
        <f t="shared" si="6"/>
        <v/>
      </c>
    </row>
    <row r="389" spans="1:18" x14ac:dyDescent="0.25">
      <c r="A389" t="s">
        <v>323</v>
      </c>
      <c r="B389" t="s">
        <v>324</v>
      </c>
      <c r="C389">
        <v>6</v>
      </c>
      <c r="D389">
        <f>IF(Table1[[#This Row],[tarp]]=Table1[[#This Row],[tarpa]],Table1[[#This Row],[Quantity]],Table1[[#This Row],[Quantity]]*10)</f>
        <v>6</v>
      </c>
      <c r="E389" t="s">
        <v>17</v>
      </c>
      <c r="F389" t="s">
        <v>10</v>
      </c>
      <c r="G389" s="1">
        <v>42764</v>
      </c>
      <c r="H389" s="1">
        <v>42764</v>
      </c>
      <c r="I389" t="s">
        <v>1778</v>
      </c>
      <c r="J389" t="s">
        <v>1778</v>
      </c>
      <c r="K389" t="s">
        <v>1778</v>
      </c>
      <c r="L389" t="s">
        <v>1778</v>
      </c>
      <c r="M389" s="2" t="str">
        <f>IF(ISERROR(SEARCH(M$1,Table1[[#This Row],[Description]])),"",1)</f>
        <v/>
      </c>
      <c r="N389" s="2" t="s">
        <v>1778</v>
      </c>
      <c r="O389" s="2" t="s">
        <v>1778</v>
      </c>
      <c r="P389" s="2" t="s">
        <v>1778</v>
      </c>
      <c r="Q389" s="2" t="str">
        <f>IF(ISERROR(SEARCH(Q$1,Table1[[#This Row],[Description]])),"",1)</f>
        <v/>
      </c>
      <c r="R389" s="2" t="str">
        <f t="shared" si="6"/>
        <v/>
      </c>
    </row>
    <row r="390" spans="1:18" x14ac:dyDescent="0.25">
      <c r="A390" t="s">
        <v>325</v>
      </c>
      <c r="B390" t="s">
        <v>326</v>
      </c>
      <c r="C390">
        <v>5</v>
      </c>
      <c r="D390">
        <f>IF(Table1[[#This Row],[tarp]]=Table1[[#This Row],[tarpa]],Table1[[#This Row],[Quantity]],Table1[[#This Row],[Quantity]]*10)</f>
        <v>5</v>
      </c>
      <c r="E390" t="s">
        <v>17</v>
      </c>
      <c r="F390" t="s">
        <v>10</v>
      </c>
      <c r="G390" s="1">
        <v>42764</v>
      </c>
      <c r="H390" s="1">
        <v>42764</v>
      </c>
      <c r="I390" t="s">
        <v>1778</v>
      </c>
      <c r="J390" t="s">
        <v>1778</v>
      </c>
      <c r="K390" t="s">
        <v>1778</v>
      </c>
      <c r="L390" t="s">
        <v>1778</v>
      </c>
      <c r="M390" s="2" t="str">
        <f>IF(ISERROR(SEARCH(M$1,Table1[[#This Row],[Description]])),"",1)</f>
        <v/>
      </c>
      <c r="N390" s="2" t="s">
        <v>1778</v>
      </c>
      <c r="O390" s="2" t="s">
        <v>1778</v>
      </c>
      <c r="P390" s="2" t="s">
        <v>1778</v>
      </c>
      <c r="Q390" s="2" t="str">
        <f>IF(ISERROR(SEARCH(Q$1,Table1[[#This Row],[Description]])),"",1)</f>
        <v/>
      </c>
      <c r="R390" s="2" t="str">
        <f t="shared" si="6"/>
        <v/>
      </c>
    </row>
    <row r="391" spans="1:18" x14ac:dyDescent="0.25">
      <c r="A391" t="s">
        <v>114</v>
      </c>
      <c r="B391" t="s">
        <v>115</v>
      </c>
      <c r="C391">
        <v>10</v>
      </c>
      <c r="D391">
        <f>IF(Table1[[#This Row],[tarp]]=Table1[[#This Row],[tarpa]],Table1[[#This Row],[Quantity]],Table1[[#This Row],[Quantity]]*10)</f>
        <v>10</v>
      </c>
      <c r="E391" t="s">
        <v>17</v>
      </c>
      <c r="F391" t="s">
        <v>37</v>
      </c>
      <c r="G391" s="1">
        <v>42764</v>
      </c>
      <c r="H391" s="1">
        <v>42764</v>
      </c>
      <c r="I391" t="s">
        <v>1778</v>
      </c>
      <c r="J391" t="s">
        <v>1778</v>
      </c>
      <c r="K391" t="s">
        <v>1778</v>
      </c>
      <c r="L391" t="s">
        <v>1778</v>
      </c>
      <c r="M391" s="2" t="str">
        <f>IF(ISERROR(SEARCH(M$1,Table1[[#This Row],[Description]])),"",1)</f>
        <v/>
      </c>
      <c r="N391" s="2" t="s">
        <v>1778</v>
      </c>
      <c r="O391" s="2" t="s">
        <v>1778</v>
      </c>
      <c r="P391" s="2" t="s">
        <v>1778</v>
      </c>
      <c r="Q391" s="2" t="str">
        <f>IF(ISERROR(SEARCH(Q$1,Table1[[#This Row],[Description]])),"",1)</f>
        <v/>
      </c>
      <c r="R391" s="2" t="str">
        <f t="shared" si="6"/>
        <v/>
      </c>
    </row>
    <row r="392" spans="1:18" x14ac:dyDescent="0.25">
      <c r="A392" t="s">
        <v>329</v>
      </c>
      <c r="B392" t="s">
        <v>330</v>
      </c>
      <c r="C392">
        <v>3</v>
      </c>
      <c r="D392">
        <f>IF(Table1[[#This Row],[tarp]]=Table1[[#This Row],[tarpa]],Table1[[#This Row],[Quantity]],Table1[[#This Row],[Quantity]]*10)</f>
        <v>3</v>
      </c>
      <c r="E392" t="s">
        <v>17</v>
      </c>
      <c r="F392" t="s">
        <v>37</v>
      </c>
      <c r="G392" s="1">
        <v>42764</v>
      </c>
      <c r="H392" s="1">
        <v>42764</v>
      </c>
      <c r="I392" t="s">
        <v>1778</v>
      </c>
      <c r="J392" t="s">
        <v>1778</v>
      </c>
      <c r="K392" t="s">
        <v>1778</v>
      </c>
      <c r="L392" t="s">
        <v>1778</v>
      </c>
      <c r="M392" s="2" t="str">
        <f>IF(ISERROR(SEARCH(M$1,Table1[[#This Row],[Description]])),"",1)</f>
        <v/>
      </c>
      <c r="N392" s="2" t="s">
        <v>1778</v>
      </c>
      <c r="O392" s="2" t="s">
        <v>1778</v>
      </c>
      <c r="P392" s="2" t="s">
        <v>1778</v>
      </c>
      <c r="Q392" s="2" t="str">
        <f>IF(ISERROR(SEARCH(Q$1,Table1[[#This Row],[Description]])),"",1)</f>
        <v/>
      </c>
      <c r="R392" s="2" t="str">
        <f t="shared" si="6"/>
        <v/>
      </c>
    </row>
    <row r="393" spans="1:18" x14ac:dyDescent="0.25">
      <c r="A393" t="s">
        <v>192</v>
      </c>
      <c r="B393" t="s">
        <v>193</v>
      </c>
      <c r="C393">
        <v>600</v>
      </c>
      <c r="D393">
        <f>IF(Table1[[#This Row],[tarp]]=Table1[[#This Row],[tarpa]],Table1[[#This Row],[Quantity]],Table1[[#This Row],[Quantity]]*10)</f>
        <v>600</v>
      </c>
      <c r="E393" t="s">
        <v>130</v>
      </c>
      <c r="F393" t="s">
        <v>37</v>
      </c>
      <c r="G393" s="1">
        <v>42764</v>
      </c>
      <c r="H393" s="1">
        <v>42764</v>
      </c>
      <c r="I393" t="s">
        <v>1778</v>
      </c>
      <c r="J393" t="s">
        <v>1778</v>
      </c>
      <c r="K393" t="s">
        <v>1778</v>
      </c>
      <c r="L393" t="s">
        <v>1778</v>
      </c>
      <c r="M393" s="2" t="str">
        <f>IF(ISERROR(SEARCH(M$1,Table1[[#This Row],[Description]])),"",1)</f>
        <v/>
      </c>
      <c r="N393" s="2" t="s">
        <v>1778</v>
      </c>
      <c r="O393" s="2" t="s">
        <v>1778</v>
      </c>
      <c r="P393" s="2" t="s">
        <v>1778</v>
      </c>
      <c r="Q393" s="2" t="str">
        <f>IF(ISERROR(SEARCH(Q$1,Table1[[#This Row],[Description]])),"",1)</f>
        <v/>
      </c>
      <c r="R393" s="2" t="str">
        <f t="shared" si="6"/>
        <v/>
      </c>
    </row>
    <row r="394" spans="1:18" x14ac:dyDescent="0.25">
      <c r="A394" t="s">
        <v>333</v>
      </c>
      <c r="B394" t="s">
        <v>334</v>
      </c>
      <c r="C394">
        <v>2150</v>
      </c>
      <c r="D394">
        <f>IF(Table1[[#This Row],[tarp]]=Table1[[#This Row],[tarpa]],Table1[[#This Row],[Quantity]],Table1[[#This Row],[Quantity]]*10)</f>
        <v>2150</v>
      </c>
      <c r="E394" t="s">
        <v>233</v>
      </c>
      <c r="F394" t="s">
        <v>10</v>
      </c>
      <c r="G394" s="1">
        <v>42764</v>
      </c>
      <c r="H394" s="1">
        <v>42764</v>
      </c>
      <c r="I394" t="s">
        <v>1778</v>
      </c>
      <c r="J394" t="s">
        <v>1778</v>
      </c>
      <c r="K394" t="s">
        <v>1778</v>
      </c>
      <c r="L394" t="s">
        <v>1778</v>
      </c>
      <c r="M394" s="2" t="str">
        <f>IF(ISERROR(SEARCH(M$1,Table1[[#This Row],[Description]])),"",1)</f>
        <v/>
      </c>
      <c r="N394" s="2" t="s">
        <v>1778</v>
      </c>
      <c r="O394" s="2" t="s">
        <v>1778</v>
      </c>
      <c r="P394" s="2" t="s">
        <v>1778</v>
      </c>
      <c r="Q394" s="2" t="str">
        <f>IF(ISERROR(SEARCH(Q$1,Table1[[#This Row],[Description]])),"",1)</f>
        <v/>
      </c>
      <c r="R394" s="2" t="str">
        <f t="shared" si="6"/>
        <v/>
      </c>
    </row>
    <row r="395" spans="1:18" x14ac:dyDescent="0.25">
      <c r="A395" t="s">
        <v>335</v>
      </c>
      <c r="B395" t="s">
        <v>336</v>
      </c>
      <c r="C395">
        <v>249990</v>
      </c>
      <c r="D395">
        <f>IF(Table1[[#This Row],[tarp]]=Table1[[#This Row],[tarpa]],Table1[[#This Row],[Quantity]],Table1[[#This Row],[Quantity]]*10)</f>
        <v>249990</v>
      </c>
      <c r="E395" t="s">
        <v>17</v>
      </c>
      <c r="F395" t="s">
        <v>10</v>
      </c>
      <c r="G395" s="1">
        <v>42764</v>
      </c>
      <c r="H395" s="1">
        <v>42764</v>
      </c>
      <c r="I395" t="s">
        <v>1778</v>
      </c>
      <c r="J395" t="s">
        <v>1778</v>
      </c>
      <c r="K395" t="s">
        <v>1778</v>
      </c>
      <c r="L395" t="s">
        <v>1778</v>
      </c>
      <c r="M395" s="2" t="str">
        <f>IF(ISERROR(SEARCH(M$1,Table1[[#This Row],[Description]])),"",1)</f>
        <v/>
      </c>
      <c r="N395" s="2" t="s">
        <v>1778</v>
      </c>
      <c r="O395" s="2" t="s">
        <v>1778</v>
      </c>
      <c r="P395" s="2" t="s">
        <v>1778</v>
      </c>
      <c r="Q395" s="2" t="str">
        <f>IF(ISERROR(SEARCH(Q$1,Table1[[#This Row],[Description]])),"",1)</f>
        <v/>
      </c>
      <c r="R395" s="2" t="str">
        <f t="shared" si="6"/>
        <v/>
      </c>
    </row>
    <row r="396" spans="1:18" x14ac:dyDescent="0.25">
      <c r="A396" t="s">
        <v>143</v>
      </c>
      <c r="B396" t="s">
        <v>144</v>
      </c>
      <c r="C396">
        <v>10</v>
      </c>
      <c r="D396">
        <f>IF(Table1[[#This Row],[tarp]]=Table1[[#This Row],[tarpa]],Table1[[#This Row],[Quantity]],Table1[[#This Row],[Quantity]]*10)</f>
        <v>10</v>
      </c>
      <c r="E396" t="s">
        <v>17</v>
      </c>
      <c r="F396" t="s">
        <v>37</v>
      </c>
      <c r="G396" s="1">
        <v>42764</v>
      </c>
      <c r="H396" s="1">
        <v>42764</v>
      </c>
      <c r="I396" t="s">
        <v>1778</v>
      </c>
      <c r="J396" t="s">
        <v>1778</v>
      </c>
      <c r="K396" t="s">
        <v>1778</v>
      </c>
      <c r="L396" t="s">
        <v>1778</v>
      </c>
      <c r="M396" s="2" t="str">
        <f>IF(ISERROR(SEARCH(M$1,Table1[[#This Row],[Description]])),"",1)</f>
        <v/>
      </c>
      <c r="N396" s="2" t="s">
        <v>1778</v>
      </c>
      <c r="O396" s="2" t="s">
        <v>1778</v>
      </c>
      <c r="P396" s="2" t="s">
        <v>1778</v>
      </c>
      <c r="Q396" s="2" t="str">
        <f>IF(ISERROR(SEARCH(Q$1,Table1[[#This Row],[Description]])),"",1)</f>
        <v/>
      </c>
      <c r="R396" s="2" t="str">
        <f t="shared" si="6"/>
        <v/>
      </c>
    </row>
    <row r="397" spans="1:18" x14ac:dyDescent="0.25">
      <c r="A397" t="s">
        <v>229</v>
      </c>
      <c r="B397" t="s">
        <v>230</v>
      </c>
      <c r="C397">
        <v>40</v>
      </c>
      <c r="D397">
        <f>IF(Table1[[#This Row],[tarp]]=Table1[[#This Row],[tarpa]],Table1[[#This Row],[Quantity]],Table1[[#This Row],[Quantity]]*10)</f>
        <v>40</v>
      </c>
      <c r="E397" t="s">
        <v>17</v>
      </c>
      <c r="F397" t="s">
        <v>37</v>
      </c>
      <c r="G397" s="1">
        <v>42764</v>
      </c>
      <c r="H397" s="1">
        <v>42764</v>
      </c>
      <c r="I397" t="s">
        <v>1778</v>
      </c>
      <c r="J397" t="s">
        <v>1778</v>
      </c>
      <c r="K397" t="s">
        <v>1778</v>
      </c>
      <c r="L397" t="s">
        <v>1778</v>
      </c>
      <c r="M397" s="2" t="str">
        <f>IF(ISERROR(SEARCH(M$1,Table1[[#This Row],[Description]])),"",1)</f>
        <v/>
      </c>
      <c r="N397" s="2" t="s">
        <v>1778</v>
      </c>
      <c r="O397" s="2" t="s">
        <v>1778</v>
      </c>
      <c r="P397" s="2" t="s">
        <v>1778</v>
      </c>
      <c r="Q397" s="2" t="str">
        <f>IF(ISERROR(SEARCH(Q$1,Table1[[#This Row],[Description]])),"",1)</f>
        <v/>
      </c>
      <c r="R397" s="2" t="str">
        <f t="shared" si="6"/>
        <v/>
      </c>
    </row>
    <row r="398" spans="1:18" x14ac:dyDescent="0.25">
      <c r="A398" t="s">
        <v>114</v>
      </c>
      <c r="B398" t="s">
        <v>115</v>
      </c>
      <c r="C398">
        <v>35</v>
      </c>
      <c r="D398">
        <f>IF(Table1[[#This Row],[tarp]]=Table1[[#This Row],[tarpa]],Table1[[#This Row],[Quantity]],Table1[[#This Row],[Quantity]]*10)</f>
        <v>35</v>
      </c>
      <c r="E398" t="s">
        <v>17</v>
      </c>
      <c r="F398" t="s">
        <v>18</v>
      </c>
      <c r="G398" s="1">
        <v>42764</v>
      </c>
      <c r="H398" s="1">
        <v>42764</v>
      </c>
      <c r="I398" t="s">
        <v>1778</v>
      </c>
      <c r="J398" t="s">
        <v>1778</v>
      </c>
      <c r="K398" t="s">
        <v>1778</v>
      </c>
      <c r="L398" t="s">
        <v>1778</v>
      </c>
      <c r="M398" s="2" t="str">
        <f>IF(ISERROR(SEARCH(M$1,Table1[[#This Row],[Description]])),"",1)</f>
        <v/>
      </c>
      <c r="N398" s="2" t="s">
        <v>1778</v>
      </c>
      <c r="O398" s="2" t="s">
        <v>1778</v>
      </c>
      <c r="P398" s="2" t="s">
        <v>1778</v>
      </c>
      <c r="Q398" s="2" t="str">
        <f>IF(ISERROR(SEARCH(Q$1,Table1[[#This Row],[Description]])),"",1)</f>
        <v/>
      </c>
      <c r="R398" s="2" t="str">
        <f t="shared" si="6"/>
        <v/>
      </c>
    </row>
    <row r="399" spans="1:18" x14ac:dyDescent="0.25">
      <c r="A399" t="s">
        <v>253</v>
      </c>
      <c r="B399" t="s">
        <v>254</v>
      </c>
      <c r="C399">
        <v>10</v>
      </c>
      <c r="D399">
        <f>IF(Table1[[#This Row],[tarp]]=Table1[[#This Row],[tarpa]],Table1[[#This Row],[Quantity]],Table1[[#This Row],[Quantity]]*10)</f>
        <v>10</v>
      </c>
      <c r="E399" t="s">
        <v>17</v>
      </c>
      <c r="F399" t="s">
        <v>18</v>
      </c>
      <c r="G399" s="1">
        <v>42764</v>
      </c>
      <c r="H399" s="1">
        <v>42764</v>
      </c>
      <c r="I399" t="s">
        <v>1778</v>
      </c>
      <c r="J399" t="s">
        <v>1778</v>
      </c>
      <c r="K399" t="s">
        <v>1778</v>
      </c>
      <c r="L399" t="s">
        <v>1778</v>
      </c>
      <c r="M399" s="2" t="str">
        <f>IF(ISERROR(SEARCH(M$1,Table1[[#This Row],[Description]])),"",1)</f>
        <v/>
      </c>
      <c r="N399" s="2" t="s">
        <v>1778</v>
      </c>
      <c r="O399" s="2" t="s">
        <v>1778</v>
      </c>
      <c r="P399" s="2" t="s">
        <v>1778</v>
      </c>
      <c r="Q399" s="2" t="str">
        <f>IF(ISERROR(SEARCH(Q$1,Table1[[#This Row],[Description]])),"",1)</f>
        <v/>
      </c>
      <c r="R399" s="2" t="str">
        <f t="shared" si="6"/>
        <v/>
      </c>
    </row>
    <row r="400" spans="1:18" x14ac:dyDescent="0.25">
      <c r="A400" t="s">
        <v>337</v>
      </c>
      <c r="B400" t="s">
        <v>338</v>
      </c>
      <c r="C400">
        <v>4</v>
      </c>
      <c r="D400">
        <f>IF(Table1[[#This Row],[tarp]]=Table1[[#This Row],[tarpa]],Table1[[#This Row],[Quantity]],Table1[[#This Row],[Quantity]]*10)</f>
        <v>4</v>
      </c>
      <c r="E400" t="s">
        <v>17</v>
      </c>
      <c r="F400" t="s">
        <v>18</v>
      </c>
      <c r="G400" s="1">
        <v>42764</v>
      </c>
      <c r="H400" s="1">
        <v>42764</v>
      </c>
      <c r="I400" t="s">
        <v>1778</v>
      </c>
      <c r="J400" t="s">
        <v>1778</v>
      </c>
      <c r="K400" t="s">
        <v>1778</v>
      </c>
      <c r="L400" t="s">
        <v>1778</v>
      </c>
      <c r="M400" s="2" t="str">
        <f>IF(ISERROR(SEARCH(M$1,Table1[[#This Row],[Description]])),"",1)</f>
        <v/>
      </c>
      <c r="N400" s="2" t="s">
        <v>1778</v>
      </c>
      <c r="O400" s="2" t="s">
        <v>1778</v>
      </c>
      <c r="P400" s="2" t="s">
        <v>1778</v>
      </c>
      <c r="Q400" s="2" t="str">
        <f>IF(ISERROR(SEARCH(Q$1,Table1[[#This Row],[Description]])),"",1)</f>
        <v/>
      </c>
      <c r="R400" s="2" t="str">
        <f t="shared" si="6"/>
        <v/>
      </c>
    </row>
    <row r="401" spans="1:18" x14ac:dyDescent="0.25">
      <c r="A401" t="s">
        <v>339</v>
      </c>
      <c r="B401" t="s">
        <v>340</v>
      </c>
      <c r="C401">
        <v>8</v>
      </c>
      <c r="D401">
        <f>IF(Table1[[#This Row],[tarp]]=Table1[[#This Row],[tarpa]],Table1[[#This Row],[Quantity]],Table1[[#This Row],[Quantity]]*10)</f>
        <v>8</v>
      </c>
      <c r="E401" t="s">
        <v>17</v>
      </c>
      <c r="F401" t="s">
        <v>18</v>
      </c>
      <c r="G401" s="1">
        <v>42764</v>
      </c>
      <c r="H401" s="1">
        <v>42764</v>
      </c>
      <c r="I401" t="s">
        <v>1778</v>
      </c>
      <c r="J401" t="s">
        <v>1778</v>
      </c>
      <c r="K401" t="s">
        <v>1778</v>
      </c>
      <c r="L401" t="s">
        <v>1778</v>
      </c>
      <c r="M401" s="2" t="str">
        <f>IF(ISERROR(SEARCH(M$1,Table1[[#This Row],[Description]])),"",1)</f>
        <v/>
      </c>
      <c r="N401" s="2" t="s">
        <v>1778</v>
      </c>
      <c r="O401" s="2" t="s">
        <v>1778</v>
      </c>
      <c r="P401" s="2" t="s">
        <v>1778</v>
      </c>
      <c r="Q401" s="2" t="str">
        <f>IF(ISERROR(SEARCH(Q$1,Table1[[#This Row],[Description]])),"",1)</f>
        <v/>
      </c>
      <c r="R401" s="2" t="str">
        <f t="shared" si="6"/>
        <v/>
      </c>
    </row>
    <row r="402" spans="1:18" x14ac:dyDescent="0.25">
      <c r="A402" t="s">
        <v>155</v>
      </c>
      <c r="B402" t="s">
        <v>156</v>
      </c>
      <c r="C402">
        <v>40</v>
      </c>
      <c r="D402">
        <f>IF(Table1[[#This Row],[tarp]]=Table1[[#This Row],[tarpa]],Table1[[#This Row],[Quantity]],Table1[[#This Row],[Quantity]]*10)</f>
        <v>40</v>
      </c>
      <c r="E402" t="s">
        <v>17</v>
      </c>
      <c r="F402" t="s">
        <v>18</v>
      </c>
      <c r="G402" s="1">
        <v>42764</v>
      </c>
      <c r="H402" s="1">
        <v>42764</v>
      </c>
      <c r="I402" t="s">
        <v>1778</v>
      </c>
      <c r="J402" t="s">
        <v>1778</v>
      </c>
      <c r="K402" t="s">
        <v>1778</v>
      </c>
      <c r="L402" t="s">
        <v>1778</v>
      </c>
      <c r="M402" s="2" t="str">
        <f>IF(ISERROR(SEARCH(M$1,Table1[[#This Row],[Description]])),"",1)</f>
        <v/>
      </c>
      <c r="N402" s="2" t="s">
        <v>1778</v>
      </c>
      <c r="O402" s="2" t="s">
        <v>1778</v>
      </c>
      <c r="P402" s="2" t="s">
        <v>1778</v>
      </c>
      <c r="Q402" s="2" t="str">
        <f>IF(ISERROR(SEARCH(Q$1,Table1[[#This Row],[Description]])),"",1)</f>
        <v/>
      </c>
      <c r="R402" s="2" t="str">
        <f t="shared" si="6"/>
        <v/>
      </c>
    </row>
    <row r="403" spans="1:18" x14ac:dyDescent="0.25">
      <c r="A403" t="s">
        <v>341</v>
      </c>
      <c r="B403" t="s">
        <v>342</v>
      </c>
      <c r="C403">
        <v>4</v>
      </c>
      <c r="D403">
        <f>IF(Table1[[#This Row],[tarp]]=Table1[[#This Row],[tarpa]],Table1[[#This Row],[Quantity]],Table1[[#This Row],[Quantity]]*10)</f>
        <v>4</v>
      </c>
      <c r="E403" t="s">
        <v>17</v>
      </c>
      <c r="F403" t="s">
        <v>18</v>
      </c>
      <c r="G403" s="1">
        <v>42764</v>
      </c>
      <c r="H403" s="1">
        <v>42764</v>
      </c>
      <c r="I403" t="s">
        <v>1778</v>
      </c>
      <c r="J403" t="s">
        <v>1778</v>
      </c>
      <c r="K403" t="s">
        <v>1778</v>
      </c>
      <c r="L403" t="s">
        <v>1778</v>
      </c>
      <c r="M403" s="2" t="str">
        <f>IF(ISERROR(SEARCH(M$1,Table1[[#This Row],[Description]])),"",1)</f>
        <v/>
      </c>
      <c r="N403" s="2" t="s">
        <v>1778</v>
      </c>
      <c r="O403" s="2" t="s">
        <v>1778</v>
      </c>
      <c r="P403" s="2" t="s">
        <v>1778</v>
      </c>
      <c r="Q403" s="2" t="str">
        <f>IF(ISERROR(SEARCH(Q$1,Table1[[#This Row],[Description]])),"",1)</f>
        <v/>
      </c>
      <c r="R403" s="2" t="str">
        <f t="shared" si="6"/>
        <v/>
      </c>
    </row>
    <row r="404" spans="1:18" x14ac:dyDescent="0.25">
      <c r="A404" t="s">
        <v>153</v>
      </c>
      <c r="B404" t="s">
        <v>154</v>
      </c>
      <c r="C404">
        <v>14</v>
      </c>
      <c r="D404">
        <f>IF(Table1[[#This Row],[tarp]]=Table1[[#This Row],[tarpa]],Table1[[#This Row],[Quantity]],Table1[[#This Row],[Quantity]]*10)</f>
        <v>14</v>
      </c>
      <c r="E404" t="s">
        <v>17</v>
      </c>
      <c r="F404" t="s">
        <v>37</v>
      </c>
      <c r="G404" s="1">
        <v>42764</v>
      </c>
      <c r="H404" s="1">
        <v>42764</v>
      </c>
      <c r="I404" t="s">
        <v>1778</v>
      </c>
      <c r="J404" t="s">
        <v>1778</v>
      </c>
      <c r="K404" t="s">
        <v>1778</v>
      </c>
      <c r="L404" t="s">
        <v>1778</v>
      </c>
      <c r="M404" s="2" t="str">
        <f>IF(ISERROR(SEARCH(M$1,Table1[[#This Row],[Description]])),"",1)</f>
        <v/>
      </c>
      <c r="N404" s="2" t="s">
        <v>1778</v>
      </c>
      <c r="O404" s="2" t="s">
        <v>1778</v>
      </c>
      <c r="P404" s="2" t="s">
        <v>1778</v>
      </c>
      <c r="Q404" s="2" t="str">
        <f>IF(ISERROR(SEARCH(Q$1,Table1[[#This Row],[Description]])),"",1)</f>
        <v/>
      </c>
      <c r="R404" s="2" t="str">
        <f t="shared" si="6"/>
        <v/>
      </c>
    </row>
    <row r="405" spans="1:18" x14ac:dyDescent="0.25">
      <c r="A405" t="s">
        <v>343</v>
      </c>
      <c r="B405" t="s">
        <v>344</v>
      </c>
      <c r="C405">
        <v>1</v>
      </c>
      <c r="D405">
        <f>IF(Table1[[#This Row],[tarp]]=Table1[[#This Row],[tarpa]],Table1[[#This Row],[Quantity]],Table1[[#This Row],[Quantity]]*10)</f>
        <v>1</v>
      </c>
      <c r="E405" t="s">
        <v>17</v>
      </c>
      <c r="F405" t="s">
        <v>37</v>
      </c>
      <c r="G405" s="1">
        <v>42764</v>
      </c>
      <c r="H405" s="1">
        <v>42764</v>
      </c>
      <c r="I405" t="s">
        <v>1778</v>
      </c>
      <c r="J405" t="s">
        <v>1778</v>
      </c>
      <c r="K405" t="s">
        <v>1778</v>
      </c>
      <c r="L405" t="s">
        <v>1778</v>
      </c>
      <c r="M405" s="2" t="str">
        <f>IF(ISERROR(SEARCH(M$1,Table1[[#This Row],[Description]])),"",1)</f>
        <v/>
      </c>
      <c r="N405" s="2" t="s">
        <v>1778</v>
      </c>
      <c r="O405" s="2" t="s">
        <v>1778</v>
      </c>
      <c r="P405" s="2" t="s">
        <v>1778</v>
      </c>
      <c r="Q405" s="2" t="str">
        <f>IF(ISERROR(SEARCH(Q$1,Table1[[#This Row],[Description]])),"",1)</f>
        <v/>
      </c>
      <c r="R405" s="2" t="str">
        <f t="shared" si="6"/>
        <v/>
      </c>
    </row>
    <row r="406" spans="1:18" x14ac:dyDescent="0.25">
      <c r="A406" t="s">
        <v>345</v>
      </c>
      <c r="B406" t="s">
        <v>346</v>
      </c>
      <c r="C406">
        <v>1</v>
      </c>
      <c r="D406">
        <f>IF(Table1[[#This Row],[tarp]]=Table1[[#This Row],[tarpa]],Table1[[#This Row],[Quantity]],Table1[[#This Row],[Quantity]]*10)</f>
        <v>1</v>
      </c>
      <c r="E406" t="s">
        <v>17</v>
      </c>
      <c r="F406" t="s">
        <v>37</v>
      </c>
      <c r="G406" s="1">
        <v>42764</v>
      </c>
      <c r="H406" s="1">
        <v>42764</v>
      </c>
      <c r="I406" t="s">
        <v>1778</v>
      </c>
      <c r="J406" t="s">
        <v>1778</v>
      </c>
      <c r="K406" t="s">
        <v>1778</v>
      </c>
      <c r="L406" t="s">
        <v>1778</v>
      </c>
      <c r="M406" s="2" t="str">
        <f>IF(ISERROR(SEARCH(M$1,Table1[[#This Row],[Description]])),"",1)</f>
        <v/>
      </c>
      <c r="N406" s="2" t="s">
        <v>1778</v>
      </c>
      <c r="O406" s="2" t="s">
        <v>1778</v>
      </c>
      <c r="P406" s="2" t="s">
        <v>1778</v>
      </c>
      <c r="Q406" s="2" t="str">
        <f>IF(ISERROR(SEARCH(Q$1,Table1[[#This Row],[Description]])),"",1)</f>
        <v/>
      </c>
      <c r="R406" s="2" t="str">
        <f t="shared" si="6"/>
        <v/>
      </c>
    </row>
    <row r="407" spans="1:18" x14ac:dyDescent="0.25">
      <c r="A407" t="s">
        <v>112</v>
      </c>
      <c r="B407" t="s">
        <v>113</v>
      </c>
      <c r="C407">
        <v>23</v>
      </c>
      <c r="D407">
        <f>IF(Table1[[#This Row],[tarp]]=Table1[[#This Row],[tarpa]],Table1[[#This Row],[Quantity]],Table1[[#This Row],[Quantity]]*10)</f>
        <v>23</v>
      </c>
      <c r="E407" t="s">
        <v>17</v>
      </c>
      <c r="F407" t="s">
        <v>18</v>
      </c>
      <c r="G407" s="1">
        <v>42764</v>
      </c>
      <c r="H407" s="1">
        <v>42764</v>
      </c>
      <c r="I407" t="s">
        <v>1778</v>
      </c>
      <c r="J407" t="s">
        <v>1778</v>
      </c>
      <c r="K407" t="s">
        <v>1778</v>
      </c>
      <c r="L407" t="s">
        <v>1778</v>
      </c>
      <c r="M407" s="2" t="str">
        <f>IF(ISERROR(SEARCH(M$1,Table1[[#This Row],[Description]])),"",1)</f>
        <v/>
      </c>
      <c r="N407" s="2" t="s">
        <v>1778</v>
      </c>
      <c r="O407" s="2" t="s">
        <v>1778</v>
      </c>
      <c r="P407" s="2" t="s">
        <v>1778</v>
      </c>
      <c r="Q407" s="2" t="str">
        <f>IF(ISERROR(SEARCH(Q$1,Table1[[#This Row],[Description]])),"",1)</f>
        <v/>
      </c>
      <c r="R407" s="2" t="str">
        <f t="shared" si="6"/>
        <v/>
      </c>
    </row>
    <row r="408" spans="1:18" x14ac:dyDescent="0.25">
      <c r="A408" t="s">
        <v>327</v>
      </c>
      <c r="B408" t="s">
        <v>328</v>
      </c>
      <c r="C408">
        <v>15</v>
      </c>
      <c r="D408">
        <f>IF(Table1[[#This Row],[tarp]]=Table1[[#This Row],[tarpa]],Table1[[#This Row],[Quantity]],Table1[[#This Row],[Quantity]]*10)</f>
        <v>15</v>
      </c>
      <c r="E408" t="s">
        <v>17</v>
      </c>
      <c r="F408" t="s">
        <v>18</v>
      </c>
      <c r="G408" s="1">
        <v>42764</v>
      </c>
      <c r="H408" s="1">
        <v>42764</v>
      </c>
      <c r="I408" t="s">
        <v>1778</v>
      </c>
      <c r="J408" t="s">
        <v>1778</v>
      </c>
      <c r="K408" t="s">
        <v>1778</v>
      </c>
      <c r="L408" t="s">
        <v>1778</v>
      </c>
      <c r="M408" s="2" t="str">
        <f>IF(ISERROR(SEARCH(M$1,Table1[[#This Row],[Description]])),"",1)</f>
        <v/>
      </c>
      <c r="N408" s="2" t="s">
        <v>1778</v>
      </c>
      <c r="O408" s="2" t="s">
        <v>1778</v>
      </c>
      <c r="P408" s="2" t="s">
        <v>1778</v>
      </c>
      <c r="Q408" s="2" t="str">
        <f>IF(ISERROR(SEARCH(Q$1,Table1[[#This Row],[Description]])),"",1)</f>
        <v/>
      </c>
      <c r="R408" s="2" t="str">
        <f t="shared" si="6"/>
        <v/>
      </c>
    </row>
    <row r="409" spans="1:18" x14ac:dyDescent="0.25">
      <c r="A409" t="s">
        <v>316</v>
      </c>
      <c r="B409" t="s">
        <v>317</v>
      </c>
      <c r="C409">
        <v>8</v>
      </c>
      <c r="D409">
        <f>IF(Table1[[#This Row],[tarp]]=Table1[[#This Row],[tarpa]],Table1[[#This Row],[Quantity]],Table1[[#This Row],[Quantity]]*10)</f>
        <v>8</v>
      </c>
      <c r="E409" t="s">
        <v>17</v>
      </c>
      <c r="F409" t="s">
        <v>18</v>
      </c>
      <c r="G409" s="1">
        <v>42764</v>
      </c>
      <c r="H409" s="1">
        <v>42764</v>
      </c>
      <c r="I409" t="s">
        <v>1778</v>
      </c>
      <c r="J409" t="s">
        <v>1778</v>
      </c>
      <c r="K409" t="s">
        <v>1778</v>
      </c>
      <c r="L409" t="s">
        <v>1778</v>
      </c>
      <c r="M409" s="2" t="str">
        <f>IF(ISERROR(SEARCH(M$1,Table1[[#This Row],[Description]])),"",1)</f>
        <v/>
      </c>
      <c r="N409" s="2" t="s">
        <v>1778</v>
      </c>
      <c r="O409" s="2" t="s">
        <v>1778</v>
      </c>
      <c r="P409" s="2" t="s">
        <v>1778</v>
      </c>
      <c r="Q409" s="2" t="str">
        <f>IF(ISERROR(SEARCH(Q$1,Table1[[#This Row],[Description]])),"",1)</f>
        <v/>
      </c>
      <c r="R409" s="2" t="str">
        <f t="shared" si="6"/>
        <v/>
      </c>
    </row>
    <row r="410" spans="1:18" x14ac:dyDescent="0.25">
      <c r="A410" t="s">
        <v>231</v>
      </c>
      <c r="B410" t="s">
        <v>232</v>
      </c>
      <c r="C410">
        <v>135</v>
      </c>
      <c r="D410">
        <f>IF(Table1[[#This Row],[tarp]]=Table1[[#This Row],[tarpa]],Table1[[#This Row],[Quantity]],Table1[[#This Row],[Quantity]]*10)</f>
        <v>135</v>
      </c>
      <c r="E410" t="s">
        <v>17</v>
      </c>
      <c r="F410" t="s">
        <v>18</v>
      </c>
      <c r="G410" s="1">
        <v>42764</v>
      </c>
      <c r="H410" s="1">
        <v>42764</v>
      </c>
      <c r="I410" t="s">
        <v>1778</v>
      </c>
      <c r="J410" t="s">
        <v>1778</v>
      </c>
      <c r="K410" t="s">
        <v>1778</v>
      </c>
      <c r="L410" t="s">
        <v>1778</v>
      </c>
      <c r="M410" s="2" t="str">
        <f>IF(ISERROR(SEARCH(M$1,Table1[[#This Row],[Description]])),"",1)</f>
        <v/>
      </c>
      <c r="N410" s="2" t="s">
        <v>1778</v>
      </c>
      <c r="O410" s="2" t="s">
        <v>1778</v>
      </c>
      <c r="P410" s="2" t="s">
        <v>1778</v>
      </c>
      <c r="Q410" s="2" t="str">
        <f>IF(ISERROR(SEARCH(Q$1,Table1[[#This Row],[Description]])),"",1)</f>
        <v/>
      </c>
      <c r="R410" s="2" t="str">
        <f t="shared" si="6"/>
        <v/>
      </c>
    </row>
    <row r="411" spans="1:18" x14ac:dyDescent="0.25">
      <c r="A411" t="s">
        <v>512</v>
      </c>
      <c r="B411" t="s">
        <v>513</v>
      </c>
      <c r="C411">
        <v>3</v>
      </c>
      <c r="D411">
        <f>IF(Table1[[#This Row],[tarp]]=Table1[[#This Row],[tarpa]],Table1[[#This Row],[Quantity]],Table1[[#This Row],[Quantity]]*10)</f>
        <v>3</v>
      </c>
      <c r="E411" t="s">
        <v>29</v>
      </c>
      <c r="F411" t="s">
        <v>37</v>
      </c>
      <c r="G411" s="1">
        <v>42764</v>
      </c>
      <c r="H411" s="1">
        <v>42764</v>
      </c>
      <c r="I411" t="s">
        <v>1778</v>
      </c>
      <c r="J411" t="s">
        <v>1778</v>
      </c>
      <c r="K411" t="s">
        <v>1778</v>
      </c>
      <c r="L411" t="s">
        <v>1778</v>
      </c>
      <c r="M411" s="2" t="str">
        <f>IF(ISERROR(SEARCH(M$1,Table1[[#This Row],[Description]])),"",1)</f>
        <v/>
      </c>
      <c r="N411" s="2" t="s">
        <v>1778</v>
      </c>
      <c r="O411" s="2" t="s">
        <v>1778</v>
      </c>
      <c r="P411" s="2" t="s">
        <v>1778</v>
      </c>
      <c r="Q411" s="2" t="str">
        <f>IF(ISERROR(SEARCH(Q$1,Table1[[#This Row],[Description]])),"",1)</f>
        <v/>
      </c>
      <c r="R411" s="2" t="str">
        <f t="shared" si="6"/>
        <v/>
      </c>
    </row>
    <row r="412" spans="1:18" x14ac:dyDescent="0.25">
      <c r="A412" t="s">
        <v>251</v>
      </c>
      <c r="B412" t="s">
        <v>252</v>
      </c>
      <c r="C412">
        <v>80</v>
      </c>
      <c r="D412">
        <f>IF(Table1[[#This Row],[tarp]]=Table1[[#This Row],[tarpa]],Table1[[#This Row],[Quantity]],Table1[[#This Row],[Quantity]]*10)</f>
        <v>80</v>
      </c>
      <c r="E412" t="s">
        <v>29</v>
      </c>
      <c r="F412" t="s">
        <v>37</v>
      </c>
      <c r="G412" s="1">
        <v>42764</v>
      </c>
      <c r="H412" s="1">
        <v>42764</v>
      </c>
      <c r="I412" t="s">
        <v>1778</v>
      </c>
      <c r="J412" t="s">
        <v>1778</v>
      </c>
      <c r="K412" t="s">
        <v>1778</v>
      </c>
      <c r="L412" t="s">
        <v>1778</v>
      </c>
      <c r="M412" s="2" t="str">
        <f>IF(ISERROR(SEARCH(M$1,Table1[[#This Row],[Description]])),"",1)</f>
        <v/>
      </c>
      <c r="N412" s="2" t="s">
        <v>1778</v>
      </c>
      <c r="O412" s="2" t="s">
        <v>1778</v>
      </c>
      <c r="P412" s="2" t="s">
        <v>1778</v>
      </c>
      <c r="Q412" s="2" t="str">
        <f>IF(ISERROR(SEARCH(Q$1,Table1[[#This Row],[Description]])),"",1)</f>
        <v/>
      </c>
      <c r="R412" s="2" t="str">
        <f t="shared" si="6"/>
        <v/>
      </c>
    </row>
    <row r="413" spans="1:18" x14ac:dyDescent="0.25">
      <c r="A413" t="s">
        <v>319</v>
      </c>
      <c r="B413" t="s">
        <v>320</v>
      </c>
      <c r="C413">
        <v>7</v>
      </c>
      <c r="D413">
        <f>IF(Table1[[#This Row],[tarp]]=Table1[[#This Row],[tarpa]],Table1[[#This Row],[Quantity]],Table1[[#This Row],[Quantity]]*10)</f>
        <v>7</v>
      </c>
      <c r="E413" t="s">
        <v>29</v>
      </c>
      <c r="F413" t="s">
        <v>37</v>
      </c>
      <c r="G413" s="1">
        <v>42764</v>
      </c>
      <c r="H413" s="1">
        <v>42764</v>
      </c>
      <c r="I413" t="s">
        <v>1778</v>
      </c>
      <c r="J413" t="s">
        <v>1778</v>
      </c>
      <c r="K413" t="s">
        <v>1778</v>
      </c>
      <c r="L413" t="s">
        <v>1778</v>
      </c>
      <c r="M413" s="2" t="str">
        <f>IF(ISERROR(SEARCH(M$1,Table1[[#This Row],[Description]])),"",1)</f>
        <v/>
      </c>
      <c r="N413" s="2" t="s">
        <v>1778</v>
      </c>
      <c r="O413" s="2" t="s">
        <v>1778</v>
      </c>
      <c r="P413" s="2" t="s">
        <v>1778</v>
      </c>
      <c r="Q413" s="2" t="str">
        <f>IF(ISERROR(SEARCH(Q$1,Table1[[#This Row],[Description]])),"",1)</f>
        <v/>
      </c>
      <c r="R413" s="2" t="str">
        <f t="shared" si="6"/>
        <v/>
      </c>
    </row>
    <row r="414" spans="1:18" x14ac:dyDescent="0.25">
      <c r="A414" t="s">
        <v>32</v>
      </c>
      <c r="B414" t="s">
        <v>33</v>
      </c>
      <c r="C414">
        <v>3</v>
      </c>
      <c r="D414">
        <f>IF(Table1[[#This Row],[tarp]]=Table1[[#This Row],[tarpa]],Table1[[#This Row],[Quantity]],Table1[[#This Row],[Quantity]]*10)</f>
        <v>3</v>
      </c>
      <c r="E414" t="s">
        <v>29</v>
      </c>
      <c r="F414" t="s">
        <v>37</v>
      </c>
      <c r="G414" s="1">
        <v>42764</v>
      </c>
      <c r="H414" s="1">
        <v>42764</v>
      </c>
      <c r="I414" t="s">
        <v>1778</v>
      </c>
      <c r="J414" t="s">
        <v>1778</v>
      </c>
      <c r="K414" t="s">
        <v>1778</v>
      </c>
      <c r="L414" t="s">
        <v>1778</v>
      </c>
      <c r="M414" s="2" t="str">
        <f>IF(ISERROR(SEARCH(M$1,Table1[[#This Row],[Description]])),"",1)</f>
        <v/>
      </c>
      <c r="N414" s="2" t="s">
        <v>1778</v>
      </c>
      <c r="O414" s="2" t="s">
        <v>1778</v>
      </c>
      <c r="P414" s="2" t="s">
        <v>1778</v>
      </c>
      <c r="Q414" s="2" t="str">
        <f>IF(ISERROR(SEARCH(Q$1,Table1[[#This Row],[Description]])),"",1)</f>
        <v/>
      </c>
      <c r="R414" s="2" t="str">
        <f t="shared" si="6"/>
        <v/>
      </c>
    </row>
    <row r="415" spans="1:18" x14ac:dyDescent="0.25">
      <c r="A415" t="s">
        <v>242</v>
      </c>
      <c r="B415" t="s">
        <v>243</v>
      </c>
      <c r="C415">
        <v>140</v>
      </c>
      <c r="D415">
        <f>IF(Table1[[#This Row],[tarp]]=Table1[[#This Row],[tarpa]],Table1[[#This Row],[Quantity]],Table1[[#This Row],[Quantity]]*10)</f>
        <v>140</v>
      </c>
      <c r="E415" t="s">
        <v>29</v>
      </c>
      <c r="F415" t="s">
        <v>37</v>
      </c>
      <c r="G415" s="1">
        <v>42764</v>
      </c>
      <c r="H415" s="1">
        <v>42764</v>
      </c>
      <c r="I415" t="s">
        <v>1778</v>
      </c>
      <c r="J415" t="s">
        <v>1778</v>
      </c>
      <c r="K415" t="s">
        <v>1778</v>
      </c>
      <c r="L415" t="s">
        <v>1778</v>
      </c>
      <c r="M415" s="2" t="str">
        <f>IF(ISERROR(SEARCH(M$1,Table1[[#This Row],[Description]])),"",1)</f>
        <v/>
      </c>
      <c r="N415" s="2" t="s">
        <v>1778</v>
      </c>
      <c r="O415" s="2" t="s">
        <v>1778</v>
      </c>
      <c r="P415" s="2" t="s">
        <v>1778</v>
      </c>
      <c r="Q415" s="2" t="str">
        <f>IF(ISERROR(SEARCH(Q$1,Table1[[#This Row],[Description]])),"",1)</f>
        <v/>
      </c>
      <c r="R415" s="2" t="str">
        <f t="shared" si="6"/>
        <v/>
      </c>
    </row>
    <row r="416" spans="1:18" x14ac:dyDescent="0.25">
      <c r="A416" t="s">
        <v>349</v>
      </c>
      <c r="B416" t="s">
        <v>350</v>
      </c>
      <c r="C416">
        <v>49250</v>
      </c>
      <c r="D416">
        <f>IF(Table1[[#This Row],[tarp]]=Table1[[#This Row],[tarpa]],Table1[[#This Row],[Quantity]],Table1[[#This Row],[Quantity]]*10)</f>
        <v>49250</v>
      </c>
      <c r="E416" t="s">
        <v>351</v>
      </c>
      <c r="F416" t="s">
        <v>37</v>
      </c>
      <c r="G416" s="1">
        <v>42764</v>
      </c>
      <c r="H416" s="1">
        <v>42764</v>
      </c>
      <c r="I416" t="s">
        <v>1778</v>
      </c>
      <c r="J416" t="s">
        <v>1778</v>
      </c>
      <c r="K416" t="s">
        <v>1778</v>
      </c>
      <c r="L416" t="s">
        <v>1778</v>
      </c>
      <c r="M416" s="2" t="str">
        <f>IF(ISERROR(SEARCH(M$1,Table1[[#This Row],[Description]])),"",1)</f>
        <v/>
      </c>
      <c r="N416" s="2" t="s">
        <v>1778</v>
      </c>
      <c r="O416" s="2" t="s">
        <v>1778</v>
      </c>
      <c r="P416" s="2" t="s">
        <v>1778</v>
      </c>
      <c r="Q416" s="2" t="str">
        <f>IF(ISERROR(SEARCH(Q$1,Table1[[#This Row],[Description]])),"",1)</f>
        <v/>
      </c>
      <c r="R416" s="2" t="str">
        <f t="shared" si="6"/>
        <v/>
      </c>
    </row>
    <row r="417" spans="1:18" x14ac:dyDescent="0.25">
      <c r="A417" t="s">
        <v>264</v>
      </c>
      <c r="B417" t="s">
        <v>265</v>
      </c>
      <c r="C417">
        <v>4</v>
      </c>
      <c r="D417">
        <f>IF(Table1[[#This Row],[tarp]]=Table1[[#This Row],[tarpa]],Table1[[#This Row],[Quantity]],Table1[[#This Row],[Quantity]]*10)</f>
        <v>4</v>
      </c>
      <c r="E417" t="s">
        <v>17</v>
      </c>
      <c r="F417" t="s">
        <v>10</v>
      </c>
      <c r="G417" s="1">
        <v>42764</v>
      </c>
      <c r="H417" s="1">
        <v>42764</v>
      </c>
      <c r="I417" t="s">
        <v>1778</v>
      </c>
      <c r="J417" t="s">
        <v>1778</v>
      </c>
      <c r="K417" t="s">
        <v>1778</v>
      </c>
      <c r="L417" t="s">
        <v>1778</v>
      </c>
      <c r="M417" s="2" t="str">
        <f>IF(ISERROR(SEARCH(M$1,Table1[[#This Row],[Description]])),"",1)</f>
        <v/>
      </c>
      <c r="N417" s="2" t="s">
        <v>1778</v>
      </c>
      <c r="O417" s="2" t="s">
        <v>1778</v>
      </c>
      <c r="P417" s="2" t="s">
        <v>1778</v>
      </c>
      <c r="Q417" s="2" t="str">
        <f>IF(ISERROR(SEARCH(Q$1,Table1[[#This Row],[Description]])),"",1)</f>
        <v/>
      </c>
      <c r="R417" s="2" t="str">
        <f t="shared" si="6"/>
        <v/>
      </c>
    </row>
    <row r="418" spans="1:18" x14ac:dyDescent="0.25">
      <c r="A418" t="s">
        <v>99</v>
      </c>
      <c r="B418" t="s">
        <v>100</v>
      </c>
      <c r="C418">
        <v>37</v>
      </c>
      <c r="D418">
        <f>IF(Table1[[#This Row],[tarp]]=Table1[[#This Row],[tarpa]],Table1[[#This Row],[Quantity]],Table1[[#This Row],[Quantity]]*10)</f>
        <v>37</v>
      </c>
      <c r="E418" t="s">
        <v>17</v>
      </c>
      <c r="F418" t="s">
        <v>10</v>
      </c>
      <c r="G418" s="1">
        <v>42764</v>
      </c>
      <c r="H418" s="1">
        <v>42764</v>
      </c>
      <c r="I418" t="s">
        <v>1778</v>
      </c>
      <c r="J418" t="s">
        <v>1778</v>
      </c>
      <c r="K418" t="s">
        <v>1778</v>
      </c>
      <c r="L418" t="s">
        <v>1778</v>
      </c>
      <c r="M418" s="2" t="str">
        <f>IF(ISERROR(SEARCH(M$1,Table1[[#This Row],[Description]])),"",1)</f>
        <v/>
      </c>
      <c r="N418" s="2" t="s">
        <v>1778</v>
      </c>
      <c r="O418" s="2" t="s">
        <v>1778</v>
      </c>
      <c r="P418" s="2" t="s">
        <v>1778</v>
      </c>
      <c r="Q418" s="2" t="str">
        <f>IF(ISERROR(SEARCH(Q$1,Table1[[#This Row],[Description]])),"",1)</f>
        <v/>
      </c>
      <c r="R418" s="2" t="str">
        <f t="shared" si="6"/>
        <v/>
      </c>
    </row>
    <row r="419" spans="1:18" x14ac:dyDescent="0.25">
      <c r="A419" t="s">
        <v>101</v>
      </c>
      <c r="B419" t="s">
        <v>102</v>
      </c>
      <c r="C419">
        <v>24</v>
      </c>
      <c r="D419">
        <f>IF(Table1[[#This Row],[tarp]]=Table1[[#This Row],[tarpa]],Table1[[#This Row],[Quantity]],Table1[[#This Row],[Quantity]]*10)</f>
        <v>24</v>
      </c>
      <c r="E419" t="s">
        <v>17</v>
      </c>
      <c r="F419" t="s">
        <v>10</v>
      </c>
      <c r="G419" s="1">
        <v>42764</v>
      </c>
      <c r="H419" s="1">
        <v>42764</v>
      </c>
      <c r="I419" t="s">
        <v>1778</v>
      </c>
      <c r="J419" t="s">
        <v>1778</v>
      </c>
      <c r="K419" t="s">
        <v>1778</v>
      </c>
      <c r="L419" t="s">
        <v>1778</v>
      </c>
      <c r="M419" s="2" t="str">
        <f>IF(ISERROR(SEARCH(M$1,Table1[[#This Row],[Description]])),"",1)</f>
        <v/>
      </c>
      <c r="N419" s="2" t="s">
        <v>1778</v>
      </c>
      <c r="O419" s="2" t="s">
        <v>1778</v>
      </c>
      <c r="P419" s="2" t="s">
        <v>1778</v>
      </c>
      <c r="Q419" s="2" t="str">
        <f>IF(ISERROR(SEARCH(Q$1,Table1[[#This Row],[Description]])),"",1)</f>
        <v/>
      </c>
      <c r="R419" s="2" t="str">
        <f t="shared" si="6"/>
        <v/>
      </c>
    </row>
    <row r="420" spans="1:18" x14ac:dyDescent="0.25">
      <c r="A420" t="s">
        <v>175</v>
      </c>
      <c r="B420" t="s">
        <v>176</v>
      </c>
      <c r="C420">
        <v>8</v>
      </c>
      <c r="D420">
        <f>IF(Table1[[#This Row],[tarp]]=Table1[[#This Row],[tarpa]],Table1[[#This Row],[Quantity]],Table1[[#This Row],[Quantity]]*10)</f>
        <v>8</v>
      </c>
      <c r="E420" t="s">
        <v>17</v>
      </c>
      <c r="F420" t="s">
        <v>10</v>
      </c>
      <c r="G420" s="1">
        <v>42764</v>
      </c>
      <c r="H420" s="1">
        <v>42764</v>
      </c>
      <c r="I420" t="s">
        <v>1778</v>
      </c>
      <c r="J420" t="s">
        <v>1778</v>
      </c>
      <c r="K420" t="s">
        <v>1778</v>
      </c>
      <c r="L420" t="s">
        <v>1778</v>
      </c>
      <c r="M420" s="2" t="str">
        <f>IF(ISERROR(SEARCH(M$1,Table1[[#This Row],[Description]])),"",1)</f>
        <v/>
      </c>
      <c r="N420" s="2" t="s">
        <v>1778</v>
      </c>
      <c r="O420" s="2" t="s">
        <v>1778</v>
      </c>
      <c r="P420" s="2" t="s">
        <v>1778</v>
      </c>
      <c r="Q420" s="2" t="str">
        <f>IF(ISERROR(SEARCH(Q$1,Table1[[#This Row],[Description]])),"",1)</f>
        <v/>
      </c>
      <c r="R420" s="2" t="str">
        <f t="shared" si="6"/>
        <v/>
      </c>
    </row>
    <row r="421" spans="1:18" x14ac:dyDescent="0.25">
      <c r="A421" t="s">
        <v>352</v>
      </c>
      <c r="B421" t="s">
        <v>353</v>
      </c>
      <c r="C421">
        <v>3</v>
      </c>
      <c r="D421">
        <f>IF(Table1[[#This Row],[tarp]]=Table1[[#This Row],[tarpa]],Table1[[#This Row],[Quantity]],Table1[[#This Row],[Quantity]]*10)</f>
        <v>3</v>
      </c>
      <c r="E421" t="s">
        <v>17</v>
      </c>
      <c r="F421" t="s">
        <v>10</v>
      </c>
      <c r="G421" s="1">
        <v>42764</v>
      </c>
      <c r="H421" s="1">
        <v>42764</v>
      </c>
      <c r="I421" t="s">
        <v>1778</v>
      </c>
      <c r="J421" t="s">
        <v>1778</v>
      </c>
      <c r="K421" t="s">
        <v>1778</v>
      </c>
      <c r="L421" t="s">
        <v>1778</v>
      </c>
      <c r="M421" s="2" t="str">
        <f>IF(ISERROR(SEARCH(M$1,Table1[[#This Row],[Description]])),"",1)</f>
        <v/>
      </c>
      <c r="N421" s="2" t="s">
        <v>1778</v>
      </c>
      <c r="O421" s="2" t="s">
        <v>1778</v>
      </c>
      <c r="P421" s="2" t="s">
        <v>1778</v>
      </c>
      <c r="Q421" s="2" t="str">
        <f>IF(ISERROR(SEARCH(Q$1,Table1[[#This Row],[Description]])),"",1)</f>
        <v/>
      </c>
      <c r="R421" s="2" t="str">
        <f t="shared" si="6"/>
        <v/>
      </c>
    </row>
    <row r="422" spans="1:18" x14ac:dyDescent="0.25">
      <c r="A422" t="s">
        <v>358</v>
      </c>
      <c r="B422" t="s">
        <v>359</v>
      </c>
      <c r="C422">
        <v>1</v>
      </c>
      <c r="D422">
        <f>IF(Table1[[#This Row],[tarp]]=Table1[[#This Row],[tarpa]],Table1[[#This Row],[Quantity]],Table1[[#This Row],[Quantity]]*10)</f>
        <v>1</v>
      </c>
      <c r="E422" t="s">
        <v>301</v>
      </c>
      <c r="F422" t="s">
        <v>37</v>
      </c>
      <c r="G422" s="1">
        <v>42764</v>
      </c>
      <c r="H422" s="1">
        <v>42764</v>
      </c>
      <c r="I422" t="s">
        <v>1778</v>
      </c>
      <c r="J422" t="s">
        <v>1778</v>
      </c>
      <c r="K422" t="s">
        <v>1778</v>
      </c>
      <c r="L422" t="s">
        <v>1778</v>
      </c>
      <c r="M422" s="2" t="str">
        <f>IF(ISERROR(SEARCH(M$1,Table1[[#This Row],[Description]])),"",1)</f>
        <v/>
      </c>
      <c r="N422" s="2" t="s">
        <v>1778</v>
      </c>
      <c r="O422" s="2" t="s">
        <v>1778</v>
      </c>
      <c r="P422" s="2" t="s">
        <v>1778</v>
      </c>
      <c r="Q422" s="2" t="str">
        <f>IF(ISERROR(SEARCH(Q$1,Table1[[#This Row],[Description]])),"",1)</f>
        <v/>
      </c>
      <c r="R422" s="2" t="str">
        <f t="shared" si="6"/>
        <v/>
      </c>
    </row>
    <row r="423" spans="1:18" x14ac:dyDescent="0.25">
      <c r="A423" t="s">
        <v>360</v>
      </c>
      <c r="B423" t="s">
        <v>361</v>
      </c>
      <c r="C423">
        <v>6</v>
      </c>
      <c r="D423">
        <f>IF(Table1[[#This Row],[tarp]]=Table1[[#This Row],[tarpa]],Table1[[#This Row],[Quantity]],Table1[[#This Row],[Quantity]]*10)</f>
        <v>6</v>
      </c>
      <c r="E423" t="s">
        <v>29</v>
      </c>
      <c r="F423" t="s">
        <v>37</v>
      </c>
      <c r="G423" s="1">
        <v>42764</v>
      </c>
      <c r="H423" s="1">
        <v>42764</v>
      </c>
      <c r="I423" t="s">
        <v>1778</v>
      </c>
      <c r="J423" t="s">
        <v>1778</v>
      </c>
      <c r="K423" t="s">
        <v>1778</v>
      </c>
      <c r="L423" t="s">
        <v>1778</v>
      </c>
      <c r="M423" s="2" t="str">
        <f>IF(ISERROR(SEARCH(M$1,Table1[[#This Row],[Description]])),"",1)</f>
        <v/>
      </c>
      <c r="N423" s="2" t="s">
        <v>1778</v>
      </c>
      <c r="O423" s="2" t="s">
        <v>1778</v>
      </c>
      <c r="P423" s="2" t="s">
        <v>1778</v>
      </c>
      <c r="Q423" s="2" t="str">
        <f>IF(ISERROR(SEARCH(Q$1,Table1[[#This Row],[Description]])),"",1)</f>
        <v/>
      </c>
      <c r="R423" s="2" t="str">
        <f t="shared" si="6"/>
        <v/>
      </c>
    </row>
    <row r="424" spans="1:18" x14ac:dyDescent="0.25">
      <c r="A424" t="s">
        <v>271</v>
      </c>
      <c r="B424" t="s">
        <v>272</v>
      </c>
      <c r="C424">
        <v>22</v>
      </c>
      <c r="D424">
        <f>IF(Table1[[#This Row],[tarp]]=Table1[[#This Row],[tarpa]],Table1[[#This Row],[Quantity]],Table1[[#This Row],[Quantity]]*10)</f>
        <v>22</v>
      </c>
      <c r="E424" t="s">
        <v>17</v>
      </c>
      <c r="F424" t="s">
        <v>10</v>
      </c>
      <c r="G424" s="1">
        <v>42764</v>
      </c>
      <c r="H424" s="1">
        <v>42764</v>
      </c>
      <c r="I424" t="s">
        <v>1778</v>
      </c>
      <c r="J424" t="s">
        <v>1778</v>
      </c>
      <c r="K424" t="s">
        <v>1778</v>
      </c>
      <c r="L424" t="s">
        <v>1778</v>
      </c>
      <c r="M424" s="2" t="str">
        <f>IF(ISERROR(SEARCH(M$1,Table1[[#This Row],[Description]])),"",1)</f>
        <v/>
      </c>
      <c r="N424" s="2" t="s">
        <v>1778</v>
      </c>
      <c r="O424" s="2" t="s">
        <v>1778</v>
      </c>
      <c r="P424" s="2" t="s">
        <v>1778</v>
      </c>
      <c r="Q424" s="2" t="str">
        <f>IF(ISERROR(SEARCH(Q$1,Table1[[#This Row],[Description]])),"",1)</f>
        <v/>
      </c>
      <c r="R424" s="2" t="str">
        <f t="shared" si="6"/>
        <v/>
      </c>
    </row>
    <row r="425" spans="1:18" x14ac:dyDescent="0.25">
      <c r="A425" t="s">
        <v>273</v>
      </c>
      <c r="B425" t="s">
        <v>274</v>
      </c>
      <c r="C425">
        <v>21</v>
      </c>
      <c r="D425">
        <f>IF(Table1[[#This Row],[tarp]]=Table1[[#This Row],[tarpa]],Table1[[#This Row],[Quantity]],Table1[[#This Row],[Quantity]]*10)</f>
        <v>21</v>
      </c>
      <c r="E425" t="s">
        <v>17</v>
      </c>
      <c r="F425" t="s">
        <v>10</v>
      </c>
      <c r="G425" s="1">
        <v>42764</v>
      </c>
      <c r="H425" s="1">
        <v>42764</v>
      </c>
      <c r="I425" t="s">
        <v>1778</v>
      </c>
      <c r="J425" t="s">
        <v>1778</v>
      </c>
      <c r="K425" t="s">
        <v>1778</v>
      </c>
      <c r="L425" t="s">
        <v>1778</v>
      </c>
      <c r="M425" s="2" t="str">
        <f>IF(ISERROR(SEARCH(M$1,Table1[[#This Row],[Description]])),"",1)</f>
        <v/>
      </c>
      <c r="N425" s="2" t="s">
        <v>1778</v>
      </c>
      <c r="O425" s="2" t="s">
        <v>1778</v>
      </c>
      <c r="P425" s="2" t="s">
        <v>1778</v>
      </c>
      <c r="Q425" s="2" t="str">
        <f>IF(ISERROR(SEARCH(Q$1,Table1[[#This Row],[Description]])),"",1)</f>
        <v/>
      </c>
      <c r="R425" s="2" t="str">
        <f t="shared" si="6"/>
        <v/>
      </c>
    </row>
    <row r="426" spans="1:18" x14ac:dyDescent="0.25">
      <c r="A426" t="s">
        <v>275</v>
      </c>
      <c r="B426" t="s">
        <v>276</v>
      </c>
      <c r="C426">
        <v>36</v>
      </c>
      <c r="D426">
        <f>IF(Table1[[#This Row],[tarp]]=Table1[[#This Row],[tarpa]],Table1[[#This Row],[Quantity]],Table1[[#This Row],[Quantity]]*10)</f>
        <v>36</v>
      </c>
      <c r="E426" t="s">
        <v>17</v>
      </c>
      <c r="F426" t="s">
        <v>10</v>
      </c>
      <c r="G426" s="1">
        <v>42764</v>
      </c>
      <c r="H426" s="1">
        <v>42764</v>
      </c>
      <c r="I426" t="s">
        <v>1778</v>
      </c>
      <c r="J426" t="s">
        <v>1778</v>
      </c>
      <c r="K426" t="s">
        <v>1778</v>
      </c>
      <c r="L426" t="s">
        <v>1778</v>
      </c>
      <c r="M426" s="2" t="str">
        <f>IF(ISERROR(SEARCH(M$1,Table1[[#This Row],[Description]])),"",1)</f>
        <v/>
      </c>
      <c r="N426" s="2" t="s">
        <v>1778</v>
      </c>
      <c r="O426" s="2" t="s">
        <v>1778</v>
      </c>
      <c r="P426" s="2" t="s">
        <v>1778</v>
      </c>
      <c r="Q426" s="2" t="str">
        <f>IF(ISERROR(SEARCH(Q$1,Table1[[#This Row],[Description]])),"",1)</f>
        <v/>
      </c>
      <c r="R426" s="2" t="str">
        <f t="shared" si="6"/>
        <v/>
      </c>
    </row>
    <row r="427" spans="1:18" x14ac:dyDescent="0.25">
      <c r="A427" t="s">
        <v>277</v>
      </c>
      <c r="B427" t="s">
        <v>278</v>
      </c>
      <c r="C427">
        <v>36</v>
      </c>
      <c r="D427">
        <f>IF(Table1[[#This Row],[tarp]]=Table1[[#This Row],[tarpa]],Table1[[#This Row],[Quantity]],Table1[[#This Row],[Quantity]]*10)</f>
        <v>36</v>
      </c>
      <c r="E427" t="s">
        <v>17</v>
      </c>
      <c r="F427" t="s">
        <v>10</v>
      </c>
      <c r="G427" s="1">
        <v>42764</v>
      </c>
      <c r="H427" s="1">
        <v>42764</v>
      </c>
      <c r="I427" t="s">
        <v>1778</v>
      </c>
      <c r="J427" t="s">
        <v>1778</v>
      </c>
      <c r="K427" t="s">
        <v>1778</v>
      </c>
      <c r="L427" t="s">
        <v>1778</v>
      </c>
      <c r="M427" s="2" t="str">
        <f>IF(ISERROR(SEARCH(M$1,Table1[[#This Row],[Description]])),"",1)</f>
        <v/>
      </c>
      <c r="N427" s="2" t="s">
        <v>1778</v>
      </c>
      <c r="O427" s="2" t="s">
        <v>1778</v>
      </c>
      <c r="P427" s="2" t="s">
        <v>1778</v>
      </c>
      <c r="Q427" s="2" t="str">
        <f>IF(ISERROR(SEARCH(Q$1,Table1[[#This Row],[Description]])),"",1)</f>
        <v/>
      </c>
      <c r="R427" s="2" t="str">
        <f t="shared" si="6"/>
        <v/>
      </c>
    </row>
    <row r="428" spans="1:18" x14ac:dyDescent="0.25">
      <c r="A428" t="s">
        <v>279</v>
      </c>
      <c r="B428" t="s">
        <v>280</v>
      </c>
      <c r="C428">
        <v>18</v>
      </c>
      <c r="D428">
        <f>IF(Table1[[#This Row],[tarp]]=Table1[[#This Row],[tarpa]],Table1[[#This Row],[Quantity]],Table1[[#This Row],[Quantity]]*10)</f>
        <v>18</v>
      </c>
      <c r="E428" t="s">
        <v>17</v>
      </c>
      <c r="F428" t="s">
        <v>10</v>
      </c>
      <c r="G428" s="1">
        <v>42764</v>
      </c>
      <c r="H428" s="1">
        <v>42764</v>
      </c>
      <c r="I428" t="s">
        <v>1778</v>
      </c>
      <c r="J428" t="s">
        <v>1778</v>
      </c>
      <c r="K428" t="s">
        <v>1778</v>
      </c>
      <c r="L428" t="s">
        <v>1778</v>
      </c>
      <c r="M428" s="2" t="str">
        <f>IF(ISERROR(SEARCH(M$1,Table1[[#This Row],[Description]])),"",1)</f>
        <v/>
      </c>
      <c r="N428" s="2" t="s">
        <v>1778</v>
      </c>
      <c r="O428" s="2" t="s">
        <v>1778</v>
      </c>
      <c r="P428" s="2" t="s">
        <v>1778</v>
      </c>
      <c r="Q428" s="2" t="str">
        <f>IF(ISERROR(SEARCH(Q$1,Table1[[#This Row],[Description]])),"",1)</f>
        <v/>
      </c>
      <c r="R428" s="2" t="str">
        <f t="shared" si="6"/>
        <v/>
      </c>
    </row>
    <row r="429" spans="1:18" x14ac:dyDescent="0.25">
      <c r="A429" t="s">
        <v>364</v>
      </c>
      <c r="B429" t="s">
        <v>365</v>
      </c>
      <c r="C429">
        <v>22</v>
      </c>
      <c r="D429">
        <f>IF(Table1[[#This Row],[tarp]]=Table1[[#This Row],[tarpa]],Table1[[#This Row],[Quantity]],Table1[[#This Row],[Quantity]]*10)</f>
        <v>22</v>
      </c>
      <c r="E429" t="s">
        <v>17</v>
      </c>
      <c r="F429" t="s">
        <v>10</v>
      </c>
      <c r="G429" s="1">
        <v>42764</v>
      </c>
      <c r="H429" s="1">
        <v>42764</v>
      </c>
      <c r="I429" t="s">
        <v>1778</v>
      </c>
      <c r="J429" t="s">
        <v>1778</v>
      </c>
      <c r="K429" t="s">
        <v>1778</v>
      </c>
      <c r="L429" t="s">
        <v>1778</v>
      </c>
      <c r="M429" s="2" t="str">
        <f>IF(ISERROR(SEARCH(M$1,Table1[[#This Row],[Description]])),"",1)</f>
        <v/>
      </c>
      <c r="N429" s="2" t="s">
        <v>1778</v>
      </c>
      <c r="O429" s="2" t="s">
        <v>1778</v>
      </c>
      <c r="P429" s="2" t="s">
        <v>1778</v>
      </c>
      <c r="Q429" s="2" t="str">
        <f>IF(ISERROR(SEARCH(Q$1,Table1[[#This Row],[Description]])),"",1)</f>
        <v/>
      </c>
      <c r="R429" s="2" t="str">
        <f t="shared" si="6"/>
        <v/>
      </c>
    </row>
    <row r="430" spans="1:18" x14ac:dyDescent="0.25">
      <c r="A430" t="s">
        <v>366</v>
      </c>
      <c r="B430" t="s">
        <v>367</v>
      </c>
      <c r="C430">
        <v>22</v>
      </c>
      <c r="D430">
        <f>IF(Table1[[#This Row],[tarp]]=Table1[[#This Row],[tarpa]],Table1[[#This Row],[Quantity]],Table1[[#This Row],[Quantity]]*10)</f>
        <v>22</v>
      </c>
      <c r="E430" t="s">
        <v>17</v>
      </c>
      <c r="F430" t="s">
        <v>10</v>
      </c>
      <c r="G430" s="1">
        <v>42764</v>
      </c>
      <c r="H430" s="1">
        <v>42764</v>
      </c>
      <c r="I430" t="s">
        <v>1778</v>
      </c>
      <c r="J430" t="s">
        <v>1778</v>
      </c>
      <c r="K430" t="s">
        <v>1778</v>
      </c>
      <c r="L430" t="s">
        <v>1778</v>
      </c>
      <c r="M430" s="2" t="str">
        <f>IF(ISERROR(SEARCH(M$1,Table1[[#This Row],[Description]])),"",1)</f>
        <v/>
      </c>
      <c r="N430" s="2" t="s">
        <v>1778</v>
      </c>
      <c r="O430" s="2" t="s">
        <v>1778</v>
      </c>
      <c r="P430" s="2" t="s">
        <v>1778</v>
      </c>
      <c r="Q430" s="2" t="str">
        <f>IF(ISERROR(SEARCH(Q$1,Table1[[#This Row],[Description]])),"",1)</f>
        <v/>
      </c>
      <c r="R430" s="2" t="str">
        <f t="shared" si="6"/>
        <v/>
      </c>
    </row>
    <row r="431" spans="1:18" x14ac:dyDescent="0.25">
      <c r="A431" t="s">
        <v>368</v>
      </c>
      <c r="B431" t="s">
        <v>369</v>
      </c>
      <c r="C431">
        <v>44</v>
      </c>
      <c r="D431">
        <f>IF(Table1[[#This Row],[tarp]]=Table1[[#This Row],[tarpa]],Table1[[#This Row],[Quantity]],Table1[[#This Row],[Quantity]]*10)</f>
        <v>44</v>
      </c>
      <c r="E431" t="s">
        <v>17</v>
      </c>
      <c r="F431" t="s">
        <v>10</v>
      </c>
      <c r="G431" s="1">
        <v>42764</v>
      </c>
      <c r="H431" s="1">
        <v>42764</v>
      </c>
      <c r="I431" t="s">
        <v>1778</v>
      </c>
      <c r="J431" t="s">
        <v>1778</v>
      </c>
      <c r="K431" t="s">
        <v>1778</v>
      </c>
      <c r="L431" t="s">
        <v>1778</v>
      </c>
      <c r="M431" s="2" t="str">
        <f>IF(ISERROR(SEARCH(M$1,Table1[[#This Row],[Description]])),"",1)</f>
        <v/>
      </c>
      <c r="N431" s="2" t="s">
        <v>1778</v>
      </c>
      <c r="O431" s="2" t="s">
        <v>1778</v>
      </c>
      <c r="P431" s="2" t="s">
        <v>1778</v>
      </c>
      <c r="Q431" s="2" t="str">
        <f>IF(ISERROR(SEARCH(Q$1,Table1[[#This Row],[Description]])),"",1)</f>
        <v/>
      </c>
      <c r="R431" s="2" t="str">
        <f t="shared" si="6"/>
        <v/>
      </c>
    </row>
    <row r="432" spans="1:18" x14ac:dyDescent="0.25">
      <c r="A432" t="s">
        <v>370</v>
      </c>
      <c r="B432" t="s">
        <v>371</v>
      </c>
      <c r="C432">
        <v>22</v>
      </c>
      <c r="D432">
        <f>IF(Table1[[#This Row],[tarp]]=Table1[[#This Row],[tarpa]],Table1[[#This Row],[Quantity]],Table1[[#This Row],[Quantity]]*10)</f>
        <v>22</v>
      </c>
      <c r="E432" t="s">
        <v>17</v>
      </c>
      <c r="F432" t="s">
        <v>10</v>
      </c>
      <c r="G432" s="1">
        <v>42764</v>
      </c>
      <c r="H432" s="1">
        <v>42764</v>
      </c>
      <c r="I432" t="s">
        <v>1778</v>
      </c>
      <c r="J432" t="s">
        <v>1778</v>
      </c>
      <c r="K432" t="s">
        <v>1778</v>
      </c>
      <c r="L432" t="s">
        <v>1778</v>
      </c>
      <c r="M432" s="2" t="str">
        <f>IF(ISERROR(SEARCH(M$1,Table1[[#This Row],[Description]])),"",1)</f>
        <v/>
      </c>
      <c r="N432" s="2" t="s">
        <v>1778</v>
      </c>
      <c r="O432" s="2" t="s">
        <v>1778</v>
      </c>
      <c r="P432" s="2" t="s">
        <v>1778</v>
      </c>
      <c r="Q432" s="2" t="str">
        <f>IF(ISERROR(SEARCH(Q$1,Table1[[#This Row],[Description]])),"",1)</f>
        <v/>
      </c>
      <c r="R432" s="2" t="str">
        <f t="shared" si="6"/>
        <v/>
      </c>
    </row>
    <row r="433" spans="1:18" x14ac:dyDescent="0.25">
      <c r="A433" t="s">
        <v>281</v>
      </c>
      <c r="B433" t="s">
        <v>282</v>
      </c>
      <c r="C433">
        <v>90</v>
      </c>
      <c r="D433">
        <f>IF(Table1[[#This Row],[tarp]]=Table1[[#This Row],[tarpa]],Table1[[#This Row],[Quantity]],Table1[[#This Row],[Quantity]]*10)</f>
        <v>90</v>
      </c>
      <c r="E433" t="s">
        <v>17</v>
      </c>
      <c r="F433" t="s">
        <v>10</v>
      </c>
      <c r="G433" s="1">
        <v>42764</v>
      </c>
      <c r="H433" s="1">
        <v>42764</v>
      </c>
      <c r="I433" t="s">
        <v>1778</v>
      </c>
      <c r="J433" t="s">
        <v>1778</v>
      </c>
      <c r="K433" t="s">
        <v>1778</v>
      </c>
      <c r="L433" t="s">
        <v>1778</v>
      </c>
      <c r="M433" s="2" t="str">
        <f>IF(ISERROR(SEARCH(M$1,Table1[[#This Row],[Description]])),"",1)</f>
        <v/>
      </c>
      <c r="N433" s="2" t="s">
        <v>1778</v>
      </c>
      <c r="O433" s="2" t="s">
        <v>1778</v>
      </c>
      <c r="P433" s="2" t="s">
        <v>1778</v>
      </c>
      <c r="Q433" s="2" t="str">
        <f>IF(ISERROR(SEARCH(Q$1,Table1[[#This Row],[Description]])),"",1)</f>
        <v/>
      </c>
      <c r="R433" s="2" t="str">
        <f t="shared" si="6"/>
        <v/>
      </c>
    </row>
    <row r="434" spans="1:18" x14ac:dyDescent="0.25">
      <c r="A434" t="s">
        <v>372</v>
      </c>
      <c r="B434" t="s">
        <v>373</v>
      </c>
      <c r="C434">
        <v>68000</v>
      </c>
      <c r="D434">
        <f>IF(Table1[[#This Row],[tarp]]=Table1[[#This Row],[tarpa]],Table1[[#This Row],[Quantity]],Table1[[#This Row],[Quantity]]*10)</f>
        <v>68000</v>
      </c>
      <c r="E434" t="s">
        <v>130</v>
      </c>
      <c r="F434" t="s">
        <v>10</v>
      </c>
      <c r="G434" s="1">
        <v>42764</v>
      </c>
      <c r="H434" s="1">
        <v>42764</v>
      </c>
      <c r="I434" t="s">
        <v>1778</v>
      </c>
      <c r="J434" t="s">
        <v>1778</v>
      </c>
      <c r="K434" t="s">
        <v>1778</v>
      </c>
      <c r="L434" t="s">
        <v>1778</v>
      </c>
      <c r="M434" s="2" t="str">
        <f>IF(ISERROR(SEARCH(M$1,Table1[[#This Row],[Description]])),"",1)</f>
        <v/>
      </c>
      <c r="N434" s="2" t="s">
        <v>1778</v>
      </c>
      <c r="O434" s="2" t="s">
        <v>1778</v>
      </c>
      <c r="P434" s="2" t="s">
        <v>1778</v>
      </c>
      <c r="Q434" s="2" t="str">
        <f>IF(ISERROR(SEARCH(Q$1,Table1[[#This Row],[Description]])),"",1)</f>
        <v/>
      </c>
      <c r="R434" s="2" t="str">
        <f t="shared" si="6"/>
        <v/>
      </c>
    </row>
    <row r="435" spans="1:18" x14ac:dyDescent="0.25">
      <c r="A435" t="s">
        <v>374</v>
      </c>
      <c r="B435" t="s">
        <v>375</v>
      </c>
      <c r="C435">
        <v>15679</v>
      </c>
      <c r="D435">
        <f>IF(Table1[[#This Row],[tarp]]=Table1[[#This Row],[tarpa]],Table1[[#This Row],[Quantity]],Table1[[#This Row],[Quantity]]*10)</f>
        <v>15679</v>
      </c>
      <c r="E435" t="s">
        <v>130</v>
      </c>
      <c r="F435" t="s">
        <v>37</v>
      </c>
      <c r="G435" s="1">
        <v>42764</v>
      </c>
      <c r="H435" s="1">
        <v>42764</v>
      </c>
      <c r="I435" t="s">
        <v>1778</v>
      </c>
      <c r="J435" t="s">
        <v>1778</v>
      </c>
      <c r="K435" t="s">
        <v>1778</v>
      </c>
      <c r="L435" t="s">
        <v>1778</v>
      </c>
      <c r="M435" s="2" t="str">
        <f>IF(ISERROR(SEARCH(M$1,Table1[[#This Row],[Description]])),"",1)</f>
        <v/>
      </c>
      <c r="N435" s="2" t="s">
        <v>1778</v>
      </c>
      <c r="O435" s="2" t="s">
        <v>1778</v>
      </c>
      <c r="P435" s="2" t="s">
        <v>1778</v>
      </c>
      <c r="Q435" s="2" t="str">
        <f>IF(ISERROR(SEARCH(Q$1,Table1[[#This Row],[Description]])),"",1)</f>
        <v/>
      </c>
      <c r="R435" s="2" t="str">
        <f t="shared" si="6"/>
        <v/>
      </c>
    </row>
    <row r="436" spans="1:18" x14ac:dyDescent="0.25">
      <c r="A436" t="s">
        <v>376</v>
      </c>
      <c r="B436" t="s">
        <v>377</v>
      </c>
      <c r="C436">
        <v>3872</v>
      </c>
      <c r="D436">
        <f>IF(Table1[[#This Row],[tarp]]=Table1[[#This Row],[tarpa]],Table1[[#This Row],[Quantity]],Table1[[#This Row],[Quantity]]*10)</f>
        <v>3872</v>
      </c>
      <c r="E436" t="s">
        <v>64</v>
      </c>
      <c r="F436" t="s">
        <v>14</v>
      </c>
      <c r="G436" s="1">
        <v>42764</v>
      </c>
      <c r="H436" s="1">
        <v>42764</v>
      </c>
      <c r="I436" t="s">
        <v>1778</v>
      </c>
      <c r="J436" t="s">
        <v>1778</v>
      </c>
      <c r="K436" t="s">
        <v>1778</v>
      </c>
      <c r="L436" t="s">
        <v>1778</v>
      </c>
      <c r="M436" s="2" t="str">
        <f>IF(ISERROR(SEARCH(M$1,Table1[[#This Row],[Description]])),"",1)</f>
        <v/>
      </c>
      <c r="N436" s="2" t="s">
        <v>1778</v>
      </c>
      <c r="O436" s="2" t="s">
        <v>1778</v>
      </c>
      <c r="P436" s="2" t="s">
        <v>1778</v>
      </c>
      <c r="Q436" s="2" t="str">
        <f>IF(ISERROR(SEARCH(Q$1,Table1[[#This Row],[Description]])),"",1)</f>
        <v/>
      </c>
      <c r="R436" s="2" t="str">
        <f t="shared" si="6"/>
        <v/>
      </c>
    </row>
    <row r="437" spans="1:18" x14ac:dyDescent="0.25">
      <c r="A437" t="s">
        <v>378</v>
      </c>
      <c r="B437" t="s">
        <v>379</v>
      </c>
      <c r="C437">
        <v>490</v>
      </c>
      <c r="D437">
        <f>IF(Table1[[#This Row],[tarp]]=Table1[[#This Row],[tarpa]],Table1[[#This Row],[Quantity]],Table1[[#This Row],[Quantity]]*10)</f>
        <v>490</v>
      </c>
      <c r="E437" t="s">
        <v>17</v>
      </c>
      <c r="F437" t="s">
        <v>21</v>
      </c>
      <c r="G437" s="1">
        <v>42764</v>
      </c>
      <c r="H437" s="1">
        <v>42764</v>
      </c>
      <c r="I437" t="s">
        <v>1778</v>
      </c>
      <c r="J437" t="s">
        <v>1778</v>
      </c>
      <c r="K437" t="s">
        <v>1778</v>
      </c>
      <c r="L437" t="s">
        <v>1778</v>
      </c>
      <c r="M437" s="2" t="str">
        <f>IF(ISERROR(SEARCH(M$1,Table1[[#This Row],[Description]])),"",1)</f>
        <v/>
      </c>
      <c r="N437" s="2" t="s">
        <v>1778</v>
      </c>
      <c r="O437" s="2" t="s">
        <v>1778</v>
      </c>
      <c r="P437" s="2" t="s">
        <v>1778</v>
      </c>
      <c r="Q437" s="2" t="str">
        <f>IF(ISERROR(SEARCH(Q$1,Table1[[#This Row],[Description]])),"",1)</f>
        <v/>
      </c>
      <c r="R437" s="2" t="str">
        <f t="shared" si="6"/>
        <v/>
      </c>
    </row>
    <row r="438" spans="1:18" x14ac:dyDescent="0.25">
      <c r="A438" t="s">
        <v>271</v>
      </c>
      <c r="B438" t="s">
        <v>272</v>
      </c>
      <c r="C438">
        <v>27</v>
      </c>
      <c r="D438">
        <f>IF(Table1[[#This Row],[tarp]]=Table1[[#This Row],[tarpa]],Table1[[#This Row],[Quantity]],Table1[[#This Row],[Quantity]]*10)</f>
        <v>27</v>
      </c>
      <c r="E438" t="s">
        <v>17</v>
      </c>
      <c r="F438" t="s">
        <v>37</v>
      </c>
      <c r="G438" s="1">
        <v>42764</v>
      </c>
      <c r="H438" s="1">
        <v>42764</v>
      </c>
      <c r="I438" t="s">
        <v>1778</v>
      </c>
      <c r="J438" t="s">
        <v>1778</v>
      </c>
      <c r="K438" t="s">
        <v>1778</v>
      </c>
      <c r="L438" t="s">
        <v>1778</v>
      </c>
      <c r="M438" s="2" t="str">
        <f>IF(ISERROR(SEARCH(M$1,Table1[[#This Row],[Description]])),"",1)</f>
        <v/>
      </c>
      <c r="N438" s="2" t="s">
        <v>1778</v>
      </c>
      <c r="O438" s="2" t="s">
        <v>1778</v>
      </c>
      <c r="P438" s="2" t="s">
        <v>1778</v>
      </c>
      <c r="Q438" s="2" t="str">
        <f>IF(ISERROR(SEARCH(Q$1,Table1[[#This Row],[Description]])),"",1)</f>
        <v/>
      </c>
      <c r="R438" s="2" t="str">
        <f t="shared" si="6"/>
        <v/>
      </c>
    </row>
    <row r="439" spans="1:18" x14ac:dyDescent="0.25">
      <c r="A439" t="s">
        <v>273</v>
      </c>
      <c r="B439" t="s">
        <v>274</v>
      </c>
      <c r="C439">
        <v>12</v>
      </c>
      <c r="D439">
        <f>IF(Table1[[#This Row],[tarp]]=Table1[[#This Row],[tarpa]],Table1[[#This Row],[Quantity]],Table1[[#This Row],[Quantity]]*10)</f>
        <v>12</v>
      </c>
      <c r="E439" t="s">
        <v>17</v>
      </c>
      <c r="F439" t="s">
        <v>37</v>
      </c>
      <c r="G439" s="1">
        <v>42764</v>
      </c>
      <c r="H439" s="1">
        <v>42764</v>
      </c>
      <c r="I439" t="s">
        <v>1778</v>
      </c>
      <c r="J439" t="s">
        <v>1778</v>
      </c>
      <c r="K439" t="s">
        <v>1778</v>
      </c>
      <c r="L439" t="s">
        <v>1778</v>
      </c>
      <c r="M439" s="2" t="str">
        <f>IF(ISERROR(SEARCH(M$1,Table1[[#This Row],[Description]])),"",1)</f>
        <v/>
      </c>
      <c r="N439" s="2" t="s">
        <v>1778</v>
      </c>
      <c r="O439" s="2" t="s">
        <v>1778</v>
      </c>
      <c r="P439" s="2" t="s">
        <v>1778</v>
      </c>
      <c r="Q439" s="2" t="str">
        <f>IF(ISERROR(SEARCH(Q$1,Table1[[#This Row],[Description]])),"",1)</f>
        <v/>
      </c>
      <c r="R439" s="2" t="str">
        <f t="shared" si="6"/>
        <v/>
      </c>
    </row>
    <row r="440" spans="1:18" x14ac:dyDescent="0.25">
      <c r="A440" t="s">
        <v>275</v>
      </c>
      <c r="B440" t="s">
        <v>276</v>
      </c>
      <c r="C440">
        <v>24</v>
      </c>
      <c r="D440">
        <f>IF(Table1[[#This Row],[tarp]]=Table1[[#This Row],[tarpa]],Table1[[#This Row],[Quantity]],Table1[[#This Row],[Quantity]]*10)</f>
        <v>24</v>
      </c>
      <c r="E440" t="s">
        <v>17</v>
      </c>
      <c r="F440" t="s">
        <v>37</v>
      </c>
      <c r="G440" s="1">
        <v>42764</v>
      </c>
      <c r="H440" s="1">
        <v>42764</v>
      </c>
      <c r="I440" t="s">
        <v>1778</v>
      </c>
      <c r="J440" t="s">
        <v>1778</v>
      </c>
      <c r="K440" t="s">
        <v>1778</v>
      </c>
      <c r="L440" t="s">
        <v>1778</v>
      </c>
      <c r="M440" s="2" t="str">
        <f>IF(ISERROR(SEARCH(M$1,Table1[[#This Row],[Description]])),"",1)</f>
        <v/>
      </c>
      <c r="N440" s="2" t="s">
        <v>1778</v>
      </c>
      <c r="O440" s="2" t="s">
        <v>1778</v>
      </c>
      <c r="P440" s="2" t="s">
        <v>1778</v>
      </c>
      <c r="Q440" s="2" t="str">
        <f>IF(ISERROR(SEARCH(Q$1,Table1[[#This Row],[Description]])),"",1)</f>
        <v/>
      </c>
      <c r="R440" s="2" t="str">
        <f t="shared" si="6"/>
        <v/>
      </c>
    </row>
    <row r="441" spans="1:18" x14ac:dyDescent="0.25">
      <c r="A441" t="s">
        <v>277</v>
      </c>
      <c r="B441" t="s">
        <v>278</v>
      </c>
      <c r="C441">
        <v>24</v>
      </c>
      <c r="D441">
        <f>IF(Table1[[#This Row],[tarp]]=Table1[[#This Row],[tarpa]],Table1[[#This Row],[Quantity]],Table1[[#This Row],[Quantity]]*10)</f>
        <v>24</v>
      </c>
      <c r="E441" t="s">
        <v>17</v>
      </c>
      <c r="F441" t="s">
        <v>37</v>
      </c>
      <c r="G441" s="1">
        <v>42764</v>
      </c>
      <c r="H441" s="1">
        <v>42764</v>
      </c>
      <c r="I441" t="s">
        <v>1778</v>
      </c>
      <c r="J441" t="s">
        <v>1778</v>
      </c>
      <c r="K441" t="s">
        <v>1778</v>
      </c>
      <c r="L441" t="s">
        <v>1778</v>
      </c>
      <c r="M441" s="2" t="str">
        <f>IF(ISERROR(SEARCH(M$1,Table1[[#This Row],[Description]])),"",1)</f>
        <v/>
      </c>
      <c r="N441" s="2" t="s">
        <v>1778</v>
      </c>
      <c r="O441" s="2" t="s">
        <v>1778</v>
      </c>
      <c r="P441" s="2" t="s">
        <v>1778</v>
      </c>
      <c r="Q441" s="2" t="str">
        <f>IF(ISERROR(SEARCH(Q$1,Table1[[#This Row],[Description]])),"",1)</f>
        <v/>
      </c>
      <c r="R441" s="2" t="str">
        <f t="shared" si="6"/>
        <v/>
      </c>
    </row>
    <row r="442" spans="1:18" x14ac:dyDescent="0.25">
      <c r="A442" t="s">
        <v>279</v>
      </c>
      <c r="B442" t="s">
        <v>280</v>
      </c>
      <c r="C442">
        <v>12</v>
      </c>
      <c r="D442">
        <f>IF(Table1[[#This Row],[tarp]]=Table1[[#This Row],[tarpa]],Table1[[#This Row],[Quantity]],Table1[[#This Row],[Quantity]]*10)</f>
        <v>12</v>
      </c>
      <c r="E442" t="s">
        <v>17</v>
      </c>
      <c r="F442" t="s">
        <v>37</v>
      </c>
      <c r="G442" s="1">
        <v>42764</v>
      </c>
      <c r="H442" s="1">
        <v>42764</v>
      </c>
      <c r="I442" t="s">
        <v>1778</v>
      </c>
      <c r="J442" t="s">
        <v>1778</v>
      </c>
      <c r="K442" t="s">
        <v>1778</v>
      </c>
      <c r="L442" t="s">
        <v>1778</v>
      </c>
      <c r="M442" s="2" t="str">
        <f>IF(ISERROR(SEARCH(M$1,Table1[[#This Row],[Description]])),"",1)</f>
        <v/>
      </c>
      <c r="N442" s="2" t="s">
        <v>1778</v>
      </c>
      <c r="O442" s="2" t="s">
        <v>1778</v>
      </c>
      <c r="P442" s="2" t="s">
        <v>1778</v>
      </c>
      <c r="Q442" s="2" t="str">
        <f>IF(ISERROR(SEARCH(Q$1,Table1[[#This Row],[Description]])),"",1)</f>
        <v/>
      </c>
      <c r="R442" s="2" t="str">
        <f t="shared" si="6"/>
        <v/>
      </c>
    </row>
    <row r="443" spans="1:18" x14ac:dyDescent="0.25">
      <c r="A443" t="s">
        <v>364</v>
      </c>
      <c r="B443" t="s">
        <v>365</v>
      </c>
      <c r="C443">
        <v>24</v>
      </c>
      <c r="D443">
        <f>IF(Table1[[#This Row],[tarp]]=Table1[[#This Row],[tarpa]],Table1[[#This Row],[Quantity]],Table1[[#This Row],[Quantity]]*10)</f>
        <v>24</v>
      </c>
      <c r="E443" t="s">
        <v>17</v>
      </c>
      <c r="F443" t="s">
        <v>37</v>
      </c>
      <c r="G443" s="1">
        <v>42764</v>
      </c>
      <c r="H443" s="1">
        <v>42764</v>
      </c>
      <c r="I443" t="s">
        <v>1778</v>
      </c>
      <c r="J443" t="s">
        <v>1778</v>
      </c>
      <c r="K443" t="s">
        <v>1778</v>
      </c>
      <c r="L443" t="s">
        <v>1778</v>
      </c>
      <c r="M443" s="2" t="str">
        <f>IF(ISERROR(SEARCH(M$1,Table1[[#This Row],[Description]])),"",1)</f>
        <v/>
      </c>
      <c r="N443" s="2" t="s">
        <v>1778</v>
      </c>
      <c r="O443" s="2" t="s">
        <v>1778</v>
      </c>
      <c r="P443" s="2" t="s">
        <v>1778</v>
      </c>
      <c r="Q443" s="2" t="str">
        <f>IF(ISERROR(SEARCH(Q$1,Table1[[#This Row],[Description]])),"",1)</f>
        <v/>
      </c>
      <c r="R443" s="2" t="str">
        <f t="shared" si="6"/>
        <v/>
      </c>
    </row>
    <row r="444" spans="1:18" x14ac:dyDescent="0.25">
      <c r="A444" t="s">
        <v>366</v>
      </c>
      <c r="B444" t="s">
        <v>367</v>
      </c>
      <c r="C444">
        <v>15</v>
      </c>
      <c r="D444">
        <f>IF(Table1[[#This Row],[tarp]]=Table1[[#This Row],[tarpa]],Table1[[#This Row],[Quantity]],Table1[[#This Row],[Quantity]]*10)</f>
        <v>15</v>
      </c>
      <c r="E444" t="s">
        <v>17</v>
      </c>
      <c r="F444" t="s">
        <v>37</v>
      </c>
      <c r="G444" s="1">
        <v>42764</v>
      </c>
      <c r="H444" s="1">
        <v>42764</v>
      </c>
      <c r="I444" t="s">
        <v>1778</v>
      </c>
      <c r="J444" t="s">
        <v>1778</v>
      </c>
      <c r="K444" t="s">
        <v>1778</v>
      </c>
      <c r="L444" t="s">
        <v>1778</v>
      </c>
      <c r="M444" s="2" t="str">
        <f>IF(ISERROR(SEARCH(M$1,Table1[[#This Row],[Description]])),"",1)</f>
        <v/>
      </c>
      <c r="N444" s="2" t="s">
        <v>1778</v>
      </c>
      <c r="O444" s="2" t="s">
        <v>1778</v>
      </c>
      <c r="P444" s="2" t="s">
        <v>1778</v>
      </c>
      <c r="Q444" s="2" t="str">
        <f>IF(ISERROR(SEARCH(Q$1,Table1[[#This Row],[Description]])),"",1)</f>
        <v/>
      </c>
      <c r="R444" s="2" t="str">
        <f t="shared" si="6"/>
        <v/>
      </c>
    </row>
    <row r="445" spans="1:18" x14ac:dyDescent="0.25">
      <c r="A445" t="s">
        <v>368</v>
      </c>
      <c r="B445" t="s">
        <v>369</v>
      </c>
      <c r="C445">
        <v>31</v>
      </c>
      <c r="D445">
        <f>IF(Table1[[#This Row],[tarp]]=Table1[[#This Row],[tarpa]],Table1[[#This Row],[Quantity]],Table1[[#This Row],[Quantity]]*10)</f>
        <v>31</v>
      </c>
      <c r="E445" t="s">
        <v>17</v>
      </c>
      <c r="F445" t="s">
        <v>37</v>
      </c>
      <c r="G445" s="1">
        <v>42764</v>
      </c>
      <c r="H445" s="1">
        <v>42764</v>
      </c>
      <c r="I445" t="s">
        <v>1778</v>
      </c>
      <c r="J445" t="s">
        <v>1778</v>
      </c>
      <c r="K445" t="s">
        <v>1778</v>
      </c>
      <c r="L445" t="s">
        <v>1778</v>
      </c>
      <c r="M445" s="2" t="str">
        <f>IF(ISERROR(SEARCH(M$1,Table1[[#This Row],[Description]])),"",1)</f>
        <v/>
      </c>
      <c r="N445" s="2" t="s">
        <v>1778</v>
      </c>
      <c r="O445" s="2" t="s">
        <v>1778</v>
      </c>
      <c r="P445" s="2" t="s">
        <v>1778</v>
      </c>
      <c r="Q445" s="2" t="str">
        <f>IF(ISERROR(SEARCH(Q$1,Table1[[#This Row],[Description]])),"",1)</f>
        <v/>
      </c>
      <c r="R445" s="2" t="str">
        <f t="shared" si="6"/>
        <v/>
      </c>
    </row>
    <row r="446" spans="1:18" x14ac:dyDescent="0.25">
      <c r="A446" t="s">
        <v>370</v>
      </c>
      <c r="B446" t="s">
        <v>371</v>
      </c>
      <c r="C446">
        <v>19</v>
      </c>
      <c r="D446">
        <f>IF(Table1[[#This Row],[tarp]]=Table1[[#This Row],[tarpa]],Table1[[#This Row],[Quantity]],Table1[[#This Row],[Quantity]]*10)</f>
        <v>19</v>
      </c>
      <c r="E446" t="s">
        <v>17</v>
      </c>
      <c r="F446" t="s">
        <v>37</v>
      </c>
      <c r="G446" s="1">
        <v>42764</v>
      </c>
      <c r="H446" s="1">
        <v>42764</v>
      </c>
      <c r="I446" t="s">
        <v>1778</v>
      </c>
      <c r="J446" t="s">
        <v>1778</v>
      </c>
      <c r="K446" t="s">
        <v>1778</v>
      </c>
      <c r="L446" t="s">
        <v>1778</v>
      </c>
      <c r="M446" s="2" t="str">
        <f>IF(ISERROR(SEARCH(M$1,Table1[[#This Row],[Description]])),"",1)</f>
        <v/>
      </c>
      <c r="N446" s="2" t="s">
        <v>1778</v>
      </c>
      <c r="O446" s="2" t="s">
        <v>1778</v>
      </c>
      <c r="P446" s="2" t="s">
        <v>1778</v>
      </c>
      <c r="Q446" s="2" t="str">
        <f>IF(ISERROR(SEARCH(Q$1,Table1[[#This Row],[Description]])),"",1)</f>
        <v/>
      </c>
      <c r="R446" s="2" t="str">
        <f t="shared" si="6"/>
        <v/>
      </c>
    </row>
    <row r="447" spans="1:18" x14ac:dyDescent="0.25">
      <c r="A447" t="s">
        <v>281</v>
      </c>
      <c r="B447" t="s">
        <v>282</v>
      </c>
      <c r="C447">
        <v>46</v>
      </c>
      <c r="D447">
        <f>IF(Table1[[#This Row],[tarp]]=Table1[[#This Row],[tarpa]],Table1[[#This Row],[Quantity]],Table1[[#This Row],[Quantity]]*10)</f>
        <v>46</v>
      </c>
      <c r="E447" t="s">
        <v>17</v>
      </c>
      <c r="F447" t="s">
        <v>37</v>
      </c>
      <c r="G447" s="1">
        <v>42764</v>
      </c>
      <c r="H447" s="1">
        <v>42764</v>
      </c>
      <c r="I447" t="s">
        <v>1778</v>
      </c>
      <c r="J447" t="s">
        <v>1778</v>
      </c>
      <c r="K447" t="s">
        <v>1778</v>
      </c>
      <c r="L447" t="s">
        <v>1778</v>
      </c>
      <c r="M447" s="2" t="str">
        <f>IF(ISERROR(SEARCH(M$1,Table1[[#This Row],[Description]])),"",1)</f>
        <v/>
      </c>
      <c r="N447" s="2" t="s">
        <v>1778</v>
      </c>
      <c r="O447" s="2" t="s">
        <v>1778</v>
      </c>
      <c r="P447" s="2" t="s">
        <v>1778</v>
      </c>
      <c r="Q447" s="2" t="str">
        <f>IF(ISERROR(SEARCH(Q$1,Table1[[#This Row],[Description]])),"",1)</f>
        <v/>
      </c>
      <c r="R447" s="2" t="str">
        <f t="shared" si="6"/>
        <v/>
      </c>
    </row>
    <row r="448" spans="1:18" x14ac:dyDescent="0.25">
      <c r="A448" t="s">
        <v>34</v>
      </c>
      <c r="B448" t="s">
        <v>35</v>
      </c>
      <c r="C448">
        <v>2</v>
      </c>
      <c r="D448">
        <f>IF(Table1[[#This Row],[tarp]]=Table1[[#This Row],[tarpa]],Table1[[#This Row],[Quantity]],Table1[[#This Row],[Quantity]]*10)</f>
        <v>2</v>
      </c>
      <c r="E448" t="s">
        <v>17</v>
      </c>
      <c r="F448" t="s">
        <v>37</v>
      </c>
      <c r="G448" s="1">
        <v>42764</v>
      </c>
      <c r="H448" s="1">
        <v>42764</v>
      </c>
      <c r="I448" t="s">
        <v>1778</v>
      </c>
      <c r="J448" t="s">
        <v>1778</v>
      </c>
      <c r="K448" t="s">
        <v>1778</v>
      </c>
      <c r="L448" t="s">
        <v>1778</v>
      </c>
      <c r="M448" s="2" t="str">
        <f>IF(ISERROR(SEARCH(M$1,Table1[[#This Row],[Description]])),"",1)</f>
        <v/>
      </c>
      <c r="N448" s="2" t="s">
        <v>1778</v>
      </c>
      <c r="O448" s="2" t="s">
        <v>1778</v>
      </c>
      <c r="P448" s="2" t="s">
        <v>1778</v>
      </c>
      <c r="Q448" s="2" t="str">
        <f>IF(ISERROR(SEARCH(Q$1,Table1[[#This Row],[Description]])),"",1)</f>
        <v/>
      </c>
      <c r="R448" s="2" t="str">
        <f t="shared" si="6"/>
        <v/>
      </c>
    </row>
    <row r="449" spans="1:18" x14ac:dyDescent="0.25">
      <c r="A449" t="s">
        <v>380</v>
      </c>
      <c r="B449" t="s">
        <v>381</v>
      </c>
      <c r="C449">
        <v>2683</v>
      </c>
      <c r="D449">
        <f>IF(Table1[[#This Row],[tarp]]=Table1[[#This Row],[tarpa]],Table1[[#This Row],[Quantity]],Table1[[#This Row],[Quantity]]*10)</f>
        <v>2683</v>
      </c>
      <c r="E449" t="s">
        <v>130</v>
      </c>
      <c r="F449" t="s">
        <v>10</v>
      </c>
      <c r="G449" s="1">
        <v>42764</v>
      </c>
      <c r="H449" s="1">
        <v>42764</v>
      </c>
      <c r="I449" t="s">
        <v>1778</v>
      </c>
      <c r="J449" t="s">
        <v>1778</v>
      </c>
      <c r="K449" t="s">
        <v>1778</v>
      </c>
      <c r="L449" t="s">
        <v>1778</v>
      </c>
      <c r="M449" s="2" t="str">
        <f>IF(ISERROR(SEARCH(M$1,Table1[[#This Row],[Description]])),"",1)</f>
        <v/>
      </c>
      <c r="N449" s="2" t="s">
        <v>1778</v>
      </c>
      <c r="O449" s="2" t="s">
        <v>1778</v>
      </c>
      <c r="P449" s="2" t="s">
        <v>1778</v>
      </c>
      <c r="Q449" s="2" t="str">
        <f>IF(ISERROR(SEARCH(Q$1,Table1[[#This Row],[Description]])),"",1)</f>
        <v/>
      </c>
      <c r="R449" s="2" t="str">
        <f t="shared" si="6"/>
        <v/>
      </c>
    </row>
    <row r="450" spans="1:18" x14ac:dyDescent="0.25">
      <c r="A450" t="s">
        <v>384</v>
      </c>
      <c r="B450" t="s">
        <v>385</v>
      </c>
      <c r="C450">
        <v>30</v>
      </c>
      <c r="D450">
        <f>IF(Table1[[#This Row],[tarp]]=Table1[[#This Row],[tarpa]],Table1[[#This Row],[Quantity]],Table1[[#This Row],[Quantity]]*10)</f>
        <v>30</v>
      </c>
      <c r="E450" t="s">
        <v>17</v>
      </c>
      <c r="F450" t="s">
        <v>10</v>
      </c>
      <c r="G450" s="1">
        <v>42764</v>
      </c>
      <c r="H450" s="1">
        <v>42764</v>
      </c>
      <c r="I450" t="s">
        <v>1778</v>
      </c>
      <c r="J450" t="s">
        <v>1778</v>
      </c>
      <c r="K450" t="s">
        <v>1778</v>
      </c>
      <c r="L450" t="s">
        <v>1778</v>
      </c>
      <c r="M450" s="2" t="str">
        <f>IF(ISERROR(SEARCH(M$1,Table1[[#This Row],[Description]])),"",1)</f>
        <v/>
      </c>
      <c r="N450" s="2" t="s">
        <v>1778</v>
      </c>
      <c r="O450" s="2" t="s">
        <v>1778</v>
      </c>
      <c r="P450" s="2" t="s">
        <v>1778</v>
      </c>
      <c r="Q450" s="2" t="str">
        <f>IF(ISERROR(SEARCH(Q$1,Table1[[#This Row],[Description]])),"",1)</f>
        <v/>
      </c>
      <c r="R450" s="2" t="str">
        <f t="shared" ref="R450:R513" si="7">IF(I450=1,"Blanket",IF(K450=1,"Tarp",IF(L450=1,"Jerry",IF(M450=1,"KitchenSet",IF(N450=1,"MosquitoNet",IF(O450=1,"ShelterKit",IF(P450=1,"SleepingMat",IF(Q450=1,"Tent",""))))))))</f>
        <v/>
      </c>
    </row>
    <row r="451" spans="1:18" x14ac:dyDescent="0.25">
      <c r="A451" t="s">
        <v>386</v>
      </c>
      <c r="B451" t="s">
        <v>387</v>
      </c>
      <c r="C451">
        <v>10</v>
      </c>
      <c r="D451">
        <f>IF(Table1[[#This Row],[tarp]]=Table1[[#This Row],[tarpa]],Table1[[#This Row],[Quantity]],Table1[[#This Row],[Quantity]]*10)</f>
        <v>10</v>
      </c>
      <c r="E451" t="s">
        <v>17</v>
      </c>
      <c r="F451" t="s">
        <v>10</v>
      </c>
      <c r="G451" s="1">
        <v>42764</v>
      </c>
      <c r="H451" s="1">
        <v>42764</v>
      </c>
      <c r="I451" t="s">
        <v>1778</v>
      </c>
      <c r="J451" t="s">
        <v>1778</v>
      </c>
      <c r="K451" t="s">
        <v>1778</v>
      </c>
      <c r="L451" t="s">
        <v>1778</v>
      </c>
      <c r="M451" s="2" t="str">
        <f>IF(ISERROR(SEARCH(M$1,Table1[[#This Row],[Description]])),"",1)</f>
        <v/>
      </c>
      <c r="N451" s="2" t="s">
        <v>1778</v>
      </c>
      <c r="O451" s="2" t="s">
        <v>1778</v>
      </c>
      <c r="P451" s="2" t="s">
        <v>1778</v>
      </c>
      <c r="Q451" s="2" t="str">
        <f>IF(ISERROR(SEARCH(Q$1,Table1[[#This Row],[Description]])),"",1)</f>
        <v/>
      </c>
      <c r="R451" s="2" t="str">
        <f t="shared" si="7"/>
        <v/>
      </c>
    </row>
    <row r="452" spans="1:18" x14ac:dyDescent="0.25">
      <c r="A452" t="s">
        <v>153</v>
      </c>
      <c r="B452" t="s">
        <v>154</v>
      </c>
      <c r="C452">
        <v>15</v>
      </c>
      <c r="D452">
        <f>IF(Table1[[#This Row],[tarp]]=Table1[[#This Row],[tarpa]],Table1[[#This Row],[Quantity]],Table1[[#This Row],[Quantity]]*10)</f>
        <v>15</v>
      </c>
      <c r="E452" t="s">
        <v>17</v>
      </c>
      <c r="F452" t="s">
        <v>10</v>
      </c>
      <c r="G452" s="1">
        <v>42764</v>
      </c>
      <c r="H452" s="1">
        <v>42764</v>
      </c>
      <c r="I452" t="s">
        <v>1778</v>
      </c>
      <c r="J452" t="s">
        <v>1778</v>
      </c>
      <c r="K452" t="s">
        <v>1778</v>
      </c>
      <c r="L452" t="s">
        <v>1778</v>
      </c>
      <c r="M452" s="2" t="str">
        <f>IF(ISERROR(SEARCH(M$1,Table1[[#This Row],[Description]])),"",1)</f>
        <v/>
      </c>
      <c r="N452" s="2" t="s">
        <v>1778</v>
      </c>
      <c r="O452" s="2" t="s">
        <v>1778</v>
      </c>
      <c r="P452" s="2" t="s">
        <v>1778</v>
      </c>
      <c r="Q452" s="2" t="str">
        <f>IF(ISERROR(SEARCH(Q$1,Table1[[#This Row],[Description]])),"",1)</f>
        <v/>
      </c>
      <c r="R452" s="2" t="str">
        <f t="shared" si="7"/>
        <v/>
      </c>
    </row>
    <row r="453" spans="1:18" x14ac:dyDescent="0.25">
      <c r="A453" t="s">
        <v>155</v>
      </c>
      <c r="B453" t="s">
        <v>156</v>
      </c>
      <c r="C453">
        <v>40</v>
      </c>
      <c r="D453">
        <f>IF(Table1[[#This Row],[tarp]]=Table1[[#This Row],[tarpa]],Table1[[#This Row],[Quantity]],Table1[[#This Row],[Quantity]]*10)</f>
        <v>40</v>
      </c>
      <c r="E453" t="s">
        <v>17</v>
      </c>
      <c r="F453" t="s">
        <v>10</v>
      </c>
      <c r="G453" s="1">
        <v>42764</v>
      </c>
      <c r="H453" s="1">
        <v>42764</v>
      </c>
      <c r="I453" t="s">
        <v>1778</v>
      </c>
      <c r="J453" t="s">
        <v>1778</v>
      </c>
      <c r="K453" t="s">
        <v>1778</v>
      </c>
      <c r="L453" t="s">
        <v>1778</v>
      </c>
      <c r="M453" s="2" t="str">
        <f>IF(ISERROR(SEARCH(M$1,Table1[[#This Row],[Description]])),"",1)</f>
        <v/>
      </c>
      <c r="N453" s="2" t="s">
        <v>1778</v>
      </c>
      <c r="O453" s="2" t="s">
        <v>1778</v>
      </c>
      <c r="P453" s="2" t="s">
        <v>1778</v>
      </c>
      <c r="Q453" s="2" t="str">
        <f>IF(ISERROR(SEARCH(Q$1,Table1[[#This Row],[Description]])),"",1)</f>
        <v/>
      </c>
      <c r="R453" s="2" t="str">
        <f t="shared" si="7"/>
        <v/>
      </c>
    </row>
    <row r="454" spans="1:18" x14ac:dyDescent="0.25">
      <c r="A454" t="s">
        <v>388</v>
      </c>
      <c r="B454" t="s">
        <v>389</v>
      </c>
      <c r="C454">
        <v>3625</v>
      </c>
      <c r="D454">
        <f>IF(Table1[[#This Row],[tarp]]=Table1[[#This Row],[tarpa]],Table1[[#This Row],[Quantity]],Table1[[#This Row],[Quantity]]*10)</f>
        <v>3625</v>
      </c>
      <c r="E454" t="s">
        <v>233</v>
      </c>
      <c r="F454" t="s">
        <v>10</v>
      </c>
      <c r="G454" s="1">
        <v>42764</v>
      </c>
      <c r="H454" s="1">
        <v>42764</v>
      </c>
      <c r="I454" t="s">
        <v>1778</v>
      </c>
      <c r="J454" t="s">
        <v>1778</v>
      </c>
      <c r="K454" t="s">
        <v>1778</v>
      </c>
      <c r="L454" t="s">
        <v>1778</v>
      </c>
      <c r="M454" s="2" t="str">
        <f>IF(ISERROR(SEARCH(M$1,Table1[[#This Row],[Description]])),"",1)</f>
        <v/>
      </c>
      <c r="N454" s="2" t="s">
        <v>1778</v>
      </c>
      <c r="O454" s="2" t="s">
        <v>1778</v>
      </c>
      <c r="P454" s="2" t="s">
        <v>1778</v>
      </c>
      <c r="Q454" s="2" t="str">
        <f>IF(ISERROR(SEARCH(Q$1,Table1[[#This Row],[Description]])),"",1)</f>
        <v/>
      </c>
      <c r="R454" s="2" t="str">
        <f t="shared" si="7"/>
        <v/>
      </c>
    </row>
    <row r="455" spans="1:18" x14ac:dyDescent="0.25">
      <c r="A455" t="s">
        <v>143</v>
      </c>
      <c r="B455" t="s">
        <v>144</v>
      </c>
      <c r="C455">
        <v>10</v>
      </c>
      <c r="D455">
        <f>IF(Table1[[#This Row],[tarp]]=Table1[[#This Row],[tarpa]],Table1[[#This Row],[Quantity]],Table1[[#This Row],[Quantity]]*10)</f>
        <v>10</v>
      </c>
      <c r="E455" t="s">
        <v>17</v>
      </c>
      <c r="F455" t="s">
        <v>10</v>
      </c>
      <c r="G455" s="1">
        <v>42764</v>
      </c>
      <c r="H455" s="1">
        <v>42764</v>
      </c>
      <c r="I455" t="s">
        <v>1778</v>
      </c>
      <c r="J455" t="s">
        <v>1778</v>
      </c>
      <c r="K455" t="s">
        <v>1778</v>
      </c>
      <c r="L455" t="s">
        <v>1778</v>
      </c>
      <c r="M455" s="2" t="str">
        <f>IF(ISERROR(SEARCH(M$1,Table1[[#This Row],[Description]])),"",1)</f>
        <v/>
      </c>
      <c r="N455" s="2" t="s">
        <v>1778</v>
      </c>
      <c r="O455" s="2" t="s">
        <v>1778</v>
      </c>
      <c r="P455" s="2" t="s">
        <v>1778</v>
      </c>
      <c r="Q455" s="2" t="str">
        <f>IF(ISERROR(SEARCH(Q$1,Table1[[#This Row],[Description]])),"",1)</f>
        <v/>
      </c>
      <c r="R455" s="2" t="str">
        <f t="shared" si="7"/>
        <v/>
      </c>
    </row>
    <row r="456" spans="1:18" x14ac:dyDescent="0.25">
      <c r="A456" t="s">
        <v>145</v>
      </c>
      <c r="B456" t="s">
        <v>146</v>
      </c>
      <c r="C456">
        <v>400</v>
      </c>
      <c r="D456">
        <f>IF(Table1[[#This Row],[tarp]]=Table1[[#This Row],[tarpa]],Table1[[#This Row],[Quantity]],Table1[[#This Row],[Quantity]]*10)</f>
        <v>400</v>
      </c>
      <c r="E456" t="s">
        <v>9</v>
      </c>
      <c r="F456" t="s">
        <v>37</v>
      </c>
      <c r="G456" s="1">
        <v>42764</v>
      </c>
      <c r="H456" s="1">
        <v>42764</v>
      </c>
      <c r="I456" t="s">
        <v>1778</v>
      </c>
      <c r="J456" t="s">
        <v>1778</v>
      </c>
      <c r="K456" t="s">
        <v>1778</v>
      </c>
      <c r="L456" t="s">
        <v>1778</v>
      </c>
      <c r="M456" s="2" t="str">
        <f>IF(ISERROR(SEARCH(M$1,Table1[[#This Row],[Description]])),"",1)</f>
        <v/>
      </c>
      <c r="N456" s="2" t="s">
        <v>1778</v>
      </c>
      <c r="O456" s="2" t="s">
        <v>1778</v>
      </c>
      <c r="P456" s="2" t="s">
        <v>1778</v>
      </c>
      <c r="Q456" s="2" t="str">
        <f>IF(ISERROR(SEARCH(Q$1,Table1[[#This Row],[Description]])),"",1)</f>
        <v/>
      </c>
      <c r="R456" s="2" t="str">
        <f t="shared" si="7"/>
        <v/>
      </c>
    </row>
    <row r="457" spans="1:18" x14ac:dyDescent="0.25">
      <c r="A457" t="s">
        <v>38</v>
      </c>
      <c r="B457" t="s">
        <v>39</v>
      </c>
      <c r="C457">
        <v>20</v>
      </c>
      <c r="D457">
        <f>IF(Table1[[#This Row],[tarp]]=Table1[[#This Row],[tarpa]],Table1[[#This Row],[Quantity]],Table1[[#This Row],[Quantity]]*10)</f>
        <v>20</v>
      </c>
      <c r="E457" t="s">
        <v>9</v>
      </c>
      <c r="F457" t="s">
        <v>37</v>
      </c>
      <c r="G457" s="1">
        <v>42764</v>
      </c>
      <c r="H457" s="1">
        <v>42764</v>
      </c>
      <c r="I457" t="s">
        <v>1778</v>
      </c>
      <c r="J457" t="s">
        <v>1778</v>
      </c>
      <c r="K457" t="s">
        <v>1778</v>
      </c>
      <c r="L457" t="s">
        <v>1778</v>
      </c>
      <c r="M457" s="2" t="str">
        <f>IF(ISERROR(SEARCH(M$1,Table1[[#This Row],[Description]])),"",1)</f>
        <v/>
      </c>
      <c r="N457" s="2" t="s">
        <v>1778</v>
      </c>
      <c r="O457" s="2" t="s">
        <v>1778</v>
      </c>
      <c r="P457" s="2" t="s">
        <v>1778</v>
      </c>
      <c r="Q457" s="2" t="str">
        <f>IF(ISERROR(SEARCH(Q$1,Table1[[#This Row],[Description]])),"",1)</f>
        <v/>
      </c>
      <c r="R457" s="2" t="str">
        <f t="shared" si="7"/>
        <v/>
      </c>
    </row>
    <row r="458" spans="1:18" x14ac:dyDescent="0.25">
      <c r="A458" t="s">
        <v>112</v>
      </c>
      <c r="B458" t="s">
        <v>113</v>
      </c>
      <c r="C458">
        <v>8</v>
      </c>
      <c r="D458">
        <f>IF(Table1[[#This Row],[tarp]]=Table1[[#This Row],[tarpa]],Table1[[#This Row],[Quantity]],Table1[[#This Row],[Quantity]]*10)</f>
        <v>8</v>
      </c>
      <c r="E458" t="s">
        <v>17</v>
      </c>
      <c r="F458" t="s">
        <v>37</v>
      </c>
      <c r="G458" s="1">
        <v>42764</v>
      </c>
      <c r="H458" s="1">
        <v>42764</v>
      </c>
      <c r="I458" t="s">
        <v>1778</v>
      </c>
      <c r="J458" t="s">
        <v>1778</v>
      </c>
      <c r="K458" t="s">
        <v>1778</v>
      </c>
      <c r="L458" t="s">
        <v>1778</v>
      </c>
      <c r="M458" s="2" t="str">
        <f>IF(ISERROR(SEARCH(M$1,Table1[[#This Row],[Description]])),"",1)</f>
        <v/>
      </c>
      <c r="N458" s="2" t="s">
        <v>1778</v>
      </c>
      <c r="O458" s="2" t="s">
        <v>1778</v>
      </c>
      <c r="P458" s="2" t="s">
        <v>1778</v>
      </c>
      <c r="Q458" s="2" t="str">
        <f>IF(ISERROR(SEARCH(Q$1,Table1[[#This Row],[Description]])),"",1)</f>
        <v/>
      </c>
      <c r="R458" s="2" t="str">
        <f t="shared" si="7"/>
        <v/>
      </c>
    </row>
    <row r="459" spans="1:18" x14ac:dyDescent="0.25">
      <c r="A459" t="s">
        <v>116</v>
      </c>
      <c r="B459" t="s">
        <v>117</v>
      </c>
      <c r="C459">
        <v>2</v>
      </c>
      <c r="D459">
        <f>IF(Table1[[#This Row],[tarp]]=Table1[[#This Row],[tarpa]],Table1[[#This Row],[Quantity]],Table1[[#This Row],[Quantity]]*10)</f>
        <v>2</v>
      </c>
      <c r="E459" t="s">
        <v>17</v>
      </c>
      <c r="F459" t="s">
        <v>37</v>
      </c>
      <c r="G459" s="1">
        <v>42764</v>
      </c>
      <c r="H459" s="1">
        <v>42764</v>
      </c>
      <c r="I459" t="s">
        <v>1778</v>
      </c>
      <c r="J459" t="s">
        <v>1778</v>
      </c>
      <c r="K459" t="s">
        <v>1778</v>
      </c>
      <c r="L459" t="s">
        <v>1778</v>
      </c>
      <c r="M459" s="2" t="str">
        <f>IF(ISERROR(SEARCH(M$1,Table1[[#This Row],[Description]])),"",1)</f>
        <v/>
      </c>
      <c r="N459" s="2" t="s">
        <v>1778</v>
      </c>
      <c r="O459" s="2" t="s">
        <v>1778</v>
      </c>
      <c r="P459" s="2" t="s">
        <v>1778</v>
      </c>
      <c r="Q459" s="2" t="str">
        <f>IF(ISERROR(SEARCH(Q$1,Table1[[#This Row],[Description]])),"",1)</f>
        <v/>
      </c>
      <c r="R459" s="2" t="str">
        <f t="shared" si="7"/>
        <v/>
      </c>
    </row>
    <row r="460" spans="1:18" x14ac:dyDescent="0.25">
      <c r="A460" t="s">
        <v>128</v>
      </c>
      <c r="B460" t="s">
        <v>129</v>
      </c>
      <c r="C460">
        <v>100</v>
      </c>
      <c r="D460">
        <f>IF(Table1[[#This Row],[tarp]]=Table1[[#This Row],[tarpa]],Table1[[#This Row],[Quantity]],Table1[[#This Row],[Quantity]]*10)</f>
        <v>100</v>
      </c>
      <c r="E460" t="s">
        <v>130</v>
      </c>
      <c r="F460" t="s">
        <v>37</v>
      </c>
      <c r="G460" s="1">
        <v>42764</v>
      </c>
      <c r="H460" s="1">
        <v>42764</v>
      </c>
      <c r="I460" t="s">
        <v>1778</v>
      </c>
      <c r="J460" t="s">
        <v>1778</v>
      </c>
      <c r="K460" t="s">
        <v>1778</v>
      </c>
      <c r="L460" t="s">
        <v>1778</v>
      </c>
      <c r="M460" s="2" t="str">
        <f>IF(ISERROR(SEARCH(M$1,Table1[[#This Row],[Description]])),"",1)</f>
        <v/>
      </c>
      <c r="N460" s="2" t="s">
        <v>1778</v>
      </c>
      <c r="O460" s="2" t="s">
        <v>1778</v>
      </c>
      <c r="P460" s="2" t="s">
        <v>1778</v>
      </c>
      <c r="Q460" s="2" t="str">
        <f>IF(ISERROR(SEARCH(Q$1,Table1[[#This Row],[Description]])),"",1)</f>
        <v/>
      </c>
      <c r="R460" s="2" t="str">
        <f t="shared" si="7"/>
        <v/>
      </c>
    </row>
    <row r="461" spans="1:18" x14ac:dyDescent="0.25">
      <c r="A461" t="s">
        <v>394</v>
      </c>
      <c r="B461" t="s">
        <v>395</v>
      </c>
      <c r="C461">
        <v>13</v>
      </c>
      <c r="D461">
        <f>IF(Table1[[#This Row],[tarp]]=Table1[[#This Row],[tarpa]],Table1[[#This Row],[Quantity]],Table1[[#This Row],[Quantity]]*10)</f>
        <v>13</v>
      </c>
      <c r="E461" t="s">
        <v>17</v>
      </c>
      <c r="F461" t="s">
        <v>37</v>
      </c>
      <c r="G461" s="1">
        <v>42764</v>
      </c>
      <c r="H461" s="1">
        <v>42764</v>
      </c>
      <c r="I461" t="s">
        <v>1778</v>
      </c>
      <c r="J461" t="s">
        <v>1778</v>
      </c>
      <c r="K461" t="s">
        <v>1778</v>
      </c>
      <c r="L461" t="s">
        <v>1778</v>
      </c>
      <c r="M461" s="2" t="str">
        <f>IF(ISERROR(SEARCH(M$1,Table1[[#This Row],[Description]])),"",1)</f>
        <v/>
      </c>
      <c r="N461" s="2" t="s">
        <v>1778</v>
      </c>
      <c r="O461" s="2" t="s">
        <v>1778</v>
      </c>
      <c r="P461" s="2" t="s">
        <v>1778</v>
      </c>
      <c r="Q461" s="2" t="str">
        <f>IF(ISERROR(SEARCH(Q$1,Table1[[#This Row],[Description]])),"",1)</f>
        <v/>
      </c>
      <c r="R461" s="2" t="str">
        <f t="shared" si="7"/>
        <v/>
      </c>
    </row>
    <row r="462" spans="1:18" x14ac:dyDescent="0.25">
      <c r="A462" t="s">
        <v>124</v>
      </c>
      <c r="B462" t="s">
        <v>125</v>
      </c>
      <c r="C462">
        <v>5</v>
      </c>
      <c r="D462">
        <f>IF(Table1[[#This Row],[tarp]]=Table1[[#This Row],[tarpa]],Table1[[#This Row],[Quantity]],Table1[[#This Row],[Quantity]]*10)</f>
        <v>5</v>
      </c>
      <c r="E462" t="s">
        <v>17</v>
      </c>
      <c r="F462" t="s">
        <v>37</v>
      </c>
      <c r="G462" s="1">
        <v>42764</v>
      </c>
      <c r="H462" s="1">
        <v>42764</v>
      </c>
      <c r="I462" t="s">
        <v>1778</v>
      </c>
      <c r="J462" t="s">
        <v>1778</v>
      </c>
      <c r="K462" t="s">
        <v>1778</v>
      </c>
      <c r="L462" t="s">
        <v>1778</v>
      </c>
      <c r="M462" s="2" t="str">
        <f>IF(ISERROR(SEARCH(M$1,Table1[[#This Row],[Description]])),"",1)</f>
        <v/>
      </c>
      <c r="N462" s="2" t="s">
        <v>1778</v>
      </c>
      <c r="O462" s="2" t="s">
        <v>1778</v>
      </c>
      <c r="P462" s="2" t="s">
        <v>1778</v>
      </c>
      <c r="Q462" s="2" t="str">
        <f>IF(ISERROR(SEARCH(Q$1,Table1[[#This Row],[Description]])),"",1)</f>
        <v/>
      </c>
      <c r="R462" s="2" t="str">
        <f t="shared" si="7"/>
        <v/>
      </c>
    </row>
    <row r="463" spans="1:18" x14ac:dyDescent="0.25">
      <c r="A463" t="s">
        <v>248</v>
      </c>
      <c r="B463" t="s">
        <v>249</v>
      </c>
      <c r="C463">
        <v>400</v>
      </c>
      <c r="D463">
        <f>IF(Table1[[#This Row],[tarp]]=Table1[[#This Row],[tarpa]],Table1[[#This Row],[Quantity]],Table1[[#This Row],[Quantity]]*10)</f>
        <v>400</v>
      </c>
      <c r="E463" t="s">
        <v>9</v>
      </c>
      <c r="F463" t="s">
        <v>37</v>
      </c>
      <c r="G463" s="1">
        <v>42764</v>
      </c>
      <c r="H463" s="1">
        <v>42764</v>
      </c>
      <c r="I463" t="s">
        <v>1778</v>
      </c>
      <c r="J463" t="s">
        <v>1778</v>
      </c>
      <c r="K463" t="s">
        <v>1778</v>
      </c>
      <c r="L463" t="s">
        <v>1778</v>
      </c>
      <c r="M463" s="2" t="str">
        <f>IF(ISERROR(SEARCH(M$1,Table1[[#This Row],[Description]])),"",1)</f>
        <v/>
      </c>
      <c r="N463" s="2" t="s">
        <v>1778</v>
      </c>
      <c r="O463" s="2" t="s">
        <v>1778</v>
      </c>
      <c r="P463" s="2" t="s">
        <v>1778</v>
      </c>
      <c r="Q463" s="2" t="str">
        <f>IF(ISERROR(SEARCH(Q$1,Table1[[#This Row],[Description]])),"",1)</f>
        <v/>
      </c>
      <c r="R463" s="2" t="str">
        <f t="shared" si="7"/>
        <v/>
      </c>
    </row>
    <row r="464" spans="1:18" x14ac:dyDescent="0.25">
      <c r="A464" t="s">
        <v>396</v>
      </c>
      <c r="B464" t="s">
        <v>397</v>
      </c>
      <c r="C464">
        <v>500</v>
      </c>
      <c r="D464">
        <f>IF(Table1[[#This Row],[tarp]]=Table1[[#This Row],[tarpa]],Table1[[#This Row],[Quantity]],Table1[[#This Row],[Quantity]]*10)</f>
        <v>500</v>
      </c>
      <c r="E464" t="s">
        <v>130</v>
      </c>
      <c r="F464" t="s">
        <v>37</v>
      </c>
      <c r="G464" s="1">
        <v>42764</v>
      </c>
      <c r="H464" s="1">
        <v>42764</v>
      </c>
      <c r="I464" t="s">
        <v>1778</v>
      </c>
      <c r="J464" t="s">
        <v>1778</v>
      </c>
      <c r="K464" t="s">
        <v>1778</v>
      </c>
      <c r="L464" t="s">
        <v>1778</v>
      </c>
      <c r="M464" s="2" t="str">
        <f>IF(ISERROR(SEARCH(M$1,Table1[[#This Row],[Description]])),"",1)</f>
        <v/>
      </c>
      <c r="N464" s="2" t="s">
        <v>1778</v>
      </c>
      <c r="O464" s="2" t="s">
        <v>1778</v>
      </c>
      <c r="P464" s="2" t="s">
        <v>1778</v>
      </c>
      <c r="Q464" s="2" t="str">
        <f>IF(ISERROR(SEARCH(Q$1,Table1[[#This Row],[Description]])),"",1)</f>
        <v/>
      </c>
      <c r="R464" s="2" t="str">
        <f t="shared" si="7"/>
        <v/>
      </c>
    </row>
    <row r="465" spans="1:18" x14ac:dyDescent="0.25">
      <c r="A465" t="s">
        <v>400</v>
      </c>
      <c r="B465" t="s">
        <v>401</v>
      </c>
      <c r="C465">
        <v>400</v>
      </c>
      <c r="D465">
        <f>IF(Table1[[#This Row],[tarp]]=Table1[[#This Row],[tarpa]],Table1[[#This Row],[Quantity]],Table1[[#This Row],[Quantity]]*10)</f>
        <v>400</v>
      </c>
      <c r="E465" t="s">
        <v>9</v>
      </c>
      <c r="F465" t="s">
        <v>37</v>
      </c>
      <c r="G465" s="1">
        <v>42764</v>
      </c>
      <c r="H465" s="1">
        <v>42764</v>
      </c>
      <c r="I465" t="s">
        <v>1778</v>
      </c>
      <c r="J465" t="s">
        <v>1778</v>
      </c>
      <c r="K465" t="s">
        <v>1778</v>
      </c>
      <c r="L465" t="s">
        <v>1778</v>
      </c>
      <c r="M465" s="2" t="str">
        <f>IF(ISERROR(SEARCH(M$1,Table1[[#This Row],[Description]])),"",1)</f>
        <v/>
      </c>
      <c r="N465" s="2" t="s">
        <v>1778</v>
      </c>
      <c r="O465" s="2" t="s">
        <v>1778</v>
      </c>
      <c r="P465" s="2" t="s">
        <v>1778</v>
      </c>
      <c r="Q465" s="2" t="str">
        <f>IF(ISERROR(SEARCH(Q$1,Table1[[#This Row],[Description]])),"",1)</f>
        <v/>
      </c>
      <c r="R465" s="2" t="str">
        <f t="shared" si="7"/>
        <v/>
      </c>
    </row>
    <row r="466" spans="1:18" x14ac:dyDescent="0.25">
      <c r="A466" t="s">
        <v>44</v>
      </c>
      <c r="B466" t="s">
        <v>45</v>
      </c>
      <c r="C466">
        <v>1</v>
      </c>
      <c r="D466">
        <f>IF(Table1[[#This Row],[tarp]]=Table1[[#This Row],[tarpa]],Table1[[#This Row],[Quantity]],Table1[[#This Row],[Quantity]]*10)</f>
        <v>1</v>
      </c>
      <c r="E466" t="s">
        <v>13</v>
      </c>
      <c r="F466" t="s">
        <v>14</v>
      </c>
      <c r="G466" s="1">
        <v>42764</v>
      </c>
      <c r="H466" s="1">
        <v>42764</v>
      </c>
      <c r="I466" t="s">
        <v>1778</v>
      </c>
      <c r="J466" t="s">
        <v>1778</v>
      </c>
      <c r="K466" t="s">
        <v>1778</v>
      </c>
      <c r="L466" t="s">
        <v>1778</v>
      </c>
      <c r="M466" s="2" t="str">
        <f>IF(ISERROR(SEARCH(M$1,Table1[[#This Row],[Description]])),"",1)</f>
        <v/>
      </c>
      <c r="N466" s="2" t="s">
        <v>1778</v>
      </c>
      <c r="O466" s="2" t="s">
        <v>1778</v>
      </c>
      <c r="P466" s="2" t="s">
        <v>1778</v>
      </c>
      <c r="Q466" s="2" t="str">
        <f>IF(ISERROR(SEARCH(Q$1,Table1[[#This Row],[Description]])),"",1)</f>
        <v/>
      </c>
      <c r="R466" s="2" t="str">
        <f t="shared" si="7"/>
        <v/>
      </c>
    </row>
    <row r="467" spans="1:18" x14ac:dyDescent="0.25">
      <c r="A467" t="s">
        <v>402</v>
      </c>
      <c r="B467" t="s">
        <v>403</v>
      </c>
      <c r="C467">
        <v>144</v>
      </c>
      <c r="D467">
        <f>IF(Table1[[#This Row],[tarp]]=Table1[[#This Row],[tarpa]],Table1[[#This Row],[Quantity]],Table1[[#This Row],[Quantity]]*10)</f>
        <v>144</v>
      </c>
      <c r="E467" t="s">
        <v>13</v>
      </c>
      <c r="F467" t="s">
        <v>14</v>
      </c>
      <c r="G467" s="1">
        <v>42764</v>
      </c>
      <c r="H467" s="1">
        <v>42764</v>
      </c>
      <c r="I467" t="s">
        <v>1778</v>
      </c>
      <c r="J467" t="s">
        <v>1778</v>
      </c>
      <c r="K467" t="s">
        <v>1778</v>
      </c>
      <c r="L467" t="s">
        <v>1778</v>
      </c>
      <c r="M467" s="2" t="str">
        <f>IF(ISERROR(SEARCH(M$1,Table1[[#This Row],[Description]])),"",1)</f>
        <v/>
      </c>
      <c r="N467" s="2" t="s">
        <v>1778</v>
      </c>
      <c r="O467" s="2" t="s">
        <v>1778</v>
      </c>
      <c r="P467" s="2" t="s">
        <v>1778</v>
      </c>
      <c r="Q467" s="2" t="str">
        <f>IF(ISERROR(SEARCH(Q$1,Table1[[#This Row],[Description]])),"",1)</f>
        <v/>
      </c>
      <c r="R467" s="2" t="str">
        <f t="shared" si="7"/>
        <v/>
      </c>
    </row>
    <row r="468" spans="1:18" x14ac:dyDescent="0.25">
      <c r="A468" t="s">
        <v>404</v>
      </c>
      <c r="B468" t="s">
        <v>405</v>
      </c>
      <c r="C468">
        <v>836</v>
      </c>
      <c r="D468">
        <f>IF(Table1[[#This Row],[tarp]]=Table1[[#This Row],[tarpa]],Table1[[#This Row],[Quantity]],Table1[[#This Row],[Quantity]]*10)</f>
        <v>836</v>
      </c>
      <c r="E468" t="s">
        <v>54</v>
      </c>
      <c r="F468" t="s">
        <v>14</v>
      </c>
      <c r="G468" s="1">
        <v>42764</v>
      </c>
      <c r="H468" s="1">
        <v>42764</v>
      </c>
      <c r="I468" t="s">
        <v>1778</v>
      </c>
      <c r="J468" t="s">
        <v>1778</v>
      </c>
      <c r="K468" t="s">
        <v>1778</v>
      </c>
      <c r="L468" t="s">
        <v>1778</v>
      </c>
      <c r="M468" s="2" t="str">
        <f>IF(ISERROR(SEARCH(M$1,Table1[[#This Row],[Description]])),"",1)</f>
        <v/>
      </c>
      <c r="N468" s="2" t="s">
        <v>1778</v>
      </c>
      <c r="O468" s="2" t="s">
        <v>1778</v>
      </c>
      <c r="P468" s="2" t="s">
        <v>1778</v>
      </c>
      <c r="Q468" s="2" t="str">
        <f>IF(ISERROR(SEARCH(Q$1,Table1[[#This Row],[Description]])),"",1)</f>
        <v/>
      </c>
      <c r="R468" s="2" t="str">
        <f t="shared" si="7"/>
        <v/>
      </c>
    </row>
    <row r="469" spans="1:18" x14ac:dyDescent="0.25">
      <c r="A469" t="s">
        <v>406</v>
      </c>
      <c r="B469" t="s">
        <v>407</v>
      </c>
      <c r="C469">
        <v>2236</v>
      </c>
      <c r="D469">
        <f>IF(Table1[[#This Row],[tarp]]=Table1[[#This Row],[tarpa]],Table1[[#This Row],[Quantity]],Table1[[#This Row],[Quantity]]*10)</f>
        <v>2236</v>
      </c>
      <c r="E469" t="s">
        <v>54</v>
      </c>
      <c r="F469" t="s">
        <v>14</v>
      </c>
      <c r="G469" s="1">
        <v>42764</v>
      </c>
      <c r="H469" s="1">
        <v>42764</v>
      </c>
      <c r="I469" t="s">
        <v>1778</v>
      </c>
      <c r="J469" t="s">
        <v>1778</v>
      </c>
      <c r="K469" t="s">
        <v>1778</v>
      </c>
      <c r="L469" t="s">
        <v>1778</v>
      </c>
      <c r="M469" s="2" t="str">
        <f>IF(ISERROR(SEARCH(M$1,Table1[[#This Row],[Description]])),"",1)</f>
        <v/>
      </c>
      <c r="N469" s="2" t="s">
        <v>1778</v>
      </c>
      <c r="O469" s="2" t="s">
        <v>1778</v>
      </c>
      <c r="P469" s="2" t="s">
        <v>1778</v>
      </c>
      <c r="Q469" s="2" t="str">
        <f>IF(ISERROR(SEARCH(Q$1,Table1[[#This Row],[Description]])),"",1)</f>
        <v/>
      </c>
      <c r="R469" s="2" t="str">
        <f t="shared" si="7"/>
        <v/>
      </c>
    </row>
    <row r="470" spans="1:18" x14ac:dyDescent="0.25">
      <c r="A470" t="s">
        <v>408</v>
      </c>
      <c r="B470" t="s">
        <v>409</v>
      </c>
      <c r="C470">
        <v>20</v>
      </c>
      <c r="D470">
        <f>IF(Table1[[#This Row],[tarp]]=Table1[[#This Row],[tarpa]],Table1[[#This Row],[Quantity]],Table1[[#This Row],[Quantity]]*10)</f>
        <v>20</v>
      </c>
      <c r="E470" t="s">
        <v>13</v>
      </c>
      <c r="F470" t="s">
        <v>14</v>
      </c>
      <c r="G470" s="1">
        <v>42764</v>
      </c>
      <c r="H470" s="1">
        <v>42764</v>
      </c>
      <c r="I470" t="s">
        <v>1778</v>
      </c>
      <c r="J470" t="s">
        <v>1778</v>
      </c>
      <c r="K470" t="s">
        <v>1778</v>
      </c>
      <c r="L470" t="s">
        <v>1778</v>
      </c>
      <c r="M470" s="2" t="str">
        <f>IF(ISERROR(SEARCH(M$1,Table1[[#This Row],[Description]])),"",1)</f>
        <v/>
      </c>
      <c r="N470" s="2" t="s">
        <v>1778</v>
      </c>
      <c r="O470" s="2" t="s">
        <v>1778</v>
      </c>
      <c r="P470" s="2" t="s">
        <v>1778</v>
      </c>
      <c r="Q470" s="2" t="str">
        <f>IF(ISERROR(SEARCH(Q$1,Table1[[#This Row],[Description]])),"",1)</f>
        <v/>
      </c>
      <c r="R470" s="2" t="str">
        <f t="shared" si="7"/>
        <v/>
      </c>
    </row>
    <row r="471" spans="1:18" x14ac:dyDescent="0.25">
      <c r="A471" t="s">
        <v>410</v>
      </c>
      <c r="B471" t="s">
        <v>411</v>
      </c>
      <c r="C471">
        <v>20</v>
      </c>
      <c r="D471">
        <f>IF(Table1[[#This Row],[tarp]]=Table1[[#This Row],[tarpa]],Table1[[#This Row],[Quantity]],Table1[[#This Row],[Quantity]]*10)</f>
        <v>20</v>
      </c>
      <c r="E471" t="s">
        <v>13</v>
      </c>
      <c r="F471" t="s">
        <v>14</v>
      </c>
      <c r="G471" s="1">
        <v>42764</v>
      </c>
      <c r="H471" s="1">
        <v>42764</v>
      </c>
      <c r="I471" t="s">
        <v>1778</v>
      </c>
      <c r="J471" t="s">
        <v>1778</v>
      </c>
      <c r="K471" t="s">
        <v>1778</v>
      </c>
      <c r="L471" t="s">
        <v>1778</v>
      </c>
      <c r="M471" s="2" t="str">
        <f>IF(ISERROR(SEARCH(M$1,Table1[[#This Row],[Description]])),"",1)</f>
        <v/>
      </c>
      <c r="N471" s="2" t="s">
        <v>1778</v>
      </c>
      <c r="O471" s="2" t="s">
        <v>1778</v>
      </c>
      <c r="P471" s="2" t="s">
        <v>1778</v>
      </c>
      <c r="Q471" s="2" t="str">
        <f>IF(ISERROR(SEARCH(Q$1,Table1[[#This Row],[Description]])),"",1)</f>
        <v/>
      </c>
      <c r="R471" s="2" t="str">
        <f t="shared" si="7"/>
        <v/>
      </c>
    </row>
    <row r="472" spans="1:18" x14ac:dyDescent="0.25">
      <c r="A472" t="s">
        <v>412</v>
      </c>
      <c r="B472" t="s">
        <v>413</v>
      </c>
      <c r="C472">
        <v>8</v>
      </c>
      <c r="D472">
        <f>IF(Table1[[#This Row],[tarp]]=Table1[[#This Row],[tarpa]],Table1[[#This Row],[Quantity]],Table1[[#This Row],[Quantity]]*10)</f>
        <v>8</v>
      </c>
      <c r="E472" t="s">
        <v>13</v>
      </c>
      <c r="F472" t="s">
        <v>14</v>
      </c>
      <c r="G472" s="1">
        <v>42764</v>
      </c>
      <c r="H472" s="1">
        <v>42764</v>
      </c>
      <c r="I472" t="s">
        <v>1778</v>
      </c>
      <c r="J472" t="s">
        <v>1778</v>
      </c>
      <c r="K472" t="s">
        <v>1778</v>
      </c>
      <c r="L472" t="s">
        <v>1778</v>
      </c>
      <c r="M472" s="2" t="str">
        <f>IF(ISERROR(SEARCH(M$1,Table1[[#This Row],[Description]])),"",1)</f>
        <v/>
      </c>
      <c r="N472" s="2" t="s">
        <v>1778</v>
      </c>
      <c r="O472" s="2" t="s">
        <v>1778</v>
      </c>
      <c r="P472" s="2" t="s">
        <v>1778</v>
      </c>
      <c r="Q472" s="2" t="str">
        <f>IF(ISERROR(SEARCH(Q$1,Table1[[#This Row],[Description]])),"",1)</f>
        <v/>
      </c>
      <c r="R472" s="2" t="str">
        <f t="shared" si="7"/>
        <v/>
      </c>
    </row>
    <row r="473" spans="1:18" x14ac:dyDescent="0.25">
      <c r="A473" t="s">
        <v>414</v>
      </c>
      <c r="B473" t="s">
        <v>415</v>
      </c>
      <c r="C473">
        <v>6</v>
      </c>
      <c r="D473">
        <f>IF(Table1[[#This Row],[tarp]]=Table1[[#This Row],[tarpa]],Table1[[#This Row],[Quantity]],Table1[[#This Row],[Quantity]]*10)</f>
        <v>6</v>
      </c>
      <c r="E473" t="s">
        <v>13</v>
      </c>
      <c r="F473" t="s">
        <v>14</v>
      </c>
      <c r="G473" s="1">
        <v>42764</v>
      </c>
      <c r="H473" s="1">
        <v>42764</v>
      </c>
      <c r="I473" t="s">
        <v>1778</v>
      </c>
      <c r="J473" t="s">
        <v>1778</v>
      </c>
      <c r="K473" t="s">
        <v>1778</v>
      </c>
      <c r="L473" t="s">
        <v>1778</v>
      </c>
      <c r="M473" s="2" t="str">
        <f>IF(ISERROR(SEARCH(M$1,Table1[[#This Row],[Description]])),"",1)</f>
        <v/>
      </c>
      <c r="N473" s="2" t="s">
        <v>1778</v>
      </c>
      <c r="O473" s="2" t="s">
        <v>1778</v>
      </c>
      <c r="P473" s="2" t="s">
        <v>1778</v>
      </c>
      <c r="Q473" s="2" t="str">
        <f>IF(ISERROR(SEARCH(Q$1,Table1[[#This Row],[Description]])),"",1)</f>
        <v/>
      </c>
      <c r="R473" s="2" t="str">
        <f t="shared" si="7"/>
        <v/>
      </c>
    </row>
    <row r="474" spans="1:18" x14ac:dyDescent="0.25">
      <c r="A474" t="s">
        <v>416</v>
      </c>
      <c r="B474" t="s">
        <v>417</v>
      </c>
      <c r="C474">
        <v>12</v>
      </c>
      <c r="D474">
        <f>IF(Table1[[#This Row],[tarp]]=Table1[[#This Row],[tarpa]],Table1[[#This Row],[Quantity]],Table1[[#This Row],[Quantity]]*10)</f>
        <v>12</v>
      </c>
      <c r="E474" t="s">
        <v>13</v>
      </c>
      <c r="F474" t="s">
        <v>14</v>
      </c>
      <c r="G474" s="1">
        <v>42764</v>
      </c>
      <c r="H474" s="1">
        <v>42764</v>
      </c>
      <c r="I474" t="s">
        <v>1778</v>
      </c>
      <c r="J474" t="s">
        <v>1778</v>
      </c>
      <c r="K474" t="s">
        <v>1778</v>
      </c>
      <c r="L474" t="s">
        <v>1778</v>
      </c>
      <c r="M474" s="2" t="str">
        <f>IF(ISERROR(SEARCH(M$1,Table1[[#This Row],[Description]])),"",1)</f>
        <v/>
      </c>
      <c r="N474" s="2" t="s">
        <v>1778</v>
      </c>
      <c r="O474" s="2" t="s">
        <v>1778</v>
      </c>
      <c r="P474" s="2" t="s">
        <v>1778</v>
      </c>
      <c r="Q474" s="2" t="str">
        <f>IF(ISERROR(SEARCH(Q$1,Table1[[#This Row],[Description]])),"",1)</f>
        <v/>
      </c>
      <c r="R474" s="2" t="str">
        <f t="shared" si="7"/>
        <v/>
      </c>
    </row>
    <row r="475" spans="1:18" x14ac:dyDescent="0.25">
      <c r="A475" t="s">
        <v>418</v>
      </c>
      <c r="B475" t="s">
        <v>419</v>
      </c>
      <c r="C475">
        <v>40</v>
      </c>
      <c r="D475">
        <f>IF(Table1[[#This Row],[tarp]]=Table1[[#This Row],[tarpa]],Table1[[#This Row],[Quantity]],Table1[[#This Row],[Quantity]]*10)</f>
        <v>40</v>
      </c>
      <c r="E475" t="s">
        <v>13</v>
      </c>
      <c r="F475" t="s">
        <v>14</v>
      </c>
      <c r="G475" s="1">
        <v>42764</v>
      </c>
      <c r="H475" s="1">
        <v>42764</v>
      </c>
      <c r="I475" t="s">
        <v>1778</v>
      </c>
      <c r="J475" t="s">
        <v>1778</v>
      </c>
      <c r="K475" t="s">
        <v>1778</v>
      </c>
      <c r="L475" t="s">
        <v>1778</v>
      </c>
      <c r="M475" s="2" t="str">
        <f>IF(ISERROR(SEARCH(M$1,Table1[[#This Row],[Description]])),"",1)</f>
        <v/>
      </c>
      <c r="N475" s="2" t="s">
        <v>1778</v>
      </c>
      <c r="O475" s="2" t="s">
        <v>1778</v>
      </c>
      <c r="P475" s="2" t="s">
        <v>1778</v>
      </c>
      <c r="Q475" s="2" t="str">
        <f>IF(ISERROR(SEARCH(Q$1,Table1[[#This Row],[Description]])),"",1)</f>
        <v/>
      </c>
      <c r="R475" s="2" t="str">
        <f t="shared" si="7"/>
        <v/>
      </c>
    </row>
    <row r="476" spans="1:18" x14ac:dyDescent="0.25">
      <c r="A476" t="s">
        <v>420</v>
      </c>
      <c r="B476" t="s">
        <v>421</v>
      </c>
      <c r="C476">
        <v>20</v>
      </c>
      <c r="D476">
        <f>IF(Table1[[#This Row],[tarp]]=Table1[[#This Row],[tarpa]],Table1[[#This Row],[Quantity]],Table1[[#This Row],[Quantity]]*10)</f>
        <v>20</v>
      </c>
      <c r="E476" t="s">
        <v>13</v>
      </c>
      <c r="F476" t="s">
        <v>14</v>
      </c>
      <c r="G476" s="1">
        <v>42764</v>
      </c>
      <c r="H476" s="1">
        <v>42764</v>
      </c>
      <c r="I476" t="s">
        <v>1778</v>
      </c>
      <c r="J476" t="s">
        <v>1778</v>
      </c>
      <c r="K476" t="s">
        <v>1778</v>
      </c>
      <c r="L476" t="s">
        <v>1778</v>
      </c>
      <c r="M476" s="2" t="str">
        <f>IF(ISERROR(SEARCH(M$1,Table1[[#This Row],[Description]])),"",1)</f>
        <v/>
      </c>
      <c r="N476" s="2" t="s">
        <v>1778</v>
      </c>
      <c r="O476" s="2" t="s">
        <v>1778</v>
      </c>
      <c r="P476" s="2" t="s">
        <v>1778</v>
      </c>
      <c r="Q476" s="2" t="str">
        <f>IF(ISERROR(SEARCH(Q$1,Table1[[#This Row],[Description]])),"",1)</f>
        <v/>
      </c>
      <c r="R476" s="2" t="str">
        <f t="shared" si="7"/>
        <v/>
      </c>
    </row>
    <row r="477" spans="1:18" x14ac:dyDescent="0.25">
      <c r="A477" t="s">
        <v>422</v>
      </c>
      <c r="B477" t="s">
        <v>423</v>
      </c>
      <c r="C477">
        <v>12</v>
      </c>
      <c r="D477">
        <f>IF(Table1[[#This Row],[tarp]]=Table1[[#This Row],[tarpa]],Table1[[#This Row],[Quantity]],Table1[[#This Row],[Quantity]]*10)</f>
        <v>12</v>
      </c>
      <c r="E477" t="s">
        <v>13</v>
      </c>
      <c r="F477" t="s">
        <v>14</v>
      </c>
      <c r="G477" s="1">
        <v>42764</v>
      </c>
      <c r="H477" s="1">
        <v>42764</v>
      </c>
      <c r="I477" t="s">
        <v>1778</v>
      </c>
      <c r="J477" t="s">
        <v>1778</v>
      </c>
      <c r="K477" t="s">
        <v>1778</v>
      </c>
      <c r="L477" t="s">
        <v>1778</v>
      </c>
      <c r="M477" s="2" t="str">
        <f>IF(ISERROR(SEARCH(M$1,Table1[[#This Row],[Description]])),"",1)</f>
        <v/>
      </c>
      <c r="N477" s="2" t="s">
        <v>1778</v>
      </c>
      <c r="O477" s="2" t="s">
        <v>1778</v>
      </c>
      <c r="P477" s="2" t="s">
        <v>1778</v>
      </c>
      <c r="Q477" s="2" t="str">
        <f>IF(ISERROR(SEARCH(Q$1,Table1[[#This Row],[Description]])),"",1)</f>
        <v/>
      </c>
      <c r="R477" s="2" t="str">
        <f t="shared" si="7"/>
        <v/>
      </c>
    </row>
    <row r="478" spans="1:18" x14ac:dyDescent="0.25">
      <c r="A478" t="s">
        <v>271</v>
      </c>
      <c r="B478" t="s">
        <v>272</v>
      </c>
      <c r="C478">
        <v>77</v>
      </c>
      <c r="D478">
        <f>IF(Table1[[#This Row],[tarp]]=Table1[[#This Row],[tarpa]],Table1[[#This Row],[Quantity]],Table1[[#This Row],[Quantity]]*10)</f>
        <v>77</v>
      </c>
      <c r="E478" t="s">
        <v>17</v>
      </c>
      <c r="F478" t="s">
        <v>21</v>
      </c>
      <c r="G478" s="1">
        <v>42764</v>
      </c>
      <c r="H478" s="1">
        <v>42764</v>
      </c>
      <c r="I478" t="s">
        <v>1778</v>
      </c>
      <c r="J478" t="s">
        <v>1778</v>
      </c>
      <c r="K478" t="s">
        <v>1778</v>
      </c>
      <c r="L478" t="s">
        <v>1778</v>
      </c>
      <c r="M478" s="2" t="str">
        <f>IF(ISERROR(SEARCH(M$1,Table1[[#This Row],[Description]])),"",1)</f>
        <v/>
      </c>
      <c r="N478" s="2" t="s">
        <v>1778</v>
      </c>
      <c r="O478" s="2" t="s">
        <v>1778</v>
      </c>
      <c r="P478" s="2" t="s">
        <v>1778</v>
      </c>
      <c r="Q478" s="2" t="str">
        <f>IF(ISERROR(SEARCH(Q$1,Table1[[#This Row],[Description]])),"",1)</f>
        <v/>
      </c>
      <c r="R478" s="2" t="str">
        <f t="shared" si="7"/>
        <v/>
      </c>
    </row>
    <row r="479" spans="1:18" x14ac:dyDescent="0.25">
      <c r="A479" t="s">
        <v>277</v>
      </c>
      <c r="B479" t="s">
        <v>278</v>
      </c>
      <c r="C479">
        <v>63</v>
      </c>
      <c r="D479">
        <f>IF(Table1[[#This Row],[tarp]]=Table1[[#This Row],[tarpa]],Table1[[#This Row],[Quantity]],Table1[[#This Row],[Quantity]]*10)</f>
        <v>63</v>
      </c>
      <c r="E479" t="s">
        <v>17</v>
      </c>
      <c r="F479" t="s">
        <v>21</v>
      </c>
      <c r="G479" s="1">
        <v>42764</v>
      </c>
      <c r="H479" s="1">
        <v>42764</v>
      </c>
      <c r="I479" t="s">
        <v>1778</v>
      </c>
      <c r="J479" t="s">
        <v>1778</v>
      </c>
      <c r="K479" t="s">
        <v>1778</v>
      </c>
      <c r="L479" t="s">
        <v>1778</v>
      </c>
      <c r="M479" s="2" t="str">
        <f>IF(ISERROR(SEARCH(M$1,Table1[[#This Row],[Description]])),"",1)</f>
        <v/>
      </c>
      <c r="N479" s="2" t="s">
        <v>1778</v>
      </c>
      <c r="O479" s="2" t="s">
        <v>1778</v>
      </c>
      <c r="P479" s="2" t="s">
        <v>1778</v>
      </c>
      <c r="Q479" s="2" t="str">
        <f>IF(ISERROR(SEARCH(Q$1,Table1[[#This Row],[Description]])),"",1)</f>
        <v/>
      </c>
      <c r="R479" s="2" t="str">
        <f t="shared" si="7"/>
        <v/>
      </c>
    </row>
    <row r="480" spans="1:18" x14ac:dyDescent="0.25">
      <c r="A480" t="s">
        <v>366</v>
      </c>
      <c r="B480" t="s">
        <v>367</v>
      </c>
      <c r="C480">
        <v>55</v>
      </c>
      <c r="D480">
        <f>IF(Table1[[#This Row],[tarp]]=Table1[[#This Row],[tarpa]],Table1[[#This Row],[Quantity]],Table1[[#This Row],[Quantity]]*10)</f>
        <v>55</v>
      </c>
      <c r="E480" t="s">
        <v>17</v>
      </c>
      <c r="F480" t="s">
        <v>21</v>
      </c>
      <c r="G480" s="1">
        <v>42764</v>
      </c>
      <c r="H480" s="1">
        <v>42764</v>
      </c>
      <c r="I480" t="s">
        <v>1778</v>
      </c>
      <c r="J480" t="s">
        <v>1778</v>
      </c>
      <c r="K480" t="s">
        <v>1778</v>
      </c>
      <c r="L480" t="s">
        <v>1778</v>
      </c>
      <c r="M480" s="2" t="str">
        <f>IF(ISERROR(SEARCH(M$1,Table1[[#This Row],[Description]])),"",1)</f>
        <v/>
      </c>
      <c r="N480" s="2" t="s">
        <v>1778</v>
      </c>
      <c r="O480" s="2" t="s">
        <v>1778</v>
      </c>
      <c r="P480" s="2" t="s">
        <v>1778</v>
      </c>
      <c r="Q480" s="2" t="str">
        <f>IF(ISERROR(SEARCH(Q$1,Table1[[#This Row],[Description]])),"",1)</f>
        <v/>
      </c>
      <c r="R480" s="2" t="str">
        <f t="shared" si="7"/>
        <v/>
      </c>
    </row>
    <row r="481" spans="1:18" x14ac:dyDescent="0.25">
      <c r="A481" t="s">
        <v>370</v>
      </c>
      <c r="B481" t="s">
        <v>371</v>
      </c>
      <c r="C481">
        <v>18</v>
      </c>
      <c r="D481">
        <f>IF(Table1[[#This Row],[tarp]]=Table1[[#This Row],[tarpa]],Table1[[#This Row],[Quantity]],Table1[[#This Row],[Quantity]]*10)</f>
        <v>18</v>
      </c>
      <c r="E481" t="s">
        <v>17</v>
      </c>
      <c r="F481" t="s">
        <v>21</v>
      </c>
      <c r="G481" s="1">
        <v>42764</v>
      </c>
      <c r="H481" s="1">
        <v>42764</v>
      </c>
      <c r="I481" t="s">
        <v>1778</v>
      </c>
      <c r="J481" t="s">
        <v>1778</v>
      </c>
      <c r="K481" t="s">
        <v>1778</v>
      </c>
      <c r="L481" t="s">
        <v>1778</v>
      </c>
      <c r="M481" s="2" t="str">
        <f>IF(ISERROR(SEARCH(M$1,Table1[[#This Row],[Description]])),"",1)</f>
        <v/>
      </c>
      <c r="N481" s="2" t="s">
        <v>1778</v>
      </c>
      <c r="O481" s="2" t="s">
        <v>1778</v>
      </c>
      <c r="P481" s="2" t="s">
        <v>1778</v>
      </c>
      <c r="Q481" s="2" t="str">
        <f>IF(ISERROR(SEARCH(Q$1,Table1[[#This Row],[Description]])),"",1)</f>
        <v/>
      </c>
      <c r="R481" s="2" t="str">
        <f t="shared" si="7"/>
        <v/>
      </c>
    </row>
    <row r="482" spans="1:18" x14ac:dyDescent="0.25">
      <c r="A482" t="s">
        <v>424</v>
      </c>
      <c r="B482" t="s">
        <v>425</v>
      </c>
      <c r="C482">
        <v>17</v>
      </c>
      <c r="D482">
        <f>IF(Table1[[#This Row],[tarp]]=Table1[[#This Row],[tarpa]],Table1[[#This Row],[Quantity]],Table1[[#This Row],[Quantity]]*10)</f>
        <v>17</v>
      </c>
      <c r="E482" t="s">
        <v>17</v>
      </c>
      <c r="F482" t="s">
        <v>21</v>
      </c>
      <c r="G482" s="1">
        <v>42764</v>
      </c>
      <c r="H482" s="1">
        <v>42764</v>
      </c>
      <c r="I482" t="s">
        <v>1778</v>
      </c>
      <c r="J482" t="s">
        <v>1778</v>
      </c>
      <c r="K482" t="s">
        <v>1778</v>
      </c>
      <c r="L482" t="s">
        <v>1778</v>
      </c>
      <c r="M482" s="2" t="str">
        <f>IF(ISERROR(SEARCH(M$1,Table1[[#This Row],[Description]])),"",1)</f>
        <v/>
      </c>
      <c r="N482" s="2" t="s">
        <v>1778</v>
      </c>
      <c r="O482" s="2" t="s">
        <v>1778</v>
      </c>
      <c r="P482" s="2" t="s">
        <v>1778</v>
      </c>
      <c r="Q482" s="2" t="str">
        <f>IF(ISERROR(SEARCH(Q$1,Table1[[#This Row],[Description]])),"",1)</f>
        <v/>
      </c>
      <c r="R482" s="2" t="str">
        <f t="shared" si="7"/>
        <v/>
      </c>
    </row>
    <row r="483" spans="1:18" x14ac:dyDescent="0.25">
      <c r="A483" t="s">
        <v>15</v>
      </c>
      <c r="B483" t="s">
        <v>16</v>
      </c>
      <c r="C483">
        <v>1</v>
      </c>
      <c r="D483">
        <f>IF(Table1[[#This Row],[tarp]]=Table1[[#This Row],[tarpa]],Table1[[#This Row],[Quantity]],Table1[[#This Row],[Quantity]]*10)</f>
        <v>1</v>
      </c>
      <c r="E483" t="s">
        <v>17</v>
      </c>
      <c r="F483" t="s">
        <v>21</v>
      </c>
      <c r="G483" s="1">
        <v>42764</v>
      </c>
      <c r="H483" s="1">
        <v>42764</v>
      </c>
      <c r="I483" t="s">
        <v>1778</v>
      </c>
      <c r="J483" t="s">
        <v>1778</v>
      </c>
      <c r="K483" t="s">
        <v>1778</v>
      </c>
      <c r="L483" t="s">
        <v>1778</v>
      </c>
      <c r="M483" s="2" t="str">
        <f>IF(ISERROR(SEARCH(M$1,Table1[[#This Row],[Description]])),"",1)</f>
        <v/>
      </c>
      <c r="N483" s="2" t="s">
        <v>1778</v>
      </c>
      <c r="O483" s="2" t="s">
        <v>1778</v>
      </c>
      <c r="P483" s="2" t="s">
        <v>1778</v>
      </c>
      <c r="Q483" s="2" t="str">
        <f>IF(ISERROR(SEARCH(Q$1,Table1[[#This Row],[Description]])),"",1)</f>
        <v/>
      </c>
      <c r="R483" s="2" t="str">
        <f t="shared" si="7"/>
        <v/>
      </c>
    </row>
    <row r="484" spans="1:18" x14ac:dyDescent="0.25">
      <c r="A484" t="s">
        <v>275</v>
      </c>
      <c r="B484" t="s">
        <v>276</v>
      </c>
      <c r="C484">
        <v>89</v>
      </c>
      <c r="D484">
        <f>IF(Table1[[#This Row],[tarp]]=Table1[[#This Row],[tarpa]],Table1[[#This Row],[Quantity]],Table1[[#This Row],[Quantity]]*10)</f>
        <v>89</v>
      </c>
      <c r="E484" t="s">
        <v>17</v>
      </c>
      <c r="F484" t="s">
        <v>21</v>
      </c>
      <c r="G484" s="1">
        <v>42764</v>
      </c>
      <c r="H484" s="1">
        <v>42764</v>
      </c>
      <c r="I484" t="s">
        <v>1778</v>
      </c>
      <c r="J484" t="s">
        <v>1778</v>
      </c>
      <c r="K484" t="s">
        <v>1778</v>
      </c>
      <c r="L484" t="s">
        <v>1778</v>
      </c>
      <c r="M484" s="2" t="str">
        <f>IF(ISERROR(SEARCH(M$1,Table1[[#This Row],[Description]])),"",1)</f>
        <v/>
      </c>
      <c r="N484" s="2" t="s">
        <v>1778</v>
      </c>
      <c r="O484" s="2" t="s">
        <v>1778</v>
      </c>
      <c r="P484" s="2" t="s">
        <v>1778</v>
      </c>
      <c r="Q484" s="2" t="str">
        <f>IF(ISERROR(SEARCH(Q$1,Table1[[#This Row],[Description]])),"",1)</f>
        <v/>
      </c>
      <c r="R484" s="2" t="str">
        <f t="shared" si="7"/>
        <v/>
      </c>
    </row>
    <row r="485" spans="1:18" x14ac:dyDescent="0.25">
      <c r="A485" t="s">
        <v>364</v>
      </c>
      <c r="B485" t="s">
        <v>365</v>
      </c>
      <c r="C485">
        <v>55</v>
      </c>
      <c r="D485">
        <f>IF(Table1[[#This Row],[tarp]]=Table1[[#This Row],[tarpa]],Table1[[#This Row],[Quantity]],Table1[[#This Row],[Quantity]]*10)</f>
        <v>55</v>
      </c>
      <c r="E485" t="s">
        <v>17</v>
      </c>
      <c r="F485" t="s">
        <v>21</v>
      </c>
      <c r="G485" s="1">
        <v>42764</v>
      </c>
      <c r="H485" s="1">
        <v>42764</v>
      </c>
      <c r="I485" t="s">
        <v>1778</v>
      </c>
      <c r="J485" t="s">
        <v>1778</v>
      </c>
      <c r="K485" t="s">
        <v>1778</v>
      </c>
      <c r="L485" t="s">
        <v>1778</v>
      </c>
      <c r="M485" s="2" t="str">
        <f>IF(ISERROR(SEARCH(M$1,Table1[[#This Row],[Description]])),"",1)</f>
        <v/>
      </c>
      <c r="N485" s="2" t="s">
        <v>1778</v>
      </c>
      <c r="O485" s="2" t="s">
        <v>1778</v>
      </c>
      <c r="P485" s="2" t="s">
        <v>1778</v>
      </c>
      <c r="Q485" s="2" t="str">
        <f>IF(ISERROR(SEARCH(Q$1,Table1[[#This Row],[Description]])),"",1)</f>
        <v/>
      </c>
      <c r="R485" s="2" t="str">
        <f t="shared" si="7"/>
        <v/>
      </c>
    </row>
    <row r="486" spans="1:18" x14ac:dyDescent="0.25">
      <c r="A486" t="s">
        <v>253</v>
      </c>
      <c r="B486" t="s">
        <v>254</v>
      </c>
      <c r="C486">
        <v>2</v>
      </c>
      <c r="D486">
        <f>IF(Table1[[#This Row],[tarp]]=Table1[[#This Row],[tarpa]],Table1[[#This Row],[Quantity]],Table1[[#This Row],[Quantity]]*10)</f>
        <v>2</v>
      </c>
      <c r="E486" t="s">
        <v>17</v>
      </c>
      <c r="F486" t="s">
        <v>21</v>
      </c>
      <c r="G486" s="1">
        <v>42764</v>
      </c>
      <c r="H486" s="1">
        <v>42764</v>
      </c>
      <c r="I486" t="s">
        <v>1778</v>
      </c>
      <c r="J486" t="s">
        <v>1778</v>
      </c>
      <c r="K486" t="s">
        <v>1778</v>
      </c>
      <c r="L486" t="s">
        <v>1778</v>
      </c>
      <c r="M486" s="2" t="str">
        <f>IF(ISERROR(SEARCH(M$1,Table1[[#This Row],[Description]])),"",1)</f>
        <v/>
      </c>
      <c r="N486" s="2" t="s">
        <v>1778</v>
      </c>
      <c r="O486" s="2" t="s">
        <v>1778</v>
      </c>
      <c r="P486" s="2" t="s">
        <v>1778</v>
      </c>
      <c r="Q486" s="2" t="str">
        <f>IF(ISERROR(SEARCH(Q$1,Table1[[#This Row],[Description]])),"",1)</f>
        <v/>
      </c>
      <c r="R486" s="2" t="str">
        <f t="shared" si="7"/>
        <v/>
      </c>
    </row>
    <row r="487" spans="1:18" x14ac:dyDescent="0.25">
      <c r="A487" t="s">
        <v>264</v>
      </c>
      <c r="B487" t="s">
        <v>265</v>
      </c>
      <c r="C487">
        <v>1</v>
      </c>
      <c r="D487">
        <f>IF(Table1[[#This Row],[tarp]]=Table1[[#This Row],[tarpa]],Table1[[#This Row],[Quantity]],Table1[[#This Row],[Quantity]]*10)</f>
        <v>1</v>
      </c>
      <c r="E487" t="s">
        <v>36</v>
      </c>
      <c r="F487" t="s">
        <v>21</v>
      </c>
      <c r="G487" s="1">
        <v>42764</v>
      </c>
      <c r="H487" s="1">
        <v>42764</v>
      </c>
      <c r="I487" t="s">
        <v>1778</v>
      </c>
      <c r="J487" t="s">
        <v>1778</v>
      </c>
      <c r="K487" t="s">
        <v>1778</v>
      </c>
      <c r="L487" t="s">
        <v>1778</v>
      </c>
      <c r="M487" s="2" t="str">
        <f>IF(ISERROR(SEARCH(M$1,Table1[[#This Row],[Description]])),"",1)</f>
        <v/>
      </c>
      <c r="N487" s="2" t="s">
        <v>1778</v>
      </c>
      <c r="O487" s="2" t="s">
        <v>1778</v>
      </c>
      <c r="P487" s="2" t="s">
        <v>1778</v>
      </c>
      <c r="Q487" s="2" t="str">
        <f>IF(ISERROR(SEARCH(Q$1,Table1[[#This Row],[Description]])),"",1)</f>
        <v/>
      </c>
      <c r="R487" s="2" t="str">
        <f t="shared" si="7"/>
        <v/>
      </c>
    </row>
    <row r="488" spans="1:18" x14ac:dyDescent="0.25">
      <c r="A488" t="s">
        <v>426</v>
      </c>
      <c r="B488" t="s">
        <v>427</v>
      </c>
      <c r="C488">
        <v>30</v>
      </c>
      <c r="D488">
        <f>IF(Table1[[#This Row],[tarp]]=Table1[[#This Row],[tarpa]],Table1[[#This Row],[Quantity]],Table1[[#This Row],[Quantity]]*10)</f>
        <v>30</v>
      </c>
      <c r="E488" t="s">
        <v>17</v>
      </c>
      <c r="F488" t="s">
        <v>21</v>
      </c>
      <c r="G488" s="1">
        <v>42764</v>
      </c>
      <c r="H488" s="1">
        <v>42764</v>
      </c>
      <c r="I488" t="s">
        <v>1778</v>
      </c>
      <c r="J488" t="s">
        <v>1778</v>
      </c>
      <c r="K488" t="s">
        <v>1778</v>
      </c>
      <c r="L488" t="s">
        <v>1778</v>
      </c>
      <c r="M488" s="2" t="str">
        <f>IF(ISERROR(SEARCH(M$1,Table1[[#This Row],[Description]])),"",1)</f>
        <v/>
      </c>
      <c r="N488" s="2" t="s">
        <v>1778</v>
      </c>
      <c r="O488" s="2" t="s">
        <v>1778</v>
      </c>
      <c r="P488" s="2" t="s">
        <v>1778</v>
      </c>
      <c r="Q488" s="2" t="str">
        <f>IF(ISERROR(SEARCH(Q$1,Table1[[#This Row],[Description]])),"",1)</f>
        <v/>
      </c>
      <c r="R488" s="2" t="str">
        <f t="shared" si="7"/>
        <v/>
      </c>
    </row>
    <row r="489" spans="1:18" x14ac:dyDescent="0.25">
      <c r="A489" t="s">
        <v>27</v>
      </c>
      <c r="B489" t="s">
        <v>28</v>
      </c>
      <c r="C489">
        <v>4</v>
      </c>
      <c r="D489">
        <f>IF(Table1[[#This Row],[tarp]]=Table1[[#This Row],[tarpa]],Table1[[#This Row],[Quantity]],Table1[[#This Row],[Quantity]]*10)</f>
        <v>4</v>
      </c>
      <c r="E489" t="s">
        <v>29</v>
      </c>
      <c r="F489" t="s">
        <v>37</v>
      </c>
      <c r="G489" s="1">
        <v>42764</v>
      </c>
      <c r="H489" s="1">
        <v>42764</v>
      </c>
      <c r="I489" t="s">
        <v>1778</v>
      </c>
      <c r="J489" t="s">
        <v>1778</v>
      </c>
      <c r="K489" t="s">
        <v>1778</v>
      </c>
      <c r="L489" t="s">
        <v>1778</v>
      </c>
      <c r="M489" s="2" t="str">
        <f>IF(ISERROR(SEARCH(M$1,Table1[[#This Row],[Description]])),"",1)</f>
        <v/>
      </c>
      <c r="N489" s="2" t="s">
        <v>1778</v>
      </c>
      <c r="O489" s="2" t="s">
        <v>1778</v>
      </c>
      <c r="P489" s="2" t="s">
        <v>1778</v>
      </c>
      <c r="Q489" s="2" t="str">
        <f>IF(ISERROR(SEARCH(Q$1,Table1[[#This Row],[Description]])),"",1)</f>
        <v/>
      </c>
      <c r="R489" s="2" t="str">
        <f t="shared" si="7"/>
        <v/>
      </c>
    </row>
    <row r="490" spans="1:18" x14ac:dyDescent="0.25">
      <c r="A490" t="s">
        <v>428</v>
      </c>
      <c r="B490" t="s">
        <v>429</v>
      </c>
      <c r="C490">
        <v>240</v>
      </c>
      <c r="D490">
        <f>IF(Table1[[#This Row],[tarp]]=Table1[[#This Row],[tarpa]],Table1[[#This Row],[Quantity]],Table1[[#This Row],[Quantity]]*10)</f>
        <v>240</v>
      </c>
      <c r="E490" t="s">
        <v>301</v>
      </c>
      <c r="F490" t="s">
        <v>37</v>
      </c>
      <c r="G490" s="1">
        <v>42764</v>
      </c>
      <c r="H490" s="1">
        <v>42764</v>
      </c>
      <c r="I490" t="s">
        <v>1778</v>
      </c>
      <c r="J490" t="s">
        <v>1778</v>
      </c>
      <c r="K490" t="s">
        <v>1778</v>
      </c>
      <c r="L490" t="s">
        <v>1778</v>
      </c>
      <c r="M490" s="2" t="str">
        <f>IF(ISERROR(SEARCH(M$1,Table1[[#This Row],[Description]])),"",1)</f>
        <v/>
      </c>
      <c r="N490" s="2" t="s">
        <v>1778</v>
      </c>
      <c r="O490" s="2" t="s">
        <v>1778</v>
      </c>
      <c r="P490" s="2" t="s">
        <v>1778</v>
      </c>
      <c r="Q490" s="2" t="str">
        <f>IF(ISERROR(SEARCH(Q$1,Table1[[#This Row],[Description]])),"",1)</f>
        <v/>
      </c>
      <c r="R490" s="2" t="str">
        <f t="shared" si="7"/>
        <v/>
      </c>
    </row>
    <row r="491" spans="1:18" x14ac:dyDescent="0.25">
      <c r="A491" t="s">
        <v>432</v>
      </c>
      <c r="B491" t="s">
        <v>433</v>
      </c>
      <c r="C491">
        <v>3</v>
      </c>
      <c r="D491">
        <f>IF(Table1[[#This Row],[tarp]]=Table1[[#This Row],[tarpa]],Table1[[#This Row],[Quantity]],Table1[[#This Row],[Quantity]]*10)</f>
        <v>3</v>
      </c>
      <c r="E491" t="s">
        <v>150</v>
      </c>
      <c r="F491" t="s">
        <v>37</v>
      </c>
      <c r="G491" s="1">
        <v>42764</v>
      </c>
      <c r="H491" s="1">
        <v>42764</v>
      </c>
      <c r="I491" t="s">
        <v>1778</v>
      </c>
      <c r="J491" t="s">
        <v>1778</v>
      </c>
      <c r="K491" t="s">
        <v>1778</v>
      </c>
      <c r="L491" t="s">
        <v>1778</v>
      </c>
      <c r="M491" s="2" t="str">
        <f>IF(ISERROR(SEARCH(M$1,Table1[[#This Row],[Description]])),"",1)</f>
        <v/>
      </c>
      <c r="N491" s="2" t="s">
        <v>1778</v>
      </c>
      <c r="O491" s="2" t="s">
        <v>1778</v>
      </c>
      <c r="P491" s="2" t="s">
        <v>1778</v>
      </c>
      <c r="Q491" s="2" t="str">
        <f>IF(ISERROR(SEARCH(Q$1,Table1[[#This Row],[Description]])),"",1)</f>
        <v/>
      </c>
      <c r="R491" s="2" t="str">
        <f t="shared" si="7"/>
        <v/>
      </c>
    </row>
    <row r="492" spans="1:18" x14ac:dyDescent="0.25">
      <c r="A492" t="s">
        <v>62</v>
      </c>
      <c r="B492" t="s">
        <v>63</v>
      </c>
      <c r="C492">
        <v>1</v>
      </c>
      <c r="D492">
        <f>IF(Table1[[#This Row],[tarp]]=Table1[[#This Row],[tarpa]],Table1[[#This Row],[Quantity]],Table1[[#This Row],[Quantity]]*10)</f>
        <v>1</v>
      </c>
      <c r="E492" t="s">
        <v>17</v>
      </c>
      <c r="F492" t="s">
        <v>21</v>
      </c>
      <c r="G492" s="1">
        <v>42764</v>
      </c>
      <c r="H492" s="1">
        <v>42764</v>
      </c>
      <c r="I492" t="s">
        <v>1778</v>
      </c>
      <c r="J492" t="s">
        <v>1778</v>
      </c>
      <c r="K492" t="s">
        <v>1778</v>
      </c>
      <c r="L492" t="s">
        <v>1778</v>
      </c>
      <c r="M492" s="2" t="str">
        <f>IF(ISERROR(SEARCH(M$1,Table1[[#This Row],[Description]])),"",1)</f>
        <v/>
      </c>
      <c r="N492" s="2" t="s">
        <v>1778</v>
      </c>
      <c r="O492" s="2" t="s">
        <v>1778</v>
      </c>
      <c r="P492" s="2" t="s">
        <v>1778</v>
      </c>
      <c r="Q492" s="2" t="str">
        <f>IF(ISERROR(SEARCH(Q$1,Table1[[#This Row],[Description]])),"",1)</f>
        <v/>
      </c>
      <c r="R492" s="2" t="str">
        <f t="shared" si="7"/>
        <v/>
      </c>
    </row>
    <row r="493" spans="1:18" x14ac:dyDescent="0.25">
      <c r="A493" t="s">
        <v>1176</v>
      </c>
      <c r="B493" t="s">
        <v>1318</v>
      </c>
      <c r="C493">
        <v>1</v>
      </c>
      <c r="D493">
        <f>IF(Table1[[#This Row],[tarp]]=Table1[[#This Row],[tarpa]],Table1[[#This Row],[Quantity]],Table1[[#This Row],[Quantity]]*10)</f>
        <v>1</v>
      </c>
      <c r="E493" t="s">
        <v>17</v>
      </c>
      <c r="F493" t="s">
        <v>21</v>
      </c>
      <c r="G493" s="1">
        <v>42764</v>
      </c>
      <c r="H493" s="1">
        <v>42764</v>
      </c>
      <c r="I493" t="s">
        <v>1778</v>
      </c>
      <c r="J493" t="s">
        <v>1778</v>
      </c>
      <c r="K493" t="s">
        <v>1778</v>
      </c>
      <c r="L493" t="s">
        <v>1778</v>
      </c>
      <c r="M493" s="2" t="str">
        <f>IF(ISERROR(SEARCH(M$1,Table1[[#This Row],[Description]])),"",1)</f>
        <v/>
      </c>
      <c r="N493" s="2" t="s">
        <v>1778</v>
      </c>
      <c r="O493" s="2" t="s">
        <v>1778</v>
      </c>
      <c r="P493" s="2" t="s">
        <v>1778</v>
      </c>
      <c r="Q493" s="2" t="str">
        <f>IF(ISERROR(SEARCH(Q$1,Table1[[#This Row],[Description]])),"",1)</f>
        <v/>
      </c>
      <c r="R493" s="2" t="str">
        <f t="shared" si="7"/>
        <v/>
      </c>
    </row>
    <row r="494" spans="1:18" x14ac:dyDescent="0.25">
      <c r="A494" t="s">
        <v>434</v>
      </c>
      <c r="B494" t="s">
        <v>435</v>
      </c>
      <c r="C494">
        <v>30</v>
      </c>
      <c r="D494">
        <f>IF(Table1[[#This Row],[tarp]]=Table1[[#This Row],[tarpa]],Table1[[#This Row],[Quantity]],Table1[[#This Row],[Quantity]]*10)</f>
        <v>30</v>
      </c>
      <c r="E494" t="s">
        <v>436</v>
      </c>
      <c r="F494" t="s">
        <v>21</v>
      </c>
      <c r="G494" s="1">
        <v>42764</v>
      </c>
      <c r="H494" s="1">
        <v>42764</v>
      </c>
      <c r="I494" t="s">
        <v>1778</v>
      </c>
      <c r="J494" t="s">
        <v>1778</v>
      </c>
      <c r="K494" t="s">
        <v>1778</v>
      </c>
      <c r="L494" t="s">
        <v>1778</v>
      </c>
      <c r="M494" s="2" t="str">
        <f>IF(ISERROR(SEARCH(M$1,Table1[[#This Row],[Description]])),"",1)</f>
        <v/>
      </c>
      <c r="N494" s="2" t="s">
        <v>1778</v>
      </c>
      <c r="O494" s="2" t="s">
        <v>1778</v>
      </c>
      <c r="P494" s="2" t="s">
        <v>1778</v>
      </c>
      <c r="Q494" s="2" t="str">
        <f>IF(ISERROR(SEARCH(Q$1,Table1[[#This Row],[Description]])),"",1)</f>
        <v/>
      </c>
      <c r="R494" s="2" t="str">
        <f t="shared" si="7"/>
        <v/>
      </c>
    </row>
    <row r="495" spans="1:18" x14ac:dyDescent="0.25">
      <c r="A495" t="s">
        <v>273</v>
      </c>
      <c r="B495" t="s">
        <v>274</v>
      </c>
      <c r="C495">
        <v>62</v>
      </c>
      <c r="D495">
        <f>IF(Table1[[#This Row],[tarp]]=Table1[[#This Row],[tarpa]],Table1[[#This Row],[Quantity]],Table1[[#This Row],[Quantity]]*10)</f>
        <v>62</v>
      </c>
      <c r="E495" t="s">
        <v>17</v>
      </c>
      <c r="F495" t="s">
        <v>21</v>
      </c>
      <c r="G495" s="1">
        <v>42764</v>
      </c>
      <c r="H495" s="1">
        <v>42764</v>
      </c>
      <c r="I495" t="s">
        <v>1778</v>
      </c>
      <c r="J495" t="s">
        <v>1778</v>
      </c>
      <c r="K495" t="s">
        <v>1778</v>
      </c>
      <c r="L495" t="s">
        <v>1778</v>
      </c>
      <c r="M495" s="2" t="str">
        <f>IF(ISERROR(SEARCH(M$1,Table1[[#This Row],[Description]])),"",1)</f>
        <v/>
      </c>
      <c r="N495" s="2" t="s">
        <v>1778</v>
      </c>
      <c r="O495" s="2" t="s">
        <v>1778</v>
      </c>
      <c r="P495" s="2" t="s">
        <v>1778</v>
      </c>
      <c r="Q495" s="2" t="str">
        <f>IF(ISERROR(SEARCH(Q$1,Table1[[#This Row],[Description]])),"",1)</f>
        <v/>
      </c>
      <c r="R495" s="2" t="str">
        <f t="shared" si="7"/>
        <v/>
      </c>
    </row>
    <row r="496" spans="1:18" x14ac:dyDescent="0.25">
      <c r="A496" t="s">
        <v>279</v>
      </c>
      <c r="B496" t="s">
        <v>280</v>
      </c>
      <c r="C496">
        <v>63</v>
      </c>
      <c r="D496">
        <f>IF(Table1[[#This Row],[tarp]]=Table1[[#This Row],[tarpa]],Table1[[#This Row],[Quantity]],Table1[[#This Row],[Quantity]]*10)</f>
        <v>63</v>
      </c>
      <c r="E496" t="s">
        <v>17</v>
      </c>
      <c r="F496" t="s">
        <v>21</v>
      </c>
      <c r="G496" s="1">
        <v>42764</v>
      </c>
      <c r="H496" s="1">
        <v>42764</v>
      </c>
      <c r="I496" t="s">
        <v>1778</v>
      </c>
      <c r="J496" t="s">
        <v>1778</v>
      </c>
      <c r="K496" t="s">
        <v>1778</v>
      </c>
      <c r="L496" t="s">
        <v>1778</v>
      </c>
      <c r="M496" s="2" t="str">
        <f>IF(ISERROR(SEARCH(M$1,Table1[[#This Row],[Description]])),"",1)</f>
        <v/>
      </c>
      <c r="N496" s="2" t="s">
        <v>1778</v>
      </c>
      <c r="O496" s="2" t="s">
        <v>1778</v>
      </c>
      <c r="P496" s="2" t="s">
        <v>1778</v>
      </c>
      <c r="Q496" s="2" t="str">
        <f>IF(ISERROR(SEARCH(Q$1,Table1[[#This Row],[Description]])),"",1)</f>
        <v/>
      </c>
      <c r="R496" s="2" t="str">
        <f t="shared" si="7"/>
        <v/>
      </c>
    </row>
    <row r="497" spans="1:18" x14ac:dyDescent="0.25">
      <c r="A497" t="s">
        <v>368</v>
      </c>
      <c r="B497" t="s">
        <v>369</v>
      </c>
      <c r="C497">
        <v>112</v>
      </c>
      <c r="D497">
        <f>IF(Table1[[#This Row],[tarp]]=Table1[[#This Row],[tarpa]],Table1[[#This Row],[Quantity]],Table1[[#This Row],[Quantity]]*10)</f>
        <v>112</v>
      </c>
      <c r="E497" t="s">
        <v>17</v>
      </c>
      <c r="F497" t="s">
        <v>21</v>
      </c>
      <c r="G497" s="1">
        <v>42764</v>
      </c>
      <c r="H497" s="1">
        <v>42764</v>
      </c>
      <c r="I497" t="s">
        <v>1778</v>
      </c>
      <c r="J497" t="s">
        <v>1778</v>
      </c>
      <c r="K497" t="s">
        <v>1778</v>
      </c>
      <c r="L497" t="s">
        <v>1778</v>
      </c>
      <c r="M497" s="2" t="str">
        <f>IF(ISERROR(SEARCH(M$1,Table1[[#This Row],[Description]])),"",1)</f>
        <v/>
      </c>
      <c r="N497" s="2" t="s">
        <v>1778</v>
      </c>
      <c r="O497" s="2" t="s">
        <v>1778</v>
      </c>
      <c r="P497" s="2" t="s">
        <v>1778</v>
      </c>
      <c r="Q497" s="2" t="str">
        <f>IF(ISERROR(SEARCH(Q$1,Table1[[#This Row],[Description]])),"",1)</f>
        <v/>
      </c>
      <c r="R497" s="2" t="str">
        <f t="shared" si="7"/>
        <v/>
      </c>
    </row>
    <row r="498" spans="1:18" x14ac:dyDescent="0.25">
      <c r="A498" t="s">
        <v>281</v>
      </c>
      <c r="B498" t="s">
        <v>282</v>
      </c>
      <c r="C498">
        <v>616</v>
      </c>
      <c r="D498">
        <f>IF(Table1[[#This Row],[tarp]]=Table1[[#This Row],[tarpa]],Table1[[#This Row],[Quantity]],Table1[[#This Row],[Quantity]]*10)</f>
        <v>616</v>
      </c>
      <c r="E498" t="s">
        <v>17</v>
      </c>
      <c r="F498" t="s">
        <v>21</v>
      </c>
      <c r="G498" s="1">
        <v>42764</v>
      </c>
      <c r="H498" s="1">
        <v>42764</v>
      </c>
      <c r="I498" t="s">
        <v>1778</v>
      </c>
      <c r="J498" t="s">
        <v>1778</v>
      </c>
      <c r="K498" t="s">
        <v>1778</v>
      </c>
      <c r="L498" t="s">
        <v>1778</v>
      </c>
      <c r="M498" s="2" t="str">
        <f>IF(ISERROR(SEARCH(M$1,Table1[[#This Row],[Description]])),"",1)</f>
        <v/>
      </c>
      <c r="N498" s="2" t="s">
        <v>1778</v>
      </c>
      <c r="O498" s="2" t="s">
        <v>1778</v>
      </c>
      <c r="P498" s="2" t="s">
        <v>1778</v>
      </c>
      <c r="Q498" s="2" t="str">
        <f>IF(ISERROR(SEARCH(Q$1,Table1[[#This Row],[Description]])),"",1)</f>
        <v/>
      </c>
      <c r="R498" s="2" t="str">
        <f t="shared" si="7"/>
        <v/>
      </c>
    </row>
    <row r="499" spans="1:18" x14ac:dyDescent="0.25">
      <c r="A499" t="s">
        <v>437</v>
      </c>
      <c r="B499" t="s">
        <v>438</v>
      </c>
      <c r="C499">
        <v>2</v>
      </c>
      <c r="D499">
        <f>IF(Table1[[#This Row],[tarp]]=Table1[[#This Row],[tarpa]],Table1[[#This Row],[Quantity]],Table1[[#This Row],[Quantity]]*10)</f>
        <v>2</v>
      </c>
      <c r="E499" t="s">
        <v>436</v>
      </c>
      <c r="F499" t="s">
        <v>21</v>
      </c>
      <c r="G499" s="1">
        <v>42764</v>
      </c>
      <c r="H499" s="1">
        <v>42764</v>
      </c>
      <c r="I499" t="s">
        <v>1778</v>
      </c>
      <c r="J499" t="s">
        <v>1778</v>
      </c>
      <c r="K499" t="s">
        <v>1778</v>
      </c>
      <c r="L499" t="s">
        <v>1778</v>
      </c>
      <c r="M499" s="2" t="str">
        <f>IF(ISERROR(SEARCH(M$1,Table1[[#This Row],[Description]])),"",1)</f>
        <v/>
      </c>
      <c r="N499" s="2" t="s">
        <v>1778</v>
      </c>
      <c r="O499" s="2" t="s">
        <v>1778</v>
      </c>
      <c r="P499" s="2" t="s">
        <v>1778</v>
      </c>
      <c r="Q499" s="2" t="str">
        <f>IF(ISERROR(SEARCH(Q$1,Table1[[#This Row],[Description]])),"",1)</f>
        <v/>
      </c>
      <c r="R499" s="2" t="str">
        <f t="shared" si="7"/>
        <v/>
      </c>
    </row>
    <row r="500" spans="1:18" x14ac:dyDescent="0.25">
      <c r="A500" t="s">
        <v>439</v>
      </c>
      <c r="B500" t="s">
        <v>440</v>
      </c>
      <c r="C500">
        <v>9</v>
      </c>
      <c r="D500">
        <f>IF(Table1[[#This Row],[tarp]]=Table1[[#This Row],[tarpa]],Table1[[#This Row],[Quantity]],Table1[[#This Row],[Quantity]]*10)</f>
        <v>9</v>
      </c>
      <c r="E500" t="s">
        <v>17</v>
      </c>
      <c r="F500" t="s">
        <v>21</v>
      </c>
      <c r="G500" s="1">
        <v>42764</v>
      </c>
      <c r="H500" s="1">
        <v>42764</v>
      </c>
      <c r="I500" t="s">
        <v>1778</v>
      </c>
      <c r="J500" t="s">
        <v>1778</v>
      </c>
      <c r="K500" t="s">
        <v>1778</v>
      </c>
      <c r="L500" t="s">
        <v>1778</v>
      </c>
      <c r="M500" s="2" t="str">
        <f>IF(ISERROR(SEARCH(M$1,Table1[[#This Row],[Description]])),"",1)</f>
        <v/>
      </c>
      <c r="N500" s="2" t="s">
        <v>1778</v>
      </c>
      <c r="O500" s="2" t="s">
        <v>1778</v>
      </c>
      <c r="P500" s="2" t="s">
        <v>1778</v>
      </c>
      <c r="Q500" s="2" t="str">
        <f>IF(ISERROR(SEARCH(Q$1,Table1[[#This Row],[Description]])),"",1)</f>
        <v/>
      </c>
      <c r="R500" s="2" t="str">
        <f t="shared" si="7"/>
        <v/>
      </c>
    </row>
    <row r="501" spans="1:18" x14ac:dyDescent="0.25">
      <c r="A501" t="s">
        <v>441</v>
      </c>
      <c r="B501" t="s">
        <v>442</v>
      </c>
      <c r="C501">
        <v>8</v>
      </c>
      <c r="D501">
        <f>IF(Table1[[#This Row],[tarp]]=Table1[[#This Row],[tarpa]],Table1[[#This Row],[Quantity]],Table1[[#This Row],[Quantity]]*10)</f>
        <v>8</v>
      </c>
      <c r="E501" t="s">
        <v>13</v>
      </c>
      <c r="F501" t="s">
        <v>14</v>
      </c>
      <c r="G501" s="1">
        <v>42764</v>
      </c>
      <c r="H501" s="1">
        <v>42764</v>
      </c>
      <c r="I501" t="s">
        <v>1778</v>
      </c>
      <c r="J501" t="s">
        <v>1778</v>
      </c>
      <c r="K501" t="s">
        <v>1778</v>
      </c>
      <c r="L501" t="s">
        <v>1778</v>
      </c>
      <c r="M501" s="2" t="str">
        <f>IF(ISERROR(SEARCH(M$1,Table1[[#This Row],[Description]])),"",1)</f>
        <v/>
      </c>
      <c r="N501" s="2" t="s">
        <v>1778</v>
      </c>
      <c r="O501" s="2" t="s">
        <v>1778</v>
      </c>
      <c r="P501" s="2" t="s">
        <v>1778</v>
      </c>
      <c r="Q501" s="2" t="str">
        <f>IF(ISERROR(SEARCH(Q$1,Table1[[#This Row],[Description]])),"",1)</f>
        <v/>
      </c>
      <c r="R501" s="2" t="str">
        <f t="shared" si="7"/>
        <v/>
      </c>
    </row>
    <row r="502" spans="1:18" x14ac:dyDescent="0.25">
      <c r="A502" t="s">
        <v>40</v>
      </c>
      <c r="B502" t="s">
        <v>41</v>
      </c>
      <c r="C502">
        <v>8</v>
      </c>
      <c r="D502">
        <f>IF(Table1[[#This Row],[tarp]]=Table1[[#This Row],[tarpa]],Table1[[#This Row],[Quantity]],Table1[[#This Row],[Quantity]]*10)</f>
        <v>8</v>
      </c>
      <c r="E502" t="s">
        <v>9</v>
      </c>
      <c r="F502" t="s">
        <v>21</v>
      </c>
      <c r="G502" s="1">
        <v>42764</v>
      </c>
      <c r="H502" s="1">
        <v>42764</v>
      </c>
      <c r="I502" t="s">
        <v>1778</v>
      </c>
      <c r="J502" t="s">
        <v>1778</v>
      </c>
      <c r="K502" t="s">
        <v>1778</v>
      </c>
      <c r="L502" t="s">
        <v>1778</v>
      </c>
      <c r="M502" s="2" t="str">
        <f>IF(ISERROR(SEARCH(M$1,Table1[[#This Row],[Description]])),"",1)</f>
        <v/>
      </c>
      <c r="N502" s="2" t="s">
        <v>1778</v>
      </c>
      <c r="O502" s="2" t="s">
        <v>1778</v>
      </c>
      <c r="P502" s="2" t="s">
        <v>1778</v>
      </c>
      <c r="Q502" s="2" t="str">
        <f>IF(ISERROR(SEARCH(Q$1,Table1[[#This Row],[Description]])),"",1)</f>
        <v/>
      </c>
      <c r="R502" s="2" t="str">
        <f t="shared" si="7"/>
        <v/>
      </c>
    </row>
    <row r="503" spans="1:18" x14ac:dyDescent="0.25">
      <c r="A503" t="s">
        <v>114</v>
      </c>
      <c r="B503" t="s">
        <v>115</v>
      </c>
      <c r="C503">
        <v>33</v>
      </c>
      <c r="D503">
        <f>IF(Table1[[#This Row],[tarp]]=Table1[[#This Row],[tarpa]],Table1[[#This Row],[Quantity]],Table1[[#This Row],[Quantity]]*10)</f>
        <v>33</v>
      </c>
      <c r="E503" t="s">
        <v>17</v>
      </c>
      <c r="F503" t="s">
        <v>21</v>
      </c>
      <c r="G503" s="1">
        <v>42764</v>
      </c>
      <c r="H503" s="1">
        <v>42764</v>
      </c>
      <c r="I503" t="s">
        <v>1778</v>
      </c>
      <c r="J503" t="s">
        <v>1778</v>
      </c>
      <c r="K503" t="s">
        <v>1778</v>
      </c>
      <c r="L503" t="s">
        <v>1778</v>
      </c>
      <c r="M503" s="2" t="str">
        <f>IF(ISERROR(SEARCH(M$1,Table1[[#This Row],[Description]])),"",1)</f>
        <v/>
      </c>
      <c r="N503" s="2" t="s">
        <v>1778</v>
      </c>
      <c r="O503" s="2" t="s">
        <v>1778</v>
      </c>
      <c r="P503" s="2" t="s">
        <v>1778</v>
      </c>
      <c r="Q503" s="2" t="str">
        <f>IF(ISERROR(SEARCH(Q$1,Table1[[#This Row],[Description]])),"",1)</f>
        <v/>
      </c>
      <c r="R503" s="2" t="str">
        <f t="shared" si="7"/>
        <v/>
      </c>
    </row>
    <row r="504" spans="1:18" x14ac:dyDescent="0.25">
      <c r="A504" t="s">
        <v>448</v>
      </c>
      <c r="B504" t="s">
        <v>449</v>
      </c>
      <c r="C504">
        <v>100</v>
      </c>
      <c r="D504">
        <f>IF(Table1[[#This Row],[tarp]]=Table1[[#This Row],[tarpa]],Table1[[#This Row],[Quantity]],Table1[[#This Row],[Quantity]]*10)</f>
        <v>100</v>
      </c>
      <c r="E504" t="s">
        <v>59</v>
      </c>
      <c r="F504" t="s">
        <v>21</v>
      </c>
      <c r="G504" s="1">
        <v>42764</v>
      </c>
      <c r="H504" s="1">
        <v>42764</v>
      </c>
      <c r="I504" t="s">
        <v>1778</v>
      </c>
      <c r="J504" t="s">
        <v>1778</v>
      </c>
      <c r="K504" t="s">
        <v>1778</v>
      </c>
      <c r="L504" t="s">
        <v>1778</v>
      </c>
      <c r="M504" s="2" t="str">
        <f>IF(ISERROR(SEARCH(M$1,Table1[[#This Row],[Description]])),"",1)</f>
        <v/>
      </c>
      <c r="N504" s="2" t="s">
        <v>1778</v>
      </c>
      <c r="O504" s="2" t="s">
        <v>1778</v>
      </c>
      <c r="P504" s="2" t="s">
        <v>1778</v>
      </c>
      <c r="Q504" s="2" t="str">
        <f>IF(ISERROR(SEARCH(Q$1,Table1[[#This Row],[Description]])),"",1)</f>
        <v/>
      </c>
      <c r="R504" s="2" t="str">
        <f t="shared" si="7"/>
        <v/>
      </c>
    </row>
    <row r="505" spans="1:18" x14ac:dyDescent="0.25">
      <c r="A505" t="s">
        <v>120</v>
      </c>
      <c r="B505" t="s">
        <v>121</v>
      </c>
      <c r="C505">
        <v>19</v>
      </c>
      <c r="D505">
        <f>IF(Table1[[#This Row],[tarp]]=Table1[[#This Row],[tarpa]],Table1[[#This Row],[Quantity]],Table1[[#This Row],[Quantity]]*10)</f>
        <v>19</v>
      </c>
      <c r="E505" t="s">
        <v>17</v>
      </c>
      <c r="F505" t="s">
        <v>21</v>
      </c>
      <c r="G505" s="1">
        <v>42764</v>
      </c>
      <c r="H505" s="1">
        <v>42764</v>
      </c>
      <c r="I505" t="s">
        <v>1778</v>
      </c>
      <c r="J505" t="s">
        <v>1778</v>
      </c>
      <c r="K505" t="s">
        <v>1778</v>
      </c>
      <c r="L505" t="s">
        <v>1778</v>
      </c>
      <c r="M505" s="2" t="str">
        <f>IF(ISERROR(SEARCH(M$1,Table1[[#This Row],[Description]])),"",1)</f>
        <v/>
      </c>
      <c r="N505" s="2" t="s">
        <v>1778</v>
      </c>
      <c r="O505" s="2" t="s">
        <v>1778</v>
      </c>
      <c r="P505" s="2" t="s">
        <v>1778</v>
      </c>
      <c r="Q505" s="2" t="str">
        <f>IF(ISERROR(SEARCH(Q$1,Table1[[#This Row],[Description]])),"",1)</f>
        <v/>
      </c>
      <c r="R505" s="2" t="str">
        <f t="shared" si="7"/>
        <v/>
      </c>
    </row>
    <row r="506" spans="1:18" x14ac:dyDescent="0.25">
      <c r="A506" t="s">
        <v>450</v>
      </c>
      <c r="B506" t="s">
        <v>451</v>
      </c>
      <c r="C506">
        <v>49425</v>
      </c>
      <c r="D506">
        <f>IF(Table1[[#This Row],[tarp]]=Table1[[#This Row],[tarpa]],Table1[[#This Row],[Quantity]],Table1[[#This Row],[Quantity]]*10)</f>
        <v>49425</v>
      </c>
      <c r="E506" t="s">
        <v>17</v>
      </c>
      <c r="F506" t="s">
        <v>21</v>
      </c>
      <c r="G506" s="1">
        <v>42764</v>
      </c>
      <c r="H506" s="1">
        <v>42764</v>
      </c>
      <c r="I506" t="s">
        <v>1778</v>
      </c>
      <c r="J506" t="s">
        <v>1778</v>
      </c>
      <c r="K506" t="s">
        <v>1778</v>
      </c>
      <c r="L506" t="s">
        <v>1778</v>
      </c>
      <c r="M506" s="2" t="str">
        <f>IF(ISERROR(SEARCH(M$1,Table1[[#This Row],[Description]])),"",1)</f>
        <v/>
      </c>
      <c r="N506" s="2" t="s">
        <v>1778</v>
      </c>
      <c r="O506" s="2" t="s">
        <v>1778</v>
      </c>
      <c r="P506" s="2" t="s">
        <v>1778</v>
      </c>
      <c r="Q506" s="2" t="str">
        <f>IF(ISERROR(SEARCH(Q$1,Table1[[#This Row],[Description]])),"",1)</f>
        <v/>
      </c>
      <c r="R506" s="2" t="str">
        <f t="shared" si="7"/>
        <v/>
      </c>
    </row>
    <row r="507" spans="1:18" x14ac:dyDescent="0.25">
      <c r="A507" t="s">
        <v>452</v>
      </c>
      <c r="B507" t="s">
        <v>453</v>
      </c>
      <c r="C507">
        <v>33</v>
      </c>
      <c r="D507">
        <f>IF(Table1[[#This Row],[tarp]]=Table1[[#This Row],[tarpa]],Table1[[#This Row],[Quantity]],Table1[[#This Row],[Quantity]]*10)</f>
        <v>33</v>
      </c>
      <c r="E507" t="s">
        <v>17</v>
      </c>
      <c r="F507" t="s">
        <v>21</v>
      </c>
      <c r="G507" s="1">
        <v>42764</v>
      </c>
      <c r="H507" s="1">
        <v>42764</v>
      </c>
      <c r="I507" t="s">
        <v>1778</v>
      </c>
      <c r="J507" t="s">
        <v>1778</v>
      </c>
      <c r="K507" t="s">
        <v>1778</v>
      </c>
      <c r="L507" t="s">
        <v>1778</v>
      </c>
      <c r="M507" s="2" t="str">
        <f>IF(ISERROR(SEARCH(M$1,Table1[[#This Row],[Description]])),"",1)</f>
        <v/>
      </c>
      <c r="N507" s="2" t="s">
        <v>1778</v>
      </c>
      <c r="O507" s="2" t="s">
        <v>1778</v>
      </c>
      <c r="P507" s="2" t="s">
        <v>1778</v>
      </c>
      <c r="Q507" s="2" t="str">
        <f>IF(ISERROR(SEARCH(Q$1,Table1[[#This Row],[Description]])),"",1)</f>
        <v/>
      </c>
      <c r="R507" s="2" t="str">
        <f t="shared" si="7"/>
        <v/>
      </c>
    </row>
    <row r="508" spans="1:18" x14ac:dyDescent="0.25">
      <c r="A508" t="s">
        <v>345</v>
      </c>
      <c r="B508" t="s">
        <v>346</v>
      </c>
      <c r="C508">
        <v>27</v>
      </c>
      <c r="D508">
        <f>IF(Table1[[#This Row],[tarp]]=Table1[[#This Row],[tarpa]],Table1[[#This Row],[Quantity]],Table1[[#This Row],[Quantity]]*10)</f>
        <v>27</v>
      </c>
      <c r="E508" t="s">
        <v>17</v>
      </c>
      <c r="F508" t="s">
        <v>21</v>
      </c>
      <c r="G508" s="1">
        <v>42764</v>
      </c>
      <c r="H508" s="1">
        <v>42764</v>
      </c>
      <c r="I508" t="s">
        <v>1778</v>
      </c>
      <c r="J508" t="s">
        <v>1778</v>
      </c>
      <c r="K508" t="s">
        <v>1778</v>
      </c>
      <c r="L508" t="s">
        <v>1778</v>
      </c>
      <c r="M508" s="2" t="str">
        <f>IF(ISERROR(SEARCH(M$1,Table1[[#This Row],[Description]])),"",1)</f>
        <v/>
      </c>
      <c r="N508" s="2" t="s">
        <v>1778</v>
      </c>
      <c r="O508" s="2" t="s">
        <v>1778</v>
      </c>
      <c r="P508" s="2" t="s">
        <v>1778</v>
      </c>
      <c r="Q508" s="2" t="str">
        <f>IF(ISERROR(SEARCH(Q$1,Table1[[#This Row],[Description]])),"",1)</f>
        <v/>
      </c>
      <c r="R508" s="2" t="str">
        <f t="shared" si="7"/>
        <v/>
      </c>
    </row>
    <row r="509" spans="1:18" x14ac:dyDescent="0.25">
      <c r="A509" t="s">
        <v>200</v>
      </c>
      <c r="B509" t="s">
        <v>201</v>
      </c>
      <c r="C509">
        <v>1</v>
      </c>
      <c r="D509">
        <f>IF(Table1[[#This Row],[tarp]]=Table1[[#This Row],[tarpa]],Table1[[#This Row],[Quantity]],Table1[[#This Row],[Quantity]]*10)</f>
        <v>1</v>
      </c>
      <c r="E509" t="s">
        <v>150</v>
      </c>
      <c r="F509" t="s">
        <v>21</v>
      </c>
      <c r="G509" s="1">
        <v>42764</v>
      </c>
      <c r="H509" s="1">
        <v>42764</v>
      </c>
      <c r="I509" t="s">
        <v>1778</v>
      </c>
      <c r="J509" t="s">
        <v>1778</v>
      </c>
      <c r="K509" t="s">
        <v>1778</v>
      </c>
      <c r="L509" t="s">
        <v>1778</v>
      </c>
      <c r="M509" s="2" t="str">
        <f>IF(ISERROR(SEARCH(M$1,Table1[[#This Row],[Description]])),"",1)</f>
        <v/>
      </c>
      <c r="N509" s="2" t="s">
        <v>1778</v>
      </c>
      <c r="O509" s="2" t="s">
        <v>1778</v>
      </c>
      <c r="P509" s="2" t="s">
        <v>1778</v>
      </c>
      <c r="Q509" s="2" t="str">
        <f>IF(ISERROR(SEARCH(Q$1,Table1[[#This Row],[Description]])),"",1)</f>
        <v/>
      </c>
      <c r="R509" s="2" t="str">
        <f t="shared" si="7"/>
        <v/>
      </c>
    </row>
    <row r="510" spans="1:18" x14ac:dyDescent="0.25">
      <c r="A510" t="s">
        <v>231</v>
      </c>
      <c r="B510" t="s">
        <v>232</v>
      </c>
      <c r="C510">
        <v>12</v>
      </c>
      <c r="D510">
        <f>IF(Table1[[#This Row],[tarp]]=Table1[[#This Row],[tarpa]],Table1[[#This Row],[Quantity]],Table1[[#This Row],[Quantity]]*10)</f>
        <v>12</v>
      </c>
      <c r="E510" t="s">
        <v>445</v>
      </c>
      <c r="F510" t="s">
        <v>21</v>
      </c>
      <c r="G510" s="1">
        <v>42764</v>
      </c>
      <c r="H510" s="1">
        <v>42764</v>
      </c>
      <c r="I510" t="s">
        <v>1778</v>
      </c>
      <c r="J510" t="s">
        <v>1778</v>
      </c>
      <c r="K510" t="s">
        <v>1778</v>
      </c>
      <c r="L510" t="s">
        <v>1778</v>
      </c>
      <c r="M510" s="2" t="str">
        <f>IF(ISERROR(SEARCH(M$1,Table1[[#This Row],[Description]])),"",1)</f>
        <v/>
      </c>
      <c r="N510" s="2" t="s">
        <v>1778</v>
      </c>
      <c r="O510" s="2" t="s">
        <v>1778</v>
      </c>
      <c r="P510" s="2" t="s">
        <v>1778</v>
      </c>
      <c r="Q510" s="2" t="str">
        <f>IF(ISERROR(SEARCH(Q$1,Table1[[#This Row],[Description]])),"",1)</f>
        <v/>
      </c>
      <c r="R510" s="2" t="str">
        <f t="shared" si="7"/>
        <v/>
      </c>
    </row>
    <row r="511" spans="1:18" x14ac:dyDescent="0.25">
      <c r="A511" t="s">
        <v>271</v>
      </c>
      <c r="B511" t="s">
        <v>272</v>
      </c>
      <c r="C511">
        <v>61</v>
      </c>
      <c r="D511">
        <f>IF(Table1[[#This Row],[tarp]]=Table1[[#This Row],[tarpa]],Table1[[#This Row],[Quantity]],Table1[[#This Row],[Quantity]]*10)</f>
        <v>61</v>
      </c>
      <c r="E511" t="s">
        <v>17</v>
      </c>
      <c r="F511" t="s">
        <v>14</v>
      </c>
      <c r="G511" s="1">
        <v>42764</v>
      </c>
      <c r="H511" s="1">
        <v>42764</v>
      </c>
      <c r="I511" t="s">
        <v>1778</v>
      </c>
      <c r="J511" t="s">
        <v>1778</v>
      </c>
      <c r="K511" t="s">
        <v>1778</v>
      </c>
      <c r="L511" t="s">
        <v>1778</v>
      </c>
      <c r="M511" s="2" t="str">
        <f>IF(ISERROR(SEARCH(M$1,Table1[[#This Row],[Description]])),"",1)</f>
        <v/>
      </c>
      <c r="N511" s="2" t="s">
        <v>1778</v>
      </c>
      <c r="O511" s="2" t="s">
        <v>1778</v>
      </c>
      <c r="P511" s="2" t="s">
        <v>1778</v>
      </c>
      <c r="Q511" s="2" t="str">
        <f>IF(ISERROR(SEARCH(Q$1,Table1[[#This Row],[Description]])),"",1)</f>
        <v/>
      </c>
      <c r="R511" s="2" t="str">
        <f t="shared" si="7"/>
        <v/>
      </c>
    </row>
    <row r="512" spans="1:18" x14ac:dyDescent="0.25">
      <c r="A512" t="s">
        <v>275</v>
      </c>
      <c r="B512" t="s">
        <v>276</v>
      </c>
      <c r="C512">
        <v>36</v>
      </c>
      <c r="D512">
        <f>IF(Table1[[#This Row],[tarp]]=Table1[[#This Row],[tarpa]],Table1[[#This Row],[Quantity]],Table1[[#This Row],[Quantity]]*10)</f>
        <v>36</v>
      </c>
      <c r="E512" t="s">
        <v>17</v>
      </c>
      <c r="F512" t="s">
        <v>14</v>
      </c>
      <c r="G512" s="1">
        <v>42764</v>
      </c>
      <c r="H512" s="1">
        <v>42764</v>
      </c>
      <c r="I512" t="s">
        <v>1778</v>
      </c>
      <c r="J512" t="s">
        <v>1778</v>
      </c>
      <c r="K512" t="s">
        <v>1778</v>
      </c>
      <c r="L512" t="s">
        <v>1778</v>
      </c>
      <c r="M512" s="2" t="str">
        <f>IF(ISERROR(SEARCH(M$1,Table1[[#This Row],[Description]])),"",1)</f>
        <v/>
      </c>
      <c r="N512" s="2" t="s">
        <v>1778</v>
      </c>
      <c r="O512" s="2" t="s">
        <v>1778</v>
      </c>
      <c r="P512" s="2" t="s">
        <v>1778</v>
      </c>
      <c r="Q512" s="2" t="str">
        <f>IF(ISERROR(SEARCH(Q$1,Table1[[#This Row],[Description]])),"",1)</f>
        <v/>
      </c>
      <c r="R512" s="2" t="str">
        <f t="shared" si="7"/>
        <v/>
      </c>
    </row>
    <row r="513" spans="1:18" x14ac:dyDescent="0.25">
      <c r="A513" t="s">
        <v>277</v>
      </c>
      <c r="B513" t="s">
        <v>278</v>
      </c>
      <c r="C513">
        <v>54</v>
      </c>
      <c r="D513">
        <f>IF(Table1[[#This Row],[tarp]]=Table1[[#This Row],[tarpa]],Table1[[#This Row],[Quantity]],Table1[[#This Row],[Quantity]]*10)</f>
        <v>54</v>
      </c>
      <c r="E513" t="s">
        <v>17</v>
      </c>
      <c r="F513" t="s">
        <v>14</v>
      </c>
      <c r="G513" s="1">
        <v>42764</v>
      </c>
      <c r="H513" s="1">
        <v>42764</v>
      </c>
      <c r="I513" t="s">
        <v>1778</v>
      </c>
      <c r="J513" t="s">
        <v>1778</v>
      </c>
      <c r="K513" t="s">
        <v>1778</v>
      </c>
      <c r="L513" t="s">
        <v>1778</v>
      </c>
      <c r="M513" s="2" t="str">
        <f>IF(ISERROR(SEARCH(M$1,Table1[[#This Row],[Description]])),"",1)</f>
        <v/>
      </c>
      <c r="N513" s="2" t="s">
        <v>1778</v>
      </c>
      <c r="O513" s="2" t="s">
        <v>1778</v>
      </c>
      <c r="P513" s="2" t="s">
        <v>1778</v>
      </c>
      <c r="Q513" s="2" t="str">
        <f>IF(ISERROR(SEARCH(Q$1,Table1[[#This Row],[Description]])),"",1)</f>
        <v/>
      </c>
      <c r="R513" s="2" t="str">
        <f t="shared" si="7"/>
        <v/>
      </c>
    </row>
    <row r="514" spans="1:18" x14ac:dyDescent="0.25">
      <c r="A514" t="s">
        <v>279</v>
      </c>
      <c r="B514" t="s">
        <v>280</v>
      </c>
      <c r="C514">
        <v>8</v>
      </c>
      <c r="D514">
        <f>IF(Table1[[#This Row],[tarp]]=Table1[[#This Row],[tarpa]],Table1[[#This Row],[Quantity]],Table1[[#This Row],[Quantity]]*10)</f>
        <v>8</v>
      </c>
      <c r="E514" t="s">
        <v>17</v>
      </c>
      <c r="F514" t="s">
        <v>14</v>
      </c>
      <c r="G514" s="1">
        <v>42764</v>
      </c>
      <c r="H514" s="1">
        <v>42764</v>
      </c>
      <c r="I514" t="s">
        <v>1778</v>
      </c>
      <c r="J514" t="s">
        <v>1778</v>
      </c>
      <c r="K514" t="s">
        <v>1778</v>
      </c>
      <c r="L514" t="s">
        <v>1778</v>
      </c>
      <c r="M514" s="2" t="str">
        <f>IF(ISERROR(SEARCH(M$1,Table1[[#This Row],[Description]])),"",1)</f>
        <v/>
      </c>
      <c r="N514" s="2" t="s">
        <v>1778</v>
      </c>
      <c r="O514" s="2" t="s">
        <v>1778</v>
      </c>
      <c r="P514" s="2" t="s">
        <v>1778</v>
      </c>
      <c r="Q514" s="2" t="str">
        <f>IF(ISERROR(SEARCH(Q$1,Table1[[#This Row],[Description]])),"",1)</f>
        <v/>
      </c>
      <c r="R514" s="2" t="str">
        <f t="shared" ref="R514:R577" si="8">IF(I514=1,"Blanket",IF(K514=1,"Tarp",IF(L514=1,"Jerry",IF(M514=1,"KitchenSet",IF(N514=1,"MosquitoNet",IF(O514=1,"ShelterKit",IF(P514=1,"SleepingMat",IF(Q514=1,"Tent",""))))))))</f>
        <v/>
      </c>
    </row>
    <row r="515" spans="1:18" x14ac:dyDescent="0.25">
      <c r="A515" t="s">
        <v>364</v>
      </c>
      <c r="B515" t="s">
        <v>365</v>
      </c>
      <c r="C515">
        <v>30</v>
      </c>
      <c r="D515">
        <f>IF(Table1[[#This Row],[tarp]]=Table1[[#This Row],[tarpa]],Table1[[#This Row],[Quantity]],Table1[[#This Row],[Quantity]]*10)</f>
        <v>30</v>
      </c>
      <c r="E515" t="s">
        <v>17</v>
      </c>
      <c r="F515" t="s">
        <v>14</v>
      </c>
      <c r="G515" s="1">
        <v>42764</v>
      </c>
      <c r="H515" s="1">
        <v>42764</v>
      </c>
      <c r="I515" t="s">
        <v>1778</v>
      </c>
      <c r="J515" t="s">
        <v>1778</v>
      </c>
      <c r="K515" t="s">
        <v>1778</v>
      </c>
      <c r="L515" t="s">
        <v>1778</v>
      </c>
      <c r="M515" s="2" t="str">
        <f>IF(ISERROR(SEARCH(M$1,Table1[[#This Row],[Description]])),"",1)</f>
        <v/>
      </c>
      <c r="N515" s="2" t="s">
        <v>1778</v>
      </c>
      <c r="O515" s="2" t="s">
        <v>1778</v>
      </c>
      <c r="P515" s="2" t="s">
        <v>1778</v>
      </c>
      <c r="Q515" s="2" t="str">
        <f>IF(ISERROR(SEARCH(Q$1,Table1[[#This Row],[Description]])),"",1)</f>
        <v/>
      </c>
      <c r="R515" s="2" t="str">
        <f t="shared" si="8"/>
        <v/>
      </c>
    </row>
    <row r="516" spans="1:18" x14ac:dyDescent="0.25">
      <c r="A516" t="s">
        <v>366</v>
      </c>
      <c r="B516" t="s">
        <v>367</v>
      </c>
      <c r="C516">
        <v>43</v>
      </c>
      <c r="D516">
        <f>IF(Table1[[#This Row],[tarp]]=Table1[[#This Row],[tarpa]],Table1[[#This Row],[Quantity]],Table1[[#This Row],[Quantity]]*10)</f>
        <v>43</v>
      </c>
      <c r="E516" t="s">
        <v>17</v>
      </c>
      <c r="F516" t="s">
        <v>14</v>
      </c>
      <c r="G516" s="1">
        <v>42764</v>
      </c>
      <c r="H516" s="1">
        <v>42764</v>
      </c>
      <c r="I516" t="s">
        <v>1778</v>
      </c>
      <c r="J516" t="s">
        <v>1778</v>
      </c>
      <c r="K516" t="s">
        <v>1778</v>
      </c>
      <c r="L516" t="s">
        <v>1778</v>
      </c>
      <c r="M516" s="2" t="str">
        <f>IF(ISERROR(SEARCH(M$1,Table1[[#This Row],[Description]])),"",1)</f>
        <v/>
      </c>
      <c r="N516" s="2" t="s">
        <v>1778</v>
      </c>
      <c r="O516" s="2" t="s">
        <v>1778</v>
      </c>
      <c r="P516" s="2" t="s">
        <v>1778</v>
      </c>
      <c r="Q516" s="2" t="str">
        <f>IF(ISERROR(SEARCH(Q$1,Table1[[#This Row],[Description]])),"",1)</f>
        <v/>
      </c>
      <c r="R516" s="2" t="str">
        <f t="shared" si="8"/>
        <v/>
      </c>
    </row>
    <row r="517" spans="1:18" x14ac:dyDescent="0.25">
      <c r="A517" t="s">
        <v>368</v>
      </c>
      <c r="B517" t="s">
        <v>369</v>
      </c>
      <c r="C517">
        <v>78</v>
      </c>
      <c r="D517">
        <f>IF(Table1[[#This Row],[tarp]]=Table1[[#This Row],[tarpa]],Table1[[#This Row],[Quantity]],Table1[[#This Row],[Quantity]]*10)</f>
        <v>78</v>
      </c>
      <c r="E517" t="s">
        <v>17</v>
      </c>
      <c r="F517" t="s">
        <v>14</v>
      </c>
      <c r="G517" s="1">
        <v>42764</v>
      </c>
      <c r="H517" s="1">
        <v>42764</v>
      </c>
      <c r="I517" t="s">
        <v>1778</v>
      </c>
      <c r="J517" t="s">
        <v>1778</v>
      </c>
      <c r="K517" t="s">
        <v>1778</v>
      </c>
      <c r="L517" t="s">
        <v>1778</v>
      </c>
      <c r="M517" s="2" t="str">
        <f>IF(ISERROR(SEARCH(M$1,Table1[[#This Row],[Description]])),"",1)</f>
        <v/>
      </c>
      <c r="N517" s="2" t="s">
        <v>1778</v>
      </c>
      <c r="O517" s="2" t="s">
        <v>1778</v>
      </c>
      <c r="P517" s="2" t="s">
        <v>1778</v>
      </c>
      <c r="Q517" s="2" t="str">
        <f>IF(ISERROR(SEARCH(Q$1,Table1[[#This Row],[Description]])),"",1)</f>
        <v/>
      </c>
      <c r="R517" s="2" t="str">
        <f t="shared" si="8"/>
        <v/>
      </c>
    </row>
    <row r="518" spans="1:18" x14ac:dyDescent="0.25">
      <c r="A518" t="s">
        <v>370</v>
      </c>
      <c r="B518" t="s">
        <v>371</v>
      </c>
      <c r="C518">
        <v>41</v>
      </c>
      <c r="D518">
        <f>IF(Table1[[#This Row],[tarp]]=Table1[[#This Row],[tarpa]],Table1[[#This Row],[Quantity]],Table1[[#This Row],[Quantity]]*10)</f>
        <v>41</v>
      </c>
      <c r="E518" t="s">
        <v>17</v>
      </c>
      <c r="F518" t="s">
        <v>14</v>
      </c>
      <c r="G518" s="1">
        <v>42764</v>
      </c>
      <c r="H518" s="1">
        <v>42764</v>
      </c>
      <c r="I518" t="s">
        <v>1778</v>
      </c>
      <c r="J518" t="s">
        <v>1778</v>
      </c>
      <c r="K518" t="s">
        <v>1778</v>
      </c>
      <c r="L518" t="s">
        <v>1778</v>
      </c>
      <c r="M518" s="2" t="str">
        <f>IF(ISERROR(SEARCH(M$1,Table1[[#This Row],[Description]])),"",1)</f>
        <v/>
      </c>
      <c r="N518" s="2" t="s">
        <v>1778</v>
      </c>
      <c r="O518" s="2" t="s">
        <v>1778</v>
      </c>
      <c r="P518" s="2" t="s">
        <v>1778</v>
      </c>
      <c r="Q518" s="2" t="str">
        <f>IF(ISERROR(SEARCH(Q$1,Table1[[#This Row],[Description]])),"",1)</f>
        <v/>
      </c>
      <c r="R518" s="2" t="str">
        <f t="shared" si="8"/>
        <v/>
      </c>
    </row>
    <row r="519" spans="1:18" x14ac:dyDescent="0.25">
      <c r="A519" t="s">
        <v>316</v>
      </c>
      <c r="B519" t="s">
        <v>317</v>
      </c>
      <c r="C519">
        <v>2</v>
      </c>
      <c r="D519">
        <f>IF(Table1[[#This Row],[tarp]]=Table1[[#This Row],[tarpa]],Table1[[#This Row],[Quantity]],Table1[[#This Row],[Quantity]]*10)</f>
        <v>2</v>
      </c>
      <c r="E519" t="s">
        <v>17</v>
      </c>
      <c r="F519" t="s">
        <v>10</v>
      </c>
      <c r="G519" s="1">
        <v>42764</v>
      </c>
      <c r="H519" s="1">
        <v>42764</v>
      </c>
      <c r="I519" t="s">
        <v>1778</v>
      </c>
      <c r="J519" t="s">
        <v>1778</v>
      </c>
      <c r="K519" t="s">
        <v>1778</v>
      </c>
      <c r="L519" t="s">
        <v>1778</v>
      </c>
      <c r="M519" s="2" t="str">
        <f>IF(ISERROR(SEARCH(M$1,Table1[[#This Row],[Description]])),"",1)</f>
        <v/>
      </c>
      <c r="N519" s="2" t="s">
        <v>1778</v>
      </c>
      <c r="O519" s="2" t="s">
        <v>1778</v>
      </c>
      <c r="P519" s="2" t="s">
        <v>1778</v>
      </c>
      <c r="Q519" s="2" t="str">
        <f>IF(ISERROR(SEARCH(Q$1,Table1[[#This Row],[Description]])),"",1)</f>
        <v/>
      </c>
      <c r="R519" s="2" t="str">
        <f t="shared" si="8"/>
        <v/>
      </c>
    </row>
    <row r="520" spans="1:18" x14ac:dyDescent="0.25">
      <c r="A520" t="s">
        <v>454</v>
      </c>
      <c r="B520" t="s">
        <v>455</v>
      </c>
      <c r="C520">
        <v>40</v>
      </c>
      <c r="D520">
        <f>IF(Table1[[#This Row],[tarp]]=Table1[[#This Row],[tarpa]],Table1[[#This Row],[Quantity]],Table1[[#This Row],[Quantity]]*10)</f>
        <v>40</v>
      </c>
      <c r="E520" t="s">
        <v>13</v>
      </c>
      <c r="F520" t="s">
        <v>14</v>
      </c>
      <c r="G520" s="1">
        <v>42764</v>
      </c>
      <c r="H520" s="1">
        <v>42764</v>
      </c>
      <c r="I520" t="s">
        <v>1778</v>
      </c>
      <c r="J520" t="s">
        <v>1778</v>
      </c>
      <c r="K520" t="s">
        <v>1778</v>
      </c>
      <c r="L520" t="s">
        <v>1778</v>
      </c>
      <c r="M520" s="2" t="str">
        <f>IF(ISERROR(SEARCH(M$1,Table1[[#This Row],[Description]])),"",1)</f>
        <v/>
      </c>
      <c r="N520" s="2" t="s">
        <v>1778</v>
      </c>
      <c r="O520" s="2" t="s">
        <v>1778</v>
      </c>
      <c r="P520" s="2" t="s">
        <v>1778</v>
      </c>
      <c r="Q520" s="2" t="str">
        <f>IF(ISERROR(SEARCH(Q$1,Table1[[#This Row],[Description]])),"",1)</f>
        <v/>
      </c>
      <c r="R520" s="2" t="str">
        <f t="shared" si="8"/>
        <v/>
      </c>
    </row>
    <row r="521" spans="1:18" x14ac:dyDescent="0.25">
      <c r="A521" t="s">
        <v>456</v>
      </c>
      <c r="B521" t="s">
        <v>457</v>
      </c>
      <c r="C521">
        <v>3</v>
      </c>
      <c r="D521">
        <f>IF(Table1[[#This Row],[tarp]]=Table1[[#This Row],[tarpa]],Table1[[#This Row],[Quantity]],Table1[[#This Row],[Quantity]]*10)</f>
        <v>3</v>
      </c>
      <c r="E521" t="s">
        <v>13</v>
      </c>
      <c r="F521" t="s">
        <v>14</v>
      </c>
      <c r="G521" s="1">
        <v>42764</v>
      </c>
      <c r="H521" s="1">
        <v>42764</v>
      </c>
      <c r="I521" t="s">
        <v>1778</v>
      </c>
      <c r="J521" t="s">
        <v>1778</v>
      </c>
      <c r="K521" t="s">
        <v>1778</v>
      </c>
      <c r="L521" t="s">
        <v>1778</v>
      </c>
      <c r="M521" s="2" t="str">
        <f>IF(ISERROR(SEARCH(M$1,Table1[[#This Row],[Description]])),"",1)</f>
        <v/>
      </c>
      <c r="N521" s="2" t="s">
        <v>1778</v>
      </c>
      <c r="O521" s="2" t="s">
        <v>1778</v>
      </c>
      <c r="P521" s="2" t="s">
        <v>1778</v>
      </c>
      <c r="Q521" s="2" t="str">
        <f>IF(ISERROR(SEARCH(Q$1,Table1[[#This Row],[Description]])),"",1)</f>
        <v/>
      </c>
      <c r="R521" s="2" t="str">
        <f t="shared" si="8"/>
        <v/>
      </c>
    </row>
    <row r="522" spans="1:18" x14ac:dyDescent="0.25">
      <c r="A522" t="s">
        <v>458</v>
      </c>
      <c r="B522" t="s">
        <v>459</v>
      </c>
      <c r="C522">
        <v>1</v>
      </c>
      <c r="D522">
        <f>IF(Table1[[#This Row],[tarp]]=Table1[[#This Row],[tarpa]],Table1[[#This Row],[Quantity]],Table1[[#This Row],[Quantity]]*10)</f>
        <v>1</v>
      </c>
      <c r="E522" t="s">
        <v>13</v>
      </c>
      <c r="F522" t="s">
        <v>14</v>
      </c>
      <c r="G522" s="1">
        <v>42764</v>
      </c>
      <c r="H522" s="1">
        <v>42764</v>
      </c>
      <c r="I522" t="s">
        <v>1778</v>
      </c>
      <c r="J522" t="s">
        <v>1778</v>
      </c>
      <c r="K522" t="s">
        <v>1778</v>
      </c>
      <c r="L522" t="s">
        <v>1778</v>
      </c>
      <c r="M522" s="2" t="str">
        <f>IF(ISERROR(SEARCH(M$1,Table1[[#This Row],[Description]])),"",1)</f>
        <v/>
      </c>
      <c r="N522" s="2" t="s">
        <v>1778</v>
      </c>
      <c r="O522" s="2" t="s">
        <v>1778</v>
      </c>
      <c r="P522" s="2" t="s">
        <v>1778</v>
      </c>
      <c r="Q522" s="2" t="str">
        <f>IF(ISERROR(SEARCH(Q$1,Table1[[#This Row],[Description]])),"",1)</f>
        <v/>
      </c>
      <c r="R522" s="2" t="str">
        <f t="shared" si="8"/>
        <v/>
      </c>
    </row>
    <row r="523" spans="1:18" x14ac:dyDescent="0.25">
      <c r="A523" t="s">
        <v>460</v>
      </c>
      <c r="B523" t="s">
        <v>461</v>
      </c>
      <c r="C523">
        <v>1</v>
      </c>
      <c r="D523">
        <f>IF(Table1[[#This Row],[tarp]]=Table1[[#This Row],[tarpa]],Table1[[#This Row],[Quantity]],Table1[[#This Row],[Quantity]]*10)</f>
        <v>1</v>
      </c>
      <c r="E523" t="s">
        <v>13</v>
      </c>
      <c r="F523" t="s">
        <v>14</v>
      </c>
      <c r="G523" s="1">
        <v>42764</v>
      </c>
      <c r="H523" s="1">
        <v>42764</v>
      </c>
      <c r="I523" t="s">
        <v>1778</v>
      </c>
      <c r="J523" t="s">
        <v>1778</v>
      </c>
      <c r="K523" t="s">
        <v>1778</v>
      </c>
      <c r="L523" t="s">
        <v>1778</v>
      </c>
      <c r="M523" s="2" t="str">
        <f>IF(ISERROR(SEARCH(M$1,Table1[[#This Row],[Description]])),"",1)</f>
        <v/>
      </c>
      <c r="N523" s="2" t="s">
        <v>1778</v>
      </c>
      <c r="O523" s="2" t="s">
        <v>1778</v>
      </c>
      <c r="P523" s="2" t="s">
        <v>1778</v>
      </c>
      <c r="Q523" s="2" t="str">
        <f>IF(ISERROR(SEARCH(Q$1,Table1[[#This Row],[Description]])),"",1)</f>
        <v/>
      </c>
      <c r="R523" s="2" t="str">
        <f t="shared" si="8"/>
        <v/>
      </c>
    </row>
    <row r="524" spans="1:18" x14ac:dyDescent="0.25">
      <c r="A524" t="s">
        <v>463</v>
      </c>
      <c r="B524" t="s">
        <v>464</v>
      </c>
      <c r="C524">
        <v>1</v>
      </c>
      <c r="D524">
        <f>IF(Table1[[#This Row],[tarp]]=Table1[[#This Row],[tarpa]],Table1[[#This Row],[Quantity]],Table1[[#This Row],[Quantity]]*10)</f>
        <v>1</v>
      </c>
      <c r="E524" t="s">
        <v>13</v>
      </c>
      <c r="F524" t="s">
        <v>14</v>
      </c>
      <c r="G524" s="1">
        <v>42764</v>
      </c>
      <c r="H524" s="1">
        <v>42764</v>
      </c>
      <c r="I524" t="s">
        <v>1778</v>
      </c>
      <c r="J524" t="s">
        <v>1778</v>
      </c>
      <c r="K524" t="s">
        <v>1778</v>
      </c>
      <c r="L524" t="s">
        <v>1778</v>
      </c>
      <c r="M524" s="2" t="str">
        <f>IF(ISERROR(SEARCH(M$1,Table1[[#This Row],[Description]])),"",1)</f>
        <v/>
      </c>
      <c r="N524" s="2" t="s">
        <v>1778</v>
      </c>
      <c r="O524" s="2" t="s">
        <v>1778</v>
      </c>
      <c r="P524" s="2" t="s">
        <v>1778</v>
      </c>
      <c r="Q524" s="2" t="str">
        <f>IF(ISERROR(SEARCH(Q$1,Table1[[#This Row],[Description]])),"",1)</f>
        <v/>
      </c>
      <c r="R524" s="2" t="str">
        <f t="shared" si="8"/>
        <v/>
      </c>
    </row>
    <row r="525" spans="1:18" x14ac:dyDescent="0.25">
      <c r="A525" t="s">
        <v>465</v>
      </c>
      <c r="B525" t="s">
        <v>466</v>
      </c>
      <c r="C525">
        <v>2</v>
      </c>
      <c r="D525">
        <f>IF(Table1[[#This Row],[tarp]]=Table1[[#This Row],[tarpa]],Table1[[#This Row],[Quantity]],Table1[[#This Row],[Quantity]]*10)</f>
        <v>2</v>
      </c>
      <c r="E525" t="s">
        <v>13</v>
      </c>
      <c r="F525" t="s">
        <v>14</v>
      </c>
      <c r="G525" s="1">
        <v>42764</v>
      </c>
      <c r="H525" s="1">
        <v>42764</v>
      </c>
      <c r="I525" t="s">
        <v>1778</v>
      </c>
      <c r="J525" t="s">
        <v>1778</v>
      </c>
      <c r="K525" t="s">
        <v>1778</v>
      </c>
      <c r="L525" t="s">
        <v>1778</v>
      </c>
      <c r="M525" s="2" t="str">
        <f>IF(ISERROR(SEARCH(M$1,Table1[[#This Row],[Description]])),"",1)</f>
        <v/>
      </c>
      <c r="N525" s="2" t="s">
        <v>1778</v>
      </c>
      <c r="O525" s="2" t="s">
        <v>1778</v>
      </c>
      <c r="P525" s="2" t="s">
        <v>1778</v>
      </c>
      <c r="Q525" s="2" t="str">
        <f>IF(ISERROR(SEARCH(Q$1,Table1[[#This Row],[Description]])),"",1)</f>
        <v/>
      </c>
      <c r="R525" s="2" t="str">
        <f t="shared" si="8"/>
        <v/>
      </c>
    </row>
    <row r="526" spans="1:18" x14ac:dyDescent="0.25">
      <c r="A526" t="s">
        <v>360</v>
      </c>
      <c r="B526" t="s">
        <v>361</v>
      </c>
      <c r="C526">
        <v>21</v>
      </c>
      <c r="D526">
        <f>IF(Table1[[#This Row],[tarp]]=Table1[[#This Row],[tarpa]],Table1[[#This Row],[Quantity]],Table1[[#This Row],[Quantity]]*10)</f>
        <v>21</v>
      </c>
      <c r="E526" t="s">
        <v>29</v>
      </c>
      <c r="F526" t="s">
        <v>14</v>
      </c>
      <c r="G526" s="1">
        <v>42764</v>
      </c>
      <c r="H526" s="1">
        <v>42764</v>
      </c>
      <c r="I526" t="s">
        <v>1778</v>
      </c>
      <c r="J526" t="s">
        <v>1778</v>
      </c>
      <c r="K526" t="s">
        <v>1778</v>
      </c>
      <c r="L526" t="s">
        <v>1778</v>
      </c>
      <c r="M526" s="2" t="str">
        <f>IF(ISERROR(SEARCH(M$1,Table1[[#This Row],[Description]])),"",1)</f>
        <v/>
      </c>
      <c r="N526" s="2" t="s">
        <v>1778</v>
      </c>
      <c r="O526" s="2" t="s">
        <v>1778</v>
      </c>
      <c r="P526" s="2" t="s">
        <v>1778</v>
      </c>
      <c r="Q526" s="2" t="str">
        <f>IF(ISERROR(SEARCH(Q$1,Table1[[#This Row],[Description]])),"",1)</f>
        <v/>
      </c>
      <c r="R526" s="2" t="str">
        <f t="shared" si="8"/>
        <v/>
      </c>
    </row>
    <row r="527" spans="1:18" x14ac:dyDescent="0.25">
      <c r="A527" t="s">
        <v>362</v>
      </c>
      <c r="B527" t="s">
        <v>363</v>
      </c>
      <c r="C527">
        <v>21</v>
      </c>
      <c r="D527">
        <f>IF(Table1[[#This Row],[tarp]]=Table1[[#This Row],[tarpa]],Table1[[#This Row],[Quantity]],Table1[[#This Row],[Quantity]]*10)</f>
        <v>21</v>
      </c>
      <c r="E527" t="s">
        <v>29</v>
      </c>
      <c r="F527" t="s">
        <v>14</v>
      </c>
      <c r="G527" s="1">
        <v>42764</v>
      </c>
      <c r="H527" s="1">
        <v>42764</v>
      </c>
      <c r="I527" t="s">
        <v>1778</v>
      </c>
      <c r="J527" t="s">
        <v>1778</v>
      </c>
      <c r="K527" t="s">
        <v>1778</v>
      </c>
      <c r="L527" t="s">
        <v>1778</v>
      </c>
      <c r="M527" s="2" t="str">
        <f>IF(ISERROR(SEARCH(M$1,Table1[[#This Row],[Description]])),"",1)</f>
        <v/>
      </c>
      <c r="N527" s="2" t="s">
        <v>1778</v>
      </c>
      <c r="O527" s="2" t="s">
        <v>1778</v>
      </c>
      <c r="P527" s="2" t="s">
        <v>1778</v>
      </c>
      <c r="Q527" s="2" t="str">
        <f>IF(ISERROR(SEARCH(Q$1,Table1[[#This Row],[Description]])),"",1)</f>
        <v/>
      </c>
      <c r="R527" s="2" t="str">
        <f t="shared" si="8"/>
        <v/>
      </c>
    </row>
    <row r="528" spans="1:18" x14ac:dyDescent="0.25">
      <c r="A528" t="s">
        <v>467</v>
      </c>
      <c r="B528" t="s">
        <v>468</v>
      </c>
      <c r="C528">
        <v>2</v>
      </c>
      <c r="D528">
        <f>IF(Table1[[#This Row],[tarp]]=Table1[[#This Row],[tarpa]],Table1[[#This Row],[Quantity]],Table1[[#This Row],[Quantity]]*10)</f>
        <v>2</v>
      </c>
      <c r="E528" t="s">
        <v>462</v>
      </c>
      <c r="F528" t="s">
        <v>14</v>
      </c>
      <c r="G528" s="1">
        <v>42764</v>
      </c>
      <c r="H528" s="1">
        <v>42764</v>
      </c>
      <c r="I528" t="s">
        <v>1778</v>
      </c>
      <c r="J528" t="s">
        <v>1778</v>
      </c>
      <c r="K528" t="s">
        <v>1778</v>
      </c>
      <c r="L528" t="s">
        <v>1778</v>
      </c>
      <c r="M528" s="2" t="str">
        <f>IF(ISERROR(SEARCH(M$1,Table1[[#This Row],[Description]])),"",1)</f>
        <v/>
      </c>
      <c r="N528" s="2" t="s">
        <v>1778</v>
      </c>
      <c r="O528" s="2" t="s">
        <v>1778</v>
      </c>
      <c r="P528" s="2" t="s">
        <v>1778</v>
      </c>
      <c r="Q528" s="2" t="str">
        <f>IF(ISERROR(SEARCH(Q$1,Table1[[#This Row],[Description]])),"",1)</f>
        <v/>
      </c>
      <c r="R528" s="2" t="str">
        <f t="shared" si="8"/>
        <v/>
      </c>
    </row>
    <row r="529" spans="1:18" x14ac:dyDescent="0.25">
      <c r="A529" t="s">
        <v>290</v>
      </c>
      <c r="B529" t="s">
        <v>291</v>
      </c>
      <c r="C529">
        <v>3</v>
      </c>
      <c r="D529">
        <f>IF(Table1[[#This Row],[tarp]]=Table1[[#This Row],[tarpa]],Table1[[#This Row],[Quantity]],Table1[[#This Row],[Quantity]]*10)</f>
        <v>3</v>
      </c>
      <c r="E529" t="s">
        <v>17</v>
      </c>
      <c r="F529" t="s">
        <v>21</v>
      </c>
      <c r="G529" s="1">
        <v>42764</v>
      </c>
      <c r="H529" s="1">
        <v>42764</v>
      </c>
      <c r="I529" t="s">
        <v>1778</v>
      </c>
      <c r="J529" t="s">
        <v>1778</v>
      </c>
      <c r="K529" t="s">
        <v>1778</v>
      </c>
      <c r="L529" t="s">
        <v>1778</v>
      </c>
      <c r="M529" s="2" t="str">
        <f>IF(ISERROR(SEARCH(M$1,Table1[[#This Row],[Description]])),"",1)</f>
        <v/>
      </c>
      <c r="N529" s="2" t="s">
        <v>1778</v>
      </c>
      <c r="O529" s="2" t="s">
        <v>1778</v>
      </c>
      <c r="P529" s="2" t="s">
        <v>1778</v>
      </c>
      <c r="Q529" s="2" t="str">
        <f>IF(ISERROR(SEARCH(Q$1,Table1[[#This Row],[Description]])),"",1)</f>
        <v/>
      </c>
      <c r="R529" s="2" t="str">
        <f t="shared" si="8"/>
        <v/>
      </c>
    </row>
    <row r="530" spans="1:18" x14ac:dyDescent="0.25">
      <c r="A530" t="s">
        <v>471</v>
      </c>
      <c r="B530" t="s">
        <v>472</v>
      </c>
      <c r="C530">
        <v>1</v>
      </c>
      <c r="D530">
        <f>IF(Table1[[#This Row],[tarp]]=Table1[[#This Row],[tarpa]],Table1[[#This Row],[Quantity]],Table1[[#This Row],[Quantity]]*10)</f>
        <v>1</v>
      </c>
      <c r="E530" t="s">
        <v>150</v>
      </c>
      <c r="F530" t="s">
        <v>21</v>
      </c>
      <c r="G530" s="1">
        <v>42764</v>
      </c>
      <c r="H530" s="1">
        <v>42764</v>
      </c>
      <c r="I530" t="s">
        <v>1778</v>
      </c>
      <c r="J530" t="s">
        <v>1778</v>
      </c>
      <c r="K530" t="s">
        <v>1778</v>
      </c>
      <c r="L530" t="s">
        <v>1778</v>
      </c>
      <c r="M530" s="2" t="str">
        <f>IF(ISERROR(SEARCH(M$1,Table1[[#This Row],[Description]])),"",1)</f>
        <v/>
      </c>
      <c r="N530" s="2" t="s">
        <v>1778</v>
      </c>
      <c r="O530" s="2" t="s">
        <v>1778</v>
      </c>
      <c r="P530" s="2" t="s">
        <v>1778</v>
      </c>
      <c r="Q530" s="2" t="str">
        <f>IF(ISERROR(SEARCH(Q$1,Table1[[#This Row],[Description]])),"",1)</f>
        <v/>
      </c>
      <c r="R530" s="2" t="str">
        <f t="shared" si="8"/>
        <v/>
      </c>
    </row>
    <row r="531" spans="1:18" x14ac:dyDescent="0.25">
      <c r="A531" t="s">
        <v>473</v>
      </c>
      <c r="B531" t="s">
        <v>474</v>
      </c>
      <c r="C531">
        <v>4</v>
      </c>
      <c r="D531">
        <f>IF(Table1[[#This Row],[tarp]]=Table1[[#This Row],[tarpa]],Table1[[#This Row],[Quantity]],Table1[[#This Row],[Quantity]]*10)</f>
        <v>4</v>
      </c>
      <c r="E531" t="s">
        <v>150</v>
      </c>
      <c r="F531" t="s">
        <v>21</v>
      </c>
      <c r="G531" s="1">
        <v>42764</v>
      </c>
      <c r="H531" s="1">
        <v>42764</v>
      </c>
      <c r="I531" t="s">
        <v>1778</v>
      </c>
      <c r="J531" t="s">
        <v>1778</v>
      </c>
      <c r="K531" t="s">
        <v>1778</v>
      </c>
      <c r="L531" t="s">
        <v>1778</v>
      </c>
      <c r="M531" s="2" t="str">
        <f>IF(ISERROR(SEARCH(M$1,Table1[[#This Row],[Description]])),"",1)</f>
        <v/>
      </c>
      <c r="N531" s="2" t="s">
        <v>1778</v>
      </c>
      <c r="O531" s="2" t="s">
        <v>1778</v>
      </c>
      <c r="P531" s="2" t="s">
        <v>1778</v>
      </c>
      <c r="Q531" s="2" t="str">
        <f>IF(ISERROR(SEARCH(Q$1,Table1[[#This Row],[Description]])),"",1)</f>
        <v/>
      </c>
      <c r="R531" s="2" t="str">
        <f t="shared" si="8"/>
        <v/>
      </c>
    </row>
    <row r="532" spans="1:18" x14ac:dyDescent="0.25">
      <c r="A532" t="s">
        <v>343</v>
      </c>
      <c r="B532" t="s">
        <v>344</v>
      </c>
      <c r="C532">
        <v>2</v>
      </c>
      <c r="D532">
        <f>IF(Table1[[#This Row],[tarp]]=Table1[[#This Row],[tarpa]],Table1[[#This Row],[Quantity]],Table1[[#This Row],[Quantity]]*10)</f>
        <v>2</v>
      </c>
      <c r="E532" t="s">
        <v>17</v>
      </c>
      <c r="F532" t="s">
        <v>21</v>
      </c>
      <c r="G532" s="1">
        <v>42764</v>
      </c>
      <c r="H532" s="1">
        <v>42764</v>
      </c>
      <c r="I532" t="s">
        <v>1778</v>
      </c>
      <c r="J532" t="s">
        <v>1778</v>
      </c>
      <c r="K532" t="s">
        <v>1778</v>
      </c>
      <c r="L532" t="s">
        <v>1778</v>
      </c>
      <c r="M532" s="2" t="str">
        <f>IF(ISERROR(SEARCH(M$1,Table1[[#This Row],[Description]])),"",1)</f>
        <v/>
      </c>
      <c r="N532" s="2" t="s">
        <v>1778</v>
      </c>
      <c r="O532" s="2" t="s">
        <v>1778</v>
      </c>
      <c r="P532" s="2" t="s">
        <v>1778</v>
      </c>
      <c r="Q532" s="2" t="str">
        <f>IF(ISERROR(SEARCH(Q$1,Table1[[#This Row],[Description]])),"",1)</f>
        <v/>
      </c>
      <c r="R532" s="2" t="str">
        <f t="shared" si="8"/>
        <v/>
      </c>
    </row>
    <row r="533" spans="1:18" x14ac:dyDescent="0.25">
      <c r="A533" t="s">
        <v>475</v>
      </c>
      <c r="B533" t="s">
        <v>476</v>
      </c>
      <c r="C533">
        <v>4</v>
      </c>
      <c r="D533">
        <f>IF(Table1[[#This Row],[tarp]]=Table1[[#This Row],[tarpa]],Table1[[#This Row],[Quantity]],Table1[[#This Row],[Quantity]]*10)</f>
        <v>4</v>
      </c>
      <c r="E533" t="s">
        <v>436</v>
      </c>
      <c r="F533" t="s">
        <v>21</v>
      </c>
      <c r="G533" s="1">
        <v>42764</v>
      </c>
      <c r="H533" s="1">
        <v>42764</v>
      </c>
      <c r="I533" t="s">
        <v>1778</v>
      </c>
      <c r="J533" t="s">
        <v>1778</v>
      </c>
      <c r="K533" t="s">
        <v>1778</v>
      </c>
      <c r="L533" t="s">
        <v>1778</v>
      </c>
      <c r="M533" s="2" t="str">
        <f>IF(ISERROR(SEARCH(M$1,Table1[[#This Row],[Description]])),"",1)</f>
        <v/>
      </c>
      <c r="N533" s="2" t="s">
        <v>1778</v>
      </c>
      <c r="O533" s="2" t="s">
        <v>1778</v>
      </c>
      <c r="P533" s="2" t="s">
        <v>1778</v>
      </c>
      <c r="Q533" s="2" t="str">
        <f>IF(ISERROR(SEARCH(Q$1,Table1[[#This Row],[Description]])),"",1)</f>
        <v/>
      </c>
      <c r="R533" s="2" t="str">
        <f t="shared" si="8"/>
        <v/>
      </c>
    </row>
    <row r="534" spans="1:18" x14ac:dyDescent="0.25">
      <c r="A534" t="s">
        <v>477</v>
      </c>
      <c r="B534" t="s">
        <v>478</v>
      </c>
      <c r="C534">
        <v>3207</v>
      </c>
      <c r="D534">
        <f>IF(Table1[[#This Row],[tarp]]=Table1[[#This Row],[tarpa]],Table1[[#This Row],[Quantity]],Table1[[#This Row],[Quantity]]*10)</f>
        <v>3207</v>
      </c>
      <c r="E534" t="s">
        <v>479</v>
      </c>
      <c r="F534" t="s">
        <v>14</v>
      </c>
      <c r="G534" s="1">
        <v>42764</v>
      </c>
      <c r="H534" s="1">
        <v>42764</v>
      </c>
      <c r="I534" t="s">
        <v>1778</v>
      </c>
      <c r="J534" t="s">
        <v>1778</v>
      </c>
      <c r="K534" t="s">
        <v>1778</v>
      </c>
      <c r="L534" t="s">
        <v>1778</v>
      </c>
      <c r="M534" s="2" t="str">
        <f>IF(ISERROR(SEARCH(M$1,Table1[[#This Row],[Description]])),"",1)</f>
        <v/>
      </c>
      <c r="N534" s="2" t="s">
        <v>1778</v>
      </c>
      <c r="O534" s="2" t="s">
        <v>1778</v>
      </c>
      <c r="P534" s="2" t="s">
        <v>1778</v>
      </c>
      <c r="Q534" s="2" t="str">
        <f>IF(ISERROR(SEARCH(Q$1,Table1[[#This Row],[Description]])),"",1)</f>
        <v/>
      </c>
      <c r="R534" s="2" t="str">
        <f t="shared" si="8"/>
        <v/>
      </c>
    </row>
    <row r="535" spans="1:18" x14ac:dyDescent="0.25">
      <c r="A535" t="s">
        <v>480</v>
      </c>
      <c r="B535" t="s">
        <v>481</v>
      </c>
      <c r="C535">
        <v>10</v>
      </c>
      <c r="D535">
        <f>IF(Table1[[#This Row],[tarp]]=Table1[[#This Row],[tarpa]],Table1[[#This Row],[Quantity]],Table1[[#This Row],[Quantity]]*10)</f>
        <v>10</v>
      </c>
      <c r="E535" t="s">
        <v>482</v>
      </c>
      <c r="F535" t="s">
        <v>14</v>
      </c>
      <c r="G535" s="1">
        <v>42764</v>
      </c>
      <c r="H535" s="1">
        <v>42764</v>
      </c>
      <c r="I535" t="s">
        <v>1778</v>
      </c>
      <c r="J535" t="s">
        <v>1778</v>
      </c>
      <c r="K535" t="s">
        <v>1778</v>
      </c>
      <c r="L535" t="s">
        <v>1778</v>
      </c>
      <c r="M535" s="2" t="str">
        <f>IF(ISERROR(SEARCH(M$1,Table1[[#This Row],[Description]])),"",1)</f>
        <v/>
      </c>
      <c r="N535" s="2" t="s">
        <v>1778</v>
      </c>
      <c r="O535" s="2" t="s">
        <v>1778</v>
      </c>
      <c r="P535" s="2" t="s">
        <v>1778</v>
      </c>
      <c r="Q535" s="2" t="str">
        <f>IF(ISERROR(SEARCH(Q$1,Table1[[#This Row],[Description]])),"",1)</f>
        <v/>
      </c>
      <c r="R535" s="2" t="str">
        <f t="shared" si="8"/>
        <v/>
      </c>
    </row>
    <row r="536" spans="1:18" x14ac:dyDescent="0.25">
      <c r="A536" t="s">
        <v>483</v>
      </c>
      <c r="B536" t="s">
        <v>484</v>
      </c>
      <c r="C536">
        <v>1</v>
      </c>
      <c r="D536">
        <f>IF(Table1[[#This Row],[tarp]]=Table1[[#This Row],[tarpa]],Table1[[#This Row],[Quantity]],Table1[[#This Row],[Quantity]]*10)</f>
        <v>1</v>
      </c>
      <c r="E536" t="s">
        <v>482</v>
      </c>
      <c r="F536" t="s">
        <v>14</v>
      </c>
      <c r="G536" s="1">
        <v>42764</v>
      </c>
      <c r="H536" s="1">
        <v>42764</v>
      </c>
      <c r="I536" t="s">
        <v>1778</v>
      </c>
      <c r="J536" t="s">
        <v>1778</v>
      </c>
      <c r="K536" t="s">
        <v>1778</v>
      </c>
      <c r="L536" t="s">
        <v>1778</v>
      </c>
      <c r="M536" s="2" t="str">
        <f>IF(ISERROR(SEARCH(M$1,Table1[[#This Row],[Description]])),"",1)</f>
        <v/>
      </c>
      <c r="N536" s="2" t="s">
        <v>1778</v>
      </c>
      <c r="O536" s="2" t="s">
        <v>1778</v>
      </c>
      <c r="P536" s="2" t="s">
        <v>1778</v>
      </c>
      <c r="Q536" s="2" t="str">
        <f>IF(ISERROR(SEARCH(Q$1,Table1[[#This Row],[Description]])),"",1)</f>
        <v/>
      </c>
      <c r="R536" s="2" t="str">
        <f t="shared" si="8"/>
        <v/>
      </c>
    </row>
    <row r="537" spans="1:18" x14ac:dyDescent="0.25">
      <c r="A537" t="s">
        <v>112</v>
      </c>
      <c r="B537" t="s">
        <v>113</v>
      </c>
      <c r="C537">
        <v>48</v>
      </c>
      <c r="D537">
        <f>IF(Table1[[#This Row],[tarp]]=Table1[[#This Row],[tarpa]],Table1[[#This Row],[Quantity]],Table1[[#This Row],[Quantity]]*10)</f>
        <v>48</v>
      </c>
      <c r="E537" t="s">
        <v>17</v>
      </c>
      <c r="F537" t="s">
        <v>14</v>
      </c>
      <c r="G537" s="1">
        <v>42764</v>
      </c>
      <c r="H537" s="1">
        <v>42764</v>
      </c>
      <c r="I537" t="s">
        <v>1778</v>
      </c>
      <c r="J537" t="s">
        <v>1778</v>
      </c>
      <c r="K537" t="s">
        <v>1778</v>
      </c>
      <c r="L537" t="s">
        <v>1778</v>
      </c>
      <c r="M537" s="2" t="str">
        <f>IF(ISERROR(SEARCH(M$1,Table1[[#This Row],[Description]])),"",1)</f>
        <v/>
      </c>
      <c r="N537" s="2" t="s">
        <v>1778</v>
      </c>
      <c r="O537" s="2" t="s">
        <v>1778</v>
      </c>
      <c r="P537" s="2" t="s">
        <v>1778</v>
      </c>
      <c r="Q537" s="2" t="str">
        <f>IF(ISERROR(SEARCH(Q$1,Table1[[#This Row],[Description]])),"",1)</f>
        <v/>
      </c>
      <c r="R537" s="2" t="str">
        <f t="shared" si="8"/>
        <v/>
      </c>
    </row>
    <row r="538" spans="1:18" x14ac:dyDescent="0.25">
      <c r="A538" t="s">
        <v>114</v>
      </c>
      <c r="B538" t="s">
        <v>115</v>
      </c>
      <c r="C538">
        <v>43</v>
      </c>
      <c r="D538">
        <f>IF(Table1[[#This Row],[tarp]]=Table1[[#This Row],[tarpa]],Table1[[#This Row],[Quantity]],Table1[[#This Row],[Quantity]]*10)</f>
        <v>43</v>
      </c>
      <c r="E538" t="s">
        <v>17</v>
      </c>
      <c r="F538" t="s">
        <v>14</v>
      </c>
      <c r="G538" s="1">
        <v>42764</v>
      </c>
      <c r="H538" s="1">
        <v>42764</v>
      </c>
      <c r="I538" t="s">
        <v>1778</v>
      </c>
      <c r="J538" t="s">
        <v>1778</v>
      </c>
      <c r="K538" t="s">
        <v>1778</v>
      </c>
      <c r="L538" t="s">
        <v>1778</v>
      </c>
      <c r="M538" s="2" t="str">
        <f>IF(ISERROR(SEARCH(M$1,Table1[[#This Row],[Description]])),"",1)</f>
        <v/>
      </c>
      <c r="N538" s="2" t="s">
        <v>1778</v>
      </c>
      <c r="O538" s="2" t="s">
        <v>1778</v>
      </c>
      <c r="P538" s="2" t="s">
        <v>1778</v>
      </c>
      <c r="Q538" s="2" t="str">
        <f>IF(ISERROR(SEARCH(Q$1,Table1[[#This Row],[Description]])),"",1)</f>
        <v/>
      </c>
      <c r="R538" s="2" t="str">
        <f t="shared" si="8"/>
        <v/>
      </c>
    </row>
    <row r="539" spans="1:18" x14ac:dyDescent="0.25">
      <c r="A539" t="s">
        <v>116</v>
      </c>
      <c r="B539" t="s">
        <v>117</v>
      </c>
      <c r="C539">
        <v>21</v>
      </c>
      <c r="D539">
        <f>IF(Table1[[#This Row],[tarp]]=Table1[[#This Row],[tarpa]],Table1[[#This Row],[Quantity]],Table1[[#This Row],[Quantity]]*10)</f>
        <v>21</v>
      </c>
      <c r="E539" t="s">
        <v>17</v>
      </c>
      <c r="F539" t="s">
        <v>14</v>
      </c>
      <c r="G539" s="1">
        <v>42764</v>
      </c>
      <c r="H539" s="1">
        <v>42764</v>
      </c>
      <c r="I539" t="s">
        <v>1778</v>
      </c>
      <c r="J539" t="s">
        <v>1778</v>
      </c>
      <c r="K539" t="s">
        <v>1778</v>
      </c>
      <c r="L539" t="s">
        <v>1778</v>
      </c>
      <c r="M539" s="2" t="str">
        <f>IF(ISERROR(SEARCH(M$1,Table1[[#This Row],[Description]])),"",1)</f>
        <v/>
      </c>
      <c r="N539" s="2" t="s">
        <v>1778</v>
      </c>
      <c r="O539" s="2" t="s">
        <v>1778</v>
      </c>
      <c r="P539" s="2" t="s">
        <v>1778</v>
      </c>
      <c r="Q539" s="2" t="str">
        <f>IF(ISERROR(SEARCH(Q$1,Table1[[#This Row],[Description]])),"",1)</f>
        <v/>
      </c>
      <c r="R539" s="2" t="str">
        <f t="shared" si="8"/>
        <v/>
      </c>
    </row>
    <row r="540" spans="1:18" x14ac:dyDescent="0.25">
      <c r="A540" t="s">
        <v>101</v>
      </c>
      <c r="B540" t="s">
        <v>102</v>
      </c>
      <c r="C540">
        <v>3</v>
      </c>
      <c r="D540">
        <f>IF(Table1[[#This Row],[tarp]]=Table1[[#This Row],[tarpa]],Table1[[#This Row],[Quantity]],Table1[[#This Row],[Quantity]]*10)</f>
        <v>3</v>
      </c>
      <c r="E540" t="s">
        <v>17</v>
      </c>
      <c r="F540" t="s">
        <v>14</v>
      </c>
      <c r="G540" s="1">
        <v>42764</v>
      </c>
      <c r="H540" s="1">
        <v>42764</v>
      </c>
      <c r="I540" t="s">
        <v>1778</v>
      </c>
      <c r="J540" t="s">
        <v>1778</v>
      </c>
      <c r="K540" t="s">
        <v>1778</v>
      </c>
      <c r="L540" t="s">
        <v>1778</v>
      </c>
      <c r="M540" s="2" t="str">
        <f>IF(ISERROR(SEARCH(M$1,Table1[[#This Row],[Description]])),"",1)</f>
        <v/>
      </c>
      <c r="N540" s="2" t="s">
        <v>1778</v>
      </c>
      <c r="O540" s="2" t="s">
        <v>1778</v>
      </c>
      <c r="P540" s="2" t="s">
        <v>1778</v>
      </c>
      <c r="Q540" s="2" t="str">
        <f>IF(ISERROR(SEARCH(Q$1,Table1[[#This Row],[Description]])),"",1)</f>
        <v/>
      </c>
      <c r="R540" s="2" t="str">
        <f t="shared" si="8"/>
        <v/>
      </c>
    </row>
    <row r="541" spans="1:18" x14ac:dyDescent="0.25">
      <c r="A541" t="s">
        <v>118</v>
      </c>
      <c r="B541" t="s">
        <v>119</v>
      </c>
      <c r="C541">
        <v>27</v>
      </c>
      <c r="D541">
        <f>IF(Table1[[#This Row],[tarp]]=Table1[[#This Row],[tarpa]],Table1[[#This Row],[Quantity]],Table1[[#This Row],[Quantity]]*10)</f>
        <v>27</v>
      </c>
      <c r="E541" t="s">
        <v>17</v>
      </c>
      <c r="F541" t="s">
        <v>14</v>
      </c>
      <c r="G541" s="1">
        <v>42764</v>
      </c>
      <c r="H541" s="1">
        <v>42764</v>
      </c>
      <c r="I541" t="s">
        <v>1778</v>
      </c>
      <c r="J541" t="s">
        <v>1778</v>
      </c>
      <c r="K541" t="s">
        <v>1778</v>
      </c>
      <c r="L541" t="s">
        <v>1778</v>
      </c>
      <c r="M541" s="2" t="str">
        <f>IF(ISERROR(SEARCH(M$1,Table1[[#This Row],[Description]])),"",1)</f>
        <v/>
      </c>
      <c r="N541" s="2" t="s">
        <v>1778</v>
      </c>
      <c r="O541" s="2" t="s">
        <v>1778</v>
      </c>
      <c r="P541" s="2" t="s">
        <v>1778</v>
      </c>
      <c r="Q541" s="2" t="str">
        <f>IF(ISERROR(SEARCH(Q$1,Table1[[#This Row],[Description]])),"",1)</f>
        <v/>
      </c>
      <c r="R541" s="2" t="str">
        <f t="shared" si="8"/>
        <v/>
      </c>
    </row>
    <row r="542" spans="1:18" x14ac:dyDescent="0.25">
      <c r="A542" t="s">
        <v>120</v>
      </c>
      <c r="B542" t="s">
        <v>121</v>
      </c>
      <c r="C542">
        <v>29</v>
      </c>
      <c r="D542">
        <f>IF(Table1[[#This Row],[tarp]]=Table1[[#This Row],[tarpa]],Table1[[#This Row],[Quantity]],Table1[[#This Row],[Quantity]]*10)</f>
        <v>29</v>
      </c>
      <c r="E542" t="s">
        <v>17</v>
      </c>
      <c r="F542" t="s">
        <v>14</v>
      </c>
      <c r="G542" s="1">
        <v>42764</v>
      </c>
      <c r="H542" s="1">
        <v>42764</v>
      </c>
      <c r="I542" t="s">
        <v>1778</v>
      </c>
      <c r="J542" t="s">
        <v>1778</v>
      </c>
      <c r="K542" t="s">
        <v>1778</v>
      </c>
      <c r="L542" t="s">
        <v>1778</v>
      </c>
      <c r="M542" s="2" t="str">
        <f>IF(ISERROR(SEARCH(M$1,Table1[[#This Row],[Description]])),"",1)</f>
        <v/>
      </c>
      <c r="N542" s="2" t="s">
        <v>1778</v>
      </c>
      <c r="O542" s="2" t="s">
        <v>1778</v>
      </c>
      <c r="P542" s="2" t="s">
        <v>1778</v>
      </c>
      <c r="Q542" s="2" t="str">
        <f>IF(ISERROR(SEARCH(Q$1,Table1[[#This Row],[Description]])),"",1)</f>
        <v/>
      </c>
      <c r="R542" s="2" t="str">
        <f t="shared" si="8"/>
        <v/>
      </c>
    </row>
    <row r="543" spans="1:18" x14ac:dyDescent="0.25">
      <c r="A543" t="s">
        <v>124</v>
      </c>
      <c r="B543" t="s">
        <v>125</v>
      </c>
      <c r="C543">
        <v>29</v>
      </c>
      <c r="D543">
        <f>IF(Table1[[#This Row],[tarp]]=Table1[[#This Row],[tarpa]],Table1[[#This Row],[Quantity]],Table1[[#This Row],[Quantity]]*10)</f>
        <v>29</v>
      </c>
      <c r="E543" t="s">
        <v>17</v>
      </c>
      <c r="F543" t="s">
        <v>14</v>
      </c>
      <c r="G543" s="1">
        <v>42764</v>
      </c>
      <c r="H543" s="1">
        <v>42764</v>
      </c>
      <c r="I543" t="s">
        <v>1778</v>
      </c>
      <c r="J543" t="s">
        <v>1778</v>
      </c>
      <c r="K543" t="s">
        <v>1778</v>
      </c>
      <c r="L543" t="s">
        <v>1778</v>
      </c>
      <c r="M543" s="2" t="str">
        <f>IF(ISERROR(SEARCH(M$1,Table1[[#This Row],[Description]])),"",1)</f>
        <v/>
      </c>
      <c r="N543" s="2" t="s">
        <v>1778</v>
      </c>
      <c r="O543" s="2" t="s">
        <v>1778</v>
      </c>
      <c r="P543" s="2" t="s">
        <v>1778</v>
      </c>
      <c r="Q543" s="2" t="str">
        <f>IF(ISERROR(SEARCH(Q$1,Table1[[#This Row],[Description]])),"",1)</f>
        <v/>
      </c>
      <c r="R543" s="2" t="str">
        <f t="shared" si="8"/>
        <v/>
      </c>
    </row>
    <row r="544" spans="1:18" x14ac:dyDescent="0.25">
      <c r="A544" t="s">
        <v>485</v>
      </c>
      <c r="B544" t="s">
        <v>486</v>
      </c>
      <c r="C544">
        <v>1</v>
      </c>
      <c r="D544">
        <f>IF(Table1[[#This Row],[tarp]]=Table1[[#This Row],[tarpa]],Table1[[#This Row],[Quantity]],Table1[[#This Row],[Quantity]]*10)</f>
        <v>1</v>
      </c>
      <c r="E544" t="s">
        <v>17</v>
      </c>
      <c r="F544" t="s">
        <v>14</v>
      </c>
      <c r="G544" s="1">
        <v>42764</v>
      </c>
      <c r="H544" s="1">
        <v>42764</v>
      </c>
      <c r="I544" t="s">
        <v>1778</v>
      </c>
      <c r="J544" t="s">
        <v>1778</v>
      </c>
      <c r="K544" t="s">
        <v>1778</v>
      </c>
      <c r="L544" t="s">
        <v>1778</v>
      </c>
      <c r="M544" s="2" t="str">
        <f>IF(ISERROR(SEARCH(M$1,Table1[[#This Row],[Description]])),"",1)</f>
        <v/>
      </c>
      <c r="N544" s="2" t="s">
        <v>1778</v>
      </c>
      <c r="O544" s="2" t="s">
        <v>1778</v>
      </c>
      <c r="P544" s="2" t="s">
        <v>1778</v>
      </c>
      <c r="Q544" s="2" t="str">
        <f>IF(ISERROR(SEARCH(Q$1,Table1[[#This Row],[Description]])),"",1)</f>
        <v/>
      </c>
      <c r="R544" s="2" t="str">
        <f t="shared" si="8"/>
        <v/>
      </c>
    </row>
    <row r="545" spans="1:18" x14ac:dyDescent="0.25">
      <c r="A545" t="s">
        <v>329</v>
      </c>
      <c r="B545" t="s">
        <v>330</v>
      </c>
      <c r="C545">
        <v>8</v>
      </c>
      <c r="D545">
        <f>IF(Table1[[#This Row],[tarp]]=Table1[[#This Row],[tarpa]],Table1[[#This Row],[Quantity]],Table1[[#This Row],[Quantity]]*10)</f>
        <v>8</v>
      </c>
      <c r="E545" t="s">
        <v>17</v>
      </c>
      <c r="F545" t="s">
        <v>14</v>
      </c>
      <c r="G545" s="1">
        <v>42764</v>
      </c>
      <c r="H545" s="1">
        <v>42764</v>
      </c>
      <c r="I545" t="s">
        <v>1778</v>
      </c>
      <c r="J545" t="s">
        <v>1778</v>
      </c>
      <c r="K545" t="s">
        <v>1778</v>
      </c>
      <c r="L545" t="s">
        <v>1778</v>
      </c>
      <c r="M545" s="2" t="str">
        <f>IF(ISERROR(SEARCH(M$1,Table1[[#This Row],[Description]])),"",1)</f>
        <v/>
      </c>
      <c r="N545" s="2" t="s">
        <v>1778</v>
      </c>
      <c r="O545" s="2" t="s">
        <v>1778</v>
      </c>
      <c r="P545" s="2" t="s">
        <v>1778</v>
      </c>
      <c r="Q545" s="2" t="str">
        <f>IF(ISERROR(SEARCH(Q$1,Table1[[#This Row],[Description]])),"",1)</f>
        <v/>
      </c>
      <c r="R545" s="2" t="str">
        <f t="shared" si="8"/>
        <v/>
      </c>
    </row>
    <row r="546" spans="1:18" x14ac:dyDescent="0.25">
      <c r="A546" t="s">
        <v>487</v>
      </c>
      <c r="B546" t="s">
        <v>488</v>
      </c>
      <c r="C546">
        <v>82</v>
      </c>
      <c r="D546">
        <f>IF(Table1[[#This Row],[tarp]]=Table1[[#This Row],[tarpa]],Table1[[#This Row],[Quantity]],Table1[[#This Row],[Quantity]]*10)</f>
        <v>82</v>
      </c>
      <c r="E546" t="s">
        <v>140</v>
      </c>
      <c r="F546" t="s">
        <v>14</v>
      </c>
      <c r="G546" s="1">
        <v>42764</v>
      </c>
      <c r="H546" s="1">
        <v>42764</v>
      </c>
      <c r="I546" t="s">
        <v>1778</v>
      </c>
      <c r="J546" t="s">
        <v>1778</v>
      </c>
      <c r="K546" t="s">
        <v>1778</v>
      </c>
      <c r="L546" t="s">
        <v>1778</v>
      </c>
      <c r="M546" s="2" t="str">
        <f>IF(ISERROR(SEARCH(M$1,Table1[[#This Row],[Description]])),"",1)</f>
        <v/>
      </c>
      <c r="N546" s="2" t="s">
        <v>1778</v>
      </c>
      <c r="O546" s="2" t="s">
        <v>1778</v>
      </c>
      <c r="P546" s="2" t="s">
        <v>1778</v>
      </c>
      <c r="Q546" s="2" t="str">
        <f>IF(ISERROR(SEARCH(Q$1,Table1[[#This Row],[Description]])),"",1)</f>
        <v/>
      </c>
      <c r="R546" s="2" t="str">
        <f t="shared" si="8"/>
        <v/>
      </c>
    </row>
    <row r="547" spans="1:18" x14ac:dyDescent="0.25">
      <c r="A547" t="s">
        <v>489</v>
      </c>
      <c r="B547" t="s">
        <v>490</v>
      </c>
      <c r="C547">
        <v>4</v>
      </c>
      <c r="D547">
        <f>IF(Table1[[#This Row],[tarp]]=Table1[[#This Row],[tarpa]],Table1[[#This Row],[Quantity]],Table1[[#This Row],[Quantity]]*10)</f>
        <v>4</v>
      </c>
      <c r="E547" t="s">
        <v>140</v>
      </c>
      <c r="F547" t="s">
        <v>14</v>
      </c>
      <c r="G547" s="1">
        <v>42764</v>
      </c>
      <c r="H547" s="1">
        <v>42764</v>
      </c>
      <c r="I547" t="s">
        <v>1778</v>
      </c>
      <c r="J547" t="s">
        <v>1778</v>
      </c>
      <c r="K547" t="s">
        <v>1778</v>
      </c>
      <c r="L547" t="s">
        <v>1778</v>
      </c>
      <c r="M547" s="2" t="str">
        <f>IF(ISERROR(SEARCH(M$1,Table1[[#This Row],[Description]])),"",1)</f>
        <v/>
      </c>
      <c r="N547" s="2" t="s">
        <v>1778</v>
      </c>
      <c r="O547" s="2" t="s">
        <v>1778</v>
      </c>
      <c r="P547" s="2" t="s">
        <v>1778</v>
      </c>
      <c r="Q547" s="2" t="str">
        <f>IF(ISERROR(SEARCH(Q$1,Table1[[#This Row],[Description]])),"",1)</f>
        <v/>
      </c>
      <c r="R547" s="2" t="str">
        <f t="shared" si="8"/>
        <v/>
      </c>
    </row>
    <row r="548" spans="1:18" x14ac:dyDescent="0.25">
      <c r="A548" t="s">
        <v>491</v>
      </c>
      <c r="B548" t="s">
        <v>492</v>
      </c>
      <c r="C548">
        <v>1</v>
      </c>
      <c r="D548">
        <f>IF(Table1[[#This Row],[tarp]]=Table1[[#This Row],[tarpa]],Table1[[#This Row],[Quantity]],Table1[[#This Row],[Quantity]]*10)</f>
        <v>1</v>
      </c>
      <c r="E548" t="s">
        <v>140</v>
      </c>
      <c r="F548" t="s">
        <v>14</v>
      </c>
      <c r="G548" s="1">
        <v>42764</v>
      </c>
      <c r="H548" s="1">
        <v>42764</v>
      </c>
      <c r="I548" t="s">
        <v>1778</v>
      </c>
      <c r="J548" t="s">
        <v>1778</v>
      </c>
      <c r="K548" t="s">
        <v>1778</v>
      </c>
      <c r="L548" t="s">
        <v>1778</v>
      </c>
      <c r="M548" s="2" t="str">
        <f>IF(ISERROR(SEARCH(M$1,Table1[[#This Row],[Description]])),"",1)</f>
        <v/>
      </c>
      <c r="N548" s="2" t="s">
        <v>1778</v>
      </c>
      <c r="O548" s="2" t="s">
        <v>1778</v>
      </c>
      <c r="P548" s="2" t="s">
        <v>1778</v>
      </c>
      <c r="Q548" s="2" t="str">
        <f>IF(ISERROR(SEARCH(Q$1,Table1[[#This Row],[Description]])),"",1)</f>
        <v/>
      </c>
      <c r="R548" s="2" t="str">
        <f t="shared" si="8"/>
        <v/>
      </c>
    </row>
    <row r="549" spans="1:18" x14ac:dyDescent="0.25">
      <c r="A549" t="s">
        <v>493</v>
      </c>
      <c r="B549" t="s">
        <v>494</v>
      </c>
      <c r="C549">
        <v>8</v>
      </c>
      <c r="D549">
        <f>IF(Table1[[#This Row],[tarp]]=Table1[[#This Row],[tarpa]],Table1[[#This Row],[Quantity]],Table1[[#This Row],[Quantity]]*10)</f>
        <v>8</v>
      </c>
      <c r="E549" t="s">
        <v>202</v>
      </c>
      <c r="F549" t="s">
        <v>21</v>
      </c>
      <c r="G549" s="1">
        <v>42764</v>
      </c>
      <c r="H549" s="1">
        <v>42764</v>
      </c>
      <c r="I549" t="s">
        <v>1778</v>
      </c>
      <c r="J549" t="s">
        <v>1778</v>
      </c>
      <c r="K549" t="s">
        <v>1778</v>
      </c>
      <c r="L549" t="s">
        <v>1778</v>
      </c>
      <c r="M549" s="2" t="str">
        <f>IF(ISERROR(SEARCH(M$1,Table1[[#This Row],[Description]])),"",1)</f>
        <v/>
      </c>
      <c r="N549" s="2" t="s">
        <v>1778</v>
      </c>
      <c r="O549" s="2" t="s">
        <v>1778</v>
      </c>
      <c r="P549" s="2" t="s">
        <v>1778</v>
      </c>
      <c r="Q549" s="2" t="str">
        <f>IF(ISERROR(SEARCH(Q$1,Table1[[#This Row],[Description]])),"",1)</f>
        <v/>
      </c>
      <c r="R549" s="2" t="str">
        <f t="shared" si="8"/>
        <v/>
      </c>
    </row>
    <row r="550" spans="1:18" x14ac:dyDescent="0.25">
      <c r="A550" t="s">
        <v>200</v>
      </c>
      <c r="B550" t="s">
        <v>201</v>
      </c>
      <c r="C550">
        <v>13</v>
      </c>
      <c r="D550">
        <f>IF(Table1[[#This Row],[tarp]]=Table1[[#This Row],[tarpa]],Table1[[#This Row],[Quantity]],Table1[[#This Row],[Quantity]]*10)</f>
        <v>13</v>
      </c>
      <c r="E550" t="s">
        <v>202</v>
      </c>
      <c r="F550" t="s">
        <v>21</v>
      </c>
      <c r="G550" s="1">
        <v>42764</v>
      </c>
      <c r="H550" s="1">
        <v>42764</v>
      </c>
      <c r="I550" t="s">
        <v>1778</v>
      </c>
      <c r="J550" t="s">
        <v>1778</v>
      </c>
      <c r="K550" t="s">
        <v>1778</v>
      </c>
      <c r="L550" t="s">
        <v>1778</v>
      </c>
      <c r="M550" s="2" t="str">
        <f>IF(ISERROR(SEARCH(M$1,Table1[[#This Row],[Description]])),"",1)</f>
        <v/>
      </c>
      <c r="N550" s="2" t="s">
        <v>1778</v>
      </c>
      <c r="O550" s="2" t="s">
        <v>1778</v>
      </c>
      <c r="P550" s="2" t="s">
        <v>1778</v>
      </c>
      <c r="Q550" s="2" t="str">
        <f>IF(ISERROR(SEARCH(Q$1,Table1[[#This Row],[Description]])),"",1)</f>
        <v/>
      </c>
      <c r="R550" s="2" t="str">
        <f t="shared" si="8"/>
        <v/>
      </c>
    </row>
    <row r="551" spans="1:18" x14ac:dyDescent="0.25">
      <c r="A551" t="s">
        <v>500</v>
      </c>
      <c r="B551" t="s">
        <v>501</v>
      </c>
      <c r="C551">
        <v>31</v>
      </c>
      <c r="D551">
        <f>IF(Table1[[#This Row],[tarp]]=Table1[[#This Row],[tarpa]],Table1[[#This Row],[Quantity]],Table1[[#This Row],[Quantity]]*10)</f>
        <v>31</v>
      </c>
      <c r="E551" t="s">
        <v>17</v>
      </c>
      <c r="F551" t="s">
        <v>10</v>
      </c>
      <c r="G551" s="1">
        <v>42764</v>
      </c>
      <c r="H551" s="1">
        <v>42764</v>
      </c>
      <c r="I551" t="s">
        <v>1778</v>
      </c>
      <c r="J551" t="s">
        <v>1778</v>
      </c>
      <c r="K551" t="s">
        <v>1778</v>
      </c>
      <c r="L551" t="s">
        <v>1778</v>
      </c>
      <c r="M551" s="2" t="str">
        <f>IF(ISERROR(SEARCH(M$1,Table1[[#This Row],[Description]])),"",1)</f>
        <v/>
      </c>
      <c r="N551" s="2" t="s">
        <v>1778</v>
      </c>
      <c r="O551" s="2" t="s">
        <v>1778</v>
      </c>
      <c r="P551" s="2" t="s">
        <v>1778</v>
      </c>
      <c r="Q551" s="2" t="str">
        <f>IF(ISERROR(SEARCH(Q$1,Table1[[#This Row],[Description]])),"",1)</f>
        <v/>
      </c>
      <c r="R551" s="2" t="str">
        <f t="shared" si="8"/>
        <v/>
      </c>
    </row>
    <row r="552" spans="1:18" x14ac:dyDescent="0.25">
      <c r="A552" t="s">
        <v>240</v>
      </c>
      <c r="B552" t="s">
        <v>241</v>
      </c>
      <c r="C552">
        <v>6</v>
      </c>
      <c r="D552">
        <f>IF(Table1[[#This Row],[tarp]]=Table1[[#This Row],[tarpa]],Table1[[#This Row],[Quantity]],Table1[[#This Row],[Quantity]]*10)</f>
        <v>6</v>
      </c>
      <c r="E552" t="s">
        <v>17</v>
      </c>
      <c r="F552" t="s">
        <v>10</v>
      </c>
      <c r="G552" s="1">
        <v>42764</v>
      </c>
      <c r="H552" s="1">
        <v>42764</v>
      </c>
      <c r="I552" t="s">
        <v>1778</v>
      </c>
      <c r="J552" t="s">
        <v>1778</v>
      </c>
      <c r="K552" t="s">
        <v>1778</v>
      </c>
      <c r="L552" t="s">
        <v>1778</v>
      </c>
      <c r="M552" s="2" t="str">
        <f>IF(ISERROR(SEARCH(M$1,Table1[[#This Row],[Description]])),"",1)</f>
        <v/>
      </c>
      <c r="N552" s="2" t="s">
        <v>1778</v>
      </c>
      <c r="O552" s="2" t="s">
        <v>1778</v>
      </c>
      <c r="P552" s="2" t="s">
        <v>1778</v>
      </c>
      <c r="Q552" s="2" t="str">
        <f>IF(ISERROR(SEARCH(Q$1,Table1[[#This Row],[Description]])),"",1)</f>
        <v/>
      </c>
      <c r="R552" s="2" t="str">
        <f t="shared" si="8"/>
        <v/>
      </c>
    </row>
    <row r="553" spans="1:18" x14ac:dyDescent="0.25">
      <c r="A553" t="s">
        <v>502</v>
      </c>
      <c r="B553" t="s">
        <v>503</v>
      </c>
      <c r="C553">
        <v>200</v>
      </c>
      <c r="D553">
        <f>IF(Table1[[#This Row],[tarp]]=Table1[[#This Row],[tarpa]],Table1[[#This Row],[Quantity]],Table1[[#This Row],[Quantity]]*10)</f>
        <v>200</v>
      </c>
      <c r="E553" t="s">
        <v>64</v>
      </c>
      <c r="F553" t="s">
        <v>14</v>
      </c>
      <c r="G553" s="1">
        <v>42764</v>
      </c>
      <c r="H553" s="1">
        <v>42764</v>
      </c>
      <c r="I553" t="s">
        <v>1778</v>
      </c>
      <c r="J553" t="s">
        <v>1778</v>
      </c>
      <c r="K553" t="s">
        <v>1778</v>
      </c>
      <c r="L553" t="s">
        <v>1778</v>
      </c>
      <c r="M553" s="2" t="str">
        <f>IF(ISERROR(SEARCH(M$1,Table1[[#This Row],[Description]])),"",1)</f>
        <v/>
      </c>
      <c r="N553" s="2" t="s">
        <v>1778</v>
      </c>
      <c r="O553" s="2" t="s">
        <v>1778</v>
      </c>
      <c r="P553" s="2" t="s">
        <v>1778</v>
      </c>
      <c r="Q553" s="2" t="str">
        <f>IF(ISERROR(SEARCH(Q$1,Table1[[#This Row],[Description]])),"",1)</f>
        <v/>
      </c>
      <c r="R553" s="2" t="str">
        <f t="shared" si="8"/>
        <v/>
      </c>
    </row>
    <row r="554" spans="1:18" x14ac:dyDescent="0.25">
      <c r="A554" t="s">
        <v>504</v>
      </c>
      <c r="B554" t="s">
        <v>505</v>
      </c>
      <c r="C554">
        <v>12500</v>
      </c>
      <c r="D554">
        <f>IF(Table1[[#This Row],[tarp]]=Table1[[#This Row],[tarpa]],Table1[[#This Row],[Quantity]],Table1[[#This Row],[Quantity]]*10)</f>
        <v>12500</v>
      </c>
      <c r="E554" t="s">
        <v>64</v>
      </c>
      <c r="F554" t="s">
        <v>14</v>
      </c>
      <c r="G554" s="1">
        <v>42764</v>
      </c>
      <c r="H554" s="1">
        <v>42764</v>
      </c>
      <c r="I554" t="s">
        <v>1778</v>
      </c>
      <c r="J554" t="s">
        <v>1778</v>
      </c>
      <c r="K554" t="s">
        <v>1778</v>
      </c>
      <c r="L554" t="s">
        <v>1778</v>
      </c>
      <c r="M554" s="2" t="str">
        <f>IF(ISERROR(SEARCH(M$1,Table1[[#This Row],[Description]])),"",1)</f>
        <v/>
      </c>
      <c r="N554" s="2" t="s">
        <v>1778</v>
      </c>
      <c r="O554" s="2" t="s">
        <v>1778</v>
      </c>
      <c r="P554" s="2" t="s">
        <v>1778</v>
      </c>
      <c r="Q554" s="2" t="str">
        <f>IF(ISERROR(SEARCH(Q$1,Table1[[#This Row],[Description]])),"",1)</f>
        <v/>
      </c>
      <c r="R554" s="2" t="str">
        <f t="shared" si="8"/>
        <v/>
      </c>
    </row>
    <row r="555" spans="1:18" x14ac:dyDescent="0.25">
      <c r="A555" t="s">
        <v>141</v>
      </c>
      <c r="B555" t="s">
        <v>142</v>
      </c>
      <c r="C555">
        <v>166</v>
      </c>
      <c r="D555">
        <f>IF(Table1[[#This Row],[tarp]]=Table1[[#This Row],[tarpa]],Table1[[#This Row],[Quantity]],Table1[[#This Row],[Quantity]]*10)</f>
        <v>166</v>
      </c>
      <c r="E555" t="s">
        <v>17</v>
      </c>
      <c r="F555" t="s">
        <v>37</v>
      </c>
      <c r="G555" s="1">
        <v>42764</v>
      </c>
      <c r="H555" s="1">
        <v>42764</v>
      </c>
      <c r="I555" t="s">
        <v>1778</v>
      </c>
      <c r="J555" t="s">
        <v>1778</v>
      </c>
      <c r="K555" t="s">
        <v>1778</v>
      </c>
      <c r="L555" t="s">
        <v>1778</v>
      </c>
      <c r="M555" s="2" t="str">
        <f>IF(ISERROR(SEARCH(M$1,Table1[[#This Row],[Description]])),"",1)</f>
        <v/>
      </c>
      <c r="N555" s="2" t="s">
        <v>1778</v>
      </c>
      <c r="O555" s="2" t="s">
        <v>1778</v>
      </c>
      <c r="P555" s="2" t="s">
        <v>1778</v>
      </c>
      <c r="Q555" s="2" t="str">
        <f>IF(ISERROR(SEARCH(Q$1,Table1[[#This Row],[Description]])),"",1)</f>
        <v/>
      </c>
      <c r="R555" s="2" t="str">
        <f t="shared" si="8"/>
        <v/>
      </c>
    </row>
    <row r="556" spans="1:18" x14ac:dyDescent="0.25">
      <c r="A556" t="s">
        <v>122</v>
      </c>
      <c r="B556" t="s">
        <v>123</v>
      </c>
      <c r="C556">
        <v>1</v>
      </c>
      <c r="D556">
        <f>IF(Table1[[#This Row],[tarp]]=Table1[[#This Row],[tarpa]],Table1[[#This Row],[Quantity]],Table1[[#This Row],[Quantity]]*10)</f>
        <v>1</v>
      </c>
      <c r="E556" t="s">
        <v>17</v>
      </c>
      <c r="F556" t="s">
        <v>37</v>
      </c>
      <c r="G556" s="1">
        <v>42764</v>
      </c>
      <c r="H556" s="1">
        <v>42764</v>
      </c>
      <c r="I556" t="s">
        <v>1778</v>
      </c>
      <c r="J556" t="s">
        <v>1778</v>
      </c>
      <c r="K556" t="s">
        <v>1778</v>
      </c>
      <c r="L556" t="s">
        <v>1778</v>
      </c>
      <c r="M556" s="2" t="str">
        <f>IF(ISERROR(SEARCH(M$1,Table1[[#This Row],[Description]])),"",1)</f>
        <v/>
      </c>
      <c r="N556" s="2" t="s">
        <v>1778</v>
      </c>
      <c r="O556" s="2" t="s">
        <v>1778</v>
      </c>
      <c r="P556" s="2" t="s">
        <v>1778</v>
      </c>
      <c r="Q556" s="2" t="str">
        <f>IF(ISERROR(SEARCH(Q$1,Table1[[#This Row],[Description]])),"",1)</f>
        <v/>
      </c>
      <c r="R556" s="2" t="str">
        <f t="shared" si="8"/>
        <v/>
      </c>
    </row>
    <row r="557" spans="1:18" x14ac:dyDescent="0.25">
      <c r="A557" t="s">
        <v>110</v>
      </c>
      <c r="B557" t="s">
        <v>111</v>
      </c>
      <c r="C557">
        <v>2996</v>
      </c>
      <c r="D557">
        <f>IF(Table1[[#This Row],[tarp]]=Table1[[#This Row],[tarpa]],Table1[[#This Row],[Quantity]],Table1[[#This Row],[Quantity]]*10)</f>
        <v>2996</v>
      </c>
      <c r="E557" t="s">
        <v>13</v>
      </c>
      <c r="F557" t="s">
        <v>37</v>
      </c>
      <c r="G557" s="1">
        <v>42764</v>
      </c>
      <c r="H557" s="1">
        <v>42764</v>
      </c>
      <c r="I557" t="s">
        <v>1778</v>
      </c>
      <c r="J557" t="s">
        <v>1778</v>
      </c>
      <c r="K557" t="s">
        <v>1778</v>
      </c>
      <c r="L557" t="s">
        <v>1778</v>
      </c>
      <c r="M557" s="2" t="str">
        <f>IF(ISERROR(SEARCH(M$1,Table1[[#This Row],[Description]])),"",1)</f>
        <v/>
      </c>
      <c r="N557" s="2" t="s">
        <v>1778</v>
      </c>
      <c r="O557" s="2" t="s">
        <v>1778</v>
      </c>
      <c r="P557" s="2" t="s">
        <v>1778</v>
      </c>
      <c r="Q557" s="2" t="str">
        <f>IF(ISERROR(SEARCH(Q$1,Table1[[#This Row],[Description]])),"",1)</f>
        <v/>
      </c>
      <c r="R557" s="2" t="str">
        <f t="shared" si="8"/>
        <v/>
      </c>
    </row>
    <row r="558" spans="1:18" x14ac:dyDescent="0.25">
      <c r="A558" t="s">
        <v>508</v>
      </c>
      <c r="B558" t="s">
        <v>509</v>
      </c>
      <c r="C558">
        <v>400</v>
      </c>
      <c r="D558">
        <f>IF(Table1[[#This Row],[tarp]]=Table1[[#This Row],[tarpa]],Table1[[#This Row],[Quantity]],Table1[[#This Row],[Quantity]]*10)</f>
        <v>400</v>
      </c>
      <c r="E558" t="s">
        <v>9</v>
      </c>
      <c r="F558" t="s">
        <v>37</v>
      </c>
      <c r="G558" s="1">
        <v>42764</v>
      </c>
      <c r="H558" s="1">
        <v>42764</v>
      </c>
      <c r="I558" t="s">
        <v>1778</v>
      </c>
      <c r="J558" t="s">
        <v>1778</v>
      </c>
      <c r="K558" t="s">
        <v>1778</v>
      </c>
      <c r="L558" t="s">
        <v>1778</v>
      </c>
      <c r="M558" s="2" t="str">
        <f>IF(ISERROR(SEARCH(M$1,Table1[[#This Row],[Description]])),"",1)</f>
        <v/>
      </c>
      <c r="N558" s="2" t="s">
        <v>1778</v>
      </c>
      <c r="O558" s="2" t="s">
        <v>1778</v>
      </c>
      <c r="P558" s="2" t="s">
        <v>1778</v>
      </c>
      <c r="Q558" s="2" t="str">
        <f>IF(ISERROR(SEARCH(Q$1,Table1[[#This Row],[Description]])),"",1)</f>
        <v/>
      </c>
      <c r="R558" s="2" t="str">
        <f t="shared" si="8"/>
        <v/>
      </c>
    </row>
    <row r="559" spans="1:18" x14ac:dyDescent="0.25">
      <c r="A559" t="s">
        <v>372</v>
      </c>
      <c r="B559" t="s">
        <v>373</v>
      </c>
      <c r="C559">
        <v>25000</v>
      </c>
      <c r="D559">
        <f>IF(Table1[[#This Row],[tarp]]=Table1[[#This Row],[tarpa]],Table1[[#This Row],[Quantity]],Table1[[#This Row],[Quantity]]*10)</f>
        <v>25000</v>
      </c>
      <c r="E559" t="s">
        <v>130</v>
      </c>
      <c r="F559" t="s">
        <v>37</v>
      </c>
      <c r="G559" s="1">
        <v>42764</v>
      </c>
      <c r="H559" s="1">
        <v>42764</v>
      </c>
      <c r="I559" t="s">
        <v>1778</v>
      </c>
      <c r="J559" t="s">
        <v>1778</v>
      </c>
      <c r="K559" t="s">
        <v>1778</v>
      </c>
      <c r="L559" t="s">
        <v>1778</v>
      </c>
      <c r="M559" s="2" t="str">
        <f>IF(ISERROR(SEARCH(M$1,Table1[[#This Row],[Description]])),"",1)</f>
        <v/>
      </c>
      <c r="N559" s="2" t="s">
        <v>1778</v>
      </c>
      <c r="O559" s="2" t="s">
        <v>1778</v>
      </c>
      <c r="P559" s="2" t="s">
        <v>1778</v>
      </c>
      <c r="Q559" s="2" t="str">
        <f>IF(ISERROR(SEARCH(Q$1,Table1[[#This Row],[Description]])),"",1)</f>
        <v/>
      </c>
      <c r="R559" s="2" t="str">
        <f t="shared" si="8"/>
        <v/>
      </c>
    </row>
    <row r="560" spans="1:18" x14ac:dyDescent="0.25">
      <c r="A560" t="s">
        <v>510</v>
      </c>
      <c r="B560" t="s">
        <v>511</v>
      </c>
      <c r="C560">
        <v>2</v>
      </c>
      <c r="D560">
        <f>IF(Table1[[#This Row],[tarp]]=Table1[[#This Row],[tarpa]],Table1[[#This Row],[Quantity]],Table1[[#This Row],[Quantity]]*10)</f>
        <v>2</v>
      </c>
      <c r="E560" t="s">
        <v>17</v>
      </c>
      <c r="F560" t="s">
        <v>37</v>
      </c>
      <c r="G560" s="1">
        <v>42764</v>
      </c>
      <c r="H560" s="1">
        <v>42764</v>
      </c>
      <c r="I560" t="s">
        <v>1778</v>
      </c>
      <c r="J560" t="s">
        <v>1778</v>
      </c>
      <c r="K560" t="s">
        <v>1778</v>
      </c>
      <c r="L560" t="s">
        <v>1778</v>
      </c>
      <c r="M560" s="2" t="str">
        <f>IF(ISERROR(SEARCH(M$1,Table1[[#This Row],[Description]])),"",1)</f>
        <v/>
      </c>
      <c r="N560" s="2" t="s">
        <v>1778</v>
      </c>
      <c r="O560" s="2" t="s">
        <v>1778</v>
      </c>
      <c r="P560" s="2" t="s">
        <v>1778</v>
      </c>
      <c r="Q560" s="2" t="str">
        <f>IF(ISERROR(SEARCH(Q$1,Table1[[#This Row],[Description]])),"",1)</f>
        <v/>
      </c>
      <c r="R560" s="2" t="str">
        <f t="shared" si="8"/>
        <v/>
      </c>
    </row>
    <row r="561" spans="1:18" x14ac:dyDescent="0.25">
      <c r="A561" t="s">
        <v>231</v>
      </c>
      <c r="B561" t="s">
        <v>232</v>
      </c>
      <c r="C561">
        <v>1</v>
      </c>
      <c r="D561">
        <f>IF(Table1[[#This Row],[tarp]]=Table1[[#This Row],[tarpa]],Table1[[#This Row],[Quantity]],Table1[[#This Row],[Quantity]]*10)</f>
        <v>1</v>
      </c>
      <c r="E561" t="s">
        <v>17</v>
      </c>
      <c r="F561" t="s">
        <v>37</v>
      </c>
      <c r="G561" s="1">
        <v>42764</v>
      </c>
      <c r="H561" s="1">
        <v>42764</v>
      </c>
      <c r="I561" t="s">
        <v>1778</v>
      </c>
      <c r="J561" t="s">
        <v>1778</v>
      </c>
      <c r="K561" t="s">
        <v>1778</v>
      </c>
      <c r="L561" t="s">
        <v>1778</v>
      </c>
      <c r="M561" s="2" t="str">
        <f>IF(ISERROR(SEARCH(M$1,Table1[[#This Row],[Description]])),"",1)</f>
        <v/>
      </c>
      <c r="N561" s="2" t="s">
        <v>1778</v>
      </c>
      <c r="O561" s="2" t="s">
        <v>1778</v>
      </c>
      <c r="P561" s="2" t="s">
        <v>1778</v>
      </c>
      <c r="Q561" s="2" t="str">
        <f>IF(ISERROR(SEARCH(Q$1,Table1[[#This Row],[Description]])),"",1)</f>
        <v/>
      </c>
      <c r="R561" s="2" t="str">
        <f t="shared" si="8"/>
        <v/>
      </c>
    </row>
    <row r="562" spans="1:18" x14ac:dyDescent="0.25">
      <c r="A562" t="s">
        <v>62</v>
      </c>
      <c r="B562" t="s">
        <v>63</v>
      </c>
      <c r="C562">
        <v>14</v>
      </c>
      <c r="D562">
        <f>IF(Table1[[#This Row],[tarp]]=Table1[[#This Row],[tarpa]],Table1[[#This Row],[Quantity]],Table1[[#This Row],[Quantity]]*10)</f>
        <v>14</v>
      </c>
      <c r="E562" t="s">
        <v>17</v>
      </c>
      <c r="F562" t="s">
        <v>18</v>
      </c>
      <c r="G562" s="1">
        <v>42764</v>
      </c>
      <c r="H562" s="1">
        <v>42764</v>
      </c>
      <c r="I562" t="s">
        <v>1778</v>
      </c>
      <c r="J562" t="s">
        <v>1778</v>
      </c>
      <c r="K562" t="s">
        <v>1778</v>
      </c>
      <c r="L562" t="s">
        <v>1778</v>
      </c>
      <c r="M562" s="2" t="str">
        <f>IF(ISERROR(SEARCH(M$1,Table1[[#This Row],[Description]])),"",1)</f>
        <v/>
      </c>
      <c r="N562" s="2" t="s">
        <v>1778</v>
      </c>
      <c r="O562" s="2" t="s">
        <v>1778</v>
      </c>
      <c r="P562" s="2" t="s">
        <v>1778</v>
      </c>
      <c r="Q562" s="2" t="str">
        <f>IF(ISERROR(SEARCH(Q$1,Table1[[#This Row],[Description]])),"",1)</f>
        <v/>
      </c>
      <c r="R562" s="2" t="str">
        <f t="shared" si="8"/>
        <v/>
      </c>
    </row>
    <row r="563" spans="1:18" x14ac:dyDescent="0.25">
      <c r="A563" t="s">
        <v>512</v>
      </c>
      <c r="B563" t="s">
        <v>513</v>
      </c>
      <c r="C563">
        <v>6</v>
      </c>
      <c r="D563">
        <f>IF(Table1[[#This Row],[tarp]]=Table1[[#This Row],[tarpa]],Table1[[#This Row],[Quantity]],Table1[[#This Row],[Quantity]]*10)</f>
        <v>6</v>
      </c>
      <c r="E563" t="s">
        <v>318</v>
      </c>
      <c r="F563" t="s">
        <v>21</v>
      </c>
      <c r="G563" s="1">
        <v>42764</v>
      </c>
      <c r="H563" s="1">
        <v>42764</v>
      </c>
      <c r="I563" t="s">
        <v>1778</v>
      </c>
      <c r="J563" t="s">
        <v>1778</v>
      </c>
      <c r="K563" t="s">
        <v>1778</v>
      </c>
      <c r="L563" t="s">
        <v>1778</v>
      </c>
      <c r="M563" s="2" t="str">
        <f>IF(ISERROR(SEARCH(M$1,Table1[[#This Row],[Description]])),"",1)</f>
        <v/>
      </c>
      <c r="N563" s="2" t="s">
        <v>1778</v>
      </c>
      <c r="O563" s="2" t="s">
        <v>1778</v>
      </c>
      <c r="P563" s="2" t="s">
        <v>1778</v>
      </c>
      <c r="Q563" s="2" t="str">
        <f>IF(ISERROR(SEARCH(Q$1,Table1[[#This Row],[Description]])),"",1)</f>
        <v/>
      </c>
      <c r="R563" s="2" t="str">
        <f t="shared" si="8"/>
        <v/>
      </c>
    </row>
    <row r="564" spans="1:18" x14ac:dyDescent="0.25">
      <c r="A564" t="s">
        <v>145</v>
      </c>
      <c r="B564" t="s">
        <v>146</v>
      </c>
      <c r="C564">
        <v>100</v>
      </c>
      <c r="D564">
        <f>IF(Table1[[#This Row],[tarp]]=Table1[[#This Row],[tarpa]],Table1[[#This Row],[Quantity]],Table1[[#This Row],[Quantity]]*10)</f>
        <v>100</v>
      </c>
      <c r="E564" t="s">
        <v>9</v>
      </c>
      <c r="F564" t="s">
        <v>21</v>
      </c>
      <c r="G564" s="1">
        <v>42764</v>
      </c>
      <c r="H564" s="1">
        <v>42764</v>
      </c>
      <c r="I564" t="s">
        <v>1778</v>
      </c>
      <c r="J564" t="s">
        <v>1778</v>
      </c>
      <c r="K564" t="s">
        <v>1778</v>
      </c>
      <c r="L564" t="s">
        <v>1778</v>
      </c>
      <c r="M564" s="2" t="str">
        <f>IF(ISERROR(SEARCH(M$1,Table1[[#This Row],[Description]])),"",1)</f>
        <v/>
      </c>
      <c r="N564" s="2" t="s">
        <v>1778</v>
      </c>
      <c r="O564" s="2" t="s">
        <v>1778</v>
      </c>
      <c r="P564" s="2" t="s">
        <v>1778</v>
      </c>
      <c r="Q564" s="2" t="str">
        <f>IF(ISERROR(SEARCH(Q$1,Table1[[#This Row],[Description]])),"",1)</f>
        <v/>
      </c>
      <c r="R564" s="2" t="str">
        <f t="shared" si="8"/>
        <v/>
      </c>
    </row>
    <row r="565" spans="1:18" x14ac:dyDescent="0.25">
      <c r="A565" t="s">
        <v>38</v>
      </c>
      <c r="B565" t="s">
        <v>39</v>
      </c>
      <c r="C565">
        <v>8</v>
      </c>
      <c r="D565">
        <f>IF(Table1[[#This Row],[tarp]]=Table1[[#This Row],[tarpa]],Table1[[#This Row],[Quantity]],Table1[[#This Row],[Quantity]]*10)</f>
        <v>8</v>
      </c>
      <c r="E565" t="s">
        <v>9</v>
      </c>
      <c r="F565" t="s">
        <v>21</v>
      </c>
      <c r="G565" s="1">
        <v>42764</v>
      </c>
      <c r="H565" s="1">
        <v>42764</v>
      </c>
      <c r="I565" t="s">
        <v>1778</v>
      </c>
      <c r="J565" t="s">
        <v>1778</v>
      </c>
      <c r="K565" t="s">
        <v>1778</v>
      </c>
      <c r="L565" t="s">
        <v>1778</v>
      </c>
      <c r="M565" s="2" t="str">
        <f>IF(ISERROR(SEARCH(M$1,Table1[[#This Row],[Description]])),"",1)</f>
        <v/>
      </c>
      <c r="N565" s="2" t="s">
        <v>1778</v>
      </c>
      <c r="O565" s="2" t="s">
        <v>1778</v>
      </c>
      <c r="P565" s="2" t="s">
        <v>1778</v>
      </c>
      <c r="Q565" s="2" t="str">
        <f>IF(ISERROR(SEARCH(Q$1,Table1[[#This Row],[Description]])),"",1)</f>
        <v/>
      </c>
      <c r="R565" s="2" t="str">
        <f t="shared" si="8"/>
        <v/>
      </c>
    </row>
    <row r="566" spans="1:18" x14ac:dyDescent="0.25">
      <c r="A566" t="s">
        <v>514</v>
      </c>
      <c r="B566" t="s">
        <v>515</v>
      </c>
      <c r="C566">
        <v>6</v>
      </c>
      <c r="D566">
        <f>IF(Table1[[#This Row],[tarp]]=Table1[[#This Row],[tarpa]],Table1[[#This Row],[Quantity]],Table1[[#This Row],[Quantity]]*10)</f>
        <v>6</v>
      </c>
      <c r="E566" t="s">
        <v>17</v>
      </c>
      <c r="F566" t="s">
        <v>21</v>
      </c>
      <c r="G566" s="1">
        <v>42764</v>
      </c>
      <c r="H566" s="1">
        <v>42764</v>
      </c>
      <c r="I566" t="s">
        <v>1778</v>
      </c>
      <c r="J566" t="s">
        <v>1778</v>
      </c>
      <c r="K566" t="s">
        <v>1778</v>
      </c>
      <c r="L566" t="s">
        <v>1778</v>
      </c>
      <c r="M566" s="2" t="str">
        <f>IF(ISERROR(SEARCH(M$1,Table1[[#This Row],[Description]])),"",1)</f>
        <v/>
      </c>
      <c r="N566" s="2" t="s">
        <v>1778</v>
      </c>
      <c r="O566" s="2" t="s">
        <v>1778</v>
      </c>
      <c r="P566" s="2" t="s">
        <v>1778</v>
      </c>
      <c r="Q566" s="2" t="str">
        <f>IF(ISERROR(SEARCH(Q$1,Table1[[#This Row],[Description]])),"",1)</f>
        <v/>
      </c>
      <c r="R566" s="2" t="str">
        <f t="shared" si="8"/>
        <v/>
      </c>
    </row>
    <row r="567" spans="1:18" x14ac:dyDescent="0.25">
      <c r="A567" t="s">
        <v>118</v>
      </c>
      <c r="B567" t="s">
        <v>119</v>
      </c>
      <c r="C567">
        <v>14</v>
      </c>
      <c r="D567">
        <f>IF(Table1[[#This Row],[tarp]]=Table1[[#This Row],[tarpa]],Table1[[#This Row],[Quantity]],Table1[[#This Row],[Quantity]]*10)</f>
        <v>14</v>
      </c>
      <c r="E567" t="s">
        <v>202</v>
      </c>
      <c r="F567" t="s">
        <v>21</v>
      </c>
      <c r="G567" s="1">
        <v>42764</v>
      </c>
      <c r="H567" s="1">
        <v>42764</v>
      </c>
      <c r="I567" t="s">
        <v>1778</v>
      </c>
      <c r="J567" t="s">
        <v>1778</v>
      </c>
      <c r="K567" t="s">
        <v>1778</v>
      </c>
      <c r="L567" t="s">
        <v>1778</v>
      </c>
      <c r="M567" s="2" t="str">
        <f>IF(ISERROR(SEARCH(M$1,Table1[[#This Row],[Description]])),"",1)</f>
        <v/>
      </c>
      <c r="N567" s="2" t="s">
        <v>1778</v>
      </c>
      <c r="O567" s="2" t="s">
        <v>1778</v>
      </c>
      <c r="P567" s="2" t="s">
        <v>1778</v>
      </c>
      <c r="Q567" s="2" t="str">
        <f>IF(ISERROR(SEARCH(Q$1,Table1[[#This Row],[Description]])),"",1)</f>
        <v/>
      </c>
      <c r="R567" s="2" t="str">
        <f t="shared" si="8"/>
        <v/>
      </c>
    </row>
    <row r="568" spans="1:18" x14ac:dyDescent="0.25">
      <c r="A568" t="s">
        <v>122</v>
      </c>
      <c r="B568" t="s">
        <v>123</v>
      </c>
      <c r="C568">
        <v>1</v>
      </c>
      <c r="D568">
        <f>IF(Table1[[#This Row],[tarp]]=Table1[[#This Row],[tarpa]],Table1[[#This Row],[Quantity]],Table1[[#This Row],[Quantity]]*10)</f>
        <v>1</v>
      </c>
      <c r="E568" t="s">
        <v>202</v>
      </c>
      <c r="F568" t="s">
        <v>21</v>
      </c>
      <c r="G568" s="1">
        <v>42764</v>
      </c>
      <c r="H568" s="1">
        <v>42764</v>
      </c>
      <c r="I568" t="s">
        <v>1778</v>
      </c>
      <c r="J568" t="s">
        <v>1778</v>
      </c>
      <c r="K568" t="s">
        <v>1778</v>
      </c>
      <c r="L568" t="s">
        <v>1778</v>
      </c>
      <c r="M568" s="2" t="str">
        <f>IF(ISERROR(SEARCH(M$1,Table1[[#This Row],[Description]])),"",1)</f>
        <v/>
      </c>
      <c r="N568" s="2" t="s">
        <v>1778</v>
      </c>
      <c r="O568" s="2" t="s">
        <v>1778</v>
      </c>
      <c r="P568" s="2" t="s">
        <v>1778</v>
      </c>
      <c r="Q568" s="2" t="str">
        <f>IF(ISERROR(SEARCH(Q$1,Table1[[#This Row],[Description]])),"",1)</f>
        <v/>
      </c>
      <c r="R568" s="2" t="str">
        <f t="shared" si="8"/>
        <v/>
      </c>
    </row>
    <row r="569" spans="1:18" x14ac:dyDescent="0.25">
      <c r="A569" t="s">
        <v>248</v>
      </c>
      <c r="B569" t="s">
        <v>249</v>
      </c>
      <c r="C569">
        <v>110</v>
      </c>
      <c r="D569">
        <f>IF(Table1[[#This Row],[tarp]]=Table1[[#This Row],[tarpa]],Table1[[#This Row],[Quantity]],Table1[[#This Row],[Quantity]]*10)</f>
        <v>110</v>
      </c>
      <c r="E569" t="s">
        <v>9</v>
      </c>
      <c r="F569" t="s">
        <v>21</v>
      </c>
      <c r="G569" s="1">
        <v>42764</v>
      </c>
      <c r="H569" s="1">
        <v>42764</v>
      </c>
      <c r="I569" t="s">
        <v>1778</v>
      </c>
      <c r="J569" t="s">
        <v>1778</v>
      </c>
      <c r="K569" t="s">
        <v>1778</v>
      </c>
      <c r="L569" t="s">
        <v>1778</v>
      </c>
      <c r="M569" s="2" t="str">
        <f>IF(ISERROR(SEARCH(M$1,Table1[[#This Row],[Description]])),"",1)</f>
        <v/>
      </c>
      <c r="N569" s="2" t="s">
        <v>1778</v>
      </c>
      <c r="O569" s="2" t="s">
        <v>1778</v>
      </c>
      <c r="P569" s="2" t="s">
        <v>1778</v>
      </c>
      <c r="Q569" s="2" t="str">
        <f>IF(ISERROR(SEARCH(Q$1,Table1[[#This Row],[Description]])),"",1)</f>
        <v/>
      </c>
      <c r="R569" s="2" t="str">
        <f t="shared" si="8"/>
        <v/>
      </c>
    </row>
    <row r="570" spans="1:18" x14ac:dyDescent="0.25">
      <c r="A570" t="s">
        <v>516</v>
      </c>
      <c r="B570" t="s">
        <v>517</v>
      </c>
      <c r="C570">
        <v>12</v>
      </c>
      <c r="D570">
        <f>IF(Table1[[#This Row],[tarp]]=Table1[[#This Row],[tarpa]],Table1[[#This Row],[Quantity]],Table1[[#This Row],[Quantity]]*10)</f>
        <v>12</v>
      </c>
      <c r="E570" t="s">
        <v>17</v>
      </c>
      <c r="F570" t="s">
        <v>21</v>
      </c>
      <c r="G570" s="1">
        <v>42764</v>
      </c>
      <c r="H570" s="1">
        <v>42764</v>
      </c>
      <c r="I570" t="s">
        <v>1778</v>
      </c>
      <c r="J570" t="s">
        <v>1778</v>
      </c>
      <c r="K570" t="s">
        <v>1778</v>
      </c>
      <c r="L570" t="s">
        <v>1778</v>
      </c>
      <c r="M570" s="2" t="str">
        <f>IF(ISERROR(SEARCH(M$1,Table1[[#This Row],[Description]])),"",1)</f>
        <v/>
      </c>
      <c r="N570" s="2" t="s">
        <v>1778</v>
      </c>
      <c r="O570" s="2" t="s">
        <v>1778</v>
      </c>
      <c r="P570" s="2" t="s">
        <v>1778</v>
      </c>
      <c r="Q570" s="2" t="str">
        <f>IF(ISERROR(SEARCH(Q$1,Table1[[#This Row],[Description]])),"",1)</f>
        <v/>
      </c>
      <c r="R570" s="2" t="str">
        <f t="shared" si="8"/>
        <v/>
      </c>
    </row>
    <row r="571" spans="1:18" x14ac:dyDescent="0.25">
      <c r="A571" t="s">
        <v>362</v>
      </c>
      <c r="B571" t="s">
        <v>363</v>
      </c>
      <c r="C571">
        <v>14</v>
      </c>
      <c r="D571">
        <f>IF(Table1[[#This Row],[tarp]]=Table1[[#This Row],[tarpa]],Table1[[#This Row],[Quantity]],Table1[[#This Row],[Quantity]]*10)</f>
        <v>14</v>
      </c>
      <c r="E571" t="s">
        <v>318</v>
      </c>
      <c r="F571" t="s">
        <v>21</v>
      </c>
      <c r="G571" s="1">
        <v>42764</v>
      </c>
      <c r="H571" s="1">
        <v>42764</v>
      </c>
      <c r="I571" t="s">
        <v>1778</v>
      </c>
      <c r="J571" t="s">
        <v>1778</v>
      </c>
      <c r="K571" t="s">
        <v>1778</v>
      </c>
      <c r="L571" t="s">
        <v>1778</v>
      </c>
      <c r="M571" s="2" t="str">
        <f>IF(ISERROR(SEARCH(M$1,Table1[[#This Row],[Description]])),"",1)</f>
        <v/>
      </c>
      <c r="N571" s="2" t="s">
        <v>1778</v>
      </c>
      <c r="O571" s="2" t="s">
        <v>1778</v>
      </c>
      <c r="P571" s="2" t="s">
        <v>1778</v>
      </c>
      <c r="Q571" s="2" t="str">
        <f>IF(ISERROR(SEARCH(Q$1,Table1[[#This Row],[Description]])),"",1)</f>
        <v/>
      </c>
      <c r="R571" s="2" t="str">
        <f t="shared" si="8"/>
        <v/>
      </c>
    </row>
    <row r="572" spans="1:18" x14ac:dyDescent="0.25">
      <c r="A572" t="s">
        <v>518</v>
      </c>
      <c r="B572" t="s">
        <v>519</v>
      </c>
      <c r="C572">
        <v>2</v>
      </c>
      <c r="D572">
        <f>IF(Table1[[#This Row],[tarp]]=Table1[[#This Row],[tarpa]],Table1[[#This Row],[Quantity]],Table1[[#This Row],[Quantity]]*10)</f>
        <v>2</v>
      </c>
      <c r="E572" t="s">
        <v>150</v>
      </c>
      <c r="F572" t="s">
        <v>21</v>
      </c>
      <c r="G572" s="1">
        <v>42764</v>
      </c>
      <c r="H572" s="1">
        <v>42764</v>
      </c>
      <c r="I572" t="s">
        <v>1778</v>
      </c>
      <c r="J572" t="s">
        <v>1778</v>
      </c>
      <c r="K572" t="s">
        <v>1778</v>
      </c>
      <c r="L572" t="s">
        <v>1778</v>
      </c>
      <c r="M572" s="2" t="str">
        <f>IF(ISERROR(SEARCH(M$1,Table1[[#This Row],[Description]])),"",1)</f>
        <v/>
      </c>
      <c r="N572" s="2" t="s">
        <v>1778</v>
      </c>
      <c r="O572" s="2" t="s">
        <v>1778</v>
      </c>
      <c r="P572" s="2" t="s">
        <v>1778</v>
      </c>
      <c r="Q572" s="2" t="str">
        <f>IF(ISERROR(SEARCH(Q$1,Table1[[#This Row],[Description]])),"",1)</f>
        <v/>
      </c>
      <c r="R572" s="2" t="str">
        <f t="shared" si="8"/>
        <v/>
      </c>
    </row>
    <row r="573" spans="1:18" x14ac:dyDescent="0.25">
      <c r="A573" t="s">
        <v>231</v>
      </c>
      <c r="B573" t="s">
        <v>232</v>
      </c>
      <c r="C573">
        <v>16</v>
      </c>
      <c r="D573">
        <f>IF(Table1[[#This Row],[tarp]]=Table1[[#This Row],[tarpa]],Table1[[#This Row],[Quantity]],Table1[[#This Row],[Quantity]]*10)</f>
        <v>16</v>
      </c>
      <c r="E573" t="s">
        <v>17</v>
      </c>
      <c r="F573" t="s">
        <v>21</v>
      </c>
      <c r="G573" s="1">
        <v>42764</v>
      </c>
      <c r="H573" s="1">
        <v>42764</v>
      </c>
      <c r="I573" t="s">
        <v>1778</v>
      </c>
      <c r="J573" t="s">
        <v>1778</v>
      </c>
      <c r="K573" t="s">
        <v>1778</v>
      </c>
      <c r="L573" t="s">
        <v>1778</v>
      </c>
      <c r="M573" s="2" t="str">
        <f>IF(ISERROR(SEARCH(M$1,Table1[[#This Row],[Description]])),"",1)</f>
        <v/>
      </c>
      <c r="N573" s="2" t="s">
        <v>1778</v>
      </c>
      <c r="O573" s="2" t="s">
        <v>1778</v>
      </c>
      <c r="P573" s="2" t="s">
        <v>1778</v>
      </c>
      <c r="Q573" s="2" t="str">
        <f>IF(ISERROR(SEARCH(Q$1,Table1[[#This Row],[Description]])),"",1)</f>
        <v/>
      </c>
      <c r="R573" s="2" t="str">
        <f t="shared" si="8"/>
        <v/>
      </c>
    </row>
    <row r="574" spans="1:18" x14ac:dyDescent="0.25">
      <c r="A574" t="s">
        <v>145</v>
      </c>
      <c r="B574" t="s">
        <v>146</v>
      </c>
      <c r="C574">
        <v>1696</v>
      </c>
      <c r="D574">
        <f>IF(Table1[[#This Row],[tarp]]=Table1[[#This Row],[tarpa]],Table1[[#This Row],[Quantity]],Table1[[#This Row],[Quantity]]*10)</f>
        <v>1696</v>
      </c>
      <c r="E574" t="s">
        <v>164</v>
      </c>
      <c r="F574" t="s">
        <v>14</v>
      </c>
      <c r="G574" s="1">
        <v>42764</v>
      </c>
      <c r="H574" s="1">
        <v>42764</v>
      </c>
      <c r="I574" t="s">
        <v>1778</v>
      </c>
      <c r="J574" t="s">
        <v>1778</v>
      </c>
      <c r="K574" t="s">
        <v>1778</v>
      </c>
      <c r="L574" t="s">
        <v>1778</v>
      </c>
      <c r="M574" s="2" t="str">
        <f>IF(ISERROR(SEARCH(M$1,Table1[[#This Row],[Description]])),"",1)</f>
        <v/>
      </c>
      <c r="N574" s="2" t="s">
        <v>1778</v>
      </c>
      <c r="O574" s="2" t="s">
        <v>1778</v>
      </c>
      <c r="P574" s="2" t="s">
        <v>1778</v>
      </c>
      <c r="Q574" s="2" t="str">
        <f>IF(ISERROR(SEARCH(Q$1,Table1[[#This Row],[Description]])),"",1)</f>
        <v/>
      </c>
      <c r="R574" s="2" t="str">
        <f t="shared" si="8"/>
        <v/>
      </c>
    </row>
    <row r="575" spans="1:18" x14ac:dyDescent="0.25">
      <c r="A575" t="s">
        <v>520</v>
      </c>
      <c r="B575" t="s">
        <v>1319</v>
      </c>
      <c r="C575">
        <v>2</v>
      </c>
      <c r="D575">
        <f>IF(Table1[[#This Row],[tarp]]=Table1[[#This Row],[tarpa]],Table1[[#This Row],[Quantity]],Table1[[#This Row],[Quantity]]*10)</f>
        <v>2</v>
      </c>
      <c r="E575" t="s">
        <v>287</v>
      </c>
      <c r="F575" t="s">
        <v>14</v>
      </c>
      <c r="G575" s="1">
        <v>42764</v>
      </c>
      <c r="H575" s="1">
        <v>42764</v>
      </c>
      <c r="I575" t="s">
        <v>1778</v>
      </c>
      <c r="J575" t="s">
        <v>1778</v>
      </c>
      <c r="K575" t="s">
        <v>1778</v>
      </c>
      <c r="L575" t="s">
        <v>1778</v>
      </c>
      <c r="M575" s="2" t="str">
        <f>IF(ISERROR(SEARCH(M$1,Table1[[#This Row],[Description]])),"",1)</f>
        <v/>
      </c>
      <c r="N575" s="2" t="s">
        <v>1778</v>
      </c>
      <c r="O575" s="2" t="s">
        <v>1778</v>
      </c>
      <c r="P575" s="2" t="s">
        <v>1778</v>
      </c>
      <c r="Q575" s="2" t="str">
        <f>IF(ISERROR(SEARCH(Q$1,Table1[[#This Row],[Description]])),"",1)</f>
        <v/>
      </c>
      <c r="R575" s="2" t="str">
        <f t="shared" si="8"/>
        <v/>
      </c>
    </row>
    <row r="576" spans="1:18" x14ac:dyDescent="0.25">
      <c r="A576" t="s">
        <v>521</v>
      </c>
      <c r="B576" t="s">
        <v>522</v>
      </c>
      <c r="C576">
        <v>7051</v>
      </c>
      <c r="D576">
        <f>IF(Table1[[#This Row],[tarp]]=Table1[[#This Row],[tarpa]],Table1[[#This Row],[Quantity]],Table1[[#This Row],[Quantity]]*10)</f>
        <v>7051</v>
      </c>
      <c r="E576" t="s">
        <v>54</v>
      </c>
      <c r="F576" t="s">
        <v>14</v>
      </c>
      <c r="G576" s="1">
        <v>42764</v>
      </c>
      <c r="H576" s="1">
        <v>42764</v>
      </c>
      <c r="I576" t="s">
        <v>1778</v>
      </c>
      <c r="J576" t="s">
        <v>1778</v>
      </c>
      <c r="K576" t="s">
        <v>1778</v>
      </c>
      <c r="L576" t="s">
        <v>1778</v>
      </c>
      <c r="M576" s="2" t="str">
        <f>IF(ISERROR(SEARCH(M$1,Table1[[#This Row],[Description]])),"",1)</f>
        <v/>
      </c>
      <c r="N576" s="2" t="s">
        <v>1778</v>
      </c>
      <c r="O576" s="2" t="s">
        <v>1778</v>
      </c>
      <c r="P576" s="2" t="s">
        <v>1778</v>
      </c>
      <c r="Q576" s="2" t="str">
        <f>IF(ISERROR(SEARCH(Q$1,Table1[[#This Row],[Description]])),"",1)</f>
        <v/>
      </c>
      <c r="R576" s="2" t="str">
        <f t="shared" si="8"/>
        <v/>
      </c>
    </row>
    <row r="577" spans="1:18" x14ac:dyDescent="0.25">
      <c r="A577" t="s">
        <v>523</v>
      </c>
      <c r="B577" t="s">
        <v>524</v>
      </c>
      <c r="C577">
        <v>32640</v>
      </c>
      <c r="D577">
        <f>IF(Table1[[#This Row],[tarp]]=Table1[[#This Row],[tarpa]],Table1[[#This Row],[Quantity]],Table1[[#This Row],[Quantity]]*10)</f>
        <v>32640</v>
      </c>
      <c r="E577" t="s">
        <v>54</v>
      </c>
      <c r="F577" t="s">
        <v>14</v>
      </c>
      <c r="G577" s="1">
        <v>42764</v>
      </c>
      <c r="H577" s="1">
        <v>42764</v>
      </c>
      <c r="I577" t="s">
        <v>1778</v>
      </c>
      <c r="J577" t="s">
        <v>1778</v>
      </c>
      <c r="K577" t="s">
        <v>1778</v>
      </c>
      <c r="L577" t="s">
        <v>1778</v>
      </c>
      <c r="M577" s="2" t="str">
        <f>IF(ISERROR(SEARCH(M$1,Table1[[#This Row],[Description]])),"",1)</f>
        <v/>
      </c>
      <c r="N577" s="2" t="s">
        <v>1778</v>
      </c>
      <c r="O577" s="2" t="s">
        <v>1778</v>
      </c>
      <c r="P577" s="2" t="s">
        <v>1778</v>
      </c>
      <c r="Q577" s="2" t="str">
        <f>IF(ISERROR(SEARCH(Q$1,Table1[[#This Row],[Description]])),"",1)</f>
        <v/>
      </c>
      <c r="R577" s="2" t="str">
        <f t="shared" si="8"/>
        <v/>
      </c>
    </row>
    <row r="578" spans="1:18" x14ac:dyDescent="0.25">
      <c r="A578" t="s">
        <v>525</v>
      </c>
      <c r="B578" t="s">
        <v>526</v>
      </c>
      <c r="C578">
        <v>1000</v>
      </c>
      <c r="D578">
        <f>IF(Table1[[#This Row],[tarp]]=Table1[[#This Row],[tarpa]],Table1[[#This Row],[Quantity]],Table1[[#This Row],[Quantity]]*10)</f>
        <v>1000</v>
      </c>
      <c r="E578" t="s">
        <v>54</v>
      </c>
      <c r="F578" t="s">
        <v>14</v>
      </c>
      <c r="G578" s="1">
        <v>42764</v>
      </c>
      <c r="H578" s="1">
        <v>42764</v>
      </c>
      <c r="I578" t="s">
        <v>1778</v>
      </c>
      <c r="J578" t="s">
        <v>1778</v>
      </c>
      <c r="K578" t="s">
        <v>1778</v>
      </c>
      <c r="L578" t="s">
        <v>1778</v>
      </c>
      <c r="M578" s="2" t="str">
        <f>IF(ISERROR(SEARCH(M$1,Table1[[#This Row],[Description]])),"",1)</f>
        <v/>
      </c>
      <c r="N578" s="2" t="s">
        <v>1778</v>
      </c>
      <c r="O578" s="2" t="s">
        <v>1778</v>
      </c>
      <c r="P578" s="2" t="s">
        <v>1778</v>
      </c>
      <c r="Q578" s="2" t="str">
        <f>IF(ISERROR(SEARCH(Q$1,Table1[[#This Row],[Description]])),"",1)</f>
        <v/>
      </c>
      <c r="R578" s="2" t="str">
        <f t="shared" ref="R578:R641" si="9">IF(I578=1,"Blanket",IF(K578=1,"Tarp",IF(L578=1,"Jerry",IF(M578=1,"KitchenSet",IF(N578=1,"MosquitoNet",IF(O578=1,"ShelterKit",IF(P578=1,"SleepingMat",IF(Q578=1,"Tent",""))))))))</f>
        <v/>
      </c>
    </row>
    <row r="579" spans="1:18" x14ac:dyDescent="0.25">
      <c r="A579" t="s">
        <v>527</v>
      </c>
      <c r="B579" t="s">
        <v>1320</v>
      </c>
      <c r="C579">
        <v>7030</v>
      </c>
      <c r="D579">
        <f>IF(Table1[[#This Row],[tarp]]=Table1[[#This Row],[tarpa]],Table1[[#This Row],[Quantity]],Table1[[#This Row],[Quantity]]*10)</f>
        <v>7030</v>
      </c>
      <c r="E579" t="s">
        <v>54</v>
      </c>
      <c r="F579" t="s">
        <v>14</v>
      </c>
      <c r="G579" s="1">
        <v>42764</v>
      </c>
      <c r="H579" s="1">
        <v>42764</v>
      </c>
      <c r="I579" t="s">
        <v>1778</v>
      </c>
      <c r="J579" t="s">
        <v>1778</v>
      </c>
      <c r="K579" t="s">
        <v>1778</v>
      </c>
      <c r="L579" t="s">
        <v>1778</v>
      </c>
      <c r="M579" s="2" t="str">
        <f>IF(ISERROR(SEARCH(M$1,Table1[[#This Row],[Description]])),"",1)</f>
        <v/>
      </c>
      <c r="N579" s="2" t="s">
        <v>1778</v>
      </c>
      <c r="O579" s="2" t="s">
        <v>1778</v>
      </c>
      <c r="P579" s="2" t="s">
        <v>1778</v>
      </c>
      <c r="Q579" s="2" t="str">
        <f>IF(ISERROR(SEARCH(Q$1,Table1[[#This Row],[Description]])),"",1)</f>
        <v/>
      </c>
      <c r="R579" s="2" t="str">
        <f t="shared" si="9"/>
        <v/>
      </c>
    </row>
    <row r="580" spans="1:18" x14ac:dyDescent="0.25">
      <c r="A580" t="s">
        <v>528</v>
      </c>
      <c r="B580" t="s">
        <v>529</v>
      </c>
      <c r="C580">
        <v>945</v>
      </c>
      <c r="D580">
        <f>IF(Table1[[#This Row],[tarp]]=Table1[[#This Row],[tarpa]],Table1[[#This Row],[Quantity]],Table1[[#This Row],[Quantity]]*10)</f>
        <v>945</v>
      </c>
      <c r="E580" t="s">
        <v>54</v>
      </c>
      <c r="F580" t="s">
        <v>14</v>
      </c>
      <c r="G580" s="1">
        <v>42764</v>
      </c>
      <c r="H580" s="1">
        <v>42764</v>
      </c>
      <c r="I580" t="s">
        <v>1778</v>
      </c>
      <c r="J580" t="s">
        <v>1778</v>
      </c>
      <c r="K580" t="s">
        <v>1778</v>
      </c>
      <c r="L580" t="s">
        <v>1778</v>
      </c>
      <c r="M580" s="2" t="str">
        <f>IF(ISERROR(SEARCH(M$1,Table1[[#This Row],[Description]])),"",1)</f>
        <v/>
      </c>
      <c r="N580" s="2" t="s">
        <v>1778</v>
      </c>
      <c r="O580" s="2" t="s">
        <v>1778</v>
      </c>
      <c r="P580" s="2" t="s">
        <v>1778</v>
      </c>
      <c r="Q580" s="2" t="str">
        <f>IF(ISERROR(SEARCH(Q$1,Table1[[#This Row],[Description]])),"",1)</f>
        <v/>
      </c>
      <c r="R580" s="2" t="str">
        <f t="shared" si="9"/>
        <v/>
      </c>
    </row>
    <row r="581" spans="1:18" x14ac:dyDescent="0.25">
      <c r="A581" t="s">
        <v>530</v>
      </c>
      <c r="B581" t="s">
        <v>531</v>
      </c>
      <c r="C581">
        <v>42</v>
      </c>
      <c r="D581">
        <f>IF(Table1[[#This Row],[tarp]]=Table1[[#This Row],[tarpa]],Table1[[#This Row],[Quantity]],Table1[[#This Row],[Quantity]]*10)</f>
        <v>42</v>
      </c>
      <c r="E581" t="s">
        <v>202</v>
      </c>
      <c r="F581" t="s">
        <v>21</v>
      </c>
      <c r="G581" s="1">
        <v>42764</v>
      </c>
      <c r="H581" s="1">
        <v>42764</v>
      </c>
      <c r="I581" t="s">
        <v>1778</v>
      </c>
      <c r="J581" t="s">
        <v>1778</v>
      </c>
      <c r="K581" t="s">
        <v>1778</v>
      </c>
      <c r="L581" t="s">
        <v>1778</v>
      </c>
      <c r="M581" s="2" t="str">
        <f>IF(ISERROR(SEARCH(M$1,Table1[[#This Row],[Description]])),"",1)</f>
        <v/>
      </c>
      <c r="N581" s="2" t="s">
        <v>1778</v>
      </c>
      <c r="O581" s="2" t="s">
        <v>1778</v>
      </c>
      <c r="P581" s="2" t="s">
        <v>1778</v>
      </c>
      <c r="Q581" s="2" t="str">
        <f>IF(ISERROR(SEARCH(Q$1,Table1[[#This Row],[Description]])),"",1)</f>
        <v/>
      </c>
      <c r="R581" s="2" t="str">
        <f t="shared" si="9"/>
        <v/>
      </c>
    </row>
    <row r="582" spans="1:18" x14ac:dyDescent="0.25">
      <c r="A582" t="s">
        <v>251</v>
      </c>
      <c r="B582" t="s">
        <v>252</v>
      </c>
      <c r="C582">
        <v>190</v>
      </c>
      <c r="D582">
        <f>IF(Table1[[#This Row],[tarp]]=Table1[[#This Row],[tarpa]],Table1[[#This Row],[Quantity]],Table1[[#This Row],[Quantity]]*10)</f>
        <v>190</v>
      </c>
      <c r="E582" t="s">
        <v>318</v>
      </c>
      <c r="F582" t="s">
        <v>21</v>
      </c>
      <c r="G582" s="1">
        <v>42764</v>
      </c>
      <c r="H582" s="1">
        <v>42764</v>
      </c>
      <c r="I582" t="s">
        <v>1778</v>
      </c>
      <c r="J582" t="s">
        <v>1778</v>
      </c>
      <c r="K582" t="s">
        <v>1778</v>
      </c>
      <c r="L582" t="s">
        <v>1778</v>
      </c>
      <c r="M582" s="2" t="str">
        <f>IF(ISERROR(SEARCH(M$1,Table1[[#This Row],[Description]])),"",1)</f>
        <v/>
      </c>
      <c r="N582" s="2" t="s">
        <v>1778</v>
      </c>
      <c r="O582" s="2" t="s">
        <v>1778</v>
      </c>
      <c r="P582" s="2" t="s">
        <v>1778</v>
      </c>
      <c r="Q582" s="2" t="str">
        <f>IF(ISERROR(SEARCH(Q$1,Table1[[#This Row],[Description]])),"",1)</f>
        <v/>
      </c>
      <c r="R582" s="2" t="str">
        <f t="shared" si="9"/>
        <v/>
      </c>
    </row>
    <row r="583" spans="1:18" x14ac:dyDescent="0.25">
      <c r="A583" t="s">
        <v>536</v>
      </c>
      <c r="B583" t="s">
        <v>537</v>
      </c>
      <c r="C583">
        <v>100</v>
      </c>
      <c r="D583">
        <f>IF(Table1[[#This Row],[tarp]]=Table1[[#This Row],[tarpa]],Table1[[#This Row],[Quantity]],Table1[[#This Row],[Quantity]]*10)</f>
        <v>100</v>
      </c>
      <c r="E583" t="s">
        <v>59</v>
      </c>
      <c r="F583" t="s">
        <v>21</v>
      </c>
      <c r="G583" s="1">
        <v>42764</v>
      </c>
      <c r="H583" s="1">
        <v>42764</v>
      </c>
      <c r="I583" t="s">
        <v>1778</v>
      </c>
      <c r="J583" t="s">
        <v>1778</v>
      </c>
      <c r="K583" t="s">
        <v>1778</v>
      </c>
      <c r="L583" t="s">
        <v>1778</v>
      </c>
      <c r="M583" s="2" t="str">
        <f>IF(ISERROR(SEARCH(M$1,Table1[[#This Row],[Description]])),"",1)</f>
        <v/>
      </c>
      <c r="N583" s="2" t="s">
        <v>1778</v>
      </c>
      <c r="O583" s="2" t="s">
        <v>1778</v>
      </c>
      <c r="P583" s="2" t="s">
        <v>1778</v>
      </c>
      <c r="Q583" s="2" t="str">
        <f>IF(ISERROR(SEARCH(Q$1,Table1[[#This Row],[Description]])),"",1)</f>
        <v/>
      </c>
      <c r="R583" s="2" t="str">
        <f t="shared" si="9"/>
        <v/>
      </c>
    </row>
    <row r="584" spans="1:18" x14ac:dyDescent="0.25">
      <c r="A584" t="s">
        <v>120</v>
      </c>
      <c r="B584" t="s">
        <v>121</v>
      </c>
      <c r="C584">
        <v>12</v>
      </c>
      <c r="D584">
        <f>IF(Table1[[#This Row],[tarp]]=Table1[[#This Row],[tarpa]],Table1[[#This Row],[Quantity]],Table1[[#This Row],[Quantity]]*10)</f>
        <v>12</v>
      </c>
      <c r="E584" t="s">
        <v>202</v>
      </c>
      <c r="F584" t="s">
        <v>21</v>
      </c>
      <c r="G584" s="1">
        <v>42764</v>
      </c>
      <c r="H584" s="1">
        <v>42764</v>
      </c>
      <c r="I584" t="s">
        <v>1778</v>
      </c>
      <c r="J584" t="s">
        <v>1778</v>
      </c>
      <c r="K584" t="s">
        <v>1778</v>
      </c>
      <c r="L584" t="s">
        <v>1778</v>
      </c>
      <c r="M584" s="2" t="str">
        <f>IF(ISERROR(SEARCH(M$1,Table1[[#This Row],[Description]])),"",1)</f>
        <v/>
      </c>
      <c r="N584" s="2" t="s">
        <v>1778</v>
      </c>
      <c r="O584" s="2" t="s">
        <v>1778</v>
      </c>
      <c r="P584" s="2" t="s">
        <v>1778</v>
      </c>
      <c r="Q584" s="2" t="str">
        <f>IF(ISERROR(SEARCH(Q$1,Table1[[#This Row],[Description]])),"",1)</f>
        <v/>
      </c>
      <c r="R584" s="2" t="str">
        <f t="shared" si="9"/>
        <v/>
      </c>
    </row>
    <row r="585" spans="1:18" x14ac:dyDescent="0.25">
      <c r="A585" t="s">
        <v>327</v>
      </c>
      <c r="B585" t="s">
        <v>328</v>
      </c>
      <c r="C585">
        <v>12</v>
      </c>
      <c r="D585">
        <f>IF(Table1[[#This Row],[tarp]]=Table1[[#This Row],[tarpa]],Table1[[#This Row],[Quantity]],Table1[[#This Row],[Quantity]]*10)</f>
        <v>12</v>
      </c>
      <c r="E585" t="s">
        <v>436</v>
      </c>
      <c r="F585" t="s">
        <v>21</v>
      </c>
      <c r="G585" s="1">
        <v>42764</v>
      </c>
      <c r="H585" s="1">
        <v>42764</v>
      </c>
      <c r="I585" t="s">
        <v>1778</v>
      </c>
      <c r="J585" t="s">
        <v>1778</v>
      </c>
      <c r="K585" t="s">
        <v>1778</v>
      </c>
      <c r="L585" t="s">
        <v>1778</v>
      </c>
      <c r="M585" s="2" t="str">
        <f>IF(ISERROR(SEARCH(M$1,Table1[[#This Row],[Description]])),"",1)</f>
        <v/>
      </c>
      <c r="N585" s="2" t="s">
        <v>1778</v>
      </c>
      <c r="O585" s="2" t="s">
        <v>1778</v>
      </c>
      <c r="P585" s="2" t="s">
        <v>1778</v>
      </c>
      <c r="Q585" s="2" t="str">
        <f>IF(ISERROR(SEARCH(Q$1,Table1[[#This Row],[Description]])),"",1)</f>
        <v/>
      </c>
      <c r="R585" s="2" t="str">
        <f t="shared" si="9"/>
        <v/>
      </c>
    </row>
    <row r="586" spans="1:18" x14ac:dyDescent="0.25">
      <c r="A586" t="s">
        <v>538</v>
      </c>
      <c r="B586" t="s">
        <v>539</v>
      </c>
      <c r="C586">
        <v>25</v>
      </c>
      <c r="D586">
        <f>IF(Table1[[#This Row],[tarp]]=Table1[[#This Row],[tarpa]],Table1[[#This Row],[Quantity]],Table1[[#This Row],[Quantity]]*10)</f>
        <v>25</v>
      </c>
      <c r="E586" t="s">
        <v>17</v>
      </c>
      <c r="F586" t="s">
        <v>21</v>
      </c>
      <c r="G586" s="1">
        <v>42764</v>
      </c>
      <c r="H586" s="1">
        <v>42764</v>
      </c>
      <c r="I586" t="s">
        <v>1778</v>
      </c>
      <c r="J586" t="s">
        <v>1778</v>
      </c>
      <c r="K586" t="s">
        <v>1778</v>
      </c>
      <c r="L586" t="s">
        <v>1778</v>
      </c>
      <c r="M586" s="2" t="str">
        <f>IF(ISERROR(SEARCH(M$1,Table1[[#This Row],[Description]])),"",1)</f>
        <v/>
      </c>
      <c r="N586" s="2" t="s">
        <v>1778</v>
      </c>
      <c r="O586" s="2" t="s">
        <v>1778</v>
      </c>
      <c r="P586" s="2" t="s">
        <v>1778</v>
      </c>
      <c r="Q586" s="2" t="str">
        <f>IF(ISERROR(SEARCH(Q$1,Table1[[#This Row],[Description]])),"",1)</f>
        <v/>
      </c>
      <c r="R586" s="2" t="str">
        <f t="shared" si="9"/>
        <v/>
      </c>
    </row>
    <row r="587" spans="1:18" x14ac:dyDescent="0.25">
      <c r="A587" t="s">
        <v>540</v>
      </c>
      <c r="B587" t="s">
        <v>541</v>
      </c>
      <c r="C587">
        <v>11</v>
      </c>
      <c r="D587">
        <f>IF(Table1[[#This Row],[tarp]]=Table1[[#This Row],[tarpa]],Table1[[#This Row],[Quantity]],Table1[[#This Row],[Quantity]]*10)</f>
        <v>11</v>
      </c>
      <c r="E587" t="s">
        <v>17</v>
      </c>
      <c r="F587" t="s">
        <v>21</v>
      </c>
      <c r="G587" s="1">
        <v>42764</v>
      </c>
      <c r="H587" s="1">
        <v>42764</v>
      </c>
      <c r="I587" t="s">
        <v>1778</v>
      </c>
      <c r="J587" t="s">
        <v>1778</v>
      </c>
      <c r="K587" t="s">
        <v>1778</v>
      </c>
      <c r="L587" t="s">
        <v>1778</v>
      </c>
      <c r="M587" s="2" t="str">
        <f>IF(ISERROR(SEARCH(M$1,Table1[[#This Row],[Description]])),"",1)</f>
        <v/>
      </c>
      <c r="N587" s="2" t="s">
        <v>1778</v>
      </c>
      <c r="O587" s="2" t="s">
        <v>1778</v>
      </c>
      <c r="P587" s="2" t="s">
        <v>1778</v>
      </c>
      <c r="Q587" s="2" t="str">
        <f>IF(ISERROR(SEARCH(Q$1,Table1[[#This Row],[Description]])),"",1)</f>
        <v/>
      </c>
      <c r="R587" s="2" t="str">
        <f t="shared" si="9"/>
        <v/>
      </c>
    </row>
    <row r="588" spans="1:18" x14ac:dyDescent="0.25">
      <c r="A588" t="s">
        <v>153</v>
      </c>
      <c r="B588" t="s">
        <v>154</v>
      </c>
      <c r="C588">
        <v>66</v>
      </c>
      <c r="D588">
        <f>IF(Table1[[#This Row],[tarp]]=Table1[[#This Row],[tarpa]],Table1[[#This Row],[Quantity]],Table1[[#This Row],[Quantity]]*10)</f>
        <v>66</v>
      </c>
      <c r="E588" t="s">
        <v>17</v>
      </c>
      <c r="F588" t="s">
        <v>21</v>
      </c>
      <c r="G588" s="1">
        <v>42764</v>
      </c>
      <c r="H588" s="1">
        <v>42764</v>
      </c>
      <c r="I588" t="s">
        <v>1778</v>
      </c>
      <c r="J588" t="s">
        <v>1778</v>
      </c>
      <c r="K588" t="s">
        <v>1778</v>
      </c>
      <c r="L588" t="s">
        <v>1778</v>
      </c>
      <c r="M588" s="2" t="str">
        <f>IF(ISERROR(SEARCH(M$1,Table1[[#This Row],[Description]])),"",1)</f>
        <v/>
      </c>
      <c r="N588" s="2" t="s">
        <v>1778</v>
      </c>
      <c r="O588" s="2" t="s">
        <v>1778</v>
      </c>
      <c r="P588" s="2" t="s">
        <v>1778</v>
      </c>
      <c r="Q588" s="2" t="str">
        <f>IF(ISERROR(SEARCH(Q$1,Table1[[#This Row],[Description]])),"",1)</f>
        <v/>
      </c>
      <c r="R588" s="2" t="str">
        <f t="shared" si="9"/>
        <v/>
      </c>
    </row>
    <row r="589" spans="1:18" x14ac:dyDescent="0.25">
      <c r="A589" t="s">
        <v>360</v>
      </c>
      <c r="B589" t="s">
        <v>361</v>
      </c>
      <c r="C589">
        <v>16</v>
      </c>
      <c r="D589">
        <f>IF(Table1[[#This Row],[tarp]]=Table1[[#This Row],[tarpa]],Table1[[#This Row],[Quantity]],Table1[[#This Row],[Quantity]]*10)</f>
        <v>16</v>
      </c>
      <c r="E589" t="s">
        <v>318</v>
      </c>
      <c r="F589" t="s">
        <v>21</v>
      </c>
      <c r="G589" s="1">
        <v>42764</v>
      </c>
      <c r="H589" s="1">
        <v>42764</v>
      </c>
      <c r="I589" t="s">
        <v>1778</v>
      </c>
      <c r="J589" t="s">
        <v>1778</v>
      </c>
      <c r="K589" t="s">
        <v>1778</v>
      </c>
      <c r="L589" t="s">
        <v>1778</v>
      </c>
      <c r="M589" s="2" t="str">
        <f>IF(ISERROR(SEARCH(M$1,Table1[[#This Row],[Description]])),"",1)</f>
        <v/>
      </c>
      <c r="N589" s="2" t="s">
        <v>1778</v>
      </c>
      <c r="O589" s="2" t="s">
        <v>1778</v>
      </c>
      <c r="P589" s="2" t="s">
        <v>1778</v>
      </c>
      <c r="Q589" s="2" t="str">
        <f>IF(ISERROR(SEARCH(Q$1,Table1[[#This Row],[Description]])),"",1)</f>
        <v/>
      </c>
      <c r="R589" s="2" t="str">
        <f t="shared" si="9"/>
        <v/>
      </c>
    </row>
    <row r="590" spans="1:18" x14ac:dyDescent="0.25">
      <c r="A590" t="s">
        <v>542</v>
      </c>
      <c r="B590" t="s">
        <v>543</v>
      </c>
      <c r="C590">
        <v>1</v>
      </c>
      <c r="D590">
        <f>IF(Table1[[#This Row],[tarp]]=Table1[[#This Row],[tarpa]],Table1[[#This Row],[Quantity]],Table1[[#This Row],[Quantity]]*10)</f>
        <v>1</v>
      </c>
      <c r="E590" t="s">
        <v>544</v>
      </c>
      <c r="F590" t="s">
        <v>21</v>
      </c>
      <c r="G590" s="1">
        <v>42764</v>
      </c>
      <c r="H590" s="1">
        <v>42764</v>
      </c>
      <c r="I590" t="s">
        <v>1778</v>
      </c>
      <c r="J590" t="s">
        <v>1778</v>
      </c>
      <c r="K590" t="s">
        <v>1778</v>
      </c>
      <c r="L590" t="s">
        <v>1778</v>
      </c>
      <c r="M590" s="2" t="str">
        <f>IF(ISERROR(SEARCH(M$1,Table1[[#This Row],[Description]])),"",1)</f>
        <v/>
      </c>
      <c r="N590" s="2" t="s">
        <v>1778</v>
      </c>
      <c r="O590" s="2" t="s">
        <v>1778</v>
      </c>
      <c r="P590" s="2" t="s">
        <v>1778</v>
      </c>
      <c r="Q590" s="2" t="str">
        <f>IF(ISERROR(SEARCH(Q$1,Table1[[#This Row],[Description]])),"",1)</f>
        <v/>
      </c>
      <c r="R590" s="2" t="str">
        <f t="shared" si="9"/>
        <v/>
      </c>
    </row>
    <row r="591" spans="1:18" x14ac:dyDescent="0.25">
      <c r="A591" t="s">
        <v>545</v>
      </c>
      <c r="B591" t="s">
        <v>546</v>
      </c>
      <c r="C591">
        <v>471</v>
      </c>
      <c r="D591">
        <f>IF(Table1[[#This Row],[tarp]]=Table1[[#This Row],[tarpa]],Table1[[#This Row],[Quantity]],Table1[[#This Row],[Quantity]]*10)</f>
        <v>471</v>
      </c>
      <c r="E591" t="s">
        <v>233</v>
      </c>
      <c r="F591" t="s">
        <v>10</v>
      </c>
      <c r="G591" s="1">
        <v>42764</v>
      </c>
      <c r="H591" s="1">
        <v>42764</v>
      </c>
      <c r="I591" t="s">
        <v>1778</v>
      </c>
      <c r="J591" t="s">
        <v>1778</v>
      </c>
      <c r="K591" t="s">
        <v>1778</v>
      </c>
      <c r="L591" t="s">
        <v>1778</v>
      </c>
      <c r="M591" s="2" t="str">
        <f>IF(ISERROR(SEARCH(M$1,Table1[[#This Row],[Description]])),"",1)</f>
        <v/>
      </c>
      <c r="N591" s="2" t="s">
        <v>1778</v>
      </c>
      <c r="O591" s="2" t="s">
        <v>1778</v>
      </c>
      <c r="P591" s="2" t="s">
        <v>1778</v>
      </c>
      <c r="Q591" s="2" t="str">
        <f>IF(ISERROR(SEARCH(Q$1,Table1[[#This Row],[Description]])),"",1)</f>
        <v/>
      </c>
      <c r="R591" s="2" t="str">
        <f t="shared" si="9"/>
        <v/>
      </c>
    </row>
    <row r="592" spans="1:18" x14ac:dyDescent="0.25">
      <c r="A592" t="s">
        <v>547</v>
      </c>
      <c r="B592" t="s">
        <v>548</v>
      </c>
      <c r="C592">
        <v>4</v>
      </c>
      <c r="D592">
        <f>IF(Table1[[#This Row],[tarp]]=Table1[[#This Row],[tarpa]],Table1[[#This Row],[Quantity]],Table1[[#This Row],[Quantity]]*10)</f>
        <v>4</v>
      </c>
      <c r="E592" t="s">
        <v>17</v>
      </c>
      <c r="F592" t="s">
        <v>10</v>
      </c>
      <c r="G592" s="1">
        <v>42764</v>
      </c>
      <c r="H592" s="1">
        <v>42764</v>
      </c>
      <c r="I592" t="s">
        <v>1778</v>
      </c>
      <c r="J592" t="s">
        <v>1778</v>
      </c>
      <c r="K592" t="s">
        <v>1778</v>
      </c>
      <c r="L592" t="s">
        <v>1778</v>
      </c>
      <c r="M592" s="2" t="str">
        <f>IF(ISERROR(SEARCH(M$1,Table1[[#This Row],[Description]])),"",1)</f>
        <v/>
      </c>
      <c r="N592" s="2" t="s">
        <v>1778</v>
      </c>
      <c r="O592" s="2" t="s">
        <v>1778</v>
      </c>
      <c r="P592" s="2" t="s">
        <v>1778</v>
      </c>
      <c r="Q592" s="2" t="str">
        <f>IF(ISERROR(SEARCH(Q$1,Table1[[#This Row],[Description]])),"",1)</f>
        <v/>
      </c>
      <c r="R592" s="2" t="str">
        <f t="shared" si="9"/>
        <v/>
      </c>
    </row>
    <row r="593" spans="1:18" x14ac:dyDescent="0.25">
      <c r="A593" t="s">
        <v>549</v>
      </c>
      <c r="B593" t="s">
        <v>550</v>
      </c>
      <c r="C593">
        <v>2</v>
      </c>
      <c r="D593">
        <f>IF(Table1[[#This Row],[tarp]]=Table1[[#This Row],[tarpa]],Table1[[#This Row],[Quantity]],Table1[[#This Row],[Quantity]]*10)</f>
        <v>2</v>
      </c>
      <c r="E593" t="s">
        <v>140</v>
      </c>
      <c r="F593" t="s">
        <v>14</v>
      </c>
      <c r="G593" s="1">
        <v>42764</v>
      </c>
      <c r="H593" s="1">
        <v>42764</v>
      </c>
      <c r="I593" t="s">
        <v>1778</v>
      </c>
      <c r="J593" t="s">
        <v>1778</v>
      </c>
      <c r="K593" t="s">
        <v>1778</v>
      </c>
      <c r="L593" t="s">
        <v>1778</v>
      </c>
      <c r="M593" s="2" t="str">
        <f>IF(ISERROR(SEARCH(M$1,Table1[[#This Row],[Description]])),"",1)</f>
        <v/>
      </c>
      <c r="N593" s="2" t="s">
        <v>1778</v>
      </c>
      <c r="O593" s="2" t="s">
        <v>1778</v>
      </c>
      <c r="P593" s="2" t="s">
        <v>1778</v>
      </c>
      <c r="Q593" s="2" t="str">
        <f>IF(ISERROR(SEARCH(Q$1,Table1[[#This Row],[Description]])),"",1)</f>
        <v/>
      </c>
      <c r="R593" s="2" t="str">
        <f t="shared" si="9"/>
        <v/>
      </c>
    </row>
    <row r="594" spans="1:18" x14ac:dyDescent="0.25">
      <c r="A594" t="s">
        <v>551</v>
      </c>
      <c r="B594" t="s">
        <v>552</v>
      </c>
      <c r="C594">
        <v>6</v>
      </c>
      <c r="D594">
        <f>IF(Table1[[#This Row],[tarp]]=Table1[[#This Row],[tarpa]],Table1[[#This Row],[Quantity]],Table1[[#This Row],[Quantity]]*10)</f>
        <v>6</v>
      </c>
      <c r="E594" t="s">
        <v>140</v>
      </c>
      <c r="F594" t="s">
        <v>14</v>
      </c>
      <c r="G594" s="1">
        <v>42764</v>
      </c>
      <c r="H594" s="1">
        <v>42764</v>
      </c>
      <c r="I594" t="s">
        <v>1778</v>
      </c>
      <c r="J594" t="s">
        <v>1778</v>
      </c>
      <c r="K594" t="s">
        <v>1778</v>
      </c>
      <c r="L594" t="s">
        <v>1778</v>
      </c>
      <c r="M594" s="2" t="str">
        <f>IF(ISERROR(SEARCH(M$1,Table1[[#This Row],[Description]])),"",1)</f>
        <v/>
      </c>
      <c r="N594" s="2" t="s">
        <v>1778</v>
      </c>
      <c r="O594" s="2" t="s">
        <v>1778</v>
      </c>
      <c r="P594" s="2" t="s">
        <v>1778</v>
      </c>
      <c r="Q594" s="2" t="str">
        <f>IF(ISERROR(SEARCH(Q$1,Table1[[#This Row],[Description]])),"",1)</f>
        <v/>
      </c>
      <c r="R594" s="2" t="str">
        <f t="shared" si="9"/>
        <v/>
      </c>
    </row>
    <row r="595" spans="1:18" x14ac:dyDescent="0.25">
      <c r="A595" t="s">
        <v>424</v>
      </c>
      <c r="B595" t="s">
        <v>425</v>
      </c>
      <c r="C595">
        <v>2</v>
      </c>
      <c r="D595">
        <f>IF(Table1[[#This Row],[tarp]]=Table1[[#This Row],[tarpa]],Table1[[#This Row],[Quantity]],Table1[[#This Row],[Quantity]]*10)</f>
        <v>2</v>
      </c>
      <c r="E595" t="s">
        <v>17</v>
      </c>
      <c r="F595" t="s">
        <v>14</v>
      </c>
      <c r="G595" s="1">
        <v>42764</v>
      </c>
      <c r="H595" s="1">
        <v>42764</v>
      </c>
      <c r="I595" t="s">
        <v>1778</v>
      </c>
      <c r="J595" t="s">
        <v>1778</v>
      </c>
      <c r="K595" t="s">
        <v>1778</v>
      </c>
      <c r="L595" t="s">
        <v>1778</v>
      </c>
      <c r="M595" s="2" t="str">
        <f>IF(ISERROR(SEARCH(M$1,Table1[[#This Row],[Description]])),"",1)</f>
        <v/>
      </c>
      <c r="N595" s="2" t="s">
        <v>1778</v>
      </c>
      <c r="O595" s="2" t="s">
        <v>1778</v>
      </c>
      <c r="P595" s="2" t="s">
        <v>1778</v>
      </c>
      <c r="Q595" s="2" t="str">
        <f>IF(ISERROR(SEARCH(Q$1,Table1[[#This Row],[Description]])),"",1)</f>
        <v/>
      </c>
      <c r="R595" s="2" t="str">
        <f t="shared" si="9"/>
        <v/>
      </c>
    </row>
    <row r="596" spans="1:18" x14ac:dyDescent="0.25">
      <c r="A596" t="s">
        <v>47</v>
      </c>
      <c r="B596" t="s">
        <v>48</v>
      </c>
      <c r="C596">
        <v>5000</v>
      </c>
      <c r="D596">
        <f>IF(Table1[[#This Row],[tarp]]=Table1[[#This Row],[tarpa]],Table1[[#This Row],[Quantity]],Table1[[#This Row],[Quantity]]*10)</f>
        <v>5000</v>
      </c>
      <c r="E596" t="s">
        <v>9</v>
      </c>
      <c r="F596" t="s">
        <v>21</v>
      </c>
      <c r="G596" s="1">
        <v>42764</v>
      </c>
      <c r="H596" s="1">
        <v>42764</v>
      </c>
      <c r="I596" t="s">
        <v>1778</v>
      </c>
      <c r="J596" t="s">
        <v>1778</v>
      </c>
      <c r="K596" t="s">
        <v>1778</v>
      </c>
      <c r="L596" t="s">
        <v>1778</v>
      </c>
      <c r="M596" s="2" t="str">
        <f>IF(ISERROR(SEARCH(M$1,Table1[[#This Row],[Description]])),"",1)</f>
        <v/>
      </c>
      <c r="N596" s="2" t="s">
        <v>1778</v>
      </c>
      <c r="O596" s="2" t="s">
        <v>1778</v>
      </c>
      <c r="P596" s="2" t="s">
        <v>1778</v>
      </c>
      <c r="Q596" s="2" t="str">
        <f>IF(ISERROR(SEARCH(Q$1,Table1[[#This Row],[Description]])),"",1)</f>
        <v/>
      </c>
      <c r="R596" s="2" t="str">
        <f t="shared" si="9"/>
        <v/>
      </c>
    </row>
    <row r="597" spans="1:18" x14ac:dyDescent="0.25">
      <c r="A597" t="s">
        <v>114</v>
      </c>
      <c r="B597" t="s">
        <v>115</v>
      </c>
      <c r="C597">
        <v>20</v>
      </c>
      <c r="D597">
        <f>IF(Table1[[#This Row],[tarp]]=Table1[[#This Row],[tarpa]],Table1[[#This Row],[Quantity]],Table1[[#This Row],[Quantity]]*10)</f>
        <v>20</v>
      </c>
      <c r="E597" t="s">
        <v>202</v>
      </c>
      <c r="F597" t="s">
        <v>21</v>
      </c>
      <c r="G597" s="1">
        <v>42764</v>
      </c>
      <c r="H597" s="1">
        <v>42764</v>
      </c>
      <c r="I597" t="s">
        <v>1778</v>
      </c>
      <c r="J597" t="s">
        <v>1778</v>
      </c>
      <c r="K597" t="s">
        <v>1778</v>
      </c>
      <c r="L597" t="s">
        <v>1778</v>
      </c>
      <c r="M597" s="2" t="str">
        <f>IF(ISERROR(SEARCH(M$1,Table1[[#This Row],[Description]])),"",1)</f>
        <v/>
      </c>
      <c r="N597" s="2" t="s">
        <v>1778</v>
      </c>
      <c r="O597" s="2" t="s">
        <v>1778</v>
      </c>
      <c r="P597" s="2" t="s">
        <v>1778</v>
      </c>
      <c r="Q597" s="2" t="str">
        <f>IF(ISERROR(SEARCH(Q$1,Table1[[#This Row],[Description]])),"",1)</f>
        <v/>
      </c>
      <c r="R597" s="2" t="str">
        <f t="shared" si="9"/>
        <v/>
      </c>
    </row>
    <row r="598" spans="1:18" x14ac:dyDescent="0.25">
      <c r="A598" t="s">
        <v>555</v>
      </c>
      <c r="B598" t="s">
        <v>556</v>
      </c>
      <c r="C598">
        <v>24</v>
      </c>
      <c r="D598">
        <f>IF(Table1[[#This Row],[tarp]]=Table1[[#This Row],[tarpa]],Table1[[#This Row],[Quantity]],Table1[[#This Row],[Quantity]]*10)</f>
        <v>24</v>
      </c>
      <c r="E598" t="s">
        <v>17</v>
      </c>
      <c r="F598" t="s">
        <v>21</v>
      </c>
      <c r="G598" s="1">
        <v>42764</v>
      </c>
      <c r="H598" s="1">
        <v>42764</v>
      </c>
      <c r="I598" t="s">
        <v>1778</v>
      </c>
      <c r="J598" t="s">
        <v>1778</v>
      </c>
      <c r="K598" t="s">
        <v>1778</v>
      </c>
      <c r="L598" t="s">
        <v>1778</v>
      </c>
      <c r="M598" s="2" t="str">
        <f>IF(ISERROR(SEARCH(M$1,Table1[[#This Row],[Description]])),"",1)</f>
        <v/>
      </c>
      <c r="N598" s="2" t="s">
        <v>1778</v>
      </c>
      <c r="O598" s="2" t="s">
        <v>1778</v>
      </c>
      <c r="P598" s="2" t="s">
        <v>1778</v>
      </c>
      <c r="Q598" s="2" t="str">
        <f>IF(ISERROR(SEARCH(Q$1,Table1[[#This Row],[Description]])),"",1)</f>
        <v/>
      </c>
      <c r="R598" s="2" t="str">
        <f t="shared" si="9"/>
        <v/>
      </c>
    </row>
    <row r="599" spans="1:18" x14ac:dyDescent="0.25">
      <c r="A599" t="s">
        <v>118</v>
      </c>
      <c r="B599" t="s">
        <v>119</v>
      </c>
      <c r="C599">
        <v>27</v>
      </c>
      <c r="D599">
        <f>IF(Table1[[#This Row],[tarp]]=Table1[[#This Row],[tarpa]],Table1[[#This Row],[Quantity]],Table1[[#This Row],[Quantity]]*10)</f>
        <v>27</v>
      </c>
      <c r="E599" t="s">
        <v>17</v>
      </c>
      <c r="F599" t="s">
        <v>21</v>
      </c>
      <c r="G599" s="1">
        <v>42764</v>
      </c>
      <c r="H599" s="1">
        <v>42764</v>
      </c>
      <c r="I599" t="s">
        <v>1778</v>
      </c>
      <c r="J599" t="s">
        <v>1778</v>
      </c>
      <c r="K599" t="s">
        <v>1778</v>
      </c>
      <c r="L599" t="s">
        <v>1778</v>
      </c>
      <c r="M599" s="2" t="str">
        <f>IF(ISERROR(SEARCH(M$1,Table1[[#This Row],[Description]])),"",1)</f>
        <v/>
      </c>
      <c r="N599" s="2" t="s">
        <v>1778</v>
      </c>
      <c r="O599" s="2" t="s">
        <v>1778</v>
      </c>
      <c r="P599" s="2" t="s">
        <v>1778</v>
      </c>
      <c r="Q599" s="2" t="str">
        <f>IF(ISERROR(SEARCH(Q$1,Table1[[#This Row],[Description]])),"",1)</f>
        <v/>
      </c>
      <c r="R599" s="2" t="str">
        <f t="shared" si="9"/>
        <v/>
      </c>
    </row>
    <row r="600" spans="1:18" x14ac:dyDescent="0.25">
      <c r="A600" t="s">
        <v>122</v>
      </c>
      <c r="B600" t="s">
        <v>123</v>
      </c>
      <c r="C600">
        <v>5</v>
      </c>
      <c r="D600">
        <f>IF(Table1[[#This Row],[tarp]]=Table1[[#This Row],[tarpa]],Table1[[#This Row],[Quantity]],Table1[[#This Row],[Quantity]]*10)</f>
        <v>5</v>
      </c>
      <c r="E600" t="s">
        <v>17</v>
      </c>
      <c r="F600" t="s">
        <v>21</v>
      </c>
      <c r="G600" s="1">
        <v>42764</v>
      </c>
      <c r="H600" s="1">
        <v>42764</v>
      </c>
      <c r="I600" t="s">
        <v>1778</v>
      </c>
      <c r="J600" t="s">
        <v>1778</v>
      </c>
      <c r="K600" t="s">
        <v>1778</v>
      </c>
      <c r="L600" t="s">
        <v>1778</v>
      </c>
      <c r="M600" s="2" t="str">
        <f>IF(ISERROR(SEARCH(M$1,Table1[[#This Row],[Description]])),"",1)</f>
        <v/>
      </c>
      <c r="N600" s="2" t="s">
        <v>1778</v>
      </c>
      <c r="O600" s="2" t="s">
        <v>1778</v>
      </c>
      <c r="P600" s="2" t="s">
        <v>1778</v>
      </c>
      <c r="Q600" s="2" t="str">
        <f>IF(ISERROR(SEARCH(Q$1,Table1[[#This Row],[Description]])),"",1)</f>
        <v/>
      </c>
      <c r="R600" s="2" t="str">
        <f t="shared" si="9"/>
        <v/>
      </c>
    </row>
    <row r="601" spans="1:18" x14ac:dyDescent="0.25">
      <c r="A601" t="s">
        <v>557</v>
      </c>
      <c r="B601" t="s">
        <v>558</v>
      </c>
      <c r="C601">
        <v>2</v>
      </c>
      <c r="D601">
        <f>IF(Table1[[#This Row],[tarp]]=Table1[[#This Row],[tarpa]],Table1[[#This Row],[Quantity]],Table1[[#This Row],[Quantity]]*10)</f>
        <v>2</v>
      </c>
      <c r="E601" t="s">
        <v>436</v>
      </c>
      <c r="F601" t="s">
        <v>21</v>
      </c>
      <c r="G601" s="1">
        <v>42764</v>
      </c>
      <c r="H601" s="1">
        <v>42764</v>
      </c>
      <c r="I601" t="s">
        <v>1778</v>
      </c>
      <c r="J601" t="s">
        <v>1778</v>
      </c>
      <c r="K601" t="s">
        <v>1778</v>
      </c>
      <c r="L601" t="s">
        <v>1778</v>
      </c>
      <c r="M601" s="2" t="str">
        <f>IF(ISERROR(SEARCH(M$1,Table1[[#This Row],[Description]])),"",1)</f>
        <v/>
      </c>
      <c r="N601" s="2" t="s">
        <v>1778</v>
      </c>
      <c r="O601" s="2" t="s">
        <v>1778</v>
      </c>
      <c r="P601" s="2" t="s">
        <v>1778</v>
      </c>
      <c r="Q601" s="2" t="str">
        <f>IF(ISERROR(SEARCH(Q$1,Table1[[#This Row],[Description]])),"",1)</f>
        <v/>
      </c>
      <c r="R601" s="2" t="str">
        <f t="shared" si="9"/>
        <v/>
      </c>
    </row>
    <row r="602" spans="1:18" x14ac:dyDescent="0.25">
      <c r="A602" t="s">
        <v>559</v>
      </c>
      <c r="B602" t="s">
        <v>560</v>
      </c>
      <c r="C602">
        <v>4</v>
      </c>
      <c r="D602">
        <f>IF(Table1[[#This Row],[tarp]]=Table1[[#This Row],[tarpa]],Table1[[#This Row],[Quantity]],Table1[[#This Row],[Quantity]]*10)</f>
        <v>4</v>
      </c>
      <c r="E602" t="s">
        <v>17</v>
      </c>
      <c r="F602" t="s">
        <v>21</v>
      </c>
      <c r="G602" s="1">
        <v>42764</v>
      </c>
      <c r="H602" s="1">
        <v>42764</v>
      </c>
      <c r="I602" t="s">
        <v>1778</v>
      </c>
      <c r="J602" t="s">
        <v>1778</v>
      </c>
      <c r="K602" t="s">
        <v>1778</v>
      </c>
      <c r="L602" t="s">
        <v>1778</v>
      </c>
      <c r="M602" s="2" t="str">
        <f>IF(ISERROR(SEARCH(M$1,Table1[[#This Row],[Description]])),"",1)</f>
        <v/>
      </c>
      <c r="N602" s="2" t="s">
        <v>1778</v>
      </c>
      <c r="O602" s="2" t="s">
        <v>1778</v>
      </c>
      <c r="P602" s="2" t="s">
        <v>1778</v>
      </c>
      <c r="Q602" s="2" t="str">
        <f>IF(ISERROR(SEARCH(Q$1,Table1[[#This Row],[Description]])),"",1)</f>
        <v/>
      </c>
      <c r="R602" s="2" t="str">
        <f t="shared" si="9"/>
        <v/>
      </c>
    </row>
    <row r="603" spans="1:18" x14ac:dyDescent="0.25">
      <c r="A603" t="s">
        <v>561</v>
      </c>
      <c r="B603" t="s">
        <v>562</v>
      </c>
      <c r="C603">
        <v>18</v>
      </c>
      <c r="D603">
        <f>IF(Table1[[#This Row],[tarp]]=Table1[[#This Row],[tarpa]],Table1[[#This Row],[Quantity]],Table1[[#This Row],[Quantity]]*10)</f>
        <v>18</v>
      </c>
      <c r="E603" t="s">
        <v>17</v>
      </c>
      <c r="F603" t="s">
        <v>21</v>
      </c>
      <c r="G603" s="1">
        <v>42764</v>
      </c>
      <c r="H603" s="1">
        <v>42764</v>
      </c>
      <c r="I603" t="s">
        <v>1778</v>
      </c>
      <c r="J603" t="s">
        <v>1778</v>
      </c>
      <c r="K603" t="s">
        <v>1778</v>
      </c>
      <c r="L603" t="s">
        <v>1778</v>
      </c>
      <c r="M603" s="2" t="str">
        <f>IF(ISERROR(SEARCH(M$1,Table1[[#This Row],[Description]])),"",1)</f>
        <v/>
      </c>
      <c r="N603" s="2" t="s">
        <v>1778</v>
      </c>
      <c r="O603" s="2" t="s">
        <v>1778</v>
      </c>
      <c r="P603" s="2" t="s">
        <v>1778</v>
      </c>
      <c r="Q603" s="2" t="str">
        <f>IF(ISERROR(SEARCH(Q$1,Table1[[#This Row],[Description]])),"",1)</f>
        <v/>
      </c>
      <c r="R603" s="2" t="str">
        <f t="shared" si="9"/>
        <v/>
      </c>
    </row>
    <row r="604" spans="1:18" x14ac:dyDescent="0.25">
      <c r="A604" t="s">
        <v>563</v>
      </c>
      <c r="B604" t="s">
        <v>564</v>
      </c>
      <c r="C604">
        <v>1</v>
      </c>
      <c r="D604">
        <f>IF(Table1[[#This Row],[tarp]]=Table1[[#This Row],[tarpa]],Table1[[#This Row],[Quantity]],Table1[[#This Row],[Quantity]]*10)</f>
        <v>1</v>
      </c>
      <c r="E604" t="s">
        <v>150</v>
      </c>
      <c r="F604" t="s">
        <v>21</v>
      </c>
      <c r="G604" s="1">
        <v>42764</v>
      </c>
      <c r="H604" s="1">
        <v>42764</v>
      </c>
      <c r="I604" t="s">
        <v>1778</v>
      </c>
      <c r="J604" t="s">
        <v>1778</v>
      </c>
      <c r="K604" t="s">
        <v>1778</v>
      </c>
      <c r="L604" t="s">
        <v>1778</v>
      </c>
      <c r="M604" s="2" t="str">
        <f>IF(ISERROR(SEARCH(M$1,Table1[[#This Row],[Description]])),"",1)</f>
        <v/>
      </c>
      <c r="N604" s="2" t="s">
        <v>1778</v>
      </c>
      <c r="O604" s="2" t="s">
        <v>1778</v>
      </c>
      <c r="P604" s="2" t="s">
        <v>1778</v>
      </c>
      <c r="Q604" s="2" t="str">
        <f>IF(ISERROR(SEARCH(Q$1,Table1[[#This Row],[Description]])),"",1)</f>
        <v/>
      </c>
      <c r="R604" s="2" t="str">
        <f t="shared" si="9"/>
        <v/>
      </c>
    </row>
    <row r="605" spans="1:18" x14ac:dyDescent="0.25">
      <c r="A605" t="s">
        <v>565</v>
      </c>
      <c r="B605" t="s">
        <v>566</v>
      </c>
      <c r="C605">
        <v>8</v>
      </c>
      <c r="D605">
        <f>IF(Table1[[#This Row],[tarp]]=Table1[[#This Row],[tarpa]],Table1[[#This Row],[Quantity]],Table1[[#This Row],[Quantity]]*10)</f>
        <v>8</v>
      </c>
      <c r="E605" t="s">
        <v>17</v>
      </c>
      <c r="F605" t="s">
        <v>10</v>
      </c>
      <c r="G605" s="1">
        <v>42764</v>
      </c>
      <c r="H605" s="1">
        <v>42764</v>
      </c>
      <c r="I605" t="s">
        <v>1778</v>
      </c>
      <c r="J605" t="s">
        <v>1778</v>
      </c>
      <c r="K605" t="s">
        <v>1778</v>
      </c>
      <c r="L605" t="s">
        <v>1778</v>
      </c>
      <c r="M605" s="2" t="str">
        <f>IF(ISERROR(SEARCH(M$1,Table1[[#This Row],[Description]])),"",1)</f>
        <v/>
      </c>
      <c r="N605" s="2" t="s">
        <v>1778</v>
      </c>
      <c r="O605" s="2" t="s">
        <v>1778</v>
      </c>
      <c r="P605" s="2" t="s">
        <v>1778</v>
      </c>
      <c r="Q605" s="2" t="str">
        <f>IF(ISERROR(SEARCH(Q$1,Table1[[#This Row],[Description]])),"",1)</f>
        <v/>
      </c>
      <c r="R605" s="2" t="str">
        <f t="shared" si="9"/>
        <v/>
      </c>
    </row>
    <row r="606" spans="1:18" x14ac:dyDescent="0.25">
      <c r="A606" t="s">
        <v>567</v>
      </c>
      <c r="B606" t="s">
        <v>568</v>
      </c>
      <c r="C606">
        <v>3</v>
      </c>
      <c r="D606">
        <f>IF(Table1[[#This Row],[tarp]]=Table1[[#This Row],[tarpa]],Table1[[#This Row],[Quantity]],Table1[[#This Row],[Quantity]]*10)</f>
        <v>3</v>
      </c>
      <c r="E606" t="s">
        <v>17</v>
      </c>
      <c r="F606" t="s">
        <v>10</v>
      </c>
      <c r="G606" s="1">
        <v>42764</v>
      </c>
      <c r="H606" s="1">
        <v>42764</v>
      </c>
      <c r="I606" t="s">
        <v>1778</v>
      </c>
      <c r="J606" t="s">
        <v>1778</v>
      </c>
      <c r="K606" t="s">
        <v>1778</v>
      </c>
      <c r="L606" t="s">
        <v>1778</v>
      </c>
      <c r="M606" s="2" t="str">
        <f>IF(ISERROR(SEARCH(M$1,Table1[[#This Row],[Description]])),"",1)</f>
        <v/>
      </c>
      <c r="N606" s="2" t="s">
        <v>1778</v>
      </c>
      <c r="O606" s="2" t="s">
        <v>1778</v>
      </c>
      <c r="P606" s="2" t="s">
        <v>1778</v>
      </c>
      <c r="Q606" s="2" t="str">
        <f>IF(ISERROR(SEARCH(Q$1,Table1[[#This Row],[Description]])),"",1)</f>
        <v/>
      </c>
      <c r="R606" s="2" t="str">
        <f t="shared" si="9"/>
        <v/>
      </c>
    </row>
    <row r="607" spans="1:18" x14ac:dyDescent="0.25">
      <c r="A607" t="s">
        <v>319</v>
      </c>
      <c r="B607" t="s">
        <v>320</v>
      </c>
      <c r="C607">
        <v>9</v>
      </c>
      <c r="D607">
        <f>IF(Table1[[#This Row],[tarp]]=Table1[[#This Row],[tarpa]],Table1[[#This Row],[Quantity]],Table1[[#This Row],[Quantity]]*10)</f>
        <v>9</v>
      </c>
      <c r="E607" t="s">
        <v>29</v>
      </c>
      <c r="F607" t="s">
        <v>14</v>
      </c>
      <c r="G607" s="1">
        <v>42764</v>
      </c>
      <c r="H607" s="1">
        <v>42764</v>
      </c>
      <c r="I607" t="s">
        <v>1778</v>
      </c>
      <c r="J607" t="s">
        <v>1778</v>
      </c>
      <c r="K607" t="s">
        <v>1778</v>
      </c>
      <c r="L607" t="s">
        <v>1778</v>
      </c>
      <c r="M607" s="2" t="str">
        <f>IF(ISERROR(SEARCH(M$1,Table1[[#This Row],[Description]])),"",1)</f>
        <v/>
      </c>
      <c r="N607" s="2" t="s">
        <v>1778</v>
      </c>
      <c r="O607" s="2" t="s">
        <v>1778</v>
      </c>
      <c r="P607" s="2" t="s">
        <v>1778</v>
      </c>
      <c r="Q607" s="2" t="str">
        <f>IF(ISERROR(SEARCH(Q$1,Table1[[#This Row],[Description]])),"",1)</f>
        <v/>
      </c>
      <c r="R607" s="2" t="str">
        <f t="shared" si="9"/>
        <v/>
      </c>
    </row>
    <row r="608" spans="1:18" x14ac:dyDescent="0.25">
      <c r="A608" t="s">
        <v>573</v>
      </c>
      <c r="B608" t="s">
        <v>574</v>
      </c>
      <c r="C608">
        <v>22</v>
      </c>
      <c r="D608">
        <f>IF(Table1[[#This Row],[tarp]]=Table1[[#This Row],[tarpa]],Table1[[#This Row],[Quantity]],Table1[[#This Row],[Quantity]]*10)</f>
        <v>22</v>
      </c>
      <c r="E608" t="s">
        <v>140</v>
      </c>
      <c r="F608" t="s">
        <v>18</v>
      </c>
      <c r="G608" s="1">
        <v>42764</v>
      </c>
      <c r="H608" s="1">
        <v>42764</v>
      </c>
      <c r="I608" t="s">
        <v>1778</v>
      </c>
      <c r="J608" t="s">
        <v>1778</v>
      </c>
      <c r="K608" t="s">
        <v>1778</v>
      </c>
      <c r="L608" t="s">
        <v>1778</v>
      </c>
      <c r="M608" s="2" t="str">
        <f>IF(ISERROR(SEARCH(M$1,Table1[[#This Row],[Description]])),"",1)</f>
        <v/>
      </c>
      <c r="N608" s="2" t="s">
        <v>1778</v>
      </c>
      <c r="O608" s="2" t="s">
        <v>1778</v>
      </c>
      <c r="P608" s="2" t="s">
        <v>1778</v>
      </c>
      <c r="Q608" s="2" t="str">
        <f>IF(ISERROR(SEARCH(Q$1,Table1[[#This Row],[Description]])),"",1)</f>
        <v/>
      </c>
      <c r="R608" s="2" t="str">
        <f t="shared" si="9"/>
        <v/>
      </c>
    </row>
    <row r="609" spans="1:18" x14ac:dyDescent="0.25">
      <c r="A609" t="s">
        <v>60</v>
      </c>
      <c r="B609" t="s">
        <v>61</v>
      </c>
      <c r="C609">
        <v>40</v>
      </c>
      <c r="D609">
        <f>IF(Table1[[#This Row],[tarp]]=Table1[[#This Row],[tarpa]],Table1[[#This Row],[Quantity]],Table1[[#This Row],[Quantity]]*10)</f>
        <v>40</v>
      </c>
      <c r="E609" t="s">
        <v>140</v>
      </c>
      <c r="F609" t="s">
        <v>18</v>
      </c>
      <c r="G609" s="1">
        <v>42764</v>
      </c>
      <c r="H609" s="1">
        <v>42764</v>
      </c>
      <c r="I609" t="s">
        <v>1778</v>
      </c>
      <c r="J609" t="s">
        <v>1778</v>
      </c>
      <c r="K609" t="s">
        <v>1778</v>
      </c>
      <c r="L609" t="s">
        <v>1778</v>
      </c>
      <c r="M609" s="2" t="str">
        <f>IF(ISERROR(SEARCH(M$1,Table1[[#This Row],[Description]])),"",1)</f>
        <v/>
      </c>
      <c r="N609" s="2" t="s">
        <v>1778</v>
      </c>
      <c r="O609" s="2" t="s">
        <v>1778</v>
      </c>
      <c r="P609" s="2" t="s">
        <v>1778</v>
      </c>
      <c r="Q609" s="2" t="str">
        <f>IF(ISERROR(SEARCH(Q$1,Table1[[#This Row],[Description]])),"",1)</f>
        <v/>
      </c>
      <c r="R609" s="2" t="str">
        <f t="shared" si="9"/>
        <v/>
      </c>
    </row>
    <row r="610" spans="1:18" x14ac:dyDescent="0.25">
      <c r="A610" t="s">
        <v>575</v>
      </c>
      <c r="B610" t="s">
        <v>576</v>
      </c>
      <c r="C610">
        <v>8</v>
      </c>
      <c r="D610">
        <f>IF(Table1[[#This Row],[tarp]]=Table1[[#This Row],[tarpa]],Table1[[#This Row],[Quantity]],Table1[[#This Row],[Quantity]]*10)</f>
        <v>8</v>
      </c>
      <c r="E610" t="s">
        <v>140</v>
      </c>
      <c r="F610" t="s">
        <v>18</v>
      </c>
      <c r="G610" s="1">
        <v>42764</v>
      </c>
      <c r="H610" s="1">
        <v>42764</v>
      </c>
      <c r="I610" t="s">
        <v>1778</v>
      </c>
      <c r="J610" t="s">
        <v>1778</v>
      </c>
      <c r="K610" t="s">
        <v>1778</v>
      </c>
      <c r="L610" t="s">
        <v>1778</v>
      </c>
      <c r="M610" s="2" t="str">
        <f>IF(ISERROR(SEARCH(M$1,Table1[[#This Row],[Description]])),"",1)</f>
        <v/>
      </c>
      <c r="N610" s="2" t="s">
        <v>1778</v>
      </c>
      <c r="O610" s="2" t="s">
        <v>1778</v>
      </c>
      <c r="P610" s="2" t="s">
        <v>1778</v>
      </c>
      <c r="Q610" s="2" t="str">
        <f>IF(ISERROR(SEARCH(Q$1,Table1[[#This Row],[Description]])),"",1)</f>
        <v/>
      </c>
      <c r="R610" s="2" t="str">
        <f t="shared" si="9"/>
        <v/>
      </c>
    </row>
    <row r="611" spans="1:18" x14ac:dyDescent="0.25">
      <c r="A611" t="s">
        <v>577</v>
      </c>
      <c r="B611" t="s">
        <v>578</v>
      </c>
      <c r="C611">
        <v>10</v>
      </c>
      <c r="D611">
        <f>IF(Table1[[#This Row],[tarp]]=Table1[[#This Row],[tarpa]],Table1[[#This Row],[Quantity]],Table1[[#This Row],[Quantity]]*10)</f>
        <v>10</v>
      </c>
      <c r="E611" t="s">
        <v>140</v>
      </c>
      <c r="F611" t="s">
        <v>18</v>
      </c>
      <c r="G611" s="1">
        <v>42764</v>
      </c>
      <c r="H611" s="1">
        <v>42764</v>
      </c>
      <c r="I611" t="s">
        <v>1778</v>
      </c>
      <c r="J611" t="s">
        <v>1778</v>
      </c>
      <c r="K611" t="s">
        <v>1778</v>
      </c>
      <c r="L611" t="s">
        <v>1778</v>
      </c>
      <c r="M611" s="2" t="str">
        <f>IF(ISERROR(SEARCH(M$1,Table1[[#This Row],[Description]])),"",1)</f>
        <v/>
      </c>
      <c r="N611" s="2" t="s">
        <v>1778</v>
      </c>
      <c r="O611" s="2" t="s">
        <v>1778</v>
      </c>
      <c r="P611" s="2" t="s">
        <v>1778</v>
      </c>
      <c r="Q611" s="2" t="str">
        <f>IF(ISERROR(SEARCH(Q$1,Table1[[#This Row],[Description]])),"",1)</f>
        <v/>
      </c>
      <c r="R611" s="2" t="str">
        <f t="shared" si="9"/>
        <v/>
      </c>
    </row>
    <row r="612" spans="1:18" x14ac:dyDescent="0.25">
      <c r="A612" t="s">
        <v>579</v>
      </c>
      <c r="B612" t="s">
        <v>580</v>
      </c>
      <c r="C612">
        <v>56</v>
      </c>
      <c r="D612">
        <f>IF(Table1[[#This Row],[tarp]]=Table1[[#This Row],[tarpa]],Table1[[#This Row],[Quantity]],Table1[[#This Row],[Quantity]]*10)</f>
        <v>56</v>
      </c>
      <c r="E612" t="s">
        <v>13</v>
      </c>
      <c r="F612" t="s">
        <v>14</v>
      </c>
      <c r="G612" s="1">
        <v>42764</v>
      </c>
      <c r="H612" s="1">
        <v>42764</v>
      </c>
      <c r="I612" t="s">
        <v>1778</v>
      </c>
      <c r="J612" t="s">
        <v>1778</v>
      </c>
      <c r="K612" t="s">
        <v>1778</v>
      </c>
      <c r="L612" t="s">
        <v>1778</v>
      </c>
      <c r="M612" s="2" t="str">
        <f>IF(ISERROR(SEARCH(M$1,Table1[[#This Row],[Description]])),"",1)</f>
        <v/>
      </c>
      <c r="N612" s="2" t="s">
        <v>1778</v>
      </c>
      <c r="O612" s="2" t="s">
        <v>1778</v>
      </c>
      <c r="P612" s="2" t="s">
        <v>1778</v>
      </c>
      <c r="Q612" s="2" t="str">
        <f>IF(ISERROR(SEARCH(Q$1,Table1[[#This Row],[Description]])),"",1)</f>
        <v/>
      </c>
      <c r="R612" s="2" t="str">
        <f t="shared" si="9"/>
        <v/>
      </c>
    </row>
    <row r="613" spans="1:18" x14ac:dyDescent="0.25">
      <c r="A613" t="s">
        <v>38</v>
      </c>
      <c r="B613" t="s">
        <v>39</v>
      </c>
      <c r="C613">
        <v>8</v>
      </c>
      <c r="D613">
        <f>IF(Table1[[#This Row],[tarp]]=Table1[[#This Row],[tarpa]],Table1[[#This Row],[Quantity]],Table1[[#This Row],[Quantity]]*10)</f>
        <v>8</v>
      </c>
      <c r="E613" t="s">
        <v>17</v>
      </c>
      <c r="F613" t="s">
        <v>21</v>
      </c>
      <c r="G613" s="1">
        <v>42764</v>
      </c>
      <c r="H613" s="1">
        <v>42764</v>
      </c>
      <c r="I613" t="s">
        <v>1778</v>
      </c>
      <c r="J613" t="s">
        <v>1778</v>
      </c>
      <c r="K613" t="s">
        <v>1778</v>
      </c>
      <c r="L613" t="s">
        <v>1778</v>
      </c>
      <c r="M613" s="2" t="str">
        <f>IF(ISERROR(SEARCH(M$1,Table1[[#This Row],[Description]])),"",1)</f>
        <v/>
      </c>
      <c r="N613" s="2" t="s">
        <v>1778</v>
      </c>
      <c r="O613" s="2" t="s">
        <v>1778</v>
      </c>
      <c r="P613" s="2" t="s">
        <v>1778</v>
      </c>
      <c r="Q613" s="2" t="str">
        <f>IF(ISERROR(SEARCH(Q$1,Table1[[#This Row],[Description]])),"",1)</f>
        <v/>
      </c>
      <c r="R613" s="2" t="str">
        <f t="shared" si="9"/>
        <v/>
      </c>
    </row>
    <row r="614" spans="1:18" x14ac:dyDescent="0.25">
      <c r="A614" t="s">
        <v>116</v>
      </c>
      <c r="B614" t="s">
        <v>117</v>
      </c>
      <c r="C614">
        <v>10</v>
      </c>
      <c r="D614">
        <f>IF(Table1[[#This Row],[tarp]]=Table1[[#This Row],[tarpa]],Table1[[#This Row],[Quantity]],Table1[[#This Row],[Quantity]]*10)</f>
        <v>10</v>
      </c>
      <c r="E614" t="s">
        <v>17</v>
      </c>
      <c r="F614" t="s">
        <v>21</v>
      </c>
      <c r="G614" s="1">
        <v>42764</v>
      </c>
      <c r="H614" s="1">
        <v>42764</v>
      </c>
      <c r="I614" t="s">
        <v>1778</v>
      </c>
      <c r="J614" t="s">
        <v>1778</v>
      </c>
      <c r="K614" t="s">
        <v>1778</v>
      </c>
      <c r="L614" t="s">
        <v>1778</v>
      </c>
      <c r="M614" s="2" t="str">
        <f>IF(ISERROR(SEARCH(M$1,Table1[[#This Row],[Description]])),"",1)</f>
        <v/>
      </c>
      <c r="N614" s="2" t="s">
        <v>1778</v>
      </c>
      <c r="O614" s="2" t="s">
        <v>1778</v>
      </c>
      <c r="P614" s="2" t="s">
        <v>1778</v>
      </c>
      <c r="Q614" s="2" t="str">
        <f>IF(ISERROR(SEARCH(Q$1,Table1[[#This Row],[Description]])),"",1)</f>
        <v/>
      </c>
      <c r="R614" s="2" t="str">
        <f t="shared" si="9"/>
        <v/>
      </c>
    </row>
    <row r="615" spans="1:18" x14ac:dyDescent="0.25">
      <c r="A615" t="s">
        <v>589</v>
      </c>
      <c r="B615" t="s">
        <v>590</v>
      </c>
      <c r="C615">
        <v>418</v>
      </c>
      <c r="D615">
        <f>IF(Table1[[#This Row],[tarp]]=Table1[[#This Row],[tarpa]],Table1[[#This Row],[Quantity]],Table1[[#This Row],[Quantity]]*10)</f>
        <v>418</v>
      </c>
      <c r="E615" t="s">
        <v>150</v>
      </c>
      <c r="F615" t="s">
        <v>21</v>
      </c>
      <c r="G615" s="1">
        <v>42764</v>
      </c>
      <c r="H615" s="1">
        <v>42764</v>
      </c>
      <c r="I615" t="s">
        <v>1778</v>
      </c>
      <c r="J615" t="s">
        <v>1778</v>
      </c>
      <c r="K615" t="s">
        <v>1778</v>
      </c>
      <c r="L615" t="s">
        <v>1778</v>
      </c>
      <c r="M615" s="2" t="str">
        <f>IF(ISERROR(SEARCH(M$1,Table1[[#This Row],[Description]])),"",1)</f>
        <v/>
      </c>
      <c r="N615" s="2" t="s">
        <v>1778</v>
      </c>
      <c r="O615" s="2" t="s">
        <v>1778</v>
      </c>
      <c r="P615" s="2" t="s">
        <v>1778</v>
      </c>
      <c r="Q615" s="2" t="str">
        <f>IF(ISERROR(SEARCH(Q$1,Table1[[#This Row],[Description]])),"",1)</f>
        <v/>
      </c>
      <c r="R615" s="2" t="str">
        <f t="shared" si="9"/>
        <v/>
      </c>
    </row>
    <row r="616" spans="1:18" x14ac:dyDescent="0.25">
      <c r="A616" t="s">
        <v>591</v>
      </c>
      <c r="B616" t="s">
        <v>592</v>
      </c>
      <c r="C616">
        <v>44</v>
      </c>
      <c r="D616">
        <f>IF(Table1[[#This Row],[tarp]]=Table1[[#This Row],[tarpa]],Table1[[#This Row],[Quantity]],Table1[[#This Row],[Quantity]]*10)</f>
        <v>44</v>
      </c>
      <c r="E616" t="s">
        <v>13</v>
      </c>
      <c r="F616" t="s">
        <v>14</v>
      </c>
      <c r="G616" s="1">
        <v>42764</v>
      </c>
      <c r="H616" s="1">
        <v>42764</v>
      </c>
      <c r="I616" t="s">
        <v>1778</v>
      </c>
      <c r="J616" t="s">
        <v>1778</v>
      </c>
      <c r="K616" t="s">
        <v>1778</v>
      </c>
      <c r="L616" t="s">
        <v>1778</v>
      </c>
      <c r="M616" s="2" t="str">
        <f>IF(ISERROR(SEARCH(M$1,Table1[[#This Row],[Description]])),"",1)</f>
        <v/>
      </c>
      <c r="N616" s="2" t="s">
        <v>1778</v>
      </c>
      <c r="O616" s="2" t="s">
        <v>1778</v>
      </c>
      <c r="P616" s="2" t="s">
        <v>1778</v>
      </c>
      <c r="Q616" s="2" t="str">
        <f>IF(ISERROR(SEARCH(Q$1,Table1[[#This Row],[Description]])),"",1)</f>
        <v/>
      </c>
      <c r="R616" s="2" t="str">
        <f t="shared" si="9"/>
        <v/>
      </c>
    </row>
    <row r="617" spans="1:18" x14ac:dyDescent="0.25">
      <c r="A617" t="s">
        <v>595</v>
      </c>
      <c r="B617" t="s">
        <v>596</v>
      </c>
      <c r="C617">
        <v>2248</v>
      </c>
      <c r="D617">
        <f>IF(Table1[[#This Row],[tarp]]=Table1[[#This Row],[tarpa]],Table1[[#This Row],[Quantity]],Table1[[#This Row],[Quantity]]*10)</f>
        <v>2248</v>
      </c>
      <c r="E617" t="s">
        <v>54</v>
      </c>
      <c r="F617" t="s">
        <v>14</v>
      </c>
      <c r="G617" s="1">
        <v>42764</v>
      </c>
      <c r="H617" s="1">
        <v>42764</v>
      </c>
      <c r="I617" t="s">
        <v>1778</v>
      </c>
      <c r="J617" t="s">
        <v>1778</v>
      </c>
      <c r="K617" t="s">
        <v>1778</v>
      </c>
      <c r="L617" t="s">
        <v>1778</v>
      </c>
      <c r="M617" s="2" t="str">
        <f>IF(ISERROR(SEARCH(M$1,Table1[[#This Row],[Description]])),"",1)</f>
        <v/>
      </c>
      <c r="N617" s="2" t="s">
        <v>1778</v>
      </c>
      <c r="O617" s="2" t="s">
        <v>1778</v>
      </c>
      <c r="P617" s="2" t="s">
        <v>1778</v>
      </c>
      <c r="Q617" s="2" t="str">
        <f>IF(ISERROR(SEARCH(Q$1,Table1[[#This Row],[Description]])),"",1)</f>
        <v/>
      </c>
      <c r="R617" s="2" t="str">
        <f t="shared" si="9"/>
        <v/>
      </c>
    </row>
    <row r="618" spans="1:18" x14ac:dyDescent="0.25">
      <c r="A618" t="s">
        <v>597</v>
      </c>
      <c r="B618" t="s">
        <v>598</v>
      </c>
      <c r="C618">
        <v>14796</v>
      </c>
      <c r="D618">
        <f>IF(Table1[[#This Row],[tarp]]=Table1[[#This Row],[tarpa]],Table1[[#This Row],[Quantity]],Table1[[#This Row],[Quantity]]*10)</f>
        <v>14796</v>
      </c>
      <c r="E618" t="s">
        <v>54</v>
      </c>
      <c r="F618" t="s">
        <v>14</v>
      </c>
      <c r="G618" s="1">
        <v>42764</v>
      </c>
      <c r="H618" s="1">
        <v>42764</v>
      </c>
      <c r="I618" t="s">
        <v>1778</v>
      </c>
      <c r="J618" t="s">
        <v>1778</v>
      </c>
      <c r="K618" t="s">
        <v>1778</v>
      </c>
      <c r="L618" t="s">
        <v>1778</v>
      </c>
      <c r="M618" s="2" t="str">
        <f>IF(ISERROR(SEARCH(M$1,Table1[[#This Row],[Description]])),"",1)</f>
        <v/>
      </c>
      <c r="N618" s="2" t="s">
        <v>1778</v>
      </c>
      <c r="O618" s="2" t="s">
        <v>1778</v>
      </c>
      <c r="P618" s="2" t="s">
        <v>1778</v>
      </c>
      <c r="Q618" s="2" t="str">
        <f>IF(ISERROR(SEARCH(Q$1,Table1[[#This Row],[Description]])),"",1)</f>
        <v/>
      </c>
      <c r="R618" s="2" t="str">
        <f t="shared" si="9"/>
        <v/>
      </c>
    </row>
    <row r="619" spans="1:18" x14ac:dyDescent="0.25">
      <c r="A619" t="s">
        <v>599</v>
      </c>
      <c r="B619" t="s">
        <v>600</v>
      </c>
      <c r="C619">
        <v>39100</v>
      </c>
      <c r="D619">
        <f>IF(Table1[[#This Row],[tarp]]=Table1[[#This Row],[tarpa]],Table1[[#This Row],[Quantity]],Table1[[#This Row],[Quantity]]*10)</f>
        <v>39100</v>
      </c>
      <c r="E619" t="s">
        <v>54</v>
      </c>
      <c r="F619" t="s">
        <v>14</v>
      </c>
      <c r="G619" s="1">
        <v>42764</v>
      </c>
      <c r="H619" s="1">
        <v>42764</v>
      </c>
      <c r="I619" t="s">
        <v>1778</v>
      </c>
      <c r="J619" t="s">
        <v>1778</v>
      </c>
      <c r="K619" t="s">
        <v>1778</v>
      </c>
      <c r="L619" t="s">
        <v>1778</v>
      </c>
      <c r="M619" s="2" t="str">
        <f>IF(ISERROR(SEARCH(M$1,Table1[[#This Row],[Description]])),"",1)</f>
        <v/>
      </c>
      <c r="N619" s="2" t="s">
        <v>1778</v>
      </c>
      <c r="O619" s="2" t="s">
        <v>1778</v>
      </c>
      <c r="P619" s="2" t="s">
        <v>1778</v>
      </c>
      <c r="Q619" s="2" t="str">
        <f>IF(ISERROR(SEARCH(Q$1,Table1[[#This Row],[Description]])),"",1)</f>
        <v/>
      </c>
      <c r="R619" s="2" t="str">
        <f t="shared" si="9"/>
        <v/>
      </c>
    </row>
    <row r="620" spans="1:18" x14ac:dyDescent="0.25">
      <c r="A620" t="s">
        <v>603</v>
      </c>
      <c r="B620" t="s">
        <v>604</v>
      </c>
      <c r="C620">
        <v>140</v>
      </c>
      <c r="D620">
        <f>IF(Table1[[#This Row],[tarp]]=Table1[[#This Row],[tarpa]],Table1[[#This Row],[Quantity]],Table1[[#This Row],[Quantity]]*10)</f>
        <v>140</v>
      </c>
      <c r="E620" t="s">
        <v>54</v>
      </c>
      <c r="F620" t="s">
        <v>14</v>
      </c>
      <c r="G620" s="1">
        <v>42764</v>
      </c>
      <c r="H620" s="1">
        <v>42764</v>
      </c>
      <c r="I620" t="s">
        <v>1778</v>
      </c>
      <c r="J620" t="s">
        <v>1778</v>
      </c>
      <c r="K620" t="s">
        <v>1778</v>
      </c>
      <c r="L620" t="s">
        <v>1778</v>
      </c>
      <c r="M620" s="2" t="str">
        <f>IF(ISERROR(SEARCH(M$1,Table1[[#This Row],[Description]])),"",1)</f>
        <v/>
      </c>
      <c r="N620" s="2" t="s">
        <v>1778</v>
      </c>
      <c r="O620" s="2" t="s">
        <v>1778</v>
      </c>
      <c r="P620" s="2" t="s">
        <v>1778</v>
      </c>
      <c r="Q620" s="2" t="str">
        <f>IF(ISERROR(SEARCH(Q$1,Table1[[#This Row],[Description]])),"",1)</f>
        <v/>
      </c>
      <c r="R620" s="2" t="str">
        <f t="shared" si="9"/>
        <v/>
      </c>
    </row>
    <row r="621" spans="1:18" x14ac:dyDescent="0.25">
      <c r="A621" t="s">
        <v>605</v>
      </c>
      <c r="B621" t="s">
        <v>606</v>
      </c>
      <c r="C621">
        <v>4060</v>
      </c>
      <c r="D621">
        <f>IF(Table1[[#This Row],[tarp]]=Table1[[#This Row],[tarpa]],Table1[[#This Row],[Quantity]],Table1[[#This Row],[Quantity]]*10)</f>
        <v>4060</v>
      </c>
      <c r="E621" t="s">
        <v>54</v>
      </c>
      <c r="F621" t="s">
        <v>14</v>
      </c>
      <c r="G621" s="1">
        <v>42764</v>
      </c>
      <c r="H621" s="1">
        <v>42764</v>
      </c>
      <c r="I621" t="s">
        <v>1778</v>
      </c>
      <c r="J621" t="s">
        <v>1778</v>
      </c>
      <c r="K621" t="s">
        <v>1778</v>
      </c>
      <c r="L621" t="s">
        <v>1778</v>
      </c>
      <c r="M621" s="2" t="str">
        <f>IF(ISERROR(SEARCH(M$1,Table1[[#This Row],[Description]])),"",1)</f>
        <v/>
      </c>
      <c r="N621" s="2" t="s">
        <v>1778</v>
      </c>
      <c r="O621" s="2" t="s">
        <v>1778</v>
      </c>
      <c r="P621" s="2" t="s">
        <v>1778</v>
      </c>
      <c r="Q621" s="2" t="str">
        <f>IF(ISERROR(SEARCH(Q$1,Table1[[#This Row],[Description]])),"",1)</f>
        <v/>
      </c>
      <c r="R621" s="2" t="str">
        <f t="shared" si="9"/>
        <v/>
      </c>
    </row>
    <row r="622" spans="1:18" x14ac:dyDescent="0.25">
      <c r="A622" t="s">
        <v>607</v>
      </c>
      <c r="B622" t="s">
        <v>608</v>
      </c>
      <c r="C622">
        <v>13</v>
      </c>
      <c r="D622">
        <f>IF(Table1[[#This Row],[tarp]]=Table1[[#This Row],[tarpa]],Table1[[#This Row],[Quantity]],Table1[[#This Row],[Quantity]]*10)</f>
        <v>13</v>
      </c>
      <c r="E622" t="s">
        <v>54</v>
      </c>
      <c r="F622" t="s">
        <v>14</v>
      </c>
      <c r="G622" s="1">
        <v>42764</v>
      </c>
      <c r="H622" s="1">
        <v>42764</v>
      </c>
      <c r="I622" t="s">
        <v>1778</v>
      </c>
      <c r="J622" t="s">
        <v>1778</v>
      </c>
      <c r="K622" t="s">
        <v>1778</v>
      </c>
      <c r="L622" t="s">
        <v>1778</v>
      </c>
      <c r="M622" s="2" t="str">
        <f>IF(ISERROR(SEARCH(M$1,Table1[[#This Row],[Description]])),"",1)</f>
        <v/>
      </c>
      <c r="N622" s="2" t="s">
        <v>1778</v>
      </c>
      <c r="O622" s="2" t="s">
        <v>1778</v>
      </c>
      <c r="P622" s="2" t="s">
        <v>1778</v>
      </c>
      <c r="Q622" s="2" t="str">
        <f>IF(ISERROR(SEARCH(Q$1,Table1[[#This Row],[Description]])),"",1)</f>
        <v/>
      </c>
      <c r="R622" s="2" t="str">
        <f t="shared" si="9"/>
        <v/>
      </c>
    </row>
    <row r="623" spans="1:18" x14ac:dyDescent="0.25">
      <c r="A623" t="s">
        <v>609</v>
      </c>
      <c r="B623" t="s">
        <v>610</v>
      </c>
      <c r="C623">
        <v>15</v>
      </c>
      <c r="D623">
        <f>IF(Table1[[#This Row],[tarp]]=Table1[[#This Row],[tarpa]],Table1[[#This Row],[Quantity]],Table1[[#This Row],[Quantity]]*10)</f>
        <v>15</v>
      </c>
      <c r="E623" t="s">
        <v>54</v>
      </c>
      <c r="F623" t="s">
        <v>14</v>
      </c>
      <c r="G623" s="1">
        <v>42764</v>
      </c>
      <c r="H623" s="1">
        <v>42764</v>
      </c>
      <c r="I623" t="s">
        <v>1778</v>
      </c>
      <c r="J623" t="s">
        <v>1778</v>
      </c>
      <c r="K623" t="s">
        <v>1778</v>
      </c>
      <c r="L623" t="s">
        <v>1778</v>
      </c>
      <c r="M623" s="2" t="str">
        <f>IF(ISERROR(SEARCH(M$1,Table1[[#This Row],[Description]])),"",1)</f>
        <v/>
      </c>
      <c r="N623" s="2" t="s">
        <v>1778</v>
      </c>
      <c r="O623" s="2" t="s">
        <v>1778</v>
      </c>
      <c r="P623" s="2" t="s">
        <v>1778</v>
      </c>
      <c r="Q623" s="2" t="str">
        <f>IF(ISERROR(SEARCH(Q$1,Table1[[#This Row],[Description]])),"",1)</f>
        <v/>
      </c>
      <c r="R623" s="2" t="str">
        <f t="shared" si="9"/>
        <v/>
      </c>
    </row>
    <row r="624" spans="1:18" x14ac:dyDescent="0.25">
      <c r="A624" t="s">
        <v>611</v>
      </c>
      <c r="B624" t="s">
        <v>1323</v>
      </c>
      <c r="C624">
        <v>4430</v>
      </c>
      <c r="D624">
        <f>IF(Table1[[#This Row],[tarp]]=Table1[[#This Row],[tarpa]],Table1[[#This Row],[Quantity]],Table1[[#This Row],[Quantity]]*10)</f>
        <v>4430</v>
      </c>
      <c r="E624" t="s">
        <v>54</v>
      </c>
      <c r="F624" t="s">
        <v>14</v>
      </c>
      <c r="G624" s="1">
        <v>42764</v>
      </c>
      <c r="H624" s="1">
        <v>42764</v>
      </c>
      <c r="I624" t="s">
        <v>1778</v>
      </c>
      <c r="J624" t="s">
        <v>1778</v>
      </c>
      <c r="K624" t="s">
        <v>1778</v>
      </c>
      <c r="L624" t="s">
        <v>1778</v>
      </c>
      <c r="M624" s="2" t="str">
        <f>IF(ISERROR(SEARCH(M$1,Table1[[#This Row],[Description]])),"",1)</f>
        <v/>
      </c>
      <c r="N624" s="2" t="s">
        <v>1778</v>
      </c>
      <c r="O624" s="2" t="s">
        <v>1778</v>
      </c>
      <c r="P624" s="2" t="s">
        <v>1778</v>
      </c>
      <c r="Q624" s="2" t="str">
        <f>IF(ISERROR(SEARCH(Q$1,Table1[[#This Row],[Description]])),"",1)</f>
        <v/>
      </c>
      <c r="R624" s="2" t="str">
        <f t="shared" si="9"/>
        <v/>
      </c>
    </row>
    <row r="625" spans="1:18" x14ac:dyDescent="0.25">
      <c r="A625" t="s">
        <v>612</v>
      </c>
      <c r="B625" t="s">
        <v>1324</v>
      </c>
      <c r="C625">
        <v>10160</v>
      </c>
      <c r="D625">
        <f>IF(Table1[[#This Row],[tarp]]=Table1[[#This Row],[tarpa]],Table1[[#This Row],[Quantity]],Table1[[#This Row],[Quantity]]*10)</f>
        <v>10160</v>
      </c>
      <c r="E625" t="s">
        <v>54</v>
      </c>
      <c r="F625" t="s">
        <v>14</v>
      </c>
      <c r="G625" s="1">
        <v>42764</v>
      </c>
      <c r="H625" s="1">
        <v>42764</v>
      </c>
      <c r="I625" t="s">
        <v>1778</v>
      </c>
      <c r="J625" t="s">
        <v>1778</v>
      </c>
      <c r="K625" t="s">
        <v>1778</v>
      </c>
      <c r="L625" t="s">
        <v>1778</v>
      </c>
      <c r="M625" s="2" t="str">
        <f>IF(ISERROR(SEARCH(M$1,Table1[[#This Row],[Description]])),"",1)</f>
        <v/>
      </c>
      <c r="N625" s="2" t="s">
        <v>1778</v>
      </c>
      <c r="O625" s="2" t="s">
        <v>1778</v>
      </c>
      <c r="P625" s="2" t="s">
        <v>1778</v>
      </c>
      <c r="Q625" s="2" t="str">
        <f>IF(ISERROR(SEARCH(Q$1,Table1[[#This Row],[Description]])),"",1)</f>
        <v/>
      </c>
      <c r="R625" s="2" t="str">
        <f t="shared" si="9"/>
        <v/>
      </c>
    </row>
    <row r="626" spans="1:18" x14ac:dyDescent="0.25">
      <c r="A626" t="s">
        <v>613</v>
      </c>
      <c r="B626" t="s">
        <v>614</v>
      </c>
      <c r="C626">
        <v>2393</v>
      </c>
      <c r="D626">
        <f>IF(Table1[[#This Row],[tarp]]=Table1[[#This Row],[tarpa]],Table1[[#This Row],[Quantity]],Table1[[#This Row],[Quantity]]*10)</f>
        <v>2393</v>
      </c>
      <c r="E626" t="s">
        <v>54</v>
      </c>
      <c r="F626" t="s">
        <v>14</v>
      </c>
      <c r="G626" s="1">
        <v>42764</v>
      </c>
      <c r="H626" s="1">
        <v>42764</v>
      </c>
      <c r="I626" t="s">
        <v>1778</v>
      </c>
      <c r="J626" t="s">
        <v>1778</v>
      </c>
      <c r="K626" t="s">
        <v>1778</v>
      </c>
      <c r="L626" t="s">
        <v>1778</v>
      </c>
      <c r="M626" s="2" t="str">
        <f>IF(ISERROR(SEARCH(M$1,Table1[[#This Row],[Description]])),"",1)</f>
        <v/>
      </c>
      <c r="N626" s="2" t="s">
        <v>1778</v>
      </c>
      <c r="O626" s="2" t="s">
        <v>1778</v>
      </c>
      <c r="P626" s="2" t="s">
        <v>1778</v>
      </c>
      <c r="Q626" s="2" t="str">
        <f>IF(ISERROR(SEARCH(Q$1,Table1[[#This Row],[Description]])),"",1)</f>
        <v/>
      </c>
      <c r="R626" s="2" t="str">
        <f t="shared" si="9"/>
        <v/>
      </c>
    </row>
    <row r="627" spans="1:18" x14ac:dyDescent="0.25">
      <c r="A627" t="s">
        <v>124</v>
      </c>
      <c r="B627" t="s">
        <v>125</v>
      </c>
      <c r="C627">
        <v>3</v>
      </c>
      <c r="D627">
        <f>IF(Table1[[#This Row],[tarp]]=Table1[[#This Row],[tarpa]],Table1[[#This Row],[Quantity]],Table1[[#This Row],[Quantity]]*10)</f>
        <v>3</v>
      </c>
      <c r="E627" t="s">
        <v>17</v>
      </c>
      <c r="F627" t="s">
        <v>21</v>
      </c>
      <c r="G627" s="1">
        <v>42764</v>
      </c>
      <c r="H627" s="1">
        <v>42764</v>
      </c>
      <c r="I627" t="s">
        <v>1778</v>
      </c>
      <c r="J627" t="s">
        <v>1778</v>
      </c>
      <c r="K627" t="s">
        <v>1778</v>
      </c>
      <c r="L627" t="s">
        <v>1778</v>
      </c>
      <c r="M627" s="2" t="str">
        <f>IF(ISERROR(SEARCH(M$1,Table1[[#This Row],[Description]])),"",1)</f>
        <v/>
      </c>
      <c r="N627" s="2" t="s">
        <v>1778</v>
      </c>
      <c r="O627" s="2" t="s">
        <v>1778</v>
      </c>
      <c r="P627" s="2" t="s">
        <v>1778</v>
      </c>
      <c r="Q627" s="2" t="str">
        <f>IF(ISERROR(SEARCH(Q$1,Table1[[#This Row],[Description]])),"",1)</f>
        <v/>
      </c>
      <c r="R627" s="2" t="str">
        <f t="shared" si="9"/>
        <v/>
      </c>
    </row>
    <row r="628" spans="1:18" x14ac:dyDescent="0.25">
      <c r="A628" t="s">
        <v>615</v>
      </c>
      <c r="B628" t="s">
        <v>616</v>
      </c>
      <c r="C628">
        <v>20</v>
      </c>
      <c r="D628">
        <f>IF(Table1[[#This Row],[tarp]]=Table1[[#This Row],[tarpa]],Table1[[#This Row],[Quantity]],Table1[[#This Row],[Quantity]]*10)</f>
        <v>20</v>
      </c>
      <c r="E628" t="s">
        <v>17</v>
      </c>
      <c r="F628" t="s">
        <v>21</v>
      </c>
      <c r="G628" s="1">
        <v>42764</v>
      </c>
      <c r="H628" s="1">
        <v>42764</v>
      </c>
      <c r="I628" t="s">
        <v>1778</v>
      </c>
      <c r="J628" t="s">
        <v>1778</v>
      </c>
      <c r="K628" t="s">
        <v>1778</v>
      </c>
      <c r="L628" t="s">
        <v>1778</v>
      </c>
      <c r="M628" s="2" t="str">
        <f>IF(ISERROR(SEARCH(M$1,Table1[[#This Row],[Description]])),"",1)</f>
        <v/>
      </c>
      <c r="N628" s="2" t="s">
        <v>1778</v>
      </c>
      <c r="O628" s="2" t="s">
        <v>1778</v>
      </c>
      <c r="P628" s="2" t="s">
        <v>1778</v>
      </c>
      <c r="Q628" s="2" t="str">
        <f>IF(ISERROR(SEARCH(Q$1,Table1[[#This Row],[Description]])),"",1)</f>
        <v/>
      </c>
      <c r="R628" s="2" t="str">
        <f t="shared" si="9"/>
        <v/>
      </c>
    </row>
    <row r="629" spans="1:18" x14ac:dyDescent="0.25">
      <c r="A629" t="s">
        <v>400</v>
      </c>
      <c r="B629" t="s">
        <v>401</v>
      </c>
      <c r="C629">
        <v>100</v>
      </c>
      <c r="D629">
        <f>IF(Table1[[#This Row],[tarp]]=Table1[[#This Row],[tarpa]],Table1[[#This Row],[Quantity]],Table1[[#This Row],[Quantity]]*10)</f>
        <v>100</v>
      </c>
      <c r="E629" t="s">
        <v>9</v>
      </c>
      <c r="F629" t="s">
        <v>21</v>
      </c>
      <c r="G629" s="1">
        <v>42764</v>
      </c>
      <c r="H629" s="1">
        <v>42764</v>
      </c>
      <c r="I629" t="s">
        <v>1778</v>
      </c>
      <c r="J629" t="s">
        <v>1778</v>
      </c>
      <c r="K629" t="s">
        <v>1778</v>
      </c>
      <c r="L629" t="s">
        <v>1778</v>
      </c>
      <c r="M629" s="2" t="str">
        <f>IF(ISERROR(SEARCH(M$1,Table1[[#This Row],[Description]])),"",1)</f>
        <v/>
      </c>
      <c r="N629" s="2" t="s">
        <v>1778</v>
      </c>
      <c r="O629" s="2" t="s">
        <v>1778</v>
      </c>
      <c r="P629" s="2" t="s">
        <v>1778</v>
      </c>
      <c r="Q629" s="2" t="str">
        <f>IF(ISERROR(SEARCH(Q$1,Table1[[#This Row],[Description]])),"",1)</f>
        <v/>
      </c>
      <c r="R629" s="2" t="str">
        <f t="shared" si="9"/>
        <v/>
      </c>
    </row>
    <row r="630" spans="1:18" x14ac:dyDescent="0.25">
      <c r="A630" t="s">
        <v>617</v>
      </c>
      <c r="B630" t="s">
        <v>618</v>
      </c>
      <c r="C630">
        <v>1</v>
      </c>
      <c r="D630">
        <f>IF(Table1[[#This Row],[tarp]]=Table1[[#This Row],[tarpa]],Table1[[#This Row],[Quantity]],Table1[[#This Row],[Quantity]]*10)</f>
        <v>1</v>
      </c>
      <c r="E630" t="s">
        <v>436</v>
      </c>
      <c r="F630" t="s">
        <v>21</v>
      </c>
      <c r="G630" s="1">
        <v>42764</v>
      </c>
      <c r="H630" s="1">
        <v>42764</v>
      </c>
      <c r="I630" t="s">
        <v>1778</v>
      </c>
      <c r="J630" t="s">
        <v>1778</v>
      </c>
      <c r="K630" t="s">
        <v>1778</v>
      </c>
      <c r="L630" t="s">
        <v>1778</v>
      </c>
      <c r="M630" s="2" t="str">
        <f>IF(ISERROR(SEARCH(M$1,Table1[[#This Row],[Description]])),"",1)</f>
        <v/>
      </c>
      <c r="N630" s="2" t="s">
        <v>1778</v>
      </c>
      <c r="O630" s="2" t="s">
        <v>1778</v>
      </c>
      <c r="P630" s="2" t="s">
        <v>1778</v>
      </c>
      <c r="Q630" s="2" t="str">
        <f>IF(ISERROR(SEARCH(Q$1,Table1[[#This Row],[Description]])),"",1)</f>
        <v/>
      </c>
      <c r="R630" s="2" t="str">
        <f t="shared" si="9"/>
        <v/>
      </c>
    </row>
    <row r="631" spans="1:18" x14ac:dyDescent="0.25">
      <c r="A631" t="s">
        <v>225</v>
      </c>
      <c r="B631" t="s">
        <v>226</v>
      </c>
      <c r="C631">
        <v>1</v>
      </c>
      <c r="D631">
        <f>IF(Table1[[#This Row],[tarp]]=Table1[[#This Row],[tarpa]],Table1[[#This Row],[Quantity]],Table1[[#This Row],[Quantity]]*10)</f>
        <v>1</v>
      </c>
      <c r="E631" t="s">
        <v>17</v>
      </c>
      <c r="F631" t="s">
        <v>18</v>
      </c>
      <c r="G631" s="1">
        <v>42764</v>
      </c>
      <c r="H631" s="1">
        <v>42764</v>
      </c>
      <c r="I631" t="s">
        <v>1778</v>
      </c>
      <c r="J631" t="s">
        <v>1778</v>
      </c>
      <c r="K631" t="s">
        <v>1778</v>
      </c>
      <c r="L631" t="s">
        <v>1778</v>
      </c>
      <c r="M631" s="2" t="str">
        <f>IF(ISERROR(SEARCH(M$1,Table1[[#This Row],[Description]])),"",1)</f>
        <v/>
      </c>
      <c r="N631" s="2" t="s">
        <v>1778</v>
      </c>
      <c r="O631" s="2" t="s">
        <v>1778</v>
      </c>
      <c r="P631" s="2" t="s">
        <v>1778</v>
      </c>
      <c r="Q631" s="2" t="str">
        <f>IF(ISERROR(SEARCH(Q$1,Table1[[#This Row],[Description]])),"",1)</f>
        <v/>
      </c>
      <c r="R631" s="2" t="str">
        <f t="shared" si="9"/>
        <v/>
      </c>
    </row>
    <row r="632" spans="1:18" x14ac:dyDescent="0.25">
      <c r="A632" t="s">
        <v>424</v>
      </c>
      <c r="B632" t="s">
        <v>425</v>
      </c>
      <c r="C632">
        <v>3</v>
      </c>
      <c r="D632">
        <f>IF(Table1[[#This Row],[tarp]]=Table1[[#This Row],[tarpa]],Table1[[#This Row],[Quantity]],Table1[[#This Row],[Quantity]]*10)</f>
        <v>3</v>
      </c>
      <c r="E632" t="s">
        <v>17</v>
      </c>
      <c r="F632" t="s">
        <v>18</v>
      </c>
      <c r="G632" s="1">
        <v>42764</v>
      </c>
      <c r="H632" s="1">
        <v>42764</v>
      </c>
      <c r="I632" t="s">
        <v>1778</v>
      </c>
      <c r="J632" t="s">
        <v>1778</v>
      </c>
      <c r="K632" t="s">
        <v>1778</v>
      </c>
      <c r="L632" t="s">
        <v>1778</v>
      </c>
      <c r="M632" s="2" t="str">
        <f>IF(ISERROR(SEARCH(M$1,Table1[[#This Row],[Description]])),"",1)</f>
        <v/>
      </c>
      <c r="N632" s="2" t="s">
        <v>1778</v>
      </c>
      <c r="O632" s="2" t="s">
        <v>1778</v>
      </c>
      <c r="P632" s="2" t="s">
        <v>1778</v>
      </c>
      <c r="Q632" s="2" t="str">
        <f>IF(ISERROR(SEARCH(Q$1,Table1[[#This Row],[Description]])),"",1)</f>
        <v/>
      </c>
      <c r="R632" s="2" t="str">
        <f t="shared" si="9"/>
        <v/>
      </c>
    </row>
    <row r="633" spans="1:18" x14ac:dyDescent="0.25">
      <c r="A633" t="s">
        <v>450</v>
      </c>
      <c r="B633" t="s">
        <v>451</v>
      </c>
      <c r="C633">
        <v>245000</v>
      </c>
      <c r="D633">
        <f>IF(Table1[[#This Row],[tarp]]=Table1[[#This Row],[tarpa]],Table1[[#This Row],[Quantity]],Table1[[#This Row],[Quantity]]*10)</f>
        <v>245000</v>
      </c>
      <c r="E633" t="s">
        <v>17</v>
      </c>
      <c r="F633" t="s">
        <v>18</v>
      </c>
      <c r="G633" s="1">
        <v>42764</v>
      </c>
      <c r="H633" s="1">
        <v>42764</v>
      </c>
      <c r="I633" t="s">
        <v>1778</v>
      </c>
      <c r="J633" t="s">
        <v>1778</v>
      </c>
      <c r="K633" t="s">
        <v>1778</v>
      </c>
      <c r="L633" t="s">
        <v>1778</v>
      </c>
      <c r="M633" s="2" t="str">
        <f>IF(ISERROR(SEARCH(M$1,Table1[[#This Row],[Description]])),"",1)</f>
        <v/>
      </c>
      <c r="N633" s="2" t="s">
        <v>1778</v>
      </c>
      <c r="O633" s="2" t="s">
        <v>1778</v>
      </c>
      <c r="P633" s="2" t="s">
        <v>1778</v>
      </c>
      <c r="Q633" s="2" t="str">
        <f>IF(ISERROR(SEARCH(Q$1,Table1[[#This Row],[Description]])),"",1)</f>
        <v/>
      </c>
      <c r="R633" s="2" t="str">
        <f t="shared" si="9"/>
        <v/>
      </c>
    </row>
    <row r="634" spans="1:18" x14ac:dyDescent="0.25">
      <c r="A634" t="s">
        <v>352</v>
      </c>
      <c r="B634" t="s">
        <v>353</v>
      </c>
      <c r="C634">
        <v>1</v>
      </c>
      <c r="D634">
        <f>IF(Table1[[#This Row],[tarp]]=Table1[[#This Row],[tarpa]],Table1[[#This Row],[Quantity]],Table1[[#This Row],[Quantity]]*10)</f>
        <v>1</v>
      </c>
      <c r="E634" t="s">
        <v>17</v>
      </c>
      <c r="F634" t="s">
        <v>18</v>
      </c>
      <c r="G634" s="1">
        <v>42764</v>
      </c>
      <c r="H634" s="1">
        <v>42764</v>
      </c>
      <c r="I634" t="s">
        <v>1778</v>
      </c>
      <c r="J634" t="s">
        <v>1778</v>
      </c>
      <c r="K634" t="s">
        <v>1778</v>
      </c>
      <c r="L634" t="s">
        <v>1778</v>
      </c>
      <c r="M634" s="2" t="str">
        <f>IF(ISERROR(SEARCH(M$1,Table1[[#This Row],[Description]])),"",1)</f>
        <v/>
      </c>
      <c r="N634" s="2" t="s">
        <v>1778</v>
      </c>
      <c r="O634" s="2" t="s">
        <v>1778</v>
      </c>
      <c r="P634" s="2" t="s">
        <v>1778</v>
      </c>
      <c r="Q634" s="2" t="str">
        <f>IF(ISERROR(SEARCH(Q$1,Table1[[#This Row],[Description]])),"",1)</f>
        <v/>
      </c>
      <c r="R634" s="2" t="str">
        <f t="shared" si="9"/>
        <v/>
      </c>
    </row>
    <row r="635" spans="1:18" x14ac:dyDescent="0.25">
      <c r="A635" t="s">
        <v>619</v>
      </c>
      <c r="B635" t="s">
        <v>620</v>
      </c>
      <c r="C635">
        <v>2</v>
      </c>
      <c r="D635">
        <f>IF(Table1[[#This Row],[tarp]]=Table1[[#This Row],[tarpa]],Table1[[#This Row],[Quantity]],Table1[[#This Row],[Quantity]]*10)</f>
        <v>2</v>
      </c>
      <c r="E635" t="s">
        <v>17</v>
      </c>
      <c r="F635" t="s">
        <v>18</v>
      </c>
      <c r="G635" s="1">
        <v>42764</v>
      </c>
      <c r="H635" s="1">
        <v>42764</v>
      </c>
      <c r="I635" t="s">
        <v>1778</v>
      </c>
      <c r="J635" t="s">
        <v>1778</v>
      </c>
      <c r="K635" t="s">
        <v>1778</v>
      </c>
      <c r="L635" t="s">
        <v>1778</v>
      </c>
      <c r="M635" s="2" t="str">
        <f>IF(ISERROR(SEARCH(M$1,Table1[[#This Row],[Description]])),"",1)</f>
        <v/>
      </c>
      <c r="N635" s="2" t="s">
        <v>1778</v>
      </c>
      <c r="O635" s="2" t="s">
        <v>1778</v>
      </c>
      <c r="P635" s="2" t="s">
        <v>1778</v>
      </c>
      <c r="Q635" s="2" t="str">
        <f>IF(ISERROR(SEARCH(Q$1,Table1[[#This Row],[Description]])),"",1)</f>
        <v/>
      </c>
      <c r="R635" s="2" t="str">
        <f t="shared" si="9"/>
        <v/>
      </c>
    </row>
    <row r="636" spans="1:18" x14ac:dyDescent="0.25">
      <c r="A636" t="s">
        <v>143</v>
      </c>
      <c r="B636" t="s">
        <v>144</v>
      </c>
      <c r="C636">
        <v>20</v>
      </c>
      <c r="D636">
        <f>IF(Table1[[#This Row],[tarp]]=Table1[[#This Row],[tarpa]],Table1[[#This Row],[Quantity]],Table1[[#This Row],[Quantity]]*10)</f>
        <v>20</v>
      </c>
      <c r="E636" t="s">
        <v>17</v>
      </c>
      <c r="F636" t="s">
        <v>18</v>
      </c>
      <c r="G636" s="1">
        <v>42764</v>
      </c>
      <c r="H636" s="1">
        <v>42764</v>
      </c>
      <c r="I636" t="s">
        <v>1778</v>
      </c>
      <c r="J636" t="s">
        <v>1778</v>
      </c>
      <c r="K636" t="s">
        <v>1778</v>
      </c>
      <c r="L636" t="s">
        <v>1778</v>
      </c>
      <c r="M636" s="2" t="str">
        <f>IF(ISERROR(SEARCH(M$1,Table1[[#This Row],[Description]])),"",1)</f>
        <v/>
      </c>
      <c r="N636" s="2" t="s">
        <v>1778</v>
      </c>
      <c r="O636" s="2" t="s">
        <v>1778</v>
      </c>
      <c r="P636" s="2" t="s">
        <v>1778</v>
      </c>
      <c r="Q636" s="2" t="str">
        <f>IF(ISERROR(SEARCH(Q$1,Table1[[#This Row],[Description]])),"",1)</f>
        <v/>
      </c>
      <c r="R636" s="2" t="str">
        <f t="shared" si="9"/>
        <v/>
      </c>
    </row>
    <row r="637" spans="1:18" x14ac:dyDescent="0.25">
      <c r="A637" t="s">
        <v>621</v>
      </c>
      <c r="B637" t="s">
        <v>622</v>
      </c>
      <c r="C637">
        <v>20</v>
      </c>
      <c r="D637">
        <f>IF(Table1[[#This Row],[tarp]]=Table1[[#This Row],[tarpa]],Table1[[#This Row],[Quantity]],Table1[[#This Row],[Quantity]]*10)</f>
        <v>20</v>
      </c>
      <c r="E637" t="s">
        <v>17</v>
      </c>
      <c r="F637" t="s">
        <v>18</v>
      </c>
      <c r="G637" s="1">
        <v>42764</v>
      </c>
      <c r="H637" s="1">
        <v>42764</v>
      </c>
      <c r="I637" t="s">
        <v>1778</v>
      </c>
      <c r="J637" t="s">
        <v>1778</v>
      </c>
      <c r="K637" t="s">
        <v>1778</v>
      </c>
      <c r="L637" t="s">
        <v>1778</v>
      </c>
      <c r="M637" s="2" t="str">
        <f>IF(ISERROR(SEARCH(M$1,Table1[[#This Row],[Description]])),"",1)</f>
        <v/>
      </c>
      <c r="N637" s="2" t="s">
        <v>1778</v>
      </c>
      <c r="O637" s="2" t="s">
        <v>1778</v>
      </c>
      <c r="P637" s="2" t="s">
        <v>1778</v>
      </c>
      <c r="Q637" s="2" t="str">
        <f>IF(ISERROR(SEARCH(Q$1,Table1[[#This Row],[Description]])),"",1)</f>
        <v/>
      </c>
      <c r="R637" s="2" t="str">
        <f t="shared" si="9"/>
        <v/>
      </c>
    </row>
    <row r="638" spans="1:18" x14ac:dyDescent="0.25">
      <c r="A638" t="s">
        <v>623</v>
      </c>
      <c r="B638" t="s">
        <v>624</v>
      </c>
      <c r="C638">
        <v>10</v>
      </c>
      <c r="D638">
        <f>IF(Table1[[#This Row],[tarp]]=Table1[[#This Row],[tarpa]],Table1[[#This Row],[Quantity]],Table1[[#This Row],[Quantity]]*10)</f>
        <v>10</v>
      </c>
      <c r="E638" t="s">
        <v>140</v>
      </c>
      <c r="F638" t="s">
        <v>18</v>
      </c>
      <c r="G638" s="1">
        <v>42764</v>
      </c>
      <c r="H638" s="1">
        <v>42764</v>
      </c>
      <c r="I638" t="s">
        <v>1778</v>
      </c>
      <c r="J638" t="s">
        <v>1778</v>
      </c>
      <c r="K638" t="s">
        <v>1778</v>
      </c>
      <c r="L638" t="s">
        <v>1778</v>
      </c>
      <c r="M638" s="2" t="str">
        <f>IF(ISERROR(SEARCH(M$1,Table1[[#This Row],[Description]])),"",1)</f>
        <v/>
      </c>
      <c r="N638" s="2" t="s">
        <v>1778</v>
      </c>
      <c r="O638" s="2" t="s">
        <v>1778</v>
      </c>
      <c r="P638" s="2" t="s">
        <v>1778</v>
      </c>
      <c r="Q638" s="2" t="str">
        <f>IF(ISERROR(SEARCH(Q$1,Table1[[#This Row],[Description]])),"",1)</f>
        <v/>
      </c>
      <c r="R638" s="2" t="str">
        <f t="shared" si="9"/>
        <v/>
      </c>
    </row>
    <row r="639" spans="1:18" x14ac:dyDescent="0.25">
      <c r="A639" t="s">
        <v>625</v>
      </c>
      <c r="B639" t="s">
        <v>626</v>
      </c>
      <c r="C639">
        <v>5</v>
      </c>
      <c r="D639">
        <f>IF(Table1[[#This Row],[tarp]]=Table1[[#This Row],[tarpa]],Table1[[#This Row],[Quantity]],Table1[[#This Row],[Quantity]]*10)</f>
        <v>5</v>
      </c>
      <c r="E639" t="s">
        <v>140</v>
      </c>
      <c r="F639" t="s">
        <v>18</v>
      </c>
      <c r="G639" s="1">
        <v>42764</v>
      </c>
      <c r="H639" s="1">
        <v>42764</v>
      </c>
      <c r="I639" t="s">
        <v>1778</v>
      </c>
      <c r="J639" t="s">
        <v>1778</v>
      </c>
      <c r="K639" t="s">
        <v>1778</v>
      </c>
      <c r="L639" t="s">
        <v>1778</v>
      </c>
      <c r="M639" s="2" t="str">
        <f>IF(ISERROR(SEARCH(M$1,Table1[[#This Row],[Description]])),"",1)</f>
        <v/>
      </c>
      <c r="N639" s="2" t="s">
        <v>1778</v>
      </c>
      <c r="O639" s="2" t="s">
        <v>1778</v>
      </c>
      <c r="P639" s="2" t="s">
        <v>1778</v>
      </c>
      <c r="Q639" s="2" t="str">
        <f>IF(ISERROR(SEARCH(Q$1,Table1[[#This Row],[Description]])),"",1)</f>
        <v/>
      </c>
      <c r="R639" s="2" t="str">
        <f t="shared" si="9"/>
        <v/>
      </c>
    </row>
    <row r="640" spans="1:18" x14ac:dyDescent="0.25">
      <c r="A640" t="s">
        <v>627</v>
      </c>
      <c r="B640" t="s">
        <v>628</v>
      </c>
      <c r="C640">
        <v>26</v>
      </c>
      <c r="D640">
        <f>IF(Table1[[#This Row],[tarp]]=Table1[[#This Row],[tarpa]],Table1[[#This Row],[Quantity]],Table1[[#This Row],[Quantity]]*10)</f>
        <v>26</v>
      </c>
      <c r="E640" t="s">
        <v>140</v>
      </c>
      <c r="F640" t="s">
        <v>18</v>
      </c>
      <c r="G640" s="1">
        <v>42764</v>
      </c>
      <c r="H640" s="1">
        <v>42764</v>
      </c>
      <c r="I640" t="s">
        <v>1778</v>
      </c>
      <c r="J640" t="s">
        <v>1778</v>
      </c>
      <c r="K640" t="s">
        <v>1778</v>
      </c>
      <c r="L640" t="s">
        <v>1778</v>
      </c>
      <c r="M640" s="2" t="str">
        <f>IF(ISERROR(SEARCH(M$1,Table1[[#This Row],[Description]])),"",1)</f>
        <v/>
      </c>
      <c r="N640" s="2" t="s">
        <v>1778</v>
      </c>
      <c r="O640" s="2" t="s">
        <v>1778</v>
      </c>
      <c r="P640" s="2" t="s">
        <v>1778</v>
      </c>
      <c r="Q640" s="2" t="str">
        <f>IF(ISERROR(SEARCH(Q$1,Table1[[#This Row],[Description]])),"",1)</f>
        <v/>
      </c>
      <c r="R640" s="2" t="str">
        <f t="shared" si="9"/>
        <v/>
      </c>
    </row>
    <row r="641" spans="1:18" x14ac:dyDescent="0.25">
      <c r="A641" t="s">
        <v>629</v>
      </c>
      <c r="B641" t="s">
        <v>630</v>
      </c>
      <c r="C641">
        <v>9580</v>
      </c>
      <c r="D641">
        <f>IF(Table1[[#This Row],[tarp]]=Table1[[#This Row],[tarpa]],Table1[[#This Row],[Quantity]],Table1[[#This Row],[Quantity]]*10)</f>
        <v>9580</v>
      </c>
      <c r="E641" t="s">
        <v>54</v>
      </c>
      <c r="F641" t="s">
        <v>14</v>
      </c>
      <c r="G641" s="1">
        <v>42764</v>
      </c>
      <c r="H641" s="1">
        <v>42764</v>
      </c>
      <c r="I641" t="s">
        <v>1778</v>
      </c>
      <c r="J641" t="s">
        <v>1778</v>
      </c>
      <c r="K641" t="s">
        <v>1778</v>
      </c>
      <c r="L641" t="s">
        <v>1778</v>
      </c>
      <c r="M641" s="2" t="str">
        <f>IF(ISERROR(SEARCH(M$1,Table1[[#This Row],[Description]])),"",1)</f>
        <v/>
      </c>
      <c r="N641" s="2" t="s">
        <v>1778</v>
      </c>
      <c r="O641" s="2" t="s">
        <v>1778</v>
      </c>
      <c r="P641" s="2" t="s">
        <v>1778</v>
      </c>
      <c r="Q641" s="2" t="str">
        <f>IF(ISERROR(SEARCH(Q$1,Table1[[#This Row],[Description]])),"",1)</f>
        <v/>
      </c>
      <c r="R641" s="2" t="str">
        <f t="shared" si="9"/>
        <v/>
      </c>
    </row>
    <row r="642" spans="1:18" x14ac:dyDescent="0.25">
      <c r="A642" t="s">
        <v>631</v>
      </c>
      <c r="B642" t="s">
        <v>632</v>
      </c>
      <c r="C642">
        <v>24</v>
      </c>
      <c r="D642">
        <f>IF(Table1[[#This Row],[tarp]]=Table1[[#This Row],[tarpa]],Table1[[#This Row],[Quantity]],Table1[[#This Row],[Quantity]]*10)</f>
        <v>24</v>
      </c>
      <c r="E642" t="s">
        <v>13</v>
      </c>
      <c r="F642" t="s">
        <v>14</v>
      </c>
      <c r="G642" s="1">
        <v>42764</v>
      </c>
      <c r="H642" s="1">
        <v>42764</v>
      </c>
      <c r="I642" t="s">
        <v>1778</v>
      </c>
      <c r="J642" t="s">
        <v>1778</v>
      </c>
      <c r="K642" t="s">
        <v>1778</v>
      </c>
      <c r="L642" t="s">
        <v>1778</v>
      </c>
      <c r="M642" s="2" t="str">
        <f>IF(ISERROR(SEARCH(M$1,Table1[[#This Row],[Description]])),"",1)</f>
        <v/>
      </c>
      <c r="N642" s="2" t="s">
        <v>1778</v>
      </c>
      <c r="O642" s="2" t="s">
        <v>1778</v>
      </c>
      <c r="P642" s="2" t="s">
        <v>1778</v>
      </c>
      <c r="Q642" s="2" t="str">
        <f>IF(ISERROR(SEARCH(Q$1,Table1[[#This Row],[Description]])),"",1)</f>
        <v/>
      </c>
      <c r="R642" s="2" t="str">
        <f t="shared" ref="R642:R705" si="10">IF(I642=1,"Blanket",IF(K642=1,"Tarp",IF(L642=1,"Jerry",IF(M642=1,"KitchenSet",IF(N642=1,"MosquitoNet",IF(O642=1,"ShelterKit",IF(P642=1,"SleepingMat",IF(Q642=1,"Tent",""))))))))</f>
        <v/>
      </c>
    </row>
    <row r="643" spans="1:18" x14ac:dyDescent="0.25">
      <c r="A643" t="s">
        <v>633</v>
      </c>
      <c r="B643" t="s">
        <v>634</v>
      </c>
      <c r="C643">
        <v>12</v>
      </c>
      <c r="D643">
        <f>IF(Table1[[#This Row],[tarp]]=Table1[[#This Row],[tarpa]],Table1[[#This Row],[Quantity]],Table1[[#This Row],[Quantity]]*10)</f>
        <v>12</v>
      </c>
      <c r="E643" t="s">
        <v>13</v>
      </c>
      <c r="F643" t="s">
        <v>14</v>
      </c>
      <c r="G643" s="1">
        <v>42764</v>
      </c>
      <c r="H643" s="1">
        <v>42764</v>
      </c>
      <c r="I643" t="s">
        <v>1778</v>
      </c>
      <c r="J643" t="s">
        <v>1778</v>
      </c>
      <c r="K643" t="s">
        <v>1778</v>
      </c>
      <c r="L643" t="s">
        <v>1778</v>
      </c>
      <c r="M643" s="2" t="str">
        <f>IF(ISERROR(SEARCH(M$1,Table1[[#This Row],[Description]])),"",1)</f>
        <v/>
      </c>
      <c r="N643" s="2" t="s">
        <v>1778</v>
      </c>
      <c r="O643" s="2" t="s">
        <v>1778</v>
      </c>
      <c r="P643" s="2" t="s">
        <v>1778</v>
      </c>
      <c r="Q643" s="2" t="str">
        <f>IF(ISERROR(SEARCH(Q$1,Table1[[#This Row],[Description]])),"",1)</f>
        <v/>
      </c>
      <c r="R643" s="2" t="str">
        <f t="shared" si="10"/>
        <v/>
      </c>
    </row>
    <row r="644" spans="1:18" x14ac:dyDescent="0.25">
      <c r="A644" t="s">
        <v>248</v>
      </c>
      <c r="B644" t="s">
        <v>249</v>
      </c>
      <c r="C644">
        <v>400</v>
      </c>
      <c r="D644">
        <f>IF(Table1[[#This Row],[tarp]]=Table1[[#This Row],[tarpa]],Table1[[#This Row],[Quantity]],Table1[[#This Row],[Quantity]]*10)</f>
        <v>400</v>
      </c>
      <c r="E644" t="s">
        <v>9</v>
      </c>
      <c r="F644" t="s">
        <v>14</v>
      </c>
      <c r="G644" s="1">
        <v>42764</v>
      </c>
      <c r="H644" s="1">
        <v>42764</v>
      </c>
      <c r="I644" t="s">
        <v>1778</v>
      </c>
      <c r="J644" t="s">
        <v>1778</v>
      </c>
      <c r="K644" t="s">
        <v>1778</v>
      </c>
      <c r="L644" t="s">
        <v>1778</v>
      </c>
      <c r="M644" s="2" t="str">
        <f>IF(ISERROR(SEARCH(M$1,Table1[[#This Row],[Description]])),"",1)</f>
        <v/>
      </c>
      <c r="N644" s="2" t="s">
        <v>1778</v>
      </c>
      <c r="O644" s="2" t="s">
        <v>1778</v>
      </c>
      <c r="P644" s="2" t="s">
        <v>1778</v>
      </c>
      <c r="Q644" s="2" t="str">
        <f>IF(ISERROR(SEARCH(Q$1,Table1[[#This Row],[Description]])),"",1)</f>
        <v/>
      </c>
      <c r="R644" s="2" t="str">
        <f t="shared" si="10"/>
        <v/>
      </c>
    </row>
    <row r="645" spans="1:18" x14ac:dyDescent="0.25">
      <c r="A645" t="s">
        <v>635</v>
      </c>
      <c r="B645" t="s">
        <v>636</v>
      </c>
      <c r="C645">
        <v>370</v>
      </c>
      <c r="D645">
        <f>IF(Table1[[#This Row],[tarp]]=Table1[[#This Row],[tarpa]],Table1[[#This Row],[Quantity]],Table1[[#This Row],[Quantity]]*10)</f>
        <v>370</v>
      </c>
      <c r="E645" t="s">
        <v>54</v>
      </c>
      <c r="F645" t="s">
        <v>14</v>
      </c>
      <c r="G645" s="1">
        <v>42764</v>
      </c>
      <c r="H645" s="1">
        <v>42764</v>
      </c>
      <c r="I645" t="s">
        <v>1778</v>
      </c>
      <c r="J645" t="s">
        <v>1778</v>
      </c>
      <c r="K645" t="s">
        <v>1778</v>
      </c>
      <c r="L645" t="s">
        <v>1778</v>
      </c>
      <c r="M645" s="2" t="str">
        <f>IF(ISERROR(SEARCH(M$1,Table1[[#This Row],[Description]])),"",1)</f>
        <v/>
      </c>
      <c r="N645" s="2" t="s">
        <v>1778</v>
      </c>
      <c r="O645" s="2" t="s">
        <v>1778</v>
      </c>
      <c r="P645" s="2" t="s">
        <v>1778</v>
      </c>
      <c r="Q645" s="2" t="str">
        <f>IF(ISERROR(SEARCH(Q$1,Table1[[#This Row],[Description]])),"",1)</f>
        <v/>
      </c>
      <c r="R645" s="2" t="str">
        <f t="shared" si="10"/>
        <v/>
      </c>
    </row>
    <row r="646" spans="1:18" x14ac:dyDescent="0.25">
      <c r="A646" t="s">
        <v>302</v>
      </c>
      <c r="B646" t="s">
        <v>303</v>
      </c>
      <c r="C646">
        <v>1</v>
      </c>
      <c r="D646">
        <f>IF(Table1[[#This Row],[tarp]]=Table1[[#This Row],[tarpa]],Table1[[#This Row],[Quantity]],Table1[[#This Row],[Quantity]]*10)</f>
        <v>1</v>
      </c>
      <c r="E646" t="s">
        <v>318</v>
      </c>
      <c r="F646" t="s">
        <v>21</v>
      </c>
      <c r="G646" s="1">
        <v>42764</v>
      </c>
      <c r="H646" s="1">
        <v>42764</v>
      </c>
      <c r="I646" t="s">
        <v>1778</v>
      </c>
      <c r="J646" t="s">
        <v>1778</v>
      </c>
      <c r="K646" t="s">
        <v>1778</v>
      </c>
      <c r="L646" t="s">
        <v>1778</v>
      </c>
      <c r="M646" s="2" t="str">
        <f>IF(ISERROR(SEARCH(M$1,Table1[[#This Row],[Description]])),"",1)</f>
        <v/>
      </c>
      <c r="N646" s="2" t="s">
        <v>1778</v>
      </c>
      <c r="O646" s="2" t="s">
        <v>1778</v>
      </c>
      <c r="P646" s="2" t="s">
        <v>1778</v>
      </c>
      <c r="Q646" s="2" t="str">
        <f>IF(ISERROR(SEARCH(Q$1,Table1[[#This Row],[Description]])),"",1)</f>
        <v/>
      </c>
      <c r="R646" s="2" t="str">
        <f t="shared" si="10"/>
        <v/>
      </c>
    </row>
    <row r="647" spans="1:18" x14ac:dyDescent="0.25">
      <c r="A647" t="s">
        <v>112</v>
      </c>
      <c r="B647" t="s">
        <v>113</v>
      </c>
      <c r="C647">
        <v>4</v>
      </c>
      <c r="D647">
        <f>IF(Table1[[#This Row],[tarp]]=Table1[[#This Row],[tarpa]],Table1[[#This Row],[Quantity]],Table1[[#This Row],[Quantity]]*10)</f>
        <v>4</v>
      </c>
      <c r="E647" t="s">
        <v>17</v>
      </c>
      <c r="F647" t="s">
        <v>21</v>
      </c>
      <c r="G647" s="1">
        <v>42764</v>
      </c>
      <c r="H647" s="1">
        <v>42764</v>
      </c>
      <c r="I647" t="s">
        <v>1778</v>
      </c>
      <c r="J647" t="s">
        <v>1778</v>
      </c>
      <c r="K647" t="s">
        <v>1778</v>
      </c>
      <c r="L647" t="s">
        <v>1778</v>
      </c>
      <c r="M647" s="2" t="str">
        <f>IF(ISERROR(SEARCH(M$1,Table1[[#This Row],[Description]])),"",1)</f>
        <v/>
      </c>
      <c r="N647" s="2" t="s">
        <v>1778</v>
      </c>
      <c r="O647" s="2" t="s">
        <v>1778</v>
      </c>
      <c r="P647" s="2" t="s">
        <v>1778</v>
      </c>
      <c r="Q647" s="2" t="str">
        <f>IF(ISERROR(SEARCH(Q$1,Table1[[#This Row],[Description]])),"",1)</f>
        <v/>
      </c>
      <c r="R647" s="2" t="str">
        <f t="shared" si="10"/>
        <v/>
      </c>
    </row>
    <row r="648" spans="1:18" x14ac:dyDescent="0.25">
      <c r="A648" t="s">
        <v>639</v>
      </c>
      <c r="B648" t="s">
        <v>640</v>
      </c>
      <c r="C648">
        <v>66</v>
      </c>
      <c r="D648">
        <f>IF(Table1[[#This Row],[tarp]]=Table1[[#This Row],[tarpa]],Table1[[#This Row],[Quantity]],Table1[[#This Row],[Quantity]]*10)</f>
        <v>66</v>
      </c>
      <c r="E648" t="s">
        <v>150</v>
      </c>
      <c r="F648" t="s">
        <v>21</v>
      </c>
      <c r="G648" s="1">
        <v>42764</v>
      </c>
      <c r="H648" s="1">
        <v>42764</v>
      </c>
      <c r="I648" t="s">
        <v>1778</v>
      </c>
      <c r="J648" t="s">
        <v>1778</v>
      </c>
      <c r="K648" t="s">
        <v>1778</v>
      </c>
      <c r="L648" t="s">
        <v>1778</v>
      </c>
      <c r="M648" s="2" t="str">
        <f>IF(ISERROR(SEARCH(M$1,Table1[[#This Row],[Description]])),"",1)</f>
        <v/>
      </c>
      <c r="N648" s="2" t="s">
        <v>1778</v>
      </c>
      <c r="O648" s="2" t="s">
        <v>1778</v>
      </c>
      <c r="P648" s="2" t="s">
        <v>1778</v>
      </c>
      <c r="Q648" s="2" t="str">
        <f>IF(ISERROR(SEARCH(Q$1,Table1[[#This Row],[Description]])),"",1)</f>
        <v/>
      </c>
      <c r="R648" s="2" t="str">
        <f t="shared" si="10"/>
        <v/>
      </c>
    </row>
    <row r="649" spans="1:18" x14ac:dyDescent="0.25">
      <c r="A649" t="s">
        <v>641</v>
      </c>
      <c r="B649" t="s">
        <v>642</v>
      </c>
      <c r="C649">
        <v>11</v>
      </c>
      <c r="D649">
        <f>IF(Table1[[#This Row],[tarp]]=Table1[[#This Row],[tarpa]],Table1[[#This Row],[Quantity]],Table1[[#This Row],[Quantity]]*10)</f>
        <v>11</v>
      </c>
      <c r="E649" t="s">
        <v>436</v>
      </c>
      <c r="F649" t="s">
        <v>21</v>
      </c>
      <c r="G649" s="1">
        <v>42764</v>
      </c>
      <c r="H649" s="1">
        <v>42764</v>
      </c>
      <c r="I649" t="s">
        <v>1778</v>
      </c>
      <c r="J649" t="s">
        <v>1778</v>
      </c>
      <c r="K649" t="s">
        <v>1778</v>
      </c>
      <c r="L649" t="s">
        <v>1778</v>
      </c>
      <c r="M649" s="2" t="str">
        <f>IF(ISERROR(SEARCH(M$1,Table1[[#This Row],[Description]])),"",1)</f>
        <v/>
      </c>
      <c r="N649" s="2" t="s">
        <v>1778</v>
      </c>
      <c r="O649" s="2" t="s">
        <v>1778</v>
      </c>
      <c r="P649" s="2" t="s">
        <v>1778</v>
      </c>
      <c r="Q649" s="2" t="str">
        <f>IF(ISERROR(SEARCH(Q$1,Table1[[#This Row],[Description]])),"",1)</f>
        <v/>
      </c>
      <c r="R649" s="2" t="str">
        <f t="shared" si="10"/>
        <v/>
      </c>
    </row>
    <row r="650" spans="1:18" x14ac:dyDescent="0.25">
      <c r="A650" t="s">
        <v>248</v>
      </c>
      <c r="B650" t="s">
        <v>249</v>
      </c>
      <c r="C650">
        <v>1600</v>
      </c>
      <c r="D650">
        <f>IF(Table1[[#This Row],[tarp]]=Table1[[#This Row],[tarpa]],Table1[[#This Row],[Quantity]],Table1[[#This Row],[Quantity]]*10)</f>
        <v>1600</v>
      </c>
      <c r="E650" t="s">
        <v>59</v>
      </c>
      <c r="F650" t="s">
        <v>21</v>
      </c>
      <c r="G650" s="1">
        <v>42764</v>
      </c>
      <c r="H650" s="1">
        <v>42764</v>
      </c>
      <c r="I650" t="s">
        <v>1778</v>
      </c>
      <c r="J650" t="s">
        <v>1778</v>
      </c>
      <c r="K650" t="s">
        <v>1778</v>
      </c>
      <c r="L650" t="s">
        <v>1778</v>
      </c>
      <c r="M650" s="2" t="str">
        <f>IF(ISERROR(SEARCH(M$1,Table1[[#This Row],[Description]])),"",1)</f>
        <v/>
      </c>
      <c r="N650" s="2" t="s">
        <v>1778</v>
      </c>
      <c r="O650" s="2" t="s">
        <v>1778</v>
      </c>
      <c r="P650" s="2" t="s">
        <v>1778</v>
      </c>
      <c r="Q650" s="2" t="str">
        <f>IF(ISERROR(SEARCH(Q$1,Table1[[#This Row],[Description]])),"",1)</f>
        <v/>
      </c>
      <c r="R650" s="2" t="str">
        <f t="shared" si="10"/>
        <v/>
      </c>
    </row>
    <row r="651" spans="1:18" x14ac:dyDescent="0.25">
      <c r="A651" t="s">
        <v>643</v>
      </c>
      <c r="B651" t="s">
        <v>644</v>
      </c>
      <c r="C651">
        <v>98</v>
      </c>
      <c r="D651">
        <f>IF(Table1[[#This Row],[tarp]]=Table1[[#This Row],[tarpa]],Table1[[#This Row],[Quantity]],Table1[[#This Row],[Quantity]]*10)</f>
        <v>98</v>
      </c>
      <c r="E651" t="s">
        <v>17</v>
      </c>
      <c r="F651" t="s">
        <v>21</v>
      </c>
      <c r="G651" s="1">
        <v>42764</v>
      </c>
      <c r="H651" s="1">
        <v>42764</v>
      </c>
      <c r="I651" t="s">
        <v>1778</v>
      </c>
      <c r="J651" t="s">
        <v>1778</v>
      </c>
      <c r="K651" t="s">
        <v>1778</v>
      </c>
      <c r="L651" t="s">
        <v>1778</v>
      </c>
      <c r="M651" s="2" t="str">
        <f>IF(ISERROR(SEARCH(M$1,Table1[[#This Row],[Description]])),"",1)</f>
        <v/>
      </c>
      <c r="N651" s="2" t="s">
        <v>1778</v>
      </c>
      <c r="O651" s="2" t="s">
        <v>1778</v>
      </c>
      <c r="P651" s="2" t="s">
        <v>1778</v>
      </c>
      <c r="Q651" s="2" t="str">
        <f>IF(ISERROR(SEARCH(Q$1,Table1[[#This Row],[Description]])),"",1)</f>
        <v/>
      </c>
      <c r="R651" s="2" t="str">
        <f t="shared" si="10"/>
        <v/>
      </c>
    </row>
    <row r="652" spans="1:18" x14ac:dyDescent="0.25">
      <c r="A652" t="s">
        <v>508</v>
      </c>
      <c r="B652" t="s">
        <v>509</v>
      </c>
      <c r="C652">
        <v>100</v>
      </c>
      <c r="D652">
        <f>IF(Table1[[#This Row],[tarp]]=Table1[[#This Row],[tarpa]],Table1[[#This Row],[Quantity]],Table1[[#This Row],[Quantity]]*10)</f>
        <v>100</v>
      </c>
      <c r="E652" t="s">
        <v>9</v>
      </c>
      <c r="F652" t="s">
        <v>21</v>
      </c>
      <c r="G652" s="1">
        <v>42764</v>
      </c>
      <c r="H652" s="1">
        <v>42764</v>
      </c>
      <c r="I652" t="s">
        <v>1778</v>
      </c>
      <c r="J652" t="s">
        <v>1778</v>
      </c>
      <c r="K652" t="s">
        <v>1778</v>
      </c>
      <c r="L652" t="s">
        <v>1778</v>
      </c>
      <c r="M652" s="2" t="str">
        <f>IF(ISERROR(SEARCH(M$1,Table1[[#This Row],[Description]])),"",1)</f>
        <v/>
      </c>
      <c r="N652" s="2" t="s">
        <v>1778</v>
      </c>
      <c r="O652" s="2" t="s">
        <v>1778</v>
      </c>
      <c r="P652" s="2" t="s">
        <v>1778</v>
      </c>
      <c r="Q652" s="2" t="str">
        <f>IF(ISERROR(SEARCH(Q$1,Table1[[#This Row],[Description]])),"",1)</f>
        <v/>
      </c>
      <c r="R652" s="2" t="str">
        <f t="shared" si="10"/>
        <v/>
      </c>
    </row>
    <row r="653" spans="1:18" x14ac:dyDescent="0.25">
      <c r="A653" t="s">
        <v>647</v>
      </c>
      <c r="B653" t="s">
        <v>648</v>
      </c>
      <c r="C653">
        <v>10</v>
      </c>
      <c r="D653">
        <f>IF(Table1[[#This Row],[tarp]]=Table1[[#This Row],[tarpa]],Table1[[#This Row],[Quantity]],Table1[[#This Row],[Quantity]]*10)</f>
        <v>10</v>
      </c>
      <c r="E653" t="s">
        <v>17</v>
      </c>
      <c r="F653" t="s">
        <v>21</v>
      </c>
      <c r="G653" s="1">
        <v>42764</v>
      </c>
      <c r="H653" s="1">
        <v>42764</v>
      </c>
      <c r="I653" t="s">
        <v>1778</v>
      </c>
      <c r="J653" t="s">
        <v>1778</v>
      </c>
      <c r="K653" t="s">
        <v>1778</v>
      </c>
      <c r="L653" t="s">
        <v>1778</v>
      </c>
      <c r="M653" s="2" t="str">
        <f>IF(ISERROR(SEARCH(M$1,Table1[[#This Row],[Description]])),"",1)</f>
        <v/>
      </c>
      <c r="N653" s="2" t="s">
        <v>1778</v>
      </c>
      <c r="O653" s="2" t="s">
        <v>1778</v>
      </c>
      <c r="P653" s="2" t="s">
        <v>1778</v>
      </c>
      <c r="Q653" s="2" t="str">
        <f>IF(ISERROR(SEARCH(Q$1,Table1[[#This Row],[Description]])),"",1)</f>
        <v/>
      </c>
      <c r="R653" s="2" t="str">
        <f t="shared" si="10"/>
        <v/>
      </c>
    </row>
    <row r="654" spans="1:18" x14ac:dyDescent="0.25">
      <c r="A654" t="s">
        <v>649</v>
      </c>
      <c r="B654" t="s">
        <v>650</v>
      </c>
      <c r="C654">
        <v>2</v>
      </c>
      <c r="D654">
        <f>IF(Table1[[#This Row],[tarp]]=Table1[[#This Row],[tarpa]],Table1[[#This Row],[Quantity]],Table1[[#This Row],[Quantity]]*10)</f>
        <v>2</v>
      </c>
      <c r="E654" t="s">
        <v>54</v>
      </c>
      <c r="F654" t="s">
        <v>14</v>
      </c>
      <c r="G654" s="1">
        <v>42764</v>
      </c>
      <c r="H654" s="1">
        <v>42764</v>
      </c>
      <c r="I654" t="s">
        <v>1778</v>
      </c>
      <c r="J654" t="s">
        <v>1778</v>
      </c>
      <c r="K654" t="s">
        <v>1778</v>
      </c>
      <c r="L654" t="s">
        <v>1778</v>
      </c>
      <c r="M654" s="2" t="str">
        <f>IF(ISERROR(SEARCH(M$1,Table1[[#This Row],[Description]])),"",1)</f>
        <v/>
      </c>
      <c r="N654" s="2" t="s">
        <v>1778</v>
      </c>
      <c r="O654" s="2" t="s">
        <v>1778</v>
      </c>
      <c r="P654" s="2" t="s">
        <v>1778</v>
      </c>
      <c r="Q654" s="2" t="str">
        <f>IF(ISERROR(SEARCH(Q$1,Table1[[#This Row],[Description]])),"",1)</f>
        <v/>
      </c>
      <c r="R654" s="2" t="str">
        <f t="shared" si="10"/>
        <v/>
      </c>
    </row>
    <row r="655" spans="1:18" x14ac:dyDescent="0.25">
      <c r="A655" t="s">
        <v>651</v>
      </c>
      <c r="B655" t="s">
        <v>652</v>
      </c>
      <c r="C655">
        <v>2342</v>
      </c>
      <c r="D655">
        <f>IF(Table1[[#This Row],[tarp]]=Table1[[#This Row],[tarpa]],Table1[[#This Row],[Quantity]],Table1[[#This Row],[Quantity]]*10)</f>
        <v>2342</v>
      </c>
      <c r="E655" t="s">
        <v>266</v>
      </c>
      <c r="F655" t="s">
        <v>37</v>
      </c>
      <c r="G655" s="1">
        <v>42764</v>
      </c>
      <c r="H655" s="1">
        <v>42764</v>
      </c>
      <c r="I655" t="s">
        <v>1778</v>
      </c>
      <c r="J655" t="s">
        <v>1778</v>
      </c>
      <c r="K655" t="s">
        <v>1778</v>
      </c>
      <c r="L655" t="s">
        <v>1778</v>
      </c>
      <c r="M655" s="2" t="str">
        <f>IF(ISERROR(SEARCH(M$1,Table1[[#This Row],[Description]])),"",1)</f>
        <v/>
      </c>
      <c r="N655" s="2" t="s">
        <v>1778</v>
      </c>
      <c r="O655" s="2" t="s">
        <v>1778</v>
      </c>
      <c r="P655" s="2" t="s">
        <v>1778</v>
      </c>
      <c r="Q655" s="2" t="str">
        <f>IF(ISERROR(SEARCH(Q$1,Table1[[#This Row],[Description]])),"",1)</f>
        <v/>
      </c>
      <c r="R655" s="2" t="str">
        <f t="shared" si="10"/>
        <v/>
      </c>
    </row>
    <row r="656" spans="1:18" x14ac:dyDescent="0.25">
      <c r="A656" t="s">
        <v>653</v>
      </c>
      <c r="B656" t="s">
        <v>654</v>
      </c>
      <c r="C656">
        <v>586</v>
      </c>
      <c r="D656">
        <f>IF(Table1[[#This Row],[tarp]]=Table1[[#This Row],[tarpa]],Table1[[#This Row],[Quantity]],Table1[[#This Row],[Quantity]]*10)</f>
        <v>586</v>
      </c>
      <c r="E656" t="s">
        <v>266</v>
      </c>
      <c r="F656" t="s">
        <v>37</v>
      </c>
      <c r="G656" s="1">
        <v>42764</v>
      </c>
      <c r="H656" s="1">
        <v>42764</v>
      </c>
      <c r="I656" t="s">
        <v>1778</v>
      </c>
      <c r="J656" t="s">
        <v>1778</v>
      </c>
      <c r="K656" t="s">
        <v>1778</v>
      </c>
      <c r="L656" t="s">
        <v>1778</v>
      </c>
      <c r="M656" s="2" t="str">
        <f>IF(ISERROR(SEARCH(M$1,Table1[[#This Row],[Description]])),"",1)</f>
        <v/>
      </c>
      <c r="N656" s="2" t="s">
        <v>1778</v>
      </c>
      <c r="O656" s="2" t="s">
        <v>1778</v>
      </c>
      <c r="P656" s="2" t="s">
        <v>1778</v>
      </c>
      <c r="Q656" s="2" t="str">
        <f>IF(ISERROR(SEARCH(Q$1,Table1[[#This Row],[Description]])),"",1)</f>
        <v/>
      </c>
      <c r="R656" s="2" t="str">
        <f t="shared" si="10"/>
        <v/>
      </c>
    </row>
    <row r="657" spans="1:18" x14ac:dyDescent="0.25">
      <c r="A657" t="s">
        <v>655</v>
      </c>
      <c r="B657" t="s">
        <v>656</v>
      </c>
      <c r="C657">
        <v>3480</v>
      </c>
      <c r="D657">
        <f>IF(Table1[[#This Row],[tarp]]=Table1[[#This Row],[tarpa]],Table1[[#This Row],[Quantity]],Table1[[#This Row],[Quantity]]*10)</f>
        <v>3480</v>
      </c>
      <c r="E657" t="s">
        <v>266</v>
      </c>
      <c r="F657" t="s">
        <v>37</v>
      </c>
      <c r="G657" s="1">
        <v>42764</v>
      </c>
      <c r="H657" s="1">
        <v>42764</v>
      </c>
      <c r="I657" t="s">
        <v>1778</v>
      </c>
      <c r="J657" t="s">
        <v>1778</v>
      </c>
      <c r="K657" t="s">
        <v>1778</v>
      </c>
      <c r="L657" t="s">
        <v>1778</v>
      </c>
      <c r="M657" s="2" t="str">
        <f>IF(ISERROR(SEARCH(M$1,Table1[[#This Row],[Description]])),"",1)</f>
        <v/>
      </c>
      <c r="N657" s="2" t="s">
        <v>1778</v>
      </c>
      <c r="O657" s="2" t="s">
        <v>1778</v>
      </c>
      <c r="P657" s="2" t="s">
        <v>1778</v>
      </c>
      <c r="Q657" s="2" t="str">
        <f>IF(ISERROR(SEARCH(Q$1,Table1[[#This Row],[Description]])),"",1)</f>
        <v/>
      </c>
      <c r="R657" s="2" t="str">
        <f t="shared" si="10"/>
        <v/>
      </c>
    </row>
    <row r="658" spans="1:18" x14ac:dyDescent="0.25">
      <c r="A658" t="s">
        <v>658</v>
      </c>
      <c r="B658" t="s">
        <v>659</v>
      </c>
      <c r="C658">
        <v>1</v>
      </c>
      <c r="D658">
        <f>IF(Table1[[#This Row],[tarp]]=Table1[[#This Row],[tarpa]],Table1[[#This Row],[Quantity]],Table1[[#This Row],[Quantity]]*10)</f>
        <v>1</v>
      </c>
      <c r="E658" t="s">
        <v>657</v>
      </c>
      <c r="F658" t="s">
        <v>10</v>
      </c>
      <c r="G658" s="1">
        <v>42764</v>
      </c>
      <c r="H658" s="1">
        <v>42764</v>
      </c>
      <c r="I658" t="s">
        <v>1778</v>
      </c>
      <c r="J658" t="s">
        <v>1778</v>
      </c>
      <c r="K658" t="s">
        <v>1778</v>
      </c>
      <c r="L658" t="s">
        <v>1778</v>
      </c>
      <c r="M658" s="2" t="str">
        <f>IF(ISERROR(SEARCH(M$1,Table1[[#This Row],[Description]])),"",1)</f>
        <v/>
      </c>
      <c r="N658" s="2" t="s">
        <v>1778</v>
      </c>
      <c r="O658" s="2" t="s">
        <v>1778</v>
      </c>
      <c r="P658" s="2" t="s">
        <v>1778</v>
      </c>
      <c r="Q658" s="2" t="str">
        <f>IF(ISERROR(SEARCH(Q$1,Table1[[#This Row],[Description]])),"",1)</f>
        <v/>
      </c>
      <c r="R658" s="2" t="str">
        <f t="shared" si="10"/>
        <v/>
      </c>
    </row>
    <row r="659" spans="1:18" x14ac:dyDescent="0.25">
      <c r="A659" t="s">
        <v>660</v>
      </c>
      <c r="B659" t="s">
        <v>661</v>
      </c>
      <c r="C659">
        <v>1</v>
      </c>
      <c r="D659">
        <f>IF(Table1[[#This Row],[tarp]]=Table1[[#This Row],[tarpa]],Table1[[#This Row],[Quantity]],Table1[[#This Row],[Quantity]]*10)</f>
        <v>1</v>
      </c>
      <c r="E659" t="s">
        <v>657</v>
      </c>
      <c r="F659" t="s">
        <v>10</v>
      </c>
      <c r="G659" s="1">
        <v>42764</v>
      </c>
      <c r="H659" s="1">
        <v>42764</v>
      </c>
      <c r="I659" t="s">
        <v>1778</v>
      </c>
      <c r="J659" t="s">
        <v>1778</v>
      </c>
      <c r="K659" t="s">
        <v>1778</v>
      </c>
      <c r="L659" t="s">
        <v>1778</v>
      </c>
      <c r="M659" s="2" t="str">
        <f>IF(ISERROR(SEARCH(M$1,Table1[[#This Row],[Description]])),"",1)</f>
        <v/>
      </c>
      <c r="N659" s="2" t="s">
        <v>1778</v>
      </c>
      <c r="O659" s="2" t="s">
        <v>1778</v>
      </c>
      <c r="P659" s="2" t="s">
        <v>1778</v>
      </c>
      <c r="Q659" s="2" t="str">
        <f>IF(ISERROR(SEARCH(Q$1,Table1[[#This Row],[Description]])),"",1)</f>
        <v/>
      </c>
      <c r="R659" s="2" t="str">
        <f t="shared" si="10"/>
        <v/>
      </c>
    </row>
    <row r="660" spans="1:18" x14ac:dyDescent="0.25">
      <c r="A660" t="s">
        <v>662</v>
      </c>
      <c r="B660" t="s">
        <v>663</v>
      </c>
      <c r="C660">
        <v>14</v>
      </c>
      <c r="D660">
        <f>IF(Table1[[#This Row],[tarp]]=Table1[[#This Row],[tarpa]],Table1[[#This Row],[Quantity]],Table1[[#This Row],[Quantity]]*10)</f>
        <v>14</v>
      </c>
      <c r="E660" t="s">
        <v>664</v>
      </c>
      <c r="F660" t="s">
        <v>10</v>
      </c>
      <c r="G660" s="1">
        <v>42764</v>
      </c>
      <c r="H660" s="1">
        <v>42764</v>
      </c>
      <c r="I660" t="s">
        <v>1778</v>
      </c>
      <c r="J660" t="s">
        <v>1778</v>
      </c>
      <c r="K660" t="s">
        <v>1778</v>
      </c>
      <c r="L660" t="s">
        <v>1778</v>
      </c>
      <c r="M660" s="2" t="str">
        <f>IF(ISERROR(SEARCH(M$1,Table1[[#This Row],[Description]])),"",1)</f>
        <v/>
      </c>
      <c r="N660" s="2" t="s">
        <v>1778</v>
      </c>
      <c r="O660" s="2" t="s">
        <v>1778</v>
      </c>
      <c r="P660" s="2" t="s">
        <v>1778</v>
      </c>
      <c r="Q660" s="2" t="str">
        <f>IF(ISERROR(SEARCH(Q$1,Table1[[#This Row],[Description]])),"",1)</f>
        <v/>
      </c>
      <c r="R660" s="2" t="str">
        <f t="shared" si="10"/>
        <v/>
      </c>
    </row>
    <row r="661" spans="1:18" x14ac:dyDescent="0.25">
      <c r="A661" t="s">
        <v>665</v>
      </c>
      <c r="B661" t="s">
        <v>666</v>
      </c>
      <c r="C661">
        <v>2</v>
      </c>
      <c r="D661">
        <f>IF(Table1[[#This Row],[tarp]]=Table1[[#This Row],[tarpa]],Table1[[#This Row],[Quantity]],Table1[[#This Row],[Quantity]]*10)</f>
        <v>2</v>
      </c>
      <c r="E661" t="s">
        <v>664</v>
      </c>
      <c r="F661" t="s">
        <v>10</v>
      </c>
      <c r="G661" s="1">
        <v>42764</v>
      </c>
      <c r="H661" s="1">
        <v>42764</v>
      </c>
      <c r="I661" t="s">
        <v>1778</v>
      </c>
      <c r="J661" t="s">
        <v>1778</v>
      </c>
      <c r="K661" t="s">
        <v>1778</v>
      </c>
      <c r="L661" t="s">
        <v>1778</v>
      </c>
      <c r="M661" s="2" t="str">
        <f>IF(ISERROR(SEARCH(M$1,Table1[[#This Row],[Description]])),"",1)</f>
        <v/>
      </c>
      <c r="N661" s="2" t="s">
        <v>1778</v>
      </c>
      <c r="O661" s="2" t="s">
        <v>1778</v>
      </c>
      <c r="P661" s="2" t="s">
        <v>1778</v>
      </c>
      <c r="Q661" s="2" t="str">
        <f>IF(ISERROR(SEARCH(Q$1,Table1[[#This Row],[Description]])),"",1)</f>
        <v/>
      </c>
      <c r="R661" s="2" t="str">
        <f t="shared" si="10"/>
        <v/>
      </c>
    </row>
    <row r="662" spans="1:18" x14ac:dyDescent="0.25">
      <c r="A662" t="s">
        <v>667</v>
      </c>
      <c r="B662" t="s">
        <v>668</v>
      </c>
      <c r="C662">
        <v>10</v>
      </c>
      <c r="D662">
        <f>IF(Table1[[#This Row],[tarp]]=Table1[[#This Row],[tarpa]],Table1[[#This Row],[Quantity]],Table1[[#This Row],[Quantity]]*10)</f>
        <v>10</v>
      </c>
      <c r="E662" t="s">
        <v>664</v>
      </c>
      <c r="F662" t="s">
        <v>10</v>
      </c>
      <c r="G662" s="1">
        <v>42764</v>
      </c>
      <c r="H662" s="1">
        <v>42764</v>
      </c>
      <c r="I662" t="s">
        <v>1778</v>
      </c>
      <c r="J662" t="s">
        <v>1778</v>
      </c>
      <c r="K662" t="s">
        <v>1778</v>
      </c>
      <c r="L662" t="s">
        <v>1778</v>
      </c>
      <c r="M662" s="2" t="str">
        <f>IF(ISERROR(SEARCH(M$1,Table1[[#This Row],[Description]])),"",1)</f>
        <v/>
      </c>
      <c r="N662" s="2" t="s">
        <v>1778</v>
      </c>
      <c r="O662" s="2" t="s">
        <v>1778</v>
      </c>
      <c r="P662" s="2" t="s">
        <v>1778</v>
      </c>
      <c r="Q662" s="2" t="str">
        <f>IF(ISERROR(SEARCH(Q$1,Table1[[#This Row],[Description]])),"",1)</f>
        <v/>
      </c>
      <c r="R662" s="2" t="str">
        <f t="shared" si="10"/>
        <v/>
      </c>
    </row>
    <row r="663" spans="1:18" x14ac:dyDescent="0.25">
      <c r="A663" t="s">
        <v>669</v>
      </c>
      <c r="B663" t="s">
        <v>670</v>
      </c>
      <c r="C663">
        <v>2</v>
      </c>
      <c r="D663">
        <f>IF(Table1[[#This Row],[tarp]]=Table1[[#This Row],[tarpa]],Table1[[#This Row],[Quantity]],Table1[[#This Row],[Quantity]]*10)</f>
        <v>2</v>
      </c>
      <c r="E663" t="s">
        <v>664</v>
      </c>
      <c r="F663" t="s">
        <v>10</v>
      </c>
      <c r="G663" s="1">
        <v>42764</v>
      </c>
      <c r="H663" s="1">
        <v>42764</v>
      </c>
      <c r="I663" t="s">
        <v>1778</v>
      </c>
      <c r="J663" t="s">
        <v>1778</v>
      </c>
      <c r="K663" t="s">
        <v>1778</v>
      </c>
      <c r="L663" t="s">
        <v>1778</v>
      </c>
      <c r="M663" s="2" t="str">
        <f>IF(ISERROR(SEARCH(M$1,Table1[[#This Row],[Description]])),"",1)</f>
        <v/>
      </c>
      <c r="N663" s="2" t="s">
        <v>1778</v>
      </c>
      <c r="O663" s="2" t="s">
        <v>1778</v>
      </c>
      <c r="P663" s="2" t="s">
        <v>1778</v>
      </c>
      <c r="Q663" s="2" t="str">
        <f>IF(ISERROR(SEARCH(Q$1,Table1[[#This Row],[Description]])),"",1)</f>
        <v/>
      </c>
      <c r="R663" s="2" t="str">
        <f t="shared" si="10"/>
        <v/>
      </c>
    </row>
    <row r="664" spans="1:18" x14ac:dyDescent="0.25">
      <c r="A664" t="s">
        <v>671</v>
      </c>
      <c r="B664" t="s">
        <v>672</v>
      </c>
      <c r="C664">
        <v>3</v>
      </c>
      <c r="D664">
        <f>IF(Table1[[#This Row],[tarp]]=Table1[[#This Row],[tarpa]],Table1[[#This Row],[Quantity]],Table1[[#This Row],[Quantity]]*10)</f>
        <v>3</v>
      </c>
      <c r="E664" t="s">
        <v>130</v>
      </c>
      <c r="F664" t="s">
        <v>37</v>
      </c>
      <c r="G664" s="1">
        <v>42764</v>
      </c>
      <c r="H664" s="1">
        <v>42764</v>
      </c>
      <c r="I664" t="s">
        <v>1778</v>
      </c>
      <c r="J664" t="s">
        <v>1778</v>
      </c>
      <c r="K664" t="s">
        <v>1778</v>
      </c>
      <c r="L664" t="s">
        <v>1778</v>
      </c>
      <c r="M664" s="2" t="str">
        <f>IF(ISERROR(SEARCH(M$1,Table1[[#This Row],[Description]])),"",1)</f>
        <v/>
      </c>
      <c r="N664" s="2" t="s">
        <v>1778</v>
      </c>
      <c r="O664" s="2" t="s">
        <v>1778</v>
      </c>
      <c r="P664" s="2" t="s">
        <v>1778</v>
      </c>
      <c r="Q664" s="2" t="str">
        <f>IF(ISERROR(SEARCH(Q$1,Table1[[#This Row],[Description]])),"",1)</f>
        <v/>
      </c>
      <c r="R664" s="2" t="str">
        <f t="shared" si="10"/>
        <v/>
      </c>
    </row>
    <row r="665" spans="1:18" x14ac:dyDescent="0.25">
      <c r="A665" t="s">
        <v>673</v>
      </c>
      <c r="B665" t="s">
        <v>674</v>
      </c>
      <c r="C665">
        <v>3</v>
      </c>
      <c r="D665">
        <f>IF(Table1[[#This Row],[tarp]]=Table1[[#This Row],[tarpa]],Table1[[#This Row],[Quantity]],Table1[[#This Row],[Quantity]]*10)</f>
        <v>3</v>
      </c>
      <c r="E665" t="s">
        <v>130</v>
      </c>
      <c r="F665" t="s">
        <v>37</v>
      </c>
      <c r="G665" s="1">
        <v>42764</v>
      </c>
      <c r="H665" s="1">
        <v>42764</v>
      </c>
      <c r="I665" t="s">
        <v>1778</v>
      </c>
      <c r="J665" t="s">
        <v>1778</v>
      </c>
      <c r="K665" t="s">
        <v>1778</v>
      </c>
      <c r="L665" t="s">
        <v>1778</v>
      </c>
      <c r="M665" s="2" t="str">
        <f>IF(ISERROR(SEARCH(M$1,Table1[[#This Row],[Description]])),"",1)</f>
        <v/>
      </c>
      <c r="N665" s="2" t="s">
        <v>1778</v>
      </c>
      <c r="O665" s="2" t="s">
        <v>1778</v>
      </c>
      <c r="P665" s="2" t="s">
        <v>1778</v>
      </c>
      <c r="Q665" s="2" t="str">
        <f>IF(ISERROR(SEARCH(Q$1,Table1[[#This Row],[Description]])),"",1)</f>
        <v/>
      </c>
      <c r="R665" s="2" t="str">
        <f t="shared" si="10"/>
        <v/>
      </c>
    </row>
    <row r="666" spans="1:18" x14ac:dyDescent="0.25">
      <c r="A666" t="s">
        <v>675</v>
      </c>
      <c r="B666" t="s">
        <v>676</v>
      </c>
      <c r="C666">
        <v>3</v>
      </c>
      <c r="D666">
        <f>IF(Table1[[#This Row],[tarp]]=Table1[[#This Row],[tarpa]],Table1[[#This Row],[Quantity]],Table1[[#This Row],[Quantity]]*10)</f>
        <v>3</v>
      </c>
      <c r="E666" t="s">
        <v>130</v>
      </c>
      <c r="F666" t="s">
        <v>37</v>
      </c>
      <c r="G666" s="1">
        <v>42764</v>
      </c>
      <c r="H666" s="1">
        <v>42764</v>
      </c>
      <c r="I666" t="s">
        <v>1778</v>
      </c>
      <c r="J666" t="s">
        <v>1778</v>
      </c>
      <c r="K666" t="s">
        <v>1778</v>
      </c>
      <c r="L666" t="s">
        <v>1778</v>
      </c>
      <c r="M666" s="2" t="str">
        <f>IF(ISERROR(SEARCH(M$1,Table1[[#This Row],[Description]])),"",1)</f>
        <v/>
      </c>
      <c r="N666" s="2" t="s">
        <v>1778</v>
      </c>
      <c r="O666" s="2" t="s">
        <v>1778</v>
      </c>
      <c r="P666" s="2" t="s">
        <v>1778</v>
      </c>
      <c r="Q666" s="2" t="str">
        <f>IF(ISERROR(SEARCH(Q$1,Table1[[#This Row],[Description]])),"",1)</f>
        <v/>
      </c>
      <c r="R666" s="2" t="str">
        <f t="shared" si="10"/>
        <v/>
      </c>
    </row>
    <row r="667" spans="1:18" x14ac:dyDescent="0.25">
      <c r="A667" t="s">
        <v>677</v>
      </c>
      <c r="B667" t="s">
        <v>678</v>
      </c>
      <c r="C667">
        <v>5</v>
      </c>
      <c r="D667">
        <f>IF(Table1[[#This Row],[tarp]]=Table1[[#This Row],[tarpa]],Table1[[#This Row],[Quantity]],Table1[[#This Row],[Quantity]]*10)</f>
        <v>5</v>
      </c>
      <c r="E667" t="s">
        <v>130</v>
      </c>
      <c r="F667" t="s">
        <v>37</v>
      </c>
      <c r="G667" s="1">
        <v>42764</v>
      </c>
      <c r="H667" s="1">
        <v>42764</v>
      </c>
      <c r="I667" t="s">
        <v>1778</v>
      </c>
      <c r="J667" t="s">
        <v>1778</v>
      </c>
      <c r="K667" t="s">
        <v>1778</v>
      </c>
      <c r="L667" t="s">
        <v>1778</v>
      </c>
      <c r="M667" s="2" t="str">
        <f>IF(ISERROR(SEARCH(M$1,Table1[[#This Row],[Description]])),"",1)</f>
        <v/>
      </c>
      <c r="N667" s="2" t="s">
        <v>1778</v>
      </c>
      <c r="O667" s="2" t="s">
        <v>1778</v>
      </c>
      <c r="P667" s="2" t="s">
        <v>1778</v>
      </c>
      <c r="Q667" s="2" t="str">
        <f>IF(ISERROR(SEARCH(Q$1,Table1[[#This Row],[Description]])),"",1)</f>
        <v/>
      </c>
      <c r="R667" s="2" t="str">
        <f t="shared" si="10"/>
        <v/>
      </c>
    </row>
    <row r="668" spans="1:18" x14ac:dyDescent="0.25">
      <c r="A668" t="s">
        <v>679</v>
      </c>
      <c r="B668" t="s">
        <v>680</v>
      </c>
      <c r="C668">
        <v>3000</v>
      </c>
      <c r="D668">
        <f>IF(Table1[[#This Row],[tarp]]=Table1[[#This Row],[tarpa]],Table1[[#This Row],[Quantity]],Table1[[#This Row],[Quantity]]*10)</f>
        <v>3000</v>
      </c>
      <c r="E668" t="s">
        <v>130</v>
      </c>
      <c r="F668" t="s">
        <v>37</v>
      </c>
      <c r="G668" s="1">
        <v>42764</v>
      </c>
      <c r="H668" s="1">
        <v>42764</v>
      </c>
      <c r="I668" t="s">
        <v>1778</v>
      </c>
      <c r="J668" t="s">
        <v>1778</v>
      </c>
      <c r="K668" t="s">
        <v>1778</v>
      </c>
      <c r="L668" t="s">
        <v>1778</v>
      </c>
      <c r="M668" s="2" t="str">
        <f>IF(ISERROR(SEARCH(M$1,Table1[[#This Row],[Description]])),"",1)</f>
        <v/>
      </c>
      <c r="N668" s="2" t="s">
        <v>1778</v>
      </c>
      <c r="O668" s="2" t="s">
        <v>1778</v>
      </c>
      <c r="P668" s="2" t="s">
        <v>1778</v>
      </c>
      <c r="Q668" s="2" t="str">
        <f>IF(ISERROR(SEARCH(Q$1,Table1[[#This Row],[Description]])),"",1)</f>
        <v/>
      </c>
      <c r="R668" s="2" t="str">
        <f t="shared" si="10"/>
        <v/>
      </c>
    </row>
    <row r="669" spans="1:18" x14ac:dyDescent="0.25">
      <c r="A669" t="s">
        <v>248</v>
      </c>
      <c r="B669" t="s">
        <v>249</v>
      </c>
      <c r="C669">
        <v>300</v>
      </c>
      <c r="D669">
        <f>IF(Table1[[#This Row],[tarp]]=Table1[[#This Row],[tarpa]],Table1[[#This Row],[Quantity]],Table1[[#This Row],[Quantity]]*10)</f>
        <v>300</v>
      </c>
      <c r="E669" t="s">
        <v>9</v>
      </c>
      <c r="F669" t="s">
        <v>18</v>
      </c>
      <c r="G669" s="1">
        <v>42764</v>
      </c>
      <c r="H669" s="1">
        <v>42764</v>
      </c>
      <c r="I669" t="s">
        <v>1778</v>
      </c>
      <c r="J669" t="s">
        <v>1778</v>
      </c>
      <c r="K669" t="s">
        <v>1778</v>
      </c>
      <c r="L669" t="s">
        <v>1778</v>
      </c>
      <c r="M669" s="2" t="str">
        <f>IF(ISERROR(SEARCH(M$1,Table1[[#This Row],[Description]])),"",1)</f>
        <v/>
      </c>
      <c r="N669" s="2" t="s">
        <v>1778</v>
      </c>
      <c r="O669" s="2" t="s">
        <v>1778</v>
      </c>
      <c r="P669" s="2" t="s">
        <v>1778</v>
      </c>
      <c r="Q669" s="2" t="str">
        <f>IF(ISERROR(SEARCH(Q$1,Table1[[#This Row],[Description]])),"",1)</f>
        <v/>
      </c>
      <c r="R669" s="2" t="str">
        <f t="shared" si="10"/>
        <v/>
      </c>
    </row>
    <row r="670" spans="1:18" x14ac:dyDescent="0.25">
      <c r="A670" t="s">
        <v>285</v>
      </c>
      <c r="B670" t="s">
        <v>286</v>
      </c>
      <c r="C670">
        <v>5</v>
      </c>
      <c r="D670">
        <f>IF(Table1[[#This Row],[tarp]]=Table1[[#This Row],[tarpa]],Table1[[#This Row],[Quantity]],Table1[[#This Row],[Quantity]]*10)</f>
        <v>5</v>
      </c>
      <c r="E670" t="s">
        <v>29</v>
      </c>
      <c r="F670" t="s">
        <v>37</v>
      </c>
      <c r="G670" s="1">
        <v>42764</v>
      </c>
      <c r="H670" s="1">
        <v>42764</v>
      </c>
      <c r="I670" t="s">
        <v>1778</v>
      </c>
      <c r="J670" t="s">
        <v>1778</v>
      </c>
      <c r="K670" t="s">
        <v>1778</v>
      </c>
      <c r="L670" t="s">
        <v>1778</v>
      </c>
      <c r="M670" s="2" t="str">
        <f>IF(ISERROR(SEARCH(M$1,Table1[[#This Row],[Description]])),"",1)</f>
        <v/>
      </c>
      <c r="N670" s="2" t="s">
        <v>1778</v>
      </c>
      <c r="O670" s="2" t="s">
        <v>1778</v>
      </c>
      <c r="P670" s="2" t="s">
        <v>1778</v>
      </c>
      <c r="Q670" s="2" t="str">
        <f>IF(ISERROR(SEARCH(Q$1,Table1[[#This Row],[Description]])),"",1)</f>
        <v/>
      </c>
      <c r="R670" s="2" t="str">
        <f t="shared" si="10"/>
        <v/>
      </c>
    </row>
    <row r="671" spans="1:18" x14ac:dyDescent="0.25">
      <c r="A671" t="s">
        <v>688</v>
      </c>
      <c r="B671" t="s">
        <v>689</v>
      </c>
      <c r="C671">
        <v>41</v>
      </c>
      <c r="D671">
        <f>IF(Table1[[#This Row],[tarp]]=Table1[[#This Row],[tarpa]],Table1[[#This Row],[Quantity]],Table1[[#This Row],[Quantity]]*10)</f>
        <v>41</v>
      </c>
      <c r="E671" t="s">
        <v>17</v>
      </c>
      <c r="F671" t="s">
        <v>18</v>
      </c>
      <c r="G671" s="1">
        <v>42764</v>
      </c>
      <c r="H671" s="1">
        <v>42764</v>
      </c>
      <c r="I671" t="s">
        <v>1778</v>
      </c>
      <c r="J671" t="s">
        <v>1778</v>
      </c>
      <c r="K671" t="s">
        <v>1778</v>
      </c>
      <c r="L671" t="s">
        <v>1778</v>
      </c>
      <c r="M671" s="2" t="str">
        <f>IF(ISERROR(SEARCH(M$1,Table1[[#This Row],[Description]])),"",1)</f>
        <v/>
      </c>
      <c r="N671" s="2" t="s">
        <v>1778</v>
      </c>
      <c r="O671" s="2" t="s">
        <v>1778</v>
      </c>
      <c r="P671" s="2" t="s">
        <v>1778</v>
      </c>
      <c r="Q671" s="2" t="str">
        <f>IF(ISERROR(SEARCH(Q$1,Table1[[#This Row],[Description]])),"",1)</f>
        <v/>
      </c>
      <c r="R671" s="2" t="str">
        <f t="shared" si="10"/>
        <v/>
      </c>
    </row>
    <row r="672" spans="1:18" x14ac:dyDescent="0.25">
      <c r="A672" t="s">
        <v>690</v>
      </c>
      <c r="B672" t="s">
        <v>691</v>
      </c>
      <c r="C672">
        <v>20</v>
      </c>
      <c r="D672">
        <f>IF(Table1[[#This Row],[tarp]]=Table1[[#This Row],[tarpa]],Table1[[#This Row],[Quantity]],Table1[[#This Row],[Quantity]]*10)</f>
        <v>20</v>
      </c>
      <c r="E672" t="s">
        <v>17</v>
      </c>
      <c r="F672" t="s">
        <v>18</v>
      </c>
      <c r="G672" s="1">
        <v>42764</v>
      </c>
      <c r="H672" s="1">
        <v>42764</v>
      </c>
      <c r="I672" t="s">
        <v>1778</v>
      </c>
      <c r="J672" t="s">
        <v>1778</v>
      </c>
      <c r="K672" t="s">
        <v>1778</v>
      </c>
      <c r="L672" t="s">
        <v>1778</v>
      </c>
      <c r="M672" s="2" t="str">
        <f>IF(ISERROR(SEARCH(M$1,Table1[[#This Row],[Description]])),"",1)</f>
        <v/>
      </c>
      <c r="N672" s="2" t="s">
        <v>1778</v>
      </c>
      <c r="O672" s="2" t="s">
        <v>1778</v>
      </c>
      <c r="P672" s="2" t="s">
        <v>1778</v>
      </c>
      <c r="Q672" s="2" t="str">
        <f>IF(ISERROR(SEARCH(Q$1,Table1[[#This Row],[Description]])),"",1)</f>
        <v/>
      </c>
      <c r="R672" s="2" t="str">
        <f t="shared" si="10"/>
        <v/>
      </c>
    </row>
    <row r="673" spans="1:18" x14ac:dyDescent="0.25">
      <c r="A673" t="s">
        <v>696</v>
      </c>
      <c r="B673" t="s">
        <v>697</v>
      </c>
      <c r="C673">
        <v>11</v>
      </c>
      <c r="D673">
        <f>IF(Table1[[#This Row],[tarp]]=Table1[[#This Row],[tarpa]],Table1[[#This Row],[Quantity]],Table1[[#This Row],[Quantity]]*10)</f>
        <v>11</v>
      </c>
      <c r="E673" t="s">
        <v>17</v>
      </c>
      <c r="F673" t="s">
        <v>18</v>
      </c>
      <c r="G673" s="1">
        <v>42764</v>
      </c>
      <c r="H673" s="1">
        <v>42764</v>
      </c>
      <c r="I673" t="s">
        <v>1778</v>
      </c>
      <c r="J673" t="s">
        <v>1778</v>
      </c>
      <c r="K673" t="s">
        <v>1778</v>
      </c>
      <c r="L673" t="s">
        <v>1778</v>
      </c>
      <c r="M673" s="2" t="str">
        <f>IF(ISERROR(SEARCH(M$1,Table1[[#This Row],[Description]])),"",1)</f>
        <v/>
      </c>
      <c r="N673" s="2" t="s">
        <v>1778</v>
      </c>
      <c r="O673" s="2" t="s">
        <v>1778</v>
      </c>
      <c r="P673" s="2" t="s">
        <v>1778</v>
      </c>
      <c r="Q673" s="2" t="str">
        <f>IF(ISERROR(SEARCH(Q$1,Table1[[#This Row],[Description]])),"",1)</f>
        <v/>
      </c>
      <c r="R673" s="2" t="str">
        <f t="shared" si="10"/>
        <v/>
      </c>
    </row>
    <row r="674" spans="1:18" x14ac:dyDescent="0.25">
      <c r="A674" t="s">
        <v>698</v>
      </c>
      <c r="B674" t="s">
        <v>699</v>
      </c>
      <c r="C674">
        <v>128</v>
      </c>
      <c r="D674">
        <f>IF(Table1[[#This Row],[tarp]]=Table1[[#This Row],[tarpa]],Table1[[#This Row],[Quantity]],Table1[[#This Row],[Quantity]]*10)</f>
        <v>128</v>
      </c>
      <c r="E674" t="s">
        <v>29</v>
      </c>
      <c r="F674" t="s">
        <v>37</v>
      </c>
      <c r="G674" s="1">
        <v>42764</v>
      </c>
      <c r="H674" s="1">
        <v>42764</v>
      </c>
      <c r="I674" t="s">
        <v>1778</v>
      </c>
      <c r="J674" t="s">
        <v>1778</v>
      </c>
      <c r="K674" t="s">
        <v>1778</v>
      </c>
      <c r="L674" t="s">
        <v>1778</v>
      </c>
      <c r="M674" s="2" t="str">
        <f>IF(ISERROR(SEARCH(M$1,Table1[[#This Row],[Description]])),"",1)</f>
        <v/>
      </c>
      <c r="N674" s="2" t="s">
        <v>1778</v>
      </c>
      <c r="O674" s="2" t="s">
        <v>1778</v>
      </c>
      <c r="P674" s="2" t="s">
        <v>1778</v>
      </c>
      <c r="Q674" s="2" t="str">
        <f>IF(ISERROR(SEARCH(Q$1,Table1[[#This Row],[Description]])),"",1)</f>
        <v/>
      </c>
      <c r="R674" s="2" t="str">
        <f t="shared" si="10"/>
        <v/>
      </c>
    </row>
    <row r="675" spans="1:18" x14ac:dyDescent="0.25">
      <c r="A675" t="s">
        <v>700</v>
      </c>
      <c r="B675" t="s">
        <v>701</v>
      </c>
      <c r="C675">
        <v>11</v>
      </c>
      <c r="D675">
        <f>IF(Table1[[#This Row],[tarp]]=Table1[[#This Row],[tarpa]],Table1[[#This Row],[Quantity]],Table1[[#This Row],[Quantity]]*10)</f>
        <v>11</v>
      </c>
      <c r="E675" t="s">
        <v>17</v>
      </c>
      <c r="F675" t="s">
        <v>10</v>
      </c>
      <c r="G675" s="1">
        <v>42764</v>
      </c>
      <c r="H675" s="1">
        <v>42764</v>
      </c>
      <c r="I675" t="s">
        <v>1778</v>
      </c>
      <c r="J675" t="s">
        <v>1778</v>
      </c>
      <c r="K675" t="s">
        <v>1778</v>
      </c>
      <c r="L675" t="s">
        <v>1778</v>
      </c>
      <c r="M675" s="2" t="str">
        <f>IF(ISERROR(SEARCH(M$1,Table1[[#This Row],[Description]])),"",1)</f>
        <v/>
      </c>
      <c r="N675" s="2" t="s">
        <v>1778</v>
      </c>
      <c r="O675" s="2" t="s">
        <v>1778</v>
      </c>
      <c r="P675" s="2" t="s">
        <v>1778</v>
      </c>
      <c r="Q675" s="2" t="str">
        <f>IF(ISERROR(SEARCH(Q$1,Table1[[#This Row],[Description]])),"",1)</f>
        <v/>
      </c>
      <c r="R675" s="2" t="str">
        <f t="shared" si="10"/>
        <v/>
      </c>
    </row>
    <row r="676" spans="1:18" x14ac:dyDescent="0.25">
      <c r="A676" t="s">
        <v>688</v>
      </c>
      <c r="B676" t="s">
        <v>689</v>
      </c>
      <c r="C676">
        <v>11</v>
      </c>
      <c r="D676">
        <f>IF(Table1[[#This Row],[tarp]]=Table1[[#This Row],[tarpa]],Table1[[#This Row],[Quantity]],Table1[[#This Row],[Quantity]]*10)</f>
        <v>11</v>
      </c>
      <c r="E676" t="s">
        <v>17</v>
      </c>
      <c r="F676" t="s">
        <v>10</v>
      </c>
      <c r="G676" s="1">
        <v>42764</v>
      </c>
      <c r="H676" s="1">
        <v>42764</v>
      </c>
      <c r="I676" t="s">
        <v>1778</v>
      </c>
      <c r="J676" t="s">
        <v>1778</v>
      </c>
      <c r="K676" t="s">
        <v>1778</v>
      </c>
      <c r="L676" t="s">
        <v>1778</v>
      </c>
      <c r="M676" s="2" t="str">
        <f>IF(ISERROR(SEARCH(M$1,Table1[[#This Row],[Description]])),"",1)</f>
        <v/>
      </c>
      <c r="N676" s="2" t="s">
        <v>1778</v>
      </c>
      <c r="O676" s="2" t="s">
        <v>1778</v>
      </c>
      <c r="P676" s="2" t="s">
        <v>1778</v>
      </c>
      <c r="Q676" s="2" t="str">
        <f>IF(ISERROR(SEARCH(Q$1,Table1[[#This Row],[Description]])),"",1)</f>
        <v/>
      </c>
      <c r="R676" s="2" t="str">
        <f t="shared" si="10"/>
        <v/>
      </c>
    </row>
    <row r="677" spans="1:18" x14ac:dyDescent="0.25">
      <c r="A677" t="s">
        <v>690</v>
      </c>
      <c r="B677" t="s">
        <v>691</v>
      </c>
      <c r="C677">
        <v>4</v>
      </c>
      <c r="D677">
        <f>IF(Table1[[#This Row],[tarp]]=Table1[[#This Row],[tarpa]],Table1[[#This Row],[Quantity]],Table1[[#This Row],[Quantity]]*10)</f>
        <v>4</v>
      </c>
      <c r="E677" t="s">
        <v>17</v>
      </c>
      <c r="F677" t="s">
        <v>10</v>
      </c>
      <c r="G677" s="1">
        <v>42764</v>
      </c>
      <c r="H677" s="1">
        <v>42764</v>
      </c>
      <c r="I677" t="s">
        <v>1778</v>
      </c>
      <c r="J677" t="s">
        <v>1778</v>
      </c>
      <c r="K677" t="s">
        <v>1778</v>
      </c>
      <c r="L677" t="s">
        <v>1778</v>
      </c>
      <c r="M677" s="2" t="str">
        <f>IF(ISERROR(SEARCH(M$1,Table1[[#This Row],[Description]])),"",1)</f>
        <v/>
      </c>
      <c r="N677" s="2" t="s">
        <v>1778</v>
      </c>
      <c r="O677" s="2" t="s">
        <v>1778</v>
      </c>
      <c r="P677" s="2" t="s">
        <v>1778</v>
      </c>
      <c r="Q677" s="2" t="str">
        <f>IF(ISERROR(SEARCH(Q$1,Table1[[#This Row],[Description]])),"",1)</f>
        <v/>
      </c>
      <c r="R677" s="2" t="str">
        <f t="shared" si="10"/>
        <v/>
      </c>
    </row>
    <row r="678" spans="1:18" x14ac:dyDescent="0.25">
      <c r="A678" t="s">
        <v>702</v>
      </c>
      <c r="B678" t="s">
        <v>703</v>
      </c>
      <c r="C678">
        <v>26</v>
      </c>
      <c r="D678">
        <f>IF(Table1[[#This Row],[tarp]]=Table1[[#This Row],[tarpa]],Table1[[#This Row],[Quantity]],Table1[[#This Row],[Quantity]]*10)</f>
        <v>26</v>
      </c>
      <c r="E678" t="s">
        <v>64</v>
      </c>
      <c r="F678" t="s">
        <v>37</v>
      </c>
      <c r="G678" s="1">
        <v>42764</v>
      </c>
      <c r="H678" s="1">
        <v>42764</v>
      </c>
      <c r="I678" t="s">
        <v>1778</v>
      </c>
      <c r="J678" t="s">
        <v>1778</v>
      </c>
      <c r="K678" t="s">
        <v>1778</v>
      </c>
      <c r="L678" t="s">
        <v>1778</v>
      </c>
      <c r="M678" s="2" t="str">
        <f>IF(ISERROR(SEARCH(M$1,Table1[[#This Row],[Description]])),"",1)</f>
        <v/>
      </c>
      <c r="N678" s="2" t="s">
        <v>1778</v>
      </c>
      <c r="O678" s="2" t="s">
        <v>1778</v>
      </c>
      <c r="P678" s="2" t="s">
        <v>1778</v>
      </c>
      <c r="Q678" s="2" t="str">
        <f>IF(ISERROR(SEARCH(Q$1,Table1[[#This Row],[Description]])),"",1)</f>
        <v/>
      </c>
      <c r="R678" s="2" t="str">
        <f t="shared" si="10"/>
        <v/>
      </c>
    </row>
    <row r="679" spans="1:18" x14ac:dyDescent="0.25">
      <c r="A679" t="s">
        <v>1325</v>
      </c>
      <c r="B679" t="s">
        <v>1326</v>
      </c>
      <c r="C679">
        <v>36000</v>
      </c>
      <c r="D679">
        <f>IF(Table1[[#This Row],[tarp]]=Table1[[#This Row],[tarpa]],Table1[[#This Row],[Quantity]],Table1[[#This Row],[Quantity]]*10)</f>
        <v>36000</v>
      </c>
      <c r="E679" t="s">
        <v>261</v>
      </c>
      <c r="F679" t="s">
        <v>14</v>
      </c>
      <c r="G679" s="1">
        <v>42764</v>
      </c>
      <c r="H679" s="1">
        <v>42764</v>
      </c>
      <c r="I679" t="s">
        <v>1778</v>
      </c>
      <c r="J679" t="s">
        <v>1778</v>
      </c>
      <c r="K679" t="s">
        <v>1778</v>
      </c>
      <c r="L679" t="s">
        <v>1778</v>
      </c>
      <c r="M679" s="2" t="str">
        <f>IF(ISERROR(SEARCH(M$1,Table1[[#This Row],[Description]])),"",1)</f>
        <v/>
      </c>
      <c r="N679" s="2" t="s">
        <v>1778</v>
      </c>
      <c r="O679" s="2" t="s">
        <v>1778</v>
      </c>
      <c r="P679" s="2" t="s">
        <v>1778</v>
      </c>
      <c r="Q679" s="2" t="str">
        <f>IF(ISERROR(SEARCH(Q$1,Table1[[#This Row],[Description]])),"",1)</f>
        <v/>
      </c>
      <c r="R679" s="2" t="str">
        <f t="shared" si="10"/>
        <v/>
      </c>
    </row>
    <row r="680" spans="1:18" x14ac:dyDescent="0.25">
      <c r="A680" t="s">
        <v>707</v>
      </c>
      <c r="B680" t="s">
        <v>708</v>
      </c>
      <c r="C680">
        <v>10</v>
      </c>
      <c r="D680">
        <f>IF(Table1[[#This Row],[tarp]]=Table1[[#This Row],[tarpa]],Table1[[#This Row],[Quantity]],Table1[[#This Row],[Quantity]]*10)</f>
        <v>10</v>
      </c>
      <c r="E680" t="s">
        <v>17</v>
      </c>
      <c r="F680" t="s">
        <v>18</v>
      </c>
      <c r="G680" s="1">
        <v>42764</v>
      </c>
      <c r="H680" s="1">
        <v>42764</v>
      </c>
      <c r="I680" t="s">
        <v>1778</v>
      </c>
      <c r="J680" t="s">
        <v>1778</v>
      </c>
      <c r="K680" t="s">
        <v>1778</v>
      </c>
      <c r="L680" t="s">
        <v>1778</v>
      </c>
      <c r="M680" s="2" t="str">
        <f>IF(ISERROR(SEARCH(M$1,Table1[[#This Row],[Description]])),"",1)</f>
        <v/>
      </c>
      <c r="N680" s="2" t="s">
        <v>1778</v>
      </c>
      <c r="O680" s="2" t="s">
        <v>1778</v>
      </c>
      <c r="P680" s="2" t="s">
        <v>1778</v>
      </c>
      <c r="Q680" s="2" t="str">
        <f>IF(ISERROR(SEARCH(Q$1,Table1[[#This Row],[Description]])),"",1)</f>
        <v/>
      </c>
      <c r="R680" s="2" t="str">
        <f t="shared" si="10"/>
        <v/>
      </c>
    </row>
    <row r="681" spans="1:18" x14ac:dyDescent="0.25">
      <c r="A681" t="s">
        <v>710</v>
      </c>
      <c r="B681" t="s">
        <v>711</v>
      </c>
      <c r="C681">
        <v>4</v>
      </c>
      <c r="D681">
        <f>IF(Table1[[#This Row],[tarp]]=Table1[[#This Row],[tarpa]],Table1[[#This Row],[Quantity]],Table1[[#This Row],[Quantity]]*10)</f>
        <v>4</v>
      </c>
      <c r="E681" t="s">
        <v>13</v>
      </c>
      <c r="F681" t="s">
        <v>37</v>
      </c>
      <c r="G681" s="1">
        <v>42764</v>
      </c>
      <c r="H681" s="1">
        <v>42764</v>
      </c>
      <c r="I681" t="s">
        <v>1778</v>
      </c>
      <c r="J681" t="s">
        <v>1778</v>
      </c>
      <c r="K681" t="s">
        <v>1778</v>
      </c>
      <c r="L681" t="s">
        <v>1778</v>
      </c>
      <c r="M681" s="2" t="str">
        <f>IF(ISERROR(SEARCH(M$1,Table1[[#This Row],[Description]])),"",1)</f>
        <v/>
      </c>
      <c r="N681" s="2" t="s">
        <v>1778</v>
      </c>
      <c r="O681" s="2" t="s">
        <v>1778</v>
      </c>
      <c r="P681" s="2" t="s">
        <v>1778</v>
      </c>
      <c r="Q681" s="2" t="str">
        <f>IF(ISERROR(SEARCH(Q$1,Table1[[#This Row],[Description]])),"",1)</f>
        <v/>
      </c>
      <c r="R681" s="2" t="str">
        <f t="shared" si="10"/>
        <v/>
      </c>
    </row>
    <row r="682" spans="1:18" x14ac:dyDescent="0.25">
      <c r="A682" t="s">
        <v>257</v>
      </c>
      <c r="B682" t="s">
        <v>258</v>
      </c>
      <c r="C682">
        <v>2</v>
      </c>
      <c r="D682">
        <f>IF(Table1[[#This Row],[tarp]]=Table1[[#This Row],[tarpa]],Table1[[#This Row],[Quantity]],Table1[[#This Row],[Quantity]]*10)</f>
        <v>2</v>
      </c>
      <c r="E682" t="s">
        <v>13</v>
      </c>
      <c r="F682" t="s">
        <v>37</v>
      </c>
      <c r="G682" s="1">
        <v>42764</v>
      </c>
      <c r="H682" s="1">
        <v>42764</v>
      </c>
      <c r="I682" t="s">
        <v>1778</v>
      </c>
      <c r="J682" t="s">
        <v>1778</v>
      </c>
      <c r="K682" t="s">
        <v>1778</v>
      </c>
      <c r="L682" t="s">
        <v>1778</v>
      </c>
      <c r="M682" s="2" t="str">
        <f>IF(ISERROR(SEARCH(M$1,Table1[[#This Row],[Description]])),"",1)</f>
        <v/>
      </c>
      <c r="N682" s="2" t="s">
        <v>1778</v>
      </c>
      <c r="O682" s="2" t="s">
        <v>1778</v>
      </c>
      <c r="P682" s="2" t="s">
        <v>1778</v>
      </c>
      <c r="Q682" s="2" t="str">
        <f>IF(ISERROR(SEARCH(Q$1,Table1[[#This Row],[Description]])),"",1)</f>
        <v/>
      </c>
      <c r="R682" s="2" t="str">
        <f t="shared" si="10"/>
        <v/>
      </c>
    </row>
    <row r="683" spans="1:18" x14ac:dyDescent="0.25">
      <c r="A683" t="s">
        <v>400</v>
      </c>
      <c r="B683" t="s">
        <v>401</v>
      </c>
      <c r="C683">
        <v>100</v>
      </c>
      <c r="D683">
        <f>IF(Table1[[#This Row],[tarp]]=Table1[[#This Row],[tarpa]],Table1[[#This Row],[Quantity]],Table1[[#This Row],[Quantity]]*10)</f>
        <v>100</v>
      </c>
      <c r="E683" t="s">
        <v>9</v>
      </c>
      <c r="F683" t="s">
        <v>10</v>
      </c>
      <c r="G683" s="1">
        <v>42764</v>
      </c>
      <c r="H683" s="1">
        <v>42764</v>
      </c>
      <c r="I683" t="s">
        <v>1778</v>
      </c>
      <c r="J683" t="s">
        <v>1778</v>
      </c>
      <c r="K683" t="s">
        <v>1778</v>
      </c>
      <c r="L683" t="s">
        <v>1778</v>
      </c>
      <c r="M683" s="2" t="str">
        <f>IF(ISERROR(SEARCH(M$1,Table1[[#This Row],[Description]])),"",1)</f>
        <v/>
      </c>
      <c r="N683" s="2" t="s">
        <v>1778</v>
      </c>
      <c r="O683" s="2" t="s">
        <v>1778</v>
      </c>
      <c r="P683" s="2" t="s">
        <v>1778</v>
      </c>
      <c r="Q683" s="2" t="str">
        <f>IF(ISERROR(SEARCH(Q$1,Table1[[#This Row],[Description]])),"",1)</f>
        <v/>
      </c>
      <c r="R683" s="2" t="str">
        <f t="shared" si="10"/>
        <v/>
      </c>
    </row>
    <row r="684" spans="1:18" x14ac:dyDescent="0.25">
      <c r="A684" t="s">
        <v>44</v>
      </c>
      <c r="B684" t="s">
        <v>45</v>
      </c>
      <c r="C684">
        <v>6</v>
      </c>
      <c r="D684">
        <f>IF(Table1[[#This Row],[tarp]]=Table1[[#This Row],[tarpa]],Table1[[#This Row],[Quantity]],Table1[[#This Row],[Quantity]]*10)</f>
        <v>6</v>
      </c>
      <c r="E684" t="s">
        <v>29</v>
      </c>
      <c r="F684" t="s">
        <v>14</v>
      </c>
      <c r="G684" s="1">
        <v>42764</v>
      </c>
      <c r="H684" s="1">
        <v>42764</v>
      </c>
      <c r="I684" t="s">
        <v>1778</v>
      </c>
      <c r="J684" t="s">
        <v>1778</v>
      </c>
      <c r="K684" t="s">
        <v>1778</v>
      </c>
      <c r="L684" t="s">
        <v>1778</v>
      </c>
      <c r="M684" s="2" t="str">
        <f>IF(ISERROR(SEARCH(M$1,Table1[[#This Row],[Description]])),"",1)</f>
        <v/>
      </c>
      <c r="N684" s="2" t="s">
        <v>1778</v>
      </c>
      <c r="O684" s="2" t="s">
        <v>1778</v>
      </c>
      <c r="P684" s="2" t="s">
        <v>1778</v>
      </c>
      <c r="Q684" s="2" t="str">
        <f>IF(ISERROR(SEARCH(Q$1,Table1[[#This Row],[Description]])),"",1)</f>
        <v/>
      </c>
      <c r="R684" s="2" t="str">
        <f t="shared" si="10"/>
        <v/>
      </c>
    </row>
    <row r="685" spans="1:18" x14ac:dyDescent="0.25">
      <c r="A685" t="s">
        <v>714</v>
      </c>
      <c r="B685" t="s">
        <v>715</v>
      </c>
      <c r="C685">
        <v>5</v>
      </c>
      <c r="D685">
        <f>IF(Table1[[#This Row],[tarp]]=Table1[[#This Row],[tarpa]],Table1[[#This Row],[Quantity]],Table1[[#This Row],[Quantity]]*10)</f>
        <v>5</v>
      </c>
      <c r="E685" t="s">
        <v>216</v>
      </c>
      <c r="F685" t="s">
        <v>14</v>
      </c>
      <c r="G685" s="1">
        <v>42764</v>
      </c>
      <c r="H685" s="1">
        <v>42764</v>
      </c>
      <c r="I685" t="s">
        <v>1778</v>
      </c>
      <c r="J685" t="s">
        <v>1778</v>
      </c>
      <c r="K685" t="s">
        <v>1778</v>
      </c>
      <c r="L685" t="s">
        <v>1778</v>
      </c>
      <c r="M685" s="2" t="str">
        <f>IF(ISERROR(SEARCH(M$1,Table1[[#This Row],[Description]])),"",1)</f>
        <v/>
      </c>
      <c r="N685" s="2" t="s">
        <v>1778</v>
      </c>
      <c r="O685" s="2" t="s">
        <v>1778</v>
      </c>
      <c r="P685" s="2" t="s">
        <v>1778</v>
      </c>
      <c r="Q685" s="2" t="str">
        <f>IF(ISERROR(SEARCH(Q$1,Table1[[#This Row],[Description]])),"",1)</f>
        <v/>
      </c>
      <c r="R685" s="2" t="str">
        <f t="shared" si="10"/>
        <v/>
      </c>
    </row>
    <row r="686" spans="1:18" x14ac:dyDescent="0.25">
      <c r="A686" t="s">
        <v>116</v>
      </c>
      <c r="B686" t="s">
        <v>117</v>
      </c>
      <c r="C686">
        <v>5</v>
      </c>
      <c r="D686">
        <f>IF(Table1[[#This Row],[tarp]]=Table1[[#This Row],[tarpa]],Table1[[#This Row],[Quantity]],Table1[[#This Row],[Quantity]]*10)</f>
        <v>5</v>
      </c>
      <c r="E686" t="s">
        <v>202</v>
      </c>
      <c r="F686" t="s">
        <v>21</v>
      </c>
      <c r="G686" s="1">
        <v>42764</v>
      </c>
      <c r="H686" s="1">
        <v>42764</v>
      </c>
      <c r="I686" t="s">
        <v>1778</v>
      </c>
      <c r="J686" t="s">
        <v>1778</v>
      </c>
      <c r="K686" t="s">
        <v>1778</v>
      </c>
      <c r="L686" t="s">
        <v>1778</v>
      </c>
      <c r="M686" s="2" t="str">
        <f>IF(ISERROR(SEARCH(M$1,Table1[[#This Row],[Description]])),"",1)</f>
        <v/>
      </c>
      <c r="N686" s="2" t="s">
        <v>1778</v>
      </c>
      <c r="O686" s="2" t="s">
        <v>1778</v>
      </c>
      <c r="P686" s="2" t="s">
        <v>1778</v>
      </c>
      <c r="Q686" s="2" t="str">
        <f>IF(ISERROR(SEARCH(Q$1,Table1[[#This Row],[Description]])),"",1)</f>
        <v/>
      </c>
      <c r="R686" s="2" t="str">
        <f t="shared" si="10"/>
        <v/>
      </c>
    </row>
    <row r="687" spans="1:18" x14ac:dyDescent="0.25">
      <c r="A687" t="s">
        <v>242</v>
      </c>
      <c r="B687" t="s">
        <v>243</v>
      </c>
      <c r="C687">
        <v>41</v>
      </c>
      <c r="D687">
        <f>IF(Table1[[#This Row],[tarp]]=Table1[[#This Row],[tarpa]],Table1[[#This Row],[Quantity]],Table1[[#This Row],[Quantity]]*10)</f>
        <v>41</v>
      </c>
      <c r="E687" t="s">
        <v>684</v>
      </c>
      <c r="F687" t="s">
        <v>14</v>
      </c>
      <c r="G687" s="1">
        <v>42764</v>
      </c>
      <c r="H687" s="1">
        <v>42764</v>
      </c>
      <c r="I687" t="s">
        <v>1778</v>
      </c>
      <c r="J687" t="s">
        <v>1778</v>
      </c>
      <c r="K687" t="s">
        <v>1778</v>
      </c>
      <c r="L687" t="s">
        <v>1778</v>
      </c>
      <c r="M687" s="2" t="str">
        <f>IF(ISERROR(SEARCH(M$1,Table1[[#This Row],[Description]])),"",1)</f>
        <v/>
      </c>
      <c r="N687" s="2" t="s">
        <v>1778</v>
      </c>
      <c r="O687" s="2" t="s">
        <v>1778</v>
      </c>
      <c r="P687" s="2" t="s">
        <v>1778</v>
      </c>
      <c r="Q687" s="2" t="str">
        <f>IF(ISERROR(SEARCH(Q$1,Table1[[#This Row],[Description]])),"",1)</f>
        <v/>
      </c>
      <c r="R687" s="2" t="str">
        <f t="shared" si="10"/>
        <v/>
      </c>
    </row>
    <row r="688" spans="1:18" x14ac:dyDescent="0.25">
      <c r="A688" t="s">
        <v>717</v>
      </c>
      <c r="B688" t="s">
        <v>718</v>
      </c>
      <c r="C688">
        <v>1</v>
      </c>
      <c r="D688">
        <f>IF(Table1[[#This Row],[tarp]]=Table1[[#This Row],[tarpa]],Table1[[#This Row],[Quantity]],Table1[[#This Row],[Quantity]]*10)</f>
        <v>1</v>
      </c>
      <c r="E688" t="s">
        <v>716</v>
      </c>
      <c r="F688" t="s">
        <v>10</v>
      </c>
      <c r="G688" s="1">
        <v>42764</v>
      </c>
      <c r="H688" s="1">
        <v>42764</v>
      </c>
      <c r="I688" t="s">
        <v>1778</v>
      </c>
      <c r="J688" t="s">
        <v>1778</v>
      </c>
      <c r="K688" t="s">
        <v>1778</v>
      </c>
      <c r="L688" t="s">
        <v>1778</v>
      </c>
      <c r="M688" s="2" t="str">
        <f>IF(ISERROR(SEARCH(M$1,Table1[[#This Row],[Description]])),"",1)</f>
        <v/>
      </c>
      <c r="N688" s="2" t="s">
        <v>1778</v>
      </c>
      <c r="O688" s="2" t="s">
        <v>1778</v>
      </c>
      <c r="P688" s="2" t="s">
        <v>1778</v>
      </c>
      <c r="Q688" s="2" t="str">
        <f>IF(ISERROR(SEARCH(Q$1,Table1[[#This Row],[Description]])),"",1)</f>
        <v/>
      </c>
      <c r="R688" s="2" t="str">
        <f t="shared" si="10"/>
        <v/>
      </c>
    </row>
    <row r="689" spans="1:18" x14ac:dyDescent="0.25">
      <c r="A689" t="s">
        <v>110</v>
      </c>
      <c r="B689" t="s">
        <v>111</v>
      </c>
      <c r="C689">
        <v>300</v>
      </c>
      <c r="D689">
        <f>IF(Table1[[#This Row],[tarp]]=Table1[[#This Row],[tarpa]],Table1[[#This Row],[Quantity]],Table1[[#This Row],[Quantity]]*10)</f>
        <v>300</v>
      </c>
      <c r="E689" t="s">
        <v>716</v>
      </c>
      <c r="F689" t="s">
        <v>10</v>
      </c>
      <c r="G689" s="1">
        <v>42764</v>
      </c>
      <c r="H689" s="1">
        <v>42764</v>
      </c>
      <c r="I689" t="s">
        <v>1778</v>
      </c>
      <c r="J689" t="s">
        <v>1778</v>
      </c>
      <c r="K689" t="s">
        <v>1778</v>
      </c>
      <c r="L689" t="s">
        <v>1778</v>
      </c>
      <c r="M689" s="2" t="str">
        <f>IF(ISERROR(SEARCH(M$1,Table1[[#This Row],[Description]])),"",1)</f>
        <v/>
      </c>
      <c r="N689" s="2" t="s">
        <v>1778</v>
      </c>
      <c r="O689" s="2" t="s">
        <v>1778</v>
      </c>
      <c r="P689" s="2" t="s">
        <v>1778</v>
      </c>
      <c r="Q689" s="2" t="str">
        <f>IF(ISERROR(SEARCH(Q$1,Table1[[#This Row],[Description]])),"",1)</f>
        <v/>
      </c>
      <c r="R689" s="2" t="str">
        <f t="shared" si="10"/>
        <v/>
      </c>
    </row>
    <row r="690" spans="1:18" x14ac:dyDescent="0.25">
      <c r="A690" t="s">
        <v>128</v>
      </c>
      <c r="B690" t="s">
        <v>129</v>
      </c>
      <c r="C690">
        <v>10</v>
      </c>
      <c r="D690">
        <f>IF(Table1[[#This Row],[tarp]]=Table1[[#This Row],[tarpa]],Table1[[#This Row],[Quantity]],Table1[[#This Row],[Quantity]]*10)</f>
        <v>10</v>
      </c>
      <c r="E690" t="s">
        <v>287</v>
      </c>
      <c r="F690" t="s">
        <v>14</v>
      </c>
      <c r="G690" s="1">
        <v>42764</v>
      </c>
      <c r="H690" s="1">
        <v>42764</v>
      </c>
      <c r="I690" t="s">
        <v>1778</v>
      </c>
      <c r="J690" t="s">
        <v>1778</v>
      </c>
      <c r="K690" t="s">
        <v>1778</v>
      </c>
      <c r="L690" t="s">
        <v>1778</v>
      </c>
      <c r="M690" s="2" t="str">
        <f>IF(ISERROR(SEARCH(M$1,Table1[[#This Row],[Description]])),"",1)</f>
        <v/>
      </c>
      <c r="N690" s="2" t="s">
        <v>1778</v>
      </c>
      <c r="O690" s="2" t="s">
        <v>1778</v>
      </c>
      <c r="P690" s="2" t="s">
        <v>1778</v>
      </c>
      <c r="Q690" s="2" t="str">
        <f>IF(ISERROR(SEARCH(Q$1,Table1[[#This Row],[Description]])),"",1)</f>
        <v/>
      </c>
      <c r="R690" s="2" t="str">
        <f t="shared" si="10"/>
        <v/>
      </c>
    </row>
    <row r="691" spans="1:18" x14ac:dyDescent="0.25">
      <c r="A691" t="s">
        <v>131</v>
      </c>
      <c r="B691" t="s">
        <v>132</v>
      </c>
      <c r="C691">
        <v>10</v>
      </c>
      <c r="D691">
        <f>IF(Table1[[#This Row],[tarp]]=Table1[[#This Row],[tarpa]],Table1[[#This Row],[Quantity]],Table1[[#This Row],[Quantity]]*10)</f>
        <v>10</v>
      </c>
      <c r="E691" t="s">
        <v>287</v>
      </c>
      <c r="F691" t="s">
        <v>14</v>
      </c>
      <c r="G691" s="1">
        <v>42764</v>
      </c>
      <c r="H691" s="1">
        <v>42764</v>
      </c>
      <c r="I691" t="s">
        <v>1778</v>
      </c>
      <c r="J691" t="s">
        <v>1778</v>
      </c>
      <c r="K691" t="s">
        <v>1778</v>
      </c>
      <c r="L691" t="s">
        <v>1778</v>
      </c>
      <c r="M691" s="2" t="str">
        <f>IF(ISERROR(SEARCH(M$1,Table1[[#This Row],[Description]])),"",1)</f>
        <v/>
      </c>
      <c r="N691" s="2" t="s">
        <v>1778</v>
      </c>
      <c r="O691" s="2" t="s">
        <v>1778</v>
      </c>
      <c r="P691" s="2" t="s">
        <v>1778</v>
      </c>
      <c r="Q691" s="2" t="str">
        <f>IF(ISERROR(SEARCH(Q$1,Table1[[#This Row],[Description]])),"",1)</f>
        <v/>
      </c>
      <c r="R691" s="2" t="str">
        <f t="shared" si="10"/>
        <v/>
      </c>
    </row>
    <row r="692" spans="1:18" x14ac:dyDescent="0.25">
      <c r="A692" t="s">
        <v>508</v>
      </c>
      <c r="B692" t="s">
        <v>509</v>
      </c>
      <c r="C692">
        <v>100</v>
      </c>
      <c r="D692">
        <f>IF(Table1[[#This Row],[tarp]]=Table1[[#This Row],[tarpa]],Table1[[#This Row],[Quantity]],Table1[[#This Row],[Quantity]]*10)</f>
        <v>100</v>
      </c>
      <c r="E692" t="s">
        <v>9</v>
      </c>
      <c r="F692" t="s">
        <v>10</v>
      </c>
      <c r="G692" s="1">
        <v>42764</v>
      </c>
      <c r="H692" s="1">
        <v>42764</v>
      </c>
      <c r="I692" t="s">
        <v>1778</v>
      </c>
      <c r="J692" t="s">
        <v>1778</v>
      </c>
      <c r="K692" t="s">
        <v>1778</v>
      </c>
      <c r="L692" t="s">
        <v>1778</v>
      </c>
      <c r="M692" s="2" t="str">
        <f>IF(ISERROR(SEARCH(M$1,Table1[[#This Row],[Description]])),"",1)</f>
        <v/>
      </c>
      <c r="N692" s="2" t="s">
        <v>1778</v>
      </c>
      <c r="O692" s="2" t="s">
        <v>1778</v>
      </c>
      <c r="P692" s="2" t="s">
        <v>1778</v>
      </c>
      <c r="Q692" s="2" t="str">
        <f>IF(ISERROR(SEARCH(Q$1,Table1[[#This Row],[Description]])),"",1)</f>
        <v/>
      </c>
      <c r="R692" s="2" t="str">
        <f t="shared" si="10"/>
        <v/>
      </c>
    </row>
    <row r="693" spans="1:18" x14ac:dyDescent="0.25">
      <c r="A693" t="s">
        <v>700</v>
      </c>
      <c r="B693" t="s">
        <v>701</v>
      </c>
      <c r="C693">
        <v>34</v>
      </c>
      <c r="D693">
        <f>IF(Table1[[#This Row],[tarp]]=Table1[[#This Row],[tarpa]],Table1[[#This Row],[Quantity]],Table1[[#This Row],[Quantity]]*10)</f>
        <v>34</v>
      </c>
      <c r="E693" t="s">
        <v>17</v>
      </c>
      <c r="F693" t="s">
        <v>14</v>
      </c>
      <c r="G693" s="1">
        <v>42764</v>
      </c>
      <c r="H693" s="1">
        <v>42764</v>
      </c>
      <c r="I693" t="s">
        <v>1778</v>
      </c>
      <c r="J693" t="s">
        <v>1778</v>
      </c>
      <c r="K693" t="s">
        <v>1778</v>
      </c>
      <c r="L693" t="s">
        <v>1778</v>
      </c>
      <c r="M693" s="2" t="str">
        <f>IF(ISERROR(SEARCH(M$1,Table1[[#This Row],[Description]])),"",1)</f>
        <v/>
      </c>
      <c r="N693" s="2" t="s">
        <v>1778</v>
      </c>
      <c r="O693" s="2" t="s">
        <v>1778</v>
      </c>
      <c r="P693" s="2" t="s">
        <v>1778</v>
      </c>
      <c r="Q693" s="2" t="str">
        <f>IF(ISERROR(SEARCH(Q$1,Table1[[#This Row],[Description]])),"",1)</f>
        <v/>
      </c>
      <c r="R693" s="2" t="str">
        <f t="shared" si="10"/>
        <v/>
      </c>
    </row>
    <row r="694" spans="1:18" x14ac:dyDescent="0.25">
      <c r="A694" t="s">
        <v>721</v>
      </c>
      <c r="B694" t="s">
        <v>722</v>
      </c>
      <c r="C694">
        <v>29</v>
      </c>
      <c r="D694">
        <f>IF(Table1[[#This Row],[tarp]]=Table1[[#This Row],[tarpa]],Table1[[#This Row],[Quantity]],Table1[[#This Row],[Quantity]]*10)</f>
        <v>29</v>
      </c>
      <c r="E694" t="s">
        <v>17</v>
      </c>
      <c r="F694" t="s">
        <v>14</v>
      </c>
      <c r="G694" s="1">
        <v>42764</v>
      </c>
      <c r="H694" s="1">
        <v>42764</v>
      </c>
      <c r="I694" t="s">
        <v>1778</v>
      </c>
      <c r="J694" t="s">
        <v>1778</v>
      </c>
      <c r="K694" t="s">
        <v>1778</v>
      </c>
      <c r="L694" t="s">
        <v>1778</v>
      </c>
      <c r="M694" s="2" t="str">
        <f>IF(ISERROR(SEARCH(M$1,Table1[[#This Row],[Description]])),"",1)</f>
        <v/>
      </c>
      <c r="N694" s="2" t="s">
        <v>1778</v>
      </c>
      <c r="O694" s="2" t="s">
        <v>1778</v>
      </c>
      <c r="P694" s="2" t="s">
        <v>1778</v>
      </c>
      <c r="Q694" s="2" t="str">
        <f>IF(ISERROR(SEARCH(Q$1,Table1[[#This Row],[Description]])),"",1)</f>
        <v/>
      </c>
      <c r="R694" s="2" t="str">
        <f t="shared" si="10"/>
        <v/>
      </c>
    </row>
    <row r="695" spans="1:18" x14ac:dyDescent="0.25">
      <c r="A695" t="s">
        <v>688</v>
      </c>
      <c r="B695" t="s">
        <v>689</v>
      </c>
      <c r="C695">
        <v>76</v>
      </c>
      <c r="D695">
        <f>IF(Table1[[#This Row],[tarp]]=Table1[[#This Row],[tarpa]],Table1[[#This Row],[Quantity]],Table1[[#This Row],[Quantity]]*10)</f>
        <v>76</v>
      </c>
      <c r="E695" t="s">
        <v>17</v>
      </c>
      <c r="F695" t="s">
        <v>14</v>
      </c>
      <c r="G695" s="1">
        <v>42764</v>
      </c>
      <c r="H695" s="1">
        <v>42764</v>
      </c>
      <c r="I695" t="s">
        <v>1778</v>
      </c>
      <c r="J695" t="s">
        <v>1778</v>
      </c>
      <c r="K695" t="s">
        <v>1778</v>
      </c>
      <c r="L695" t="s">
        <v>1778</v>
      </c>
      <c r="M695" s="2" t="str">
        <f>IF(ISERROR(SEARCH(M$1,Table1[[#This Row],[Description]])),"",1)</f>
        <v/>
      </c>
      <c r="N695" s="2" t="s">
        <v>1778</v>
      </c>
      <c r="O695" s="2" t="s">
        <v>1778</v>
      </c>
      <c r="P695" s="2" t="s">
        <v>1778</v>
      </c>
      <c r="Q695" s="2" t="str">
        <f>IF(ISERROR(SEARCH(Q$1,Table1[[#This Row],[Description]])),"",1)</f>
        <v/>
      </c>
      <c r="R695" s="2" t="str">
        <f t="shared" si="10"/>
        <v/>
      </c>
    </row>
    <row r="696" spans="1:18" x14ac:dyDescent="0.25">
      <c r="A696" t="s">
        <v>690</v>
      </c>
      <c r="B696" t="s">
        <v>691</v>
      </c>
      <c r="C696">
        <v>18</v>
      </c>
      <c r="D696">
        <f>IF(Table1[[#This Row],[tarp]]=Table1[[#This Row],[tarpa]],Table1[[#This Row],[Quantity]],Table1[[#This Row],[Quantity]]*10)</f>
        <v>18</v>
      </c>
      <c r="E696" t="s">
        <v>17</v>
      </c>
      <c r="F696" t="s">
        <v>14</v>
      </c>
      <c r="G696" s="1">
        <v>42764</v>
      </c>
      <c r="H696" s="1">
        <v>42764</v>
      </c>
      <c r="I696" t="s">
        <v>1778</v>
      </c>
      <c r="J696" t="s">
        <v>1778</v>
      </c>
      <c r="K696" t="s">
        <v>1778</v>
      </c>
      <c r="L696" t="s">
        <v>1778</v>
      </c>
      <c r="M696" s="2" t="str">
        <f>IF(ISERROR(SEARCH(M$1,Table1[[#This Row],[Description]])),"",1)</f>
        <v/>
      </c>
      <c r="N696" s="2" t="s">
        <v>1778</v>
      </c>
      <c r="O696" s="2" t="s">
        <v>1778</v>
      </c>
      <c r="P696" s="2" t="s">
        <v>1778</v>
      </c>
      <c r="Q696" s="2" t="str">
        <f>IF(ISERROR(SEARCH(Q$1,Table1[[#This Row],[Description]])),"",1)</f>
        <v/>
      </c>
      <c r="R696" s="2" t="str">
        <f t="shared" si="10"/>
        <v/>
      </c>
    </row>
    <row r="697" spans="1:18" x14ac:dyDescent="0.25">
      <c r="A697" t="s">
        <v>723</v>
      </c>
      <c r="B697" t="s">
        <v>724</v>
      </c>
      <c r="C697">
        <v>5</v>
      </c>
      <c r="D697">
        <f>IF(Table1[[#This Row],[tarp]]=Table1[[#This Row],[tarpa]],Table1[[#This Row],[Quantity]],Table1[[#This Row],[Quantity]]*10)</f>
        <v>5</v>
      </c>
      <c r="E697" t="s">
        <v>287</v>
      </c>
      <c r="F697" t="s">
        <v>14</v>
      </c>
      <c r="G697" s="1">
        <v>42764</v>
      </c>
      <c r="H697" s="1">
        <v>42764</v>
      </c>
      <c r="I697" t="s">
        <v>1778</v>
      </c>
      <c r="J697" t="s">
        <v>1778</v>
      </c>
      <c r="K697" t="s">
        <v>1778</v>
      </c>
      <c r="L697" t="s">
        <v>1778</v>
      </c>
      <c r="M697" s="2" t="str">
        <f>IF(ISERROR(SEARCH(M$1,Table1[[#This Row],[Description]])),"",1)</f>
        <v/>
      </c>
      <c r="N697" s="2" t="s">
        <v>1778</v>
      </c>
      <c r="O697" s="2" t="s">
        <v>1778</v>
      </c>
      <c r="P697" s="2" t="s">
        <v>1778</v>
      </c>
      <c r="Q697" s="2" t="str">
        <f>IF(ISERROR(SEARCH(Q$1,Table1[[#This Row],[Description]])),"",1)</f>
        <v/>
      </c>
      <c r="R697" s="2" t="str">
        <f t="shared" si="10"/>
        <v/>
      </c>
    </row>
    <row r="698" spans="1:18" x14ac:dyDescent="0.25">
      <c r="A698" t="s">
        <v>725</v>
      </c>
      <c r="B698" t="s">
        <v>726</v>
      </c>
      <c r="C698">
        <v>4</v>
      </c>
      <c r="D698">
        <f>IF(Table1[[#This Row],[tarp]]=Table1[[#This Row],[tarpa]],Table1[[#This Row],[Quantity]],Table1[[#This Row],[Quantity]]*10)</f>
        <v>4</v>
      </c>
      <c r="E698" t="s">
        <v>657</v>
      </c>
      <c r="F698" t="s">
        <v>10</v>
      </c>
      <c r="G698" s="1">
        <v>42764</v>
      </c>
      <c r="H698" s="1">
        <v>42764</v>
      </c>
      <c r="I698" t="s">
        <v>1778</v>
      </c>
      <c r="J698" t="s">
        <v>1778</v>
      </c>
      <c r="K698" t="s">
        <v>1778</v>
      </c>
      <c r="L698" t="s">
        <v>1778</v>
      </c>
      <c r="M698" s="2" t="str">
        <f>IF(ISERROR(SEARCH(M$1,Table1[[#This Row],[Description]])),"",1)</f>
        <v/>
      </c>
      <c r="N698" s="2" t="s">
        <v>1778</v>
      </c>
      <c r="O698" s="2" t="s">
        <v>1778</v>
      </c>
      <c r="P698" s="2" t="s">
        <v>1778</v>
      </c>
      <c r="Q698" s="2" t="str">
        <f>IF(ISERROR(SEARCH(Q$1,Table1[[#This Row],[Description]])),"",1)</f>
        <v/>
      </c>
      <c r="R698" s="2" t="str">
        <f t="shared" si="10"/>
        <v/>
      </c>
    </row>
    <row r="699" spans="1:18" x14ac:dyDescent="0.25">
      <c r="A699" t="s">
        <v>727</v>
      </c>
      <c r="B699" t="s">
        <v>728</v>
      </c>
      <c r="C699">
        <v>3</v>
      </c>
      <c r="D699">
        <f>IF(Table1[[#This Row],[tarp]]=Table1[[#This Row],[tarpa]],Table1[[#This Row],[Quantity]],Table1[[#This Row],[Quantity]]*10)</f>
        <v>3</v>
      </c>
      <c r="E699" t="s">
        <v>657</v>
      </c>
      <c r="F699" t="s">
        <v>10</v>
      </c>
      <c r="G699" s="1">
        <v>42764</v>
      </c>
      <c r="H699" s="1">
        <v>42764</v>
      </c>
      <c r="I699" t="s">
        <v>1778</v>
      </c>
      <c r="J699" t="s">
        <v>1778</v>
      </c>
      <c r="K699" t="s">
        <v>1778</v>
      </c>
      <c r="L699" t="s">
        <v>1778</v>
      </c>
      <c r="M699" s="2" t="str">
        <f>IF(ISERROR(SEARCH(M$1,Table1[[#This Row],[Description]])),"",1)</f>
        <v/>
      </c>
      <c r="N699" s="2" t="s">
        <v>1778</v>
      </c>
      <c r="O699" s="2" t="s">
        <v>1778</v>
      </c>
      <c r="P699" s="2" t="s">
        <v>1778</v>
      </c>
      <c r="Q699" s="2" t="str">
        <f>IF(ISERROR(SEARCH(Q$1,Table1[[#This Row],[Description]])),"",1)</f>
        <v/>
      </c>
      <c r="R699" s="2" t="str">
        <f t="shared" si="10"/>
        <v/>
      </c>
    </row>
    <row r="700" spans="1:18" x14ac:dyDescent="0.25">
      <c r="A700" t="s">
        <v>729</v>
      </c>
      <c r="B700" t="s">
        <v>730</v>
      </c>
      <c r="C700">
        <v>6</v>
      </c>
      <c r="D700">
        <f>IF(Table1[[#This Row],[tarp]]=Table1[[#This Row],[tarpa]],Table1[[#This Row],[Quantity]],Table1[[#This Row],[Quantity]]*10)</f>
        <v>6</v>
      </c>
      <c r="E700" t="s">
        <v>657</v>
      </c>
      <c r="F700" t="s">
        <v>10</v>
      </c>
      <c r="G700" s="1">
        <v>42764</v>
      </c>
      <c r="H700" s="1">
        <v>42764</v>
      </c>
      <c r="I700" t="s">
        <v>1778</v>
      </c>
      <c r="J700" t="s">
        <v>1778</v>
      </c>
      <c r="K700" t="s">
        <v>1778</v>
      </c>
      <c r="L700" t="s">
        <v>1778</v>
      </c>
      <c r="M700" s="2" t="str">
        <f>IF(ISERROR(SEARCH(M$1,Table1[[#This Row],[Description]])),"",1)</f>
        <v/>
      </c>
      <c r="N700" s="2" t="s">
        <v>1778</v>
      </c>
      <c r="O700" s="2" t="s">
        <v>1778</v>
      </c>
      <c r="P700" s="2" t="s">
        <v>1778</v>
      </c>
      <c r="Q700" s="2" t="str">
        <f>IF(ISERROR(SEARCH(Q$1,Table1[[#This Row],[Description]])),"",1)</f>
        <v/>
      </c>
      <c r="R700" s="2" t="str">
        <f t="shared" si="10"/>
        <v/>
      </c>
    </row>
    <row r="701" spans="1:18" x14ac:dyDescent="0.25">
      <c r="A701" t="s">
        <v>731</v>
      </c>
      <c r="B701" t="s">
        <v>732</v>
      </c>
      <c r="C701">
        <v>170</v>
      </c>
      <c r="D701">
        <f>IF(Table1[[#This Row],[tarp]]=Table1[[#This Row],[tarpa]],Table1[[#This Row],[Quantity]],Table1[[#This Row],[Quantity]]*10)</f>
        <v>170</v>
      </c>
      <c r="E701" t="s">
        <v>9</v>
      </c>
      <c r="F701" t="s">
        <v>10</v>
      </c>
      <c r="G701" s="1">
        <v>42764</v>
      </c>
      <c r="H701" s="1">
        <v>42764</v>
      </c>
      <c r="I701" t="s">
        <v>1778</v>
      </c>
      <c r="J701" t="s">
        <v>1778</v>
      </c>
      <c r="K701" t="s">
        <v>1778</v>
      </c>
      <c r="L701" t="s">
        <v>1778</v>
      </c>
      <c r="M701" s="2" t="str">
        <f>IF(ISERROR(SEARCH(M$1,Table1[[#This Row],[Description]])),"",1)</f>
        <v/>
      </c>
      <c r="N701" s="2" t="s">
        <v>1778</v>
      </c>
      <c r="O701" s="2" t="s">
        <v>1778</v>
      </c>
      <c r="P701" s="2" t="s">
        <v>1778</v>
      </c>
      <c r="Q701" s="2" t="str">
        <f>IF(ISERROR(SEARCH(Q$1,Table1[[#This Row],[Description]])),"",1)</f>
        <v/>
      </c>
      <c r="R701" s="2" t="str">
        <f t="shared" si="10"/>
        <v/>
      </c>
    </row>
    <row r="702" spans="1:18" x14ac:dyDescent="0.25">
      <c r="A702" t="s">
        <v>733</v>
      </c>
      <c r="B702" t="s">
        <v>734</v>
      </c>
      <c r="C702">
        <v>4</v>
      </c>
      <c r="D702">
        <f>IF(Table1[[#This Row],[tarp]]=Table1[[#This Row],[tarpa]],Table1[[#This Row],[Quantity]],Table1[[#This Row],[Quantity]]*10)</f>
        <v>4</v>
      </c>
      <c r="E702" t="s">
        <v>706</v>
      </c>
      <c r="F702" t="s">
        <v>14</v>
      </c>
      <c r="G702" s="1">
        <v>42764</v>
      </c>
      <c r="H702" s="1">
        <v>42764</v>
      </c>
      <c r="I702" t="s">
        <v>1778</v>
      </c>
      <c r="J702" t="s">
        <v>1778</v>
      </c>
      <c r="K702" t="s">
        <v>1778</v>
      </c>
      <c r="L702" t="s">
        <v>1778</v>
      </c>
      <c r="M702" s="2" t="str">
        <f>IF(ISERROR(SEARCH(M$1,Table1[[#This Row],[Description]])),"",1)</f>
        <v/>
      </c>
      <c r="N702" s="2" t="s">
        <v>1778</v>
      </c>
      <c r="O702" s="2" t="s">
        <v>1778</v>
      </c>
      <c r="P702" s="2" t="s">
        <v>1778</v>
      </c>
      <c r="Q702" s="2" t="str">
        <f>IF(ISERROR(SEARCH(Q$1,Table1[[#This Row],[Description]])),"",1)</f>
        <v/>
      </c>
      <c r="R702" s="2" t="str">
        <f t="shared" si="10"/>
        <v/>
      </c>
    </row>
    <row r="703" spans="1:18" x14ac:dyDescent="0.25">
      <c r="A703" t="s">
        <v>735</v>
      </c>
      <c r="B703" t="s">
        <v>736</v>
      </c>
      <c r="C703">
        <v>4</v>
      </c>
      <c r="D703">
        <f>IF(Table1[[#This Row],[tarp]]=Table1[[#This Row],[tarpa]],Table1[[#This Row],[Quantity]],Table1[[#This Row],[Quantity]]*10)</f>
        <v>4</v>
      </c>
      <c r="E703" t="s">
        <v>706</v>
      </c>
      <c r="F703" t="s">
        <v>14</v>
      </c>
      <c r="G703" s="1">
        <v>42764</v>
      </c>
      <c r="H703" s="1">
        <v>42764</v>
      </c>
      <c r="I703" t="s">
        <v>1778</v>
      </c>
      <c r="J703" t="s">
        <v>1778</v>
      </c>
      <c r="K703" t="s">
        <v>1778</v>
      </c>
      <c r="L703" t="s">
        <v>1778</v>
      </c>
      <c r="M703" s="2" t="str">
        <f>IF(ISERROR(SEARCH(M$1,Table1[[#This Row],[Description]])),"",1)</f>
        <v/>
      </c>
      <c r="N703" s="2" t="s">
        <v>1778</v>
      </c>
      <c r="O703" s="2" t="s">
        <v>1778</v>
      </c>
      <c r="P703" s="2" t="s">
        <v>1778</v>
      </c>
      <c r="Q703" s="2" t="str">
        <f>IF(ISERROR(SEARCH(Q$1,Table1[[#This Row],[Description]])),"",1)</f>
        <v/>
      </c>
      <c r="R703" s="2" t="str">
        <f t="shared" si="10"/>
        <v/>
      </c>
    </row>
    <row r="704" spans="1:18" x14ac:dyDescent="0.25">
      <c r="A704" t="s">
        <v>737</v>
      </c>
      <c r="B704" t="s">
        <v>738</v>
      </c>
      <c r="C704">
        <v>1</v>
      </c>
      <c r="D704">
        <f>IF(Table1[[#This Row],[tarp]]=Table1[[#This Row],[tarpa]],Table1[[#This Row],[Quantity]],Table1[[#This Row],[Quantity]]*10)</f>
        <v>1</v>
      </c>
      <c r="E704" t="s">
        <v>706</v>
      </c>
      <c r="F704" t="s">
        <v>14</v>
      </c>
      <c r="G704" s="1">
        <v>42764</v>
      </c>
      <c r="H704" s="1">
        <v>42764</v>
      </c>
      <c r="I704" t="s">
        <v>1778</v>
      </c>
      <c r="J704" t="s">
        <v>1778</v>
      </c>
      <c r="K704" t="s">
        <v>1778</v>
      </c>
      <c r="L704" t="s">
        <v>1778</v>
      </c>
      <c r="M704" s="2" t="str">
        <f>IF(ISERROR(SEARCH(M$1,Table1[[#This Row],[Description]])),"",1)</f>
        <v/>
      </c>
      <c r="N704" s="2" t="s">
        <v>1778</v>
      </c>
      <c r="O704" s="2" t="s">
        <v>1778</v>
      </c>
      <c r="P704" s="2" t="s">
        <v>1778</v>
      </c>
      <c r="Q704" s="2" t="str">
        <f>IF(ISERROR(SEARCH(Q$1,Table1[[#This Row],[Description]])),"",1)</f>
        <v/>
      </c>
      <c r="R704" s="2" t="str">
        <f t="shared" si="10"/>
        <v/>
      </c>
    </row>
    <row r="705" spans="1:18" x14ac:dyDescent="0.25">
      <c r="A705" t="s">
        <v>739</v>
      </c>
      <c r="B705" t="s">
        <v>740</v>
      </c>
      <c r="C705">
        <v>2</v>
      </c>
      <c r="D705">
        <f>IF(Table1[[#This Row],[tarp]]=Table1[[#This Row],[tarpa]],Table1[[#This Row],[Quantity]],Table1[[#This Row],[Quantity]]*10)</f>
        <v>2</v>
      </c>
      <c r="E705" t="s">
        <v>706</v>
      </c>
      <c r="F705" t="s">
        <v>14</v>
      </c>
      <c r="G705" s="1">
        <v>42764</v>
      </c>
      <c r="H705" s="1">
        <v>42764</v>
      </c>
      <c r="I705" t="s">
        <v>1778</v>
      </c>
      <c r="J705" t="s">
        <v>1778</v>
      </c>
      <c r="K705" t="s">
        <v>1778</v>
      </c>
      <c r="L705" t="s">
        <v>1778</v>
      </c>
      <c r="M705" s="2" t="str">
        <f>IF(ISERROR(SEARCH(M$1,Table1[[#This Row],[Description]])),"",1)</f>
        <v/>
      </c>
      <c r="N705" s="2" t="s">
        <v>1778</v>
      </c>
      <c r="O705" s="2" t="s">
        <v>1778</v>
      </c>
      <c r="P705" s="2" t="s">
        <v>1778</v>
      </c>
      <c r="Q705" s="2" t="str">
        <f>IF(ISERROR(SEARCH(Q$1,Table1[[#This Row],[Description]])),"",1)</f>
        <v/>
      </c>
      <c r="R705" s="2" t="str">
        <f t="shared" si="10"/>
        <v/>
      </c>
    </row>
    <row r="706" spans="1:18" x14ac:dyDescent="0.25">
      <c r="A706" t="s">
        <v>741</v>
      </c>
      <c r="B706" t="s">
        <v>742</v>
      </c>
      <c r="C706">
        <v>150</v>
      </c>
      <c r="D706">
        <f>IF(Table1[[#This Row],[tarp]]=Table1[[#This Row],[tarpa]],Table1[[#This Row],[Quantity]],Table1[[#This Row],[Quantity]]*10)</f>
        <v>150</v>
      </c>
      <c r="E706" t="s">
        <v>706</v>
      </c>
      <c r="F706" t="s">
        <v>14</v>
      </c>
      <c r="G706" s="1">
        <v>42764</v>
      </c>
      <c r="H706" s="1">
        <v>42764</v>
      </c>
      <c r="I706" t="s">
        <v>1778</v>
      </c>
      <c r="J706" t="s">
        <v>1778</v>
      </c>
      <c r="K706" t="s">
        <v>1778</v>
      </c>
      <c r="L706" t="s">
        <v>1778</v>
      </c>
      <c r="M706" s="2" t="str">
        <f>IF(ISERROR(SEARCH(M$1,Table1[[#This Row],[Description]])),"",1)</f>
        <v/>
      </c>
      <c r="N706" s="2" t="s">
        <v>1778</v>
      </c>
      <c r="O706" s="2" t="s">
        <v>1778</v>
      </c>
      <c r="P706" s="2" t="s">
        <v>1778</v>
      </c>
      <c r="Q706" s="2" t="str">
        <f>IF(ISERROR(SEARCH(Q$1,Table1[[#This Row],[Description]])),"",1)</f>
        <v/>
      </c>
      <c r="R706" s="2" t="str">
        <f t="shared" ref="R706:R769" si="11">IF(I706=1,"Blanket",IF(K706=1,"Tarp",IF(L706=1,"Jerry",IF(M706=1,"KitchenSet",IF(N706=1,"MosquitoNet",IF(O706=1,"ShelterKit",IF(P706=1,"SleepingMat",IF(Q706=1,"Tent",""))))))))</f>
        <v/>
      </c>
    </row>
    <row r="707" spans="1:18" x14ac:dyDescent="0.25">
      <c r="A707" t="s">
        <v>743</v>
      </c>
      <c r="B707" t="s">
        <v>744</v>
      </c>
      <c r="C707">
        <v>612</v>
      </c>
      <c r="D707">
        <f>IF(Table1[[#This Row],[tarp]]=Table1[[#This Row],[tarpa]],Table1[[#This Row],[Quantity]],Table1[[#This Row],[Quantity]]*10)</f>
        <v>612</v>
      </c>
      <c r="E707" t="s">
        <v>706</v>
      </c>
      <c r="F707" t="s">
        <v>14</v>
      </c>
      <c r="G707" s="1">
        <v>42764</v>
      </c>
      <c r="H707" s="1">
        <v>42764</v>
      </c>
      <c r="I707" t="s">
        <v>1778</v>
      </c>
      <c r="J707" t="s">
        <v>1778</v>
      </c>
      <c r="K707" t="s">
        <v>1778</v>
      </c>
      <c r="L707" t="s">
        <v>1778</v>
      </c>
      <c r="M707" s="2" t="str">
        <f>IF(ISERROR(SEARCH(M$1,Table1[[#This Row],[Description]])),"",1)</f>
        <v/>
      </c>
      <c r="N707" s="2" t="s">
        <v>1778</v>
      </c>
      <c r="O707" s="2" t="s">
        <v>1778</v>
      </c>
      <c r="P707" s="2" t="s">
        <v>1778</v>
      </c>
      <c r="Q707" s="2" t="str">
        <f>IF(ISERROR(SEARCH(Q$1,Table1[[#This Row],[Description]])),"",1)</f>
        <v/>
      </c>
      <c r="R707" s="2" t="str">
        <f t="shared" si="11"/>
        <v/>
      </c>
    </row>
    <row r="708" spans="1:18" x14ac:dyDescent="0.25">
      <c r="A708" t="s">
        <v>745</v>
      </c>
      <c r="B708" t="s">
        <v>746</v>
      </c>
      <c r="C708">
        <v>238</v>
      </c>
      <c r="D708">
        <f>IF(Table1[[#This Row],[tarp]]=Table1[[#This Row],[tarpa]],Table1[[#This Row],[Quantity]],Table1[[#This Row],[Quantity]]*10)</f>
        <v>238</v>
      </c>
      <c r="E708" t="s">
        <v>706</v>
      </c>
      <c r="F708" t="s">
        <v>14</v>
      </c>
      <c r="G708" s="1">
        <v>42764</v>
      </c>
      <c r="H708" s="1">
        <v>42764</v>
      </c>
      <c r="I708" t="s">
        <v>1778</v>
      </c>
      <c r="J708" t="s">
        <v>1778</v>
      </c>
      <c r="K708" t="s">
        <v>1778</v>
      </c>
      <c r="L708" t="s">
        <v>1778</v>
      </c>
      <c r="M708" s="2" t="str">
        <f>IF(ISERROR(SEARCH(M$1,Table1[[#This Row],[Description]])),"",1)</f>
        <v/>
      </c>
      <c r="N708" s="2" t="s">
        <v>1778</v>
      </c>
      <c r="O708" s="2" t="s">
        <v>1778</v>
      </c>
      <c r="P708" s="2" t="s">
        <v>1778</v>
      </c>
      <c r="Q708" s="2" t="str">
        <f>IF(ISERROR(SEARCH(Q$1,Table1[[#This Row],[Description]])),"",1)</f>
        <v/>
      </c>
      <c r="R708" s="2" t="str">
        <f t="shared" si="11"/>
        <v/>
      </c>
    </row>
    <row r="709" spans="1:18" x14ac:dyDescent="0.25">
      <c r="A709" t="s">
        <v>248</v>
      </c>
      <c r="B709" t="s">
        <v>249</v>
      </c>
      <c r="C709">
        <v>75</v>
      </c>
      <c r="D709">
        <f>IF(Table1[[#This Row],[tarp]]=Table1[[#This Row],[tarpa]],Table1[[#This Row],[Quantity]],Table1[[#This Row],[Quantity]]*10)</f>
        <v>75</v>
      </c>
      <c r="E709" t="s">
        <v>657</v>
      </c>
      <c r="F709" t="s">
        <v>10</v>
      </c>
      <c r="G709" s="1">
        <v>42764</v>
      </c>
      <c r="H709" s="1">
        <v>42764</v>
      </c>
      <c r="I709" t="s">
        <v>1778</v>
      </c>
      <c r="J709" t="s">
        <v>1778</v>
      </c>
      <c r="K709" t="s">
        <v>1778</v>
      </c>
      <c r="L709" t="s">
        <v>1778</v>
      </c>
      <c r="M709" s="2" t="str">
        <f>IF(ISERROR(SEARCH(M$1,Table1[[#This Row],[Description]])),"",1)</f>
        <v/>
      </c>
      <c r="N709" s="2" t="s">
        <v>1778</v>
      </c>
      <c r="O709" s="2" t="s">
        <v>1778</v>
      </c>
      <c r="P709" s="2" t="s">
        <v>1778</v>
      </c>
      <c r="Q709" s="2" t="str">
        <f>IF(ISERROR(SEARCH(Q$1,Table1[[#This Row],[Description]])),"",1)</f>
        <v/>
      </c>
      <c r="R709" s="2" t="str">
        <f t="shared" si="11"/>
        <v/>
      </c>
    </row>
    <row r="710" spans="1:18" x14ac:dyDescent="0.25">
      <c r="A710" t="s">
        <v>749</v>
      </c>
      <c r="B710" t="s">
        <v>750</v>
      </c>
      <c r="C710">
        <v>2</v>
      </c>
      <c r="D710">
        <f>IF(Table1[[#This Row],[tarp]]=Table1[[#This Row],[tarpa]],Table1[[#This Row],[Quantity]],Table1[[#This Row],[Quantity]]*10)</f>
        <v>2</v>
      </c>
      <c r="E710" t="s">
        <v>657</v>
      </c>
      <c r="F710" t="s">
        <v>10</v>
      </c>
      <c r="G710" s="1">
        <v>42764</v>
      </c>
      <c r="H710" s="1">
        <v>42764</v>
      </c>
      <c r="I710" t="s">
        <v>1778</v>
      </c>
      <c r="J710" t="s">
        <v>1778</v>
      </c>
      <c r="K710" t="s">
        <v>1778</v>
      </c>
      <c r="L710" t="s">
        <v>1778</v>
      </c>
      <c r="M710" s="2" t="str">
        <f>IF(ISERROR(SEARCH(M$1,Table1[[#This Row],[Description]])),"",1)</f>
        <v/>
      </c>
      <c r="N710" s="2" t="s">
        <v>1778</v>
      </c>
      <c r="O710" s="2" t="s">
        <v>1778</v>
      </c>
      <c r="P710" s="2" t="s">
        <v>1778</v>
      </c>
      <c r="Q710" s="2" t="str">
        <f>IF(ISERROR(SEARCH(Q$1,Table1[[#This Row],[Description]])),"",1)</f>
        <v/>
      </c>
      <c r="R710" s="2" t="str">
        <f t="shared" si="11"/>
        <v/>
      </c>
    </row>
    <row r="711" spans="1:18" x14ac:dyDescent="0.25">
      <c r="A711" t="s">
        <v>751</v>
      </c>
      <c r="B711" t="s">
        <v>752</v>
      </c>
      <c r="C711">
        <v>4</v>
      </c>
      <c r="D711">
        <f>IF(Table1[[#This Row],[tarp]]=Table1[[#This Row],[tarpa]],Table1[[#This Row],[Quantity]],Table1[[#This Row],[Quantity]]*10)</f>
        <v>4</v>
      </c>
      <c r="E711" t="s">
        <v>664</v>
      </c>
      <c r="F711" t="s">
        <v>10</v>
      </c>
      <c r="G711" s="1">
        <v>42764</v>
      </c>
      <c r="H711" s="1">
        <v>42764</v>
      </c>
      <c r="I711" t="s">
        <v>1778</v>
      </c>
      <c r="J711" t="s">
        <v>1778</v>
      </c>
      <c r="K711" t="s">
        <v>1778</v>
      </c>
      <c r="L711" t="s">
        <v>1778</v>
      </c>
      <c r="M711" s="2" t="str">
        <f>IF(ISERROR(SEARCH(M$1,Table1[[#This Row],[Description]])),"",1)</f>
        <v/>
      </c>
      <c r="N711" s="2" t="s">
        <v>1778</v>
      </c>
      <c r="O711" s="2" t="s">
        <v>1778</v>
      </c>
      <c r="P711" s="2" t="s">
        <v>1778</v>
      </c>
      <c r="Q711" s="2" t="str">
        <f>IF(ISERROR(SEARCH(Q$1,Table1[[#This Row],[Description]])),"",1)</f>
        <v/>
      </c>
      <c r="R711" s="2" t="str">
        <f t="shared" si="11"/>
        <v/>
      </c>
    </row>
    <row r="712" spans="1:18" x14ac:dyDescent="0.25">
      <c r="A712" t="s">
        <v>753</v>
      </c>
      <c r="B712" t="s">
        <v>754</v>
      </c>
      <c r="C712">
        <v>5</v>
      </c>
      <c r="D712">
        <f>IF(Table1[[#This Row],[tarp]]=Table1[[#This Row],[tarpa]],Table1[[#This Row],[Quantity]],Table1[[#This Row],[Quantity]]*10)</f>
        <v>5</v>
      </c>
      <c r="E712" t="s">
        <v>664</v>
      </c>
      <c r="F712" t="s">
        <v>10</v>
      </c>
      <c r="G712" s="1">
        <v>42764</v>
      </c>
      <c r="H712" s="1">
        <v>42764</v>
      </c>
      <c r="I712" t="s">
        <v>1778</v>
      </c>
      <c r="J712" t="s">
        <v>1778</v>
      </c>
      <c r="K712" t="s">
        <v>1778</v>
      </c>
      <c r="L712" t="s">
        <v>1778</v>
      </c>
      <c r="M712" s="2" t="str">
        <f>IF(ISERROR(SEARCH(M$1,Table1[[#This Row],[Description]])),"",1)</f>
        <v/>
      </c>
      <c r="N712" s="2" t="s">
        <v>1778</v>
      </c>
      <c r="O712" s="2" t="s">
        <v>1778</v>
      </c>
      <c r="P712" s="2" t="s">
        <v>1778</v>
      </c>
      <c r="Q712" s="2" t="str">
        <f>IF(ISERROR(SEARCH(Q$1,Table1[[#This Row],[Description]])),"",1)</f>
        <v/>
      </c>
      <c r="R712" s="2" t="str">
        <f t="shared" si="11"/>
        <v/>
      </c>
    </row>
    <row r="713" spans="1:18" x14ac:dyDescent="0.25">
      <c r="A713" t="s">
        <v>761</v>
      </c>
      <c r="B713" t="s">
        <v>762</v>
      </c>
      <c r="C713">
        <v>6</v>
      </c>
      <c r="D713">
        <f>IF(Table1[[#This Row],[tarp]]=Table1[[#This Row],[tarpa]],Table1[[#This Row],[Quantity]],Table1[[#This Row],[Quantity]]*10)</f>
        <v>6</v>
      </c>
      <c r="E713" t="s">
        <v>706</v>
      </c>
      <c r="F713" t="s">
        <v>14</v>
      </c>
      <c r="G713" s="1">
        <v>42764</v>
      </c>
      <c r="H713" s="1">
        <v>42764</v>
      </c>
      <c r="I713" t="s">
        <v>1778</v>
      </c>
      <c r="J713" t="s">
        <v>1778</v>
      </c>
      <c r="K713" t="s">
        <v>1778</v>
      </c>
      <c r="L713" t="s">
        <v>1778</v>
      </c>
      <c r="M713" s="2" t="str">
        <f>IF(ISERROR(SEARCH(M$1,Table1[[#This Row],[Description]])),"",1)</f>
        <v/>
      </c>
      <c r="N713" s="2" t="s">
        <v>1778</v>
      </c>
      <c r="O713" s="2" t="s">
        <v>1778</v>
      </c>
      <c r="P713" s="2" t="s">
        <v>1778</v>
      </c>
      <c r="Q713" s="2" t="str">
        <f>IF(ISERROR(SEARCH(Q$1,Table1[[#This Row],[Description]])),"",1)</f>
        <v/>
      </c>
      <c r="R713" s="2" t="str">
        <f t="shared" si="11"/>
        <v/>
      </c>
    </row>
    <row r="714" spans="1:18" x14ac:dyDescent="0.25">
      <c r="A714" t="s">
        <v>763</v>
      </c>
      <c r="B714" t="s">
        <v>764</v>
      </c>
      <c r="C714">
        <v>8</v>
      </c>
      <c r="D714">
        <f>IF(Table1[[#This Row],[tarp]]=Table1[[#This Row],[tarpa]],Table1[[#This Row],[Quantity]],Table1[[#This Row],[Quantity]]*10)</f>
        <v>8</v>
      </c>
      <c r="E714" t="s">
        <v>706</v>
      </c>
      <c r="F714" t="s">
        <v>14</v>
      </c>
      <c r="G714" s="1">
        <v>42764</v>
      </c>
      <c r="H714" s="1">
        <v>42764</v>
      </c>
      <c r="I714" t="s">
        <v>1778</v>
      </c>
      <c r="J714" t="s">
        <v>1778</v>
      </c>
      <c r="K714" t="s">
        <v>1778</v>
      </c>
      <c r="L714" t="s">
        <v>1778</v>
      </c>
      <c r="M714" s="2" t="str">
        <f>IF(ISERROR(SEARCH(M$1,Table1[[#This Row],[Description]])),"",1)</f>
        <v/>
      </c>
      <c r="N714" s="2" t="s">
        <v>1778</v>
      </c>
      <c r="O714" s="2" t="s">
        <v>1778</v>
      </c>
      <c r="P714" s="2" t="s">
        <v>1778</v>
      </c>
      <c r="Q714" s="2" t="str">
        <f>IF(ISERROR(SEARCH(Q$1,Table1[[#This Row],[Description]])),"",1)</f>
        <v/>
      </c>
      <c r="R714" s="2" t="str">
        <f t="shared" si="11"/>
        <v/>
      </c>
    </row>
    <row r="715" spans="1:18" x14ac:dyDescent="0.25">
      <c r="A715" t="s">
        <v>765</v>
      </c>
      <c r="B715" t="s">
        <v>766</v>
      </c>
      <c r="C715">
        <v>10</v>
      </c>
      <c r="D715">
        <f>IF(Table1[[#This Row],[tarp]]=Table1[[#This Row],[tarpa]],Table1[[#This Row],[Quantity]],Table1[[#This Row],[Quantity]]*10)</f>
        <v>10</v>
      </c>
      <c r="E715" t="s">
        <v>706</v>
      </c>
      <c r="F715" t="s">
        <v>14</v>
      </c>
      <c r="G715" s="1">
        <v>42764</v>
      </c>
      <c r="H715" s="1">
        <v>42764</v>
      </c>
      <c r="I715" t="s">
        <v>1778</v>
      </c>
      <c r="J715" t="s">
        <v>1778</v>
      </c>
      <c r="K715" t="s">
        <v>1778</v>
      </c>
      <c r="L715" t="s">
        <v>1778</v>
      </c>
      <c r="M715" s="2" t="str">
        <f>IF(ISERROR(SEARCH(M$1,Table1[[#This Row],[Description]])),"",1)</f>
        <v/>
      </c>
      <c r="N715" s="2" t="s">
        <v>1778</v>
      </c>
      <c r="O715" s="2" t="s">
        <v>1778</v>
      </c>
      <c r="P715" s="2" t="s">
        <v>1778</v>
      </c>
      <c r="Q715" s="2" t="str">
        <f>IF(ISERROR(SEARCH(Q$1,Table1[[#This Row],[Description]])),"",1)</f>
        <v/>
      </c>
      <c r="R715" s="2" t="str">
        <f t="shared" si="11"/>
        <v/>
      </c>
    </row>
    <row r="716" spans="1:18" x14ac:dyDescent="0.25">
      <c r="A716" t="s">
        <v>767</v>
      </c>
      <c r="B716" t="s">
        <v>768</v>
      </c>
      <c r="C716">
        <v>4</v>
      </c>
      <c r="D716">
        <f>IF(Table1[[#This Row],[tarp]]=Table1[[#This Row],[tarpa]],Table1[[#This Row],[Quantity]],Table1[[#This Row],[Quantity]]*10)</f>
        <v>4</v>
      </c>
      <c r="E716" t="s">
        <v>216</v>
      </c>
      <c r="F716" t="s">
        <v>14</v>
      </c>
      <c r="G716" s="1">
        <v>42764</v>
      </c>
      <c r="H716" s="1">
        <v>42764</v>
      </c>
      <c r="I716" t="s">
        <v>1778</v>
      </c>
      <c r="J716" t="s">
        <v>1778</v>
      </c>
      <c r="K716" t="s">
        <v>1778</v>
      </c>
      <c r="L716" t="s">
        <v>1778</v>
      </c>
      <c r="M716" s="2" t="str">
        <f>IF(ISERROR(SEARCH(M$1,Table1[[#This Row],[Description]])),"",1)</f>
        <v/>
      </c>
      <c r="N716" s="2" t="s">
        <v>1778</v>
      </c>
      <c r="O716" s="2" t="s">
        <v>1778</v>
      </c>
      <c r="P716" s="2" t="s">
        <v>1778</v>
      </c>
      <c r="Q716" s="2" t="str">
        <f>IF(ISERROR(SEARCH(Q$1,Table1[[#This Row],[Description]])),"",1)</f>
        <v/>
      </c>
      <c r="R716" s="2" t="str">
        <f t="shared" si="11"/>
        <v/>
      </c>
    </row>
    <row r="717" spans="1:18" x14ac:dyDescent="0.25">
      <c r="A717" t="s">
        <v>767</v>
      </c>
      <c r="B717" t="s">
        <v>768</v>
      </c>
      <c r="C717">
        <v>12</v>
      </c>
      <c r="D717">
        <f>IF(Table1[[#This Row],[tarp]]=Table1[[#This Row],[tarpa]],Table1[[#This Row],[Quantity]],Table1[[#This Row],[Quantity]]*10)</f>
        <v>12</v>
      </c>
      <c r="E717" t="s">
        <v>17</v>
      </c>
      <c r="F717" t="s">
        <v>21</v>
      </c>
      <c r="G717" s="1">
        <v>42764</v>
      </c>
      <c r="H717" s="1">
        <v>42764</v>
      </c>
      <c r="I717" t="s">
        <v>1778</v>
      </c>
      <c r="J717" t="s">
        <v>1778</v>
      </c>
      <c r="K717" t="s">
        <v>1778</v>
      </c>
      <c r="L717" t="s">
        <v>1778</v>
      </c>
      <c r="M717" s="2" t="str">
        <f>IF(ISERROR(SEARCH(M$1,Table1[[#This Row],[Description]])),"",1)</f>
        <v/>
      </c>
      <c r="N717" s="2" t="s">
        <v>1778</v>
      </c>
      <c r="O717" s="2" t="s">
        <v>1778</v>
      </c>
      <c r="P717" s="2" t="s">
        <v>1778</v>
      </c>
      <c r="Q717" s="2" t="str">
        <f>IF(ISERROR(SEARCH(Q$1,Table1[[#This Row],[Description]])),"",1)</f>
        <v/>
      </c>
      <c r="R717" s="2" t="str">
        <f t="shared" si="11"/>
        <v/>
      </c>
    </row>
    <row r="718" spans="1:18" x14ac:dyDescent="0.25">
      <c r="A718" t="s">
        <v>771</v>
      </c>
      <c r="B718" t="s">
        <v>772</v>
      </c>
      <c r="C718">
        <v>1</v>
      </c>
      <c r="D718">
        <f>IF(Table1[[#This Row],[tarp]]=Table1[[#This Row],[tarpa]],Table1[[#This Row],[Quantity]],Table1[[#This Row],[Quantity]]*10)</f>
        <v>1</v>
      </c>
      <c r="E718" t="s">
        <v>17</v>
      </c>
      <c r="F718" t="s">
        <v>18</v>
      </c>
      <c r="G718" s="1">
        <v>42764</v>
      </c>
      <c r="H718" s="1">
        <v>42764</v>
      </c>
      <c r="I718" t="s">
        <v>1778</v>
      </c>
      <c r="J718" t="s">
        <v>1778</v>
      </c>
      <c r="K718" t="s">
        <v>1778</v>
      </c>
      <c r="L718" t="s">
        <v>1778</v>
      </c>
      <c r="M718" s="2" t="str">
        <f>IF(ISERROR(SEARCH(M$1,Table1[[#This Row],[Description]])),"",1)</f>
        <v/>
      </c>
      <c r="N718" s="2" t="s">
        <v>1778</v>
      </c>
      <c r="O718" s="2" t="s">
        <v>1778</v>
      </c>
      <c r="P718" s="2" t="s">
        <v>1778</v>
      </c>
      <c r="Q718" s="2" t="str">
        <f>IF(ISERROR(SEARCH(Q$1,Table1[[#This Row],[Description]])),"",1)</f>
        <v/>
      </c>
      <c r="R718" s="2" t="str">
        <f t="shared" si="11"/>
        <v/>
      </c>
    </row>
    <row r="719" spans="1:18" x14ac:dyDescent="0.25">
      <c r="A719" t="s">
        <v>773</v>
      </c>
      <c r="B719" t="s">
        <v>774</v>
      </c>
      <c r="C719">
        <v>12</v>
      </c>
      <c r="D719">
        <f>IF(Table1[[#This Row],[tarp]]=Table1[[#This Row],[tarpa]],Table1[[#This Row],[Quantity]],Table1[[#This Row],[Quantity]]*10)</f>
        <v>12</v>
      </c>
      <c r="E719" t="s">
        <v>664</v>
      </c>
      <c r="F719" t="s">
        <v>10</v>
      </c>
      <c r="G719" s="1">
        <v>42764</v>
      </c>
      <c r="H719" s="1">
        <v>42764</v>
      </c>
      <c r="I719" t="s">
        <v>1778</v>
      </c>
      <c r="J719" t="s">
        <v>1778</v>
      </c>
      <c r="K719" t="s">
        <v>1778</v>
      </c>
      <c r="L719" t="s">
        <v>1778</v>
      </c>
      <c r="M719" s="2" t="str">
        <f>IF(ISERROR(SEARCH(M$1,Table1[[#This Row],[Description]])),"",1)</f>
        <v/>
      </c>
      <c r="N719" s="2" t="s">
        <v>1778</v>
      </c>
      <c r="O719" s="2" t="s">
        <v>1778</v>
      </c>
      <c r="P719" s="2" t="s">
        <v>1778</v>
      </c>
      <c r="Q719" s="2" t="str">
        <f>IF(ISERROR(SEARCH(Q$1,Table1[[#This Row],[Description]])),"",1)</f>
        <v/>
      </c>
      <c r="R719" s="2" t="str">
        <f t="shared" si="11"/>
        <v/>
      </c>
    </row>
    <row r="720" spans="1:18" x14ac:dyDescent="0.25">
      <c r="A720" t="s">
        <v>775</v>
      </c>
      <c r="B720" t="s">
        <v>776</v>
      </c>
      <c r="C720">
        <v>5</v>
      </c>
      <c r="D720">
        <f>IF(Table1[[#This Row],[tarp]]=Table1[[#This Row],[tarpa]],Table1[[#This Row],[Quantity]],Table1[[#This Row],[Quantity]]*10)</f>
        <v>5</v>
      </c>
      <c r="E720" t="s">
        <v>664</v>
      </c>
      <c r="F720" t="s">
        <v>10</v>
      </c>
      <c r="G720" s="1">
        <v>42764</v>
      </c>
      <c r="H720" s="1">
        <v>42764</v>
      </c>
      <c r="I720" t="s">
        <v>1778</v>
      </c>
      <c r="J720" t="s">
        <v>1778</v>
      </c>
      <c r="K720" t="s">
        <v>1778</v>
      </c>
      <c r="L720" t="s">
        <v>1778</v>
      </c>
      <c r="M720" s="2" t="str">
        <f>IF(ISERROR(SEARCH(M$1,Table1[[#This Row],[Description]])),"",1)</f>
        <v/>
      </c>
      <c r="N720" s="2" t="s">
        <v>1778</v>
      </c>
      <c r="O720" s="2" t="s">
        <v>1778</v>
      </c>
      <c r="P720" s="2" t="s">
        <v>1778</v>
      </c>
      <c r="Q720" s="2" t="str">
        <f>IF(ISERROR(SEARCH(Q$1,Table1[[#This Row],[Description]])),"",1)</f>
        <v/>
      </c>
      <c r="R720" s="2" t="str">
        <f t="shared" si="11"/>
        <v/>
      </c>
    </row>
    <row r="721" spans="1:18" x14ac:dyDescent="0.25">
      <c r="A721" t="s">
        <v>167</v>
      </c>
      <c r="B721" t="s">
        <v>168</v>
      </c>
      <c r="C721">
        <v>2</v>
      </c>
      <c r="D721">
        <f>IF(Table1[[#This Row],[tarp]]=Table1[[#This Row],[tarpa]],Table1[[#This Row],[Quantity]],Table1[[#This Row],[Quantity]]*10)</f>
        <v>2</v>
      </c>
      <c r="E721" t="s">
        <v>664</v>
      </c>
      <c r="F721" t="s">
        <v>10</v>
      </c>
      <c r="G721" s="1">
        <v>42764</v>
      </c>
      <c r="H721" s="1">
        <v>42764</v>
      </c>
      <c r="I721" t="s">
        <v>1778</v>
      </c>
      <c r="J721" t="s">
        <v>1778</v>
      </c>
      <c r="K721" t="s">
        <v>1778</v>
      </c>
      <c r="L721" t="s">
        <v>1778</v>
      </c>
      <c r="M721" s="2" t="str">
        <f>IF(ISERROR(SEARCH(M$1,Table1[[#This Row],[Description]])),"",1)</f>
        <v/>
      </c>
      <c r="N721" s="2" t="s">
        <v>1778</v>
      </c>
      <c r="O721" s="2" t="s">
        <v>1778</v>
      </c>
      <c r="P721" s="2" t="s">
        <v>1778</v>
      </c>
      <c r="Q721" s="2" t="str">
        <f>IF(ISERROR(SEARCH(Q$1,Table1[[#This Row],[Description]])),"",1)</f>
        <v/>
      </c>
      <c r="R721" s="2" t="str">
        <f t="shared" si="11"/>
        <v/>
      </c>
    </row>
    <row r="722" spans="1:18" x14ac:dyDescent="0.25">
      <c r="A722" t="s">
        <v>779</v>
      </c>
      <c r="B722" t="s">
        <v>780</v>
      </c>
      <c r="C722">
        <v>166</v>
      </c>
      <c r="D722">
        <f>IF(Table1[[#This Row],[tarp]]=Table1[[#This Row],[tarpa]],Table1[[#This Row],[Quantity]],Table1[[#This Row],[Quantity]]*10)</f>
        <v>166</v>
      </c>
      <c r="E722" t="s">
        <v>261</v>
      </c>
      <c r="F722" t="s">
        <v>14</v>
      </c>
      <c r="G722" s="1">
        <v>42764</v>
      </c>
      <c r="H722" s="1">
        <v>42764</v>
      </c>
      <c r="I722" t="s">
        <v>1778</v>
      </c>
      <c r="J722" t="s">
        <v>1778</v>
      </c>
      <c r="K722" t="s">
        <v>1778</v>
      </c>
      <c r="L722" t="s">
        <v>1778</v>
      </c>
      <c r="M722" s="2" t="str">
        <f>IF(ISERROR(SEARCH(M$1,Table1[[#This Row],[Description]])),"",1)</f>
        <v/>
      </c>
      <c r="N722" s="2" t="s">
        <v>1778</v>
      </c>
      <c r="O722" s="2" t="s">
        <v>1778</v>
      </c>
      <c r="P722" s="2" t="s">
        <v>1778</v>
      </c>
      <c r="Q722" s="2" t="str">
        <f>IF(ISERROR(SEARCH(Q$1,Table1[[#This Row],[Description]])),"",1)</f>
        <v/>
      </c>
      <c r="R722" s="2" t="str">
        <f t="shared" si="11"/>
        <v/>
      </c>
    </row>
    <row r="723" spans="1:18" x14ac:dyDescent="0.25">
      <c r="A723" t="s">
        <v>781</v>
      </c>
      <c r="B723" t="s">
        <v>782</v>
      </c>
      <c r="C723">
        <v>8751</v>
      </c>
      <c r="D723">
        <f>IF(Table1[[#This Row],[tarp]]=Table1[[#This Row],[tarpa]],Table1[[#This Row],[Quantity]],Table1[[#This Row],[Quantity]]*10)</f>
        <v>8751</v>
      </c>
      <c r="E723" t="s">
        <v>261</v>
      </c>
      <c r="F723" t="s">
        <v>14</v>
      </c>
      <c r="G723" s="1">
        <v>42764</v>
      </c>
      <c r="H723" s="1">
        <v>42764</v>
      </c>
      <c r="I723" t="s">
        <v>1778</v>
      </c>
      <c r="J723" t="s">
        <v>1778</v>
      </c>
      <c r="K723" t="s">
        <v>1778</v>
      </c>
      <c r="L723" t="s">
        <v>1778</v>
      </c>
      <c r="M723" s="2" t="str">
        <f>IF(ISERROR(SEARCH(M$1,Table1[[#This Row],[Description]])),"",1)</f>
        <v/>
      </c>
      <c r="N723" s="2" t="s">
        <v>1778</v>
      </c>
      <c r="O723" s="2" t="s">
        <v>1778</v>
      </c>
      <c r="P723" s="2" t="s">
        <v>1778</v>
      </c>
      <c r="Q723" s="2" t="str">
        <f>IF(ISERROR(SEARCH(Q$1,Table1[[#This Row],[Description]])),"",1)</f>
        <v/>
      </c>
      <c r="R723" s="2" t="str">
        <f t="shared" si="11"/>
        <v/>
      </c>
    </row>
    <row r="724" spans="1:18" x14ac:dyDescent="0.25">
      <c r="A724" t="s">
        <v>783</v>
      </c>
      <c r="B724" t="s">
        <v>784</v>
      </c>
      <c r="C724">
        <v>345</v>
      </c>
      <c r="D724">
        <f>IF(Table1[[#This Row],[tarp]]=Table1[[#This Row],[tarpa]],Table1[[#This Row],[Quantity]],Table1[[#This Row],[Quantity]]*10)</f>
        <v>345</v>
      </c>
      <c r="E724" t="s">
        <v>261</v>
      </c>
      <c r="F724" t="s">
        <v>14</v>
      </c>
      <c r="G724" s="1">
        <v>42764</v>
      </c>
      <c r="H724" s="1">
        <v>42764</v>
      </c>
      <c r="I724" t="s">
        <v>1778</v>
      </c>
      <c r="J724" t="s">
        <v>1778</v>
      </c>
      <c r="K724" t="s">
        <v>1778</v>
      </c>
      <c r="L724" t="s">
        <v>1778</v>
      </c>
      <c r="M724" s="2" t="str">
        <f>IF(ISERROR(SEARCH(M$1,Table1[[#This Row],[Description]])),"",1)</f>
        <v/>
      </c>
      <c r="N724" s="2" t="s">
        <v>1778</v>
      </c>
      <c r="O724" s="2" t="s">
        <v>1778</v>
      </c>
      <c r="P724" s="2" t="s">
        <v>1778</v>
      </c>
      <c r="Q724" s="2" t="str">
        <f>IF(ISERROR(SEARCH(Q$1,Table1[[#This Row],[Description]])),"",1)</f>
        <v/>
      </c>
      <c r="R724" s="2" t="str">
        <f t="shared" si="11"/>
        <v/>
      </c>
    </row>
    <row r="725" spans="1:18" x14ac:dyDescent="0.25">
      <c r="A725" t="s">
        <v>785</v>
      </c>
      <c r="B725" t="s">
        <v>786</v>
      </c>
      <c r="C725">
        <v>84</v>
      </c>
      <c r="D725">
        <f>IF(Table1[[#This Row],[tarp]]=Table1[[#This Row],[tarpa]],Table1[[#This Row],[Quantity]],Table1[[#This Row],[Quantity]]*10)</f>
        <v>84</v>
      </c>
      <c r="E725" t="s">
        <v>261</v>
      </c>
      <c r="F725" t="s">
        <v>14</v>
      </c>
      <c r="G725" s="1">
        <v>42764</v>
      </c>
      <c r="H725" s="1">
        <v>42764</v>
      </c>
      <c r="I725" t="s">
        <v>1778</v>
      </c>
      <c r="J725" t="s">
        <v>1778</v>
      </c>
      <c r="K725" t="s">
        <v>1778</v>
      </c>
      <c r="L725" t="s">
        <v>1778</v>
      </c>
      <c r="M725" s="2" t="str">
        <f>IF(ISERROR(SEARCH(M$1,Table1[[#This Row],[Description]])),"",1)</f>
        <v/>
      </c>
      <c r="N725" s="2" t="s">
        <v>1778</v>
      </c>
      <c r="O725" s="2" t="s">
        <v>1778</v>
      </c>
      <c r="P725" s="2" t="s">
        <v>1778</v>
      </c>
      <c r="Q725" s="2" t="str">
        <f>IF(ISERROR(SEARCH(Q$1,Table1[[#This Row],[Description]])),"",1)</f>
        <v/>
      </c>
      <c r="R725" s="2" t="str">
        <f t="shared" si="11"/>
        <v/>
      </c>
    </row>
    <row r="726" spans="1:18" x14ac:dyDescent="0.25">
      <c r="A726" t="s">
        <v>789</v>
      </c>
      <c r="B726" t="s">
        <v>790</v>
      </c>
      <c r="C726">
        <v>1</v>
      </c>
      <c r="D726">
        <f>IF(Table1[[#This Row],[tarp]]=Table1[[#This Row],[tarpa]],Table1[[#This Row],[Quantity]],Table1[[#This Row],[Quantity]]*10)</f>
        <v>1</v>
      </c>
      <c r="E726" t="s">
        <v>17</v>
      </c>
      <c r="F726" t="s">
        <v>10</v>
      </c>
      <c r="G726" s="1">
        <v>42764</v>
      </c>
      <c r="H726" s="1">
        <v>42764</v>
      </c>
      <c r="I726" t="s">
        <v>1778</v>
      </c>
      <c r="J726" t="s">
        <v>1778</v>
      </c>
      <c r="K726" t="s">
        <v>1778</v>
      </c>
      <c r="L726" t="s">
        <v>1778</v>
      </c>
      <c r="M726" s="2" t="str">
        <f>IF(ISERROR(SEARCH(M$1,Table1[[#This Row],[Description]])),"",1)</f>
        <v/>
      </c>
      <c r="N726" s="2" t="s">
        <v>1778</v>
      </c>
      <c r="O726" s="2" t="s">
        <v>1778</v>
      </c>
      <c r="P726" s="2" t="s">
        <v>1778</v>
      </c>
      <c r="Q726" s="2" t="str">
        <f>IF(ISERROR(SEARCH(Q$1,Table1[[#This Row],[Description]])),"",1)</f>
        <v/>
      </c>
      <c r="R726" s="2" t="str">
        <f t="shared" si="11"/>
        <v/>
      </c>
    </row>
    <row r="727" spans="1:18" x14ac:dyDescent="0.25">
      <c r="A727" t="s">
        <v>791</v>
      </c>
      <c r="B727" t="s">
        <v>792</v>
      </c>
      <c r="C727">
        <v>5664</v>
      </c>
      <c r="D727">
        <f>IF(Table1[[#This Row],[tarp]]=Table1[[#This Row],[tarpa]],Table1[[#This Row],[Quantity]],Table1[[#This Row],[Quantity]]*10)</f>
        <v>5664</v>
      </c>
      <c r="E727" t="s">
        <v>351</v>
      </c>
      <c r="F727" t="s">
        <v>37</v>
      </c>
      <c r="G727" s="1">
        <v>42764</v>
      </c>
      <c r="H727" s="1">
        <v>42764</v>
      </c>
      <c r="I727" t="s">
        <v>1778</v>
      </c>
      <c r="J727" t="s">
        <v>1778</v>
      </c>
      <c r="K727" t="s">
        <v>1778</v>
      </c>
      <c r="L727" t="s">
        <v>1778</v>
      </c>
      <c r="M727" s="2" t="str">
        <f>IF(ISERROR(SEARCH(M$1,Table1[[#This Row],[Description]])),"",1)</f>
        <v/>
      </c>
      <c r="N727" s="2" t="s">
        <v>1778</v>
      </c>
      <c r="O727" s="2" t="s">
        <v>1778</v>
      </c>
      <c r="P727" s="2" t="s">
        <v>1778</v>
      </c>
      <c r="Q727" s="2" t="str">
        <f>IF(ISERROR(SEARCH(Q$1,Table1[[#This Row],[Description]])),"",1)</f>
        <v/>
      </c>
      <c r="R727" s="2" t="str">
        <f t="shared" si="11"/>
        <v/>
      </c>
    </row>
    <row r="728" spans="1:18" x14ac:dyDescent="0.25">
      <c r="A728" t="s">
        <v>538</v>
      </c>
      <c r="B728" t="s">
        <v>539</v>
      </c>
      <c r="C728">
        <v>3152</v>
      </c>
      <c r="D728">
        <f>IF(Table1[[#This Row],[tarp]]=Table1[[#This Row],[tarpa]],Table1[[#This Row],[Quantity]],Table1[[#This Row],[Quantity]]*10)</f>
        <v>3152</v>
      </c>
      <c r="E728" t="s">
        <v>716</v>
      </c>
      <c r="F728" t="s">
        <v>10</v>
      </c>
      <c r="G728" s="1">
        <v>42764</v>
      </c>
      <c r="H728" s="1">
        <v>42764</v>
      </c>
      <c r="I728" t="s">
        <v>1778</v>
      </c>
      <c r="J728" t="s">
        <v>1778</v>
      </c>
      <c r="K728" t="s">
        <v>1778</v>
      </c>
      <c r="L728" t="s">
        <v>1778</v>
      </c>
      <c r="M728" s="2" t="str">
        <f>IF(ISERROR(SEARCH(M$1,Table1[[#This Row],[Description]])),"",1)</f>
        <v/>
      </c>
      <c r="N728" s="2" t="s">
        <v>1778</v>
      </c>
      <c r="O728" s="2" t="s">
        <v>1778</v>
      </c>
      <c r="P728" s="2" t="s">
        <v>1778</v>
      </c>
      <c r="Q728" s="2" t="str">
        <f>IF(ISERROR(SEARCH(Q$1,Table1[[#This Row],[Description]])),"",1)</f>
        <v/>
      </c>
      <c r="R728" s="2" t="str">
        <f t="shared" si="11"/>
        <v/>
      </c>
    </row>
    <row r="729" spans="1:18" x14ac:dyDescent="0.25">
      <c r="A729" t="s">
        <v>793</v>
      </c>
      <c r="B729" t="s">
        <v>794</v>
      </c>
      <c r="C729">
        <v>5</v>
      </c>
      <c r="D729">
        <f>IF(Table1[[#This Row],[tarp]]=Table1[[#This Row],[tarpa]],Table1[[#This Row],[Quantity]],Table1[[#This Row],[Quantity]]*10)</f>
        <v>5</v>
      </c>
      <c r="E729" t="s">
        <v>266</v>
      </c>
      <c r="F729" t="s">
        <v>37</v>
      </c>
      <c r="G729" s="1">
        <v>42764</v>
      </c>
      <c r="H729" s="1">
        <v>42764</v>
      </c>
      <c r="I729" t="s">
        <v>1778</v>
      </c>
      <c r="J729" t="s">
        <v>1778</v>
      </c>
      <c r="K729" t="s">
        <v>1778</v>
      </c>
      <c r="L729" t="s">
        <v>1778</v>
      </c>
      <c r="M729" s="2" t="str">
        <f>IF(ISERROR(SEARCH(M$1,Table1[[#This Row],[Description]])),"",1)</f>
        <v/>
      </c>
      <c r="N729" s="2" t="s">
        <v>1778</v>
      </c>
      <c r="O729" s="2" t="s">
        <v>1778</v>
      </c>
      <c r="P729" s="2" t="s">
        <v>1778</v>
      </c>
      <c r="Q729" s="2" t="str">
        <f>IF(ISERROR(SEARCH(Q$1,Table1[[#This Row],[Description]])),"",1)</f>
        <v/>
      </c>
      <c r="R729" s="2" t="str">
        <f t="shared" si="11"/>
        <v/>
      </c>
    </row>
    <row r="730" spans="1:18" x14ac:dyDescent="0.25">
      <c r="A730" t="s">
        <v>1181</v>
      </c>
      <c r="B730" t="s">
        <v>1182</v>
      </c>
      <c r="C730">
        <v>30</v>
      </c>
      <c r="D730">
        <f>IF(Table1[[#This Row],[tarp]]=Table1[[#This Row],[tarpa]],Table1[[#This Row],[Quantity]],Table1[[#This Row],[Quantity]]*10)</f>
        <v>30</v>
      </c>
      <c r="E730" t="s">
        <v>709</v>
      </c>
      <c r="F730" t="s">
        <v>37</v>
      </c>
      <c r="G730" s="1">
        <v>42764</v>
      </c>
      <c r="H730" s="1">
        <v>42764</v>
      </c>
      <c r="I730" t="s">
        <v>1778</v>
      </c>
      <c r="J730" t="s">
        <v>1778</v>
      </c>
      <c r="K730" t="s">
        <v>1778</v>
      </c>
      <c r="L730" t="s">
        <v>1778</v>
      </c>
      <c r="M730" s="2" t="str">
        <f>IF(ISERROR(SEARCH(M$1,Table1[[#This Row],[Description]])),"",1)</f>
        <v/>
      </c>
      <c r="N730" s="2" t="s">
        <v>1778</v>
      </c>
      <c r="O730" s="2" t="s">
        <v>1778</v>
      </c>
      <c r="P730" s="2" t="s">
        <v>1778</v>
      </c>
      <c r="Q730" s="2" t="str">
        <f>IF(ISERROR(SEARCH(Q$1,Table1[[#This Row],[Description]])),"",1)</f>
        <v/>
      </c>
      <c r="R730" s="2" t="str">
        <f t="shared" si="11"/>
        <v/>
      </c>
    </row>
    <row r="731" spans="1:18" x14ac:dyDescent="0.25">
      <c r="A731" t="s">
        <v>38</v>
      </c>
      <c r="B731" t="s">
        <v>39</v>
      </c>
      <c r="C731">
        <v>25</v>
      </c>
      <c r="D731">
        <f>IF(Table1[[#This Row],[tarp]]=Table1[[#This Row],[tarpa]],Table1[[#This Row],[Quantity]],Table1[[#This Row],[Quantity]]*10)</f>
        <v>25</v>
      </c>
      <c r="E731" t="s">
        <v>9</v>
      </c>
      <c r="F731" t="s">
        <v>18</v>
      </c>
      <c r="G731" s="1">
        <v>42764</v>
      </c>
      <c r="H731" s="1">
        <v>42764</v>
      </c>
      <c r="I731" t="s">
        <v>1778</v>
      </c>
      <c r="J731" t="s">
        <v>1778</v>
      </c>
      <c r="K731" t="s">
        <v>1778</v>
      </c>
      <c r="L731" t="s">
        <v>1778</v>
      </c>
      <c r="M731" s="2" t="str">
        <f>IF(ISERROR(SEARCH(M$1,Table1[[#This Row],[Description]])),"",1)</f>
        <v/>
      </c>
      <c r="N731" s="2" t="s">
        <v>1778</v>
      </c>
      <c r="O731" s="2" t="s">
        <v>1778</v>
      </c>
      <c r="P731" s="2" t="s">
        <v>1778</v>
      </c>
      <c r="Q731" s="2" t="str">
        <f>IF(ISERROR(SEARCH(Q$1,Table1[[#This Row],[Description]])),"",1)</f>
        <v/>
      </c>
      <c r="R731" s="2" t="str">
        <f t="shared" si="11"/>
        <v/>
      </c>
    </row>
    <row r="732" spans="1:18" x14ac:dyDescent="0.25">
      <c r="A732" t="s">
        <v>40</v>
      </c>
      <c r="B732" t="s">
        <v>41</v>
      </c>
      <c r="C732">
        <v>25</v>
      </c>
      <c r="D732">
        <f>IF(Table1[[#This Row],[tarp]]=Table1[[#This Row],[tarpa]],Table1[[#This Row],[Quantity]],Table1[[#This Row],[Quantity]]*10)</f>
        <v>25</v>
      </c>
      <c r="E732" t="s">
        <v>9</v>
      </c>
      <c r="F732" t="s">
        <v>18</v>
      </c>
      <c r="G732" s="1">
        <v>42764</v>
      </c>
      <c r="H732" s="1">
        <v>42764</v>
      </c>
      <c r="I732" t="s">
        <v>1778</v>
      </c>
      <c r="J732" t="s">
        <v>1778</v>
      </c>
      <c r="K732" t="s">
        <v>1778</v>
      </c>
      <c r="L732" t="s">
        <v>1778</v>
      </c>
      <c r="M732" s="2" t="str">
        <f>IF(ISERROR(SEARCH(M$1,Table1[[#This Row],[Description]])),"",1)</f>
        <v/>
      </c>
      <c r="N732" s="2" t="s">
        <v>1778</v>
      </c>
      <c r="O732" s="2" t="s">
        <v>1778</v>
      </c>
      <c r="P732" s="2" t="s">
        <v>1778</v>
      </c>
      <c r="Q732" s="2" t="str">
        <f>IF(ISERROR(SEARCH(Q$1,Table1[[#This Row],[Description]])),"",1)</f>
        <v/>
      </c>
      <c r="R732" s="2" t="str">
        <f t="shared" si="11"/>
        <v/>
      </c>
    </row>
    <row r="733" spans="1:18" x14ac:dyDescent="0.25">
      <c r="A733" t="s">
        <v>700</v>
      </c>
      <c r="B733" t="s">
        <v>701</v>
      </c>
      <c r="C733">
        <v>20</v>
      </c>
      <c r="D733">
        <f>IF(Table1[[#This Row],[tarp]]=Table1[[#This Row],[tarpa]],Table1[[#This Row],[Quantity]],Table1[[#This Row],[Quantity]]*10)</f>
        <v>20</v>
      </c>
      <c r="E733" t="s">
        <v>17</v>
      </c>
      <c r="F733" t="s">
        <v>37</v>
      </c>
      <c r="G733" s="1">
        <v>42764</v>
      </c>
      <c r="H733" s="1">
        <v>42764</v>
      </c>
      <c r="I733" t="s">
        <v>1778</v>
      </c>
      <c r="J733" t="s">
        <v>1778</v>
      </c>
      <c r="K733" t="s">
        <v>1778</v>
      </c>
      <c r="L733" t="s">
        <v>1778</v>
      </c>
      <c r="M733" s="2" t="str">
        <f>IF(ISERROR(SEARCH(M$1,Table1[[#This Row],[Description]])),"",1)</f>
        <v/>
      </c>
      <c r="N733" s="2" t="s">
        <v>1778</v>
      </c>
      <c r="O733" s="2" t="s">
        <v>1778</v>
      </c>
      <c r="P733" s="2" t="s">
        <v>1778</v>
      </c>
      <c r="Q733" s="2" t="str">
        <f>IF(ISERROR(SEARCH(Q$1,Table1[[#This Row],[Description]])),"",1)</f>
        <v/>
      </c>
      <c r="R733" s="2" t="str">
        <f t="shared" si="11"/>
        <v/>
      </c>
    </row>
    <row r="734" spans="1:18" x14ac:dyDescent="0.25">
      <c r="A734" t="s">
        <v>721</v>
      </c>
      <c r="B734" t="s">
        <v>722</v>
      </c>
      <c r="C734">
        <v>17</v>
      </c>
      <c r="D734">
        <f>IF(Table1[[#This Row],[tarp]]=Table1[[#This Row],[tarpa]],Table1[[#This Row],[Quantity]],Table1[[#This Row],[Quantity]]*10)</f>
        <v>17</v>
      </c>
      <c r="E734" t="s">
        <v>17</v>
      </c>
      <c r="F734" t="s">
        <v>37</v>
      </c>
      <c r="G734" s="1">
        <v>42764</v>
      </c>
      <c r="H734" s="1">
        <v>42764</v>
      </c>
      <c r="I734" t="s">
        <v>1778</v>
      </c>
      <c r="J734" t="s">
        <v>1778</v>
      </c>
      <c r="K734" t="s">
        <v>1778</v>
      </c>
      <c r="L734" t="s">
        <v>1778</v>
      </c>
      <c r="M734" s="2" t="str">
        <f>IF(ISERROR(SEARCH(M$1,Table1[[#This Row],[Description]])),"",1)</f>
        <v/>
      </c>
      <c r="N734" s="2" t="s">
        <v>1778</v>
      </c>
      <c r="O734" s="2" t="s">
        <v>1778</v>
      </c>
      <c r="P734" s="2" t="s">
        <v>1778</v>
      </c>
      <c r="Q734" s="2" t="str">
        <f>IF(ISERROR(SEARCH(Q$1,Table1[[#This Row],[Description]])),"",1)</f>
        <v/>
      </c>
      <c r="R734" s="2" t="str">
        <f t="shared" si="11"/>
        <v/>
      </c>
    </row>
    <row r="735" spans="1:18" x14ac:dyDescent="0.25">
      <c r="A735" t="s">
        <v>690</v>
      </c>
      <c r="B735" t="s">
        <v>691</v>
      </c>
      <c r="C735">
        <v>4</v>
      </c>
      <c r="D735">
        <f>IF(Table1[[#This Row],[tarp]]=Table1[[#This Row],[tarpa]],Table1[[#This Row],[Quantity]],Table1[[#This Row],[Quantity]]*10)</f>
        <v>4</v>
      </c>
      <c r="E735" t="s">
        <v>17</v>
      </c>
      <c r="F735" t="s">
        <v>37</v>
      </c>
      <c r="G735" s="1">
        <v>42764</v>
      </c>
      <c r="H735" s="1">
        <v>42764</v>
      </c>
      <c r="I735" t="s">
        <v>1778</v>
      </c>
      <c r="J735" t="s">
        <v>1778</v>
      </c>
      <c r="K735" t="s">
        <v>1778</v>
      </c>
      <c r="L735" t="s">
        <v>1778</v>
      </c>
      <c r="M735" s="2" t="str">
        <f>IF(ISERROR(SEARCH(M$1,Table1[[#This Row],[Description]])),"",1)</f>
        <v/>
      </c>
      <c r="N735" s="2" t="s">
        <v>1778</v>
      </c>
      <c r="O735" s="2" t="s">
        <v>1778</v>
      </c>
      <c r="P735" s="2" t="s">
        <v>1778</v>
      </c>
      <c r="Q735" s="2" t="str">
        <f>IF(ISERROR(SEARCH(Q$1,Table1[[#This Row],[Description]])),"",1)</f>
        <v/>
      </c>
      <c r="R735" s="2" t="str">
        <f t="shared" si="11"/>
        <v/>
      </c>
    </row>
    <row r="736" spans="1:18" x14ac:dyDescent="0.25">
      <c r="A736" t="s">
        <v>797</v>
      </c>
      <c r="B736" t="s">
        <v>798</v>
      </c>
      <c r="C736">
        <v>7</v>
      </c>
      <c r="D736">
        <f>IF(Table1[[#This Row],[tarp]]=Table1[[#This Row],[tarpa]],Table1[[#This Row],[Quantity]],Table1[[#This Row],[Quantity]]*10)</f>
        <v>7</v>
      </c>
      <c r="E736" t="s">
        <v>64</v>
      </c>
      <c r="F736" t="s">
        <v>14</v>
      </c>
      <c r="G736" s="1">
        <v>42764</v>
      </c>
      <c r="H736" s="1">
        <v>42764</v>
      </c>
      <c r="I736" t="s">
        <v>1778</v>
      </c>
      <c r="J736" t="s">
        <v>1778</v>
      </c>
      <c r="K736" t="s">
        <v>1778</v>
      </c>
      <c r="L736" t="s">
        <v>1778</v>
      </c>
      <c r="M736" s="2" t="str">
        <f>IF(ISERROR(SEARCH(M$1,Table1[[#This Row],[Description]])),"",1)</f>
        <v/>
      </c>
      <c r="N736" s="2" t="s">
        <v>1778</v>
      </c>
      <c r="O736" s="2" t="s">
        <v>1778</v>
      </c>
      <c r="P736" s="2" t="s">
        <v>1778</v>
      </c>
      <c r="Q736" s="2" t="str">
        <f>IF(ISERROR(SEARCH(Q$1,Table1[[#This Row],[Description]])),"",1)</f>
        <v/>
      </c>
      <c r="R736" s="2" t="str">
        <f t="shared" si="11"/>
        <v/>
      </c>
    </row>
    <row r="737" spans="1:18" x14ac:dyDescent="0.25">
      <c r="A737" t="s">
        <v>799</v>
      </c>
      <c r="B737" t="s">
        <v>800</v>
      </c>
      <c r="C737">
        <v>5</v>
      </c>
      <c r="D737">
        <f>IF(Table1[[#This Row],[tarp]]=Table1[[#This Row],[tarpa]],Table1[[#This Row],[Quantity]],Table1[[#This Row],[Quantity]]*10)</f>
        <v>5</v>
      </c>
      <c r="E737" t="s">
        <v>64</v>
      </c>
      <c r="F737" t="s">
        <v>14</v>
      </c>
      <c r="G737" s="1">
        <v>42764</v>
      </c>
      <c r="H737" s="1">
        <v>42764</v>
      </c>
      <c r="I737" t="s">
        <v>1778</v>
      </c>
      <c r="J737" t="s">
        <v>1778</v>
      </c>
      <c r="K737" t="s">
        <v>1778</v>
      </c>
      <c r="L737" t="s">
        <v>1778</v>
      </c>
      <c r="M737" s="2" t="str">
        <f>IF(ISERROR(SEARCH(M$1,Table1[[#This Row],[Description]])),"",1)</f>
        <v/>
      </c>
      <c r="N737" s="2" t="s">
        <v>1778</v>
      </c>
      <c r="O737" s="2" t="s">
        <v>1778</v>
      </c>
      <c r="P737" s="2" t="s">
        <v>1778</v>
      </c>
      <c r="Q737" s="2" t="str">
        <f>IF(ISERROR(SEARCH(Q$1,Table1[[#This Row],[Description]])),"",1)</f>
        <v/>
      </c>
      <c r="R737" s="2" t="str">
        <f t="shared" si="11"/>
        <v/>
      </c>
    </row>
    <row r="738" spans="1:18" x14ac:dyDescent="0.25">
      <c r="A738" t="s">
        <v>801</v>
      </c>
      <c r="B738" t="s">
        <v>802</v>
      </c>
      <c r="C738">
        <v>3</v>
      </c>
      <c r="D738">
        <f>IF(Table1[[#This Row],[tarp]]=Table1[[#This Row],[tarpa]],Table1[[#This Row],[Quantity]],Table1[[#This Row],[Quantity]]*10)</f>
        <v>3</v>
      </c>
      <c r="E738" t="s">
        <v>64</v>
      </c>
      <c r="F738" t="s">
        <v>14</v>
      </c>
      <c r="G738" s="1">
        <v>42764</v>
      </c>
      <c r="H738" s="1">
        <v>42764</v>
      </c>
      <c r="I738" t="s">
        <v>1778</v>
      </c>
      <c r="J738" t="s">
        <v>1778</v>
      </c>
      <c r="K738" t="s">
        <v>1778</v>
      </c>
      <c r="L738" t="s">
        <v>1778</v>
      </c>
      <c r="M738" s="2" t="str">
        <f>IF(ISERROR(SEARCH(M$1,Table1[[#This Row],[Description]])),"",1)</f>
        <v/>
      </c>
      <c r="N738" s="2" t="s">
        <v>1778</v>
      </c>
      <c r="O738" s="2" t="s">
        <v>1778</v>
      </c>
      <c r="P738" s="2" t="s">
        <v>1778</v>
      </c>
      <c r="Q738" s="2" t="str">
        <f>IF(ISERROR(SEARCH(Q$1,Table1[[#This Row],[Description]])),"",1)</f>
        <v/>
      </c>
      <c r="R738" s="2" t="str">
        <f t="shared" si="11"/>
        <v/>
      </c>
    </row>
    <row r="739" spans="1:18" x14ac:dyDescent="0.25">
      <c r="A739" t="s">
        <v>803</v>
      </c>
      <c r="B739" t="s">
        <v>804</v>
      </c>
      <c r="C739">
        <v>2</v>
      </c>
      <c r="D739">
        <f>IF(Table1[[#This Row],[tarp]]=Table1[[#This Row],[tarpa]],Table1[[#This Row],[Quantity]],Table1[[#This Row],[Quantity]]*10)</f>
        <v>2</v>
      </c>
      <c r="E739" t="s">
        <v>64</v>
      </c>
      <c r="F739" t="s">
        <v>14</v>
      </c>
      <c r="G739" s="1">
        <v>42764</v>
      </c>
      <c r="H739" s="1">
        <v>42764</v>
      </c>
      <c r="I739" t="s">
        <v>1778</v>
      </c>
      <c r="J739" t="s">
        <v>1778</v>
      </c>
      <c r="K739" t="s">
        <v>1778</v>
      </c>
      <c r="L739" t="s">
        <v>1778</v>
      </c>
      <c r="M739" s="2" t="str">
        <f>IF(ISERROR(SEARCH(M$1,Table1[[#This Row],[Description]])),"",1)</f>
        <v/>
      </c>
      <c r="N739" s="2" t="s">
        <v>1778</v>
      </c>
      <c r="O739" s="2" t="s">
        <v>1778</v>
      </c>
      <c r="P739" s="2" t="s">
        <v>1778</v>
      </c>
      <c r="Q739" s="2" t="str">
        <f>IF(ISERROR(SEARCH(Q$1,Table1[[#This Row],[Description]])),"",1)</f>
        <v/>
      </c>
      <c r="R739" s="2" t="str">
        <f t="shared" si="11"/>
        <v/>
      </c>
    </row>
    <row r="740" spans="1:18" x14ac:dyDescent="0.25">
      <c r="A740" t="s">
        <v>508</v>
      </c>
      <c r="B740" t="s">
        <v>509</v>
      </c>
      <c r="C740">
        <v>400</v>
      </c>
      <c r="D740">
        <f>IF(Table1[[#This Row],[tarp]]=Table1[[#This Row],[tarpa]],Table1[[#This Row],[Quantity]],Table1[[#This Row],[Quantity]]*10)</f>
        <v>400</v>
      </c>
      <c r="E740" t="s">
        <v>9</v>
      </c>
      <c r="F740" t="s">
        <v>14</v>
      </c>
      <c r="G740" s="1">
        <v>42764</v>
      </c>
      <c r="H740" s="1">
        <v>42764</v>
      </c>
      <c r="I740" t="s">
        <v>1778</v>
      </c>
      <c r="J740" t="s">
        <v>1778</v>
      </c>
      <c r="K740" t="s">
        <v>1778</v>
      </c>
      <c r="L740" t="s">
        <v>1778</v>
      </c>
      <c r="M740" s="2" t="str">
        <f>IF(ISERROR(SEARCH(M$1,Table1[[#This Row],[Description]])),"",1)</f>
        <v/>
      </c>
      <c r="N740" s="2" t="s">
        <v>1778</v>
      </c>
      <c r="O740" s="2" t="s">
        <v>1778</v>
      </c>
      <c r="P740" s="2" t="s">
        <v>1778</v>
      </c>
      <c r="Q740" s="2" t="str">
        <f>IF(ISERROR(SEARCH(Q$1,Table1[[#This Row],[Description]])),"",1)</f>
        <v/>
      </c>
      <c r="R740" s="2" t="str">
        <f t="shared" si="11"/>
        <v/>
      </c>
    </row>
    <row r="741" spans="1:18" x14ac:dyDescent="0.25">
      <c r="A741" t="s">
        <v>400</v>
      </c>
      <c r="B741" t="s">
        <v>401</v>
      </c>
      <c r="C741">
        <v>400</v>
      </c>
      <c r="D741">
        <f>IF(Table1[[#This Row],[tarp]]=Table1[[#This Row],[tarpa]],Table1[[#This Row],[Quantity]],Table1[[#This Row],[Quantity]]*10)</f>
        <v>400</v>
      </c>
      <c r="E741" t="s">
        <v>9</v>
      </c>
      <c r="F741" t="s">
        <v>14</v>
      </c>
      <c r="G741" s="1">
        <v>42764</v>
      </c>
      <c r="H741" s="1">
        <v>42764</v>
      </c>
      <c r="I741" t="s">
        <v>1778</v>
      </c>
      <c r="J741" t="s">
        <v>1778</v>
      </c>
      <c r="K741" t="s">
        <v>1778</v>
      </c>
      <c r="L741" t="s">
        <v>1778</v>
      </c>
      <c r="M741" s="2" t="str">
        <f>IF(ISERROR(SEARCH(M$1,Table1[[#This Row],[Description]])),"",1)</f>
        <v/>
      </c>
      <c r="N741" s="2" t="s">
        <v>1778</v>
      </c>
      <c r="O741" s="2" t="s">
        <v>1778</v>
      </c>
      <c r="P741" s="2" t="s">
        <v>1778</v>
      </c>
      <c r="Q741" s="2" t="str">
        <f>IF(ISERROR(SEARCH(Q$1,Table1[[#This Row],[Description]])),"",1)</f>
        <v/>
      </c>
      <c r="R741" s="2" t="str">
        <f t="shared" si="11"/>
        <v/>
      </c>
    </row>
    <row r="742" spans="1:18" x14ac:dyDescent="0.25">
      <c r="A742" t="s">
        <v>688</v>
      </c>
      <c r="B742" t="s">
        <v>689</v>
      </c>
      <c r="C742">
        <v>50</v>
      </c>
      <c r="D742">
        <f>IF(Table1[[#This Row],[tarp]]=Table1[[#This Row],[tarpa]],Table1[[#This Row],[Quantity]],Table1[[#This Row],[Quantity]]*10)</f>
        <v>50</v>
      </c>
      <c r="E742" t="s">
        <v>17</v>
      </c>
      <c r="F742" t="s">
        <v>37</v>
      </c>
      <c r="G742" s="1">
        <v>42764</v>
      </c>
      <c r="H742" s="1">
        <v>42764</v>
      </c>
      <c r="I742" t="s">
        <v>1778</v>
      </c>
      <c r="J742" t="s">
        <v>1778</v>
      </c>
      <c r="K742" t="s">
        <v>1778</v>
      </c>
      <c r="L742" t="s">
        <v>1778</v>
      </c>
      <c r="M742" s="2" t="str">
        <f>IF(ISERROR(SEARCH(M$1,Table1[[#This Row],[Description]])),"",1)</f>
        <v/>
      </c>
      <c r="N742" s="2" t="s">
        <v>1778</v>
      </c>
      <c r="O742" s="2" t="s">
        <v>1778</v>
      </c>
      <c r="P742" s="2" t="s">
        <v>1778</v>
      </c>
      <c r="Q742" s="2" t="str">
        <f>IF(ISERROR(SEARCH(Q$1,Table1[[#This Row],[Description]])),"",1)</f>
        <v/>
      </c>
      <c r="R742" s="2" t="str">
        <f t="shared" si="11"/>
        <v/>
      </c>
    </row>
    <row r="743" spans="1:18" x14ac:dyDescent="0.25">
      <c r="A743" t="s">
        <v>698</v>
      </c>
      <c r="B743" t="s">
        <v>699</v>
      </c>
      <c r="C743">
        <v>4</v>
      </c>
      <c r="D743">
        <f>IF(Table1[[#This Row],[tarp]]=Table1[[#This Row],[tarpa]],Table1[[#This Row],[Quantity]],Table1[[#This Row],[Quantity]]*10)</f>
        <v>4</v>
      </c>
      <c r="E743" t="s">
        <v>29</v>
      </c>
      <c r="F743" t="s">
        <v>18</v>
      </c>
      <c r="G743" s="1">
        <v>42764</v>
      </c>
      <c r="H743" s="1">
        <v>42764</v>
      </c>
      <c r="I743" t="s">
        <v>1778</v>
      </c>
      <c r="J743" t="s">
        <v>1778</v>
      </c>
      <c r="K743" t="s">
        <v>1778</v>
      </c>
      <c r="L743" t="s">
        <v>1778</v>
      </c>
      <c r="M743" s="2" t="str">
        <f>IF(ISERROR(SEARCH(M$1,Table1[[#This Row],[Description]])),"",1)</f>
        <v/>
      </c>
      <c r="N743" s="2" t="s">
        <v>1778</v>
      </c>
      <c r="O743" s="2" t="s">
        <v>1778</v>
      </c>
      <c r="P743" s="2" t="s">
        <v>1778</v>
      </c>
      <c r="Q743" s="2" t="str">
        <f>IF(ISERROR(SEARCH(Q$1,Table1[[#This Row],[Description]])),"",1)</f>
        <v/>
      </c>
      <c r="R743" s="2" t="str">
        <f t="shared" si="11"/>
        <v/>
      </c>
    </row>
    <row r="744" spans="1:18" x14ac:dyDescent="0.25">
      <c r="A744" t="s">
        <v>805</v>
      </c>
      <c r="B744" t="s">
        <v>806</v>
      </c>
      <c r="C744">
        <v>3</v>
      </c>
      <c r="D744">
        <f>IF(Table1[[#This Row],[tarp]]=Table1[[#This Row],[tarpa]],Table1[[#This Row],[Quantity]],Table1[[#This Row],[Quantity]]*10)</f>
        <v>3</v>
      </c>
      <c r="E744" t="s">
        <v>17</v>
      </c>
      <c r="F744" t="s">
        <v>21</v>
      </c>
      <c r="G744" s="1">
        <v>42764</v>
      </c>
      <c r="H744" s="1">
        <v>42764</v>
      </c>
      <c r="I744" t="s">
        <v>1778</v>
      </c>
      <c r="J744" t="s">
        <v>1778</v>
      </c>
      <c r="K744" t="s">
        <v>1778</v>
      </c>
      <c r="L744" t="s">
        <v>1778</v>
      </c>
      <c r="M744" s="2" t="str">
        <f>IF(ISERROR(SEARCH(M$1,Table1[[#This Row],[Description]])),"",1)</f>
        <v/>
      </c>
      <c r="N744" s="2" t="s">
        <v>1778</v>
      </c>
      <c r="O744" s="2" t="s">
        <v>1778</v>
      </c>
      <c r="P744" s="2" t="s">
        <v>1778</v>
      </c>
      <c r="Q744" s="2" t="str">
        <f>IF(ISERROR(SEARCH(Q$1,Table1[[#This Row],[Description]])),"",1)</f>
        <v/>
      </c>
      <c r="R744" s="2" t="str">
        <f t="shared" si="11"/>
        <v/>
      </c>
    </row>
    <row r="745" spans="1:18" x14ac:dyDescent="0.25">
      <c r="A745" t="s">
        <v>807</v>
      </c>
      <c r="B745" t="s">
        <v>1327</v>
      </c>
      <c r="C745">
        <v>2</v>
      </c>
      <c r="D745">
        <f>IF(Table1[[#This Row],[tarp]]=Table1[[#This Row],[tarpa]],Table1[[#This Row],[Quantity]],Table1[[#This Row],[Quantity]]*10)</f>
        <v>2</v>
      </c>
      <c r="E745" t="s">
        <v>261</v>
      </c>
      <c r="F745" t="s">
        <v>14</v>
      </c>
      <c r="G745" s="1">
        <v>42764</v>
      </c>
      <c r="H745" s="1">
        <v>42764</v>
      </c>
      <c r="I745" t="s">
        <v>1778</v>
      </c>
      <c r="J745" t="s">
        <v>1778</v>
      </c>
      <c r="K745" t="s">
        <v>1778</v>
      </c>
      <c r="L745" t="s">
        <v>1778</v>
      </c>
      <c r="M745" s="2" t="str">
        <f>IF(ISERROR(SEARCH(M$1,Table1[[#This Row],[Description]])),"",1)</f>
        <v/>
      </c>
      <c r="N745" s="2" t="s">
        <v>1778</v>
      </c>
      <c r="O745" s="2" t="s">
        <v>1778</v>
      </c>
      <c r="P745" s="2" t="s">
        <v>1778</v>
      </c>
      <c r="Q745" s="2" t="str">
        <f>IF(ISERROR(SEARCH(Q$1,Table1[[#This Row],[Description]])),"",1)</f>
        <v/>
      </c>
      <c r="R745" s="2" t="str">
        <f t="shared" si="11"/>
        <v/>
      </c>
    </row>
    <row r="746" spans="1:18" x14ac:dyDescent="0.25">
      <c r="A746" t="s">
        <v>593</v>
      </c>
      <c r="B746" t="s">
        <v>594</v>
      </c>
      <c r="C746">
        <v>5</v>
      </c>
      <c r="D746">
        <f>IF(Table1[[#This Row],[tarp]]=Table1[[#This Row],[tarpa]],Table1[[#This Row],[Quantity]],Table1[[#This Row],[Quantity]]*10)</f>
        <v>5</v>
      </c>
      <c r="E746" t="s">
        <v>29</v>
      </c>
      <c r="F746" t="s">
        <v>14</v>
      </c>
      <c r="G746" s="1">
        <v>42764</v>
      </c>
      <c r="H746" s="1">
        <v>42764</v>
      </c>
      <c r="I746" t="s">
        <v>1778</v>
      </c>
      <c r="J746" t="s">
        <v>1778</v>
      </c>
      <c r="K746" t="s">
        <v>1778</v>
      </c>
      <c r="L746" t="s">
        <v>1778</v>
      </c>
      <c r="M746" s="2" t="str">
        <f>IF(ISERROR(SEARCH(M$1,Table1[[#This Row],[Description]])),"",1)</f>
        <v/>
      </c>
      <c r="N746" s="2" t="s">
        <v>1778</v>
      </c>
      <c r="O746" s="2" t="s">
        <v>1778</v>
      </c>
      <c r="P746" s="2" t="s">
        <v>1778</v>
      </c>
      <c r="Q746" s="2" t="str">
        <f>IF(ISERROR(SEARCH(Q$1,Table1[[#This Row],[Description]])),"",1)</f>
        <v/>
      </c>
      <c r="R746" s="2" t="str">
        <f t="shared" si="11"/>
        <v/>
      </c>
    </row>
    <row r="747" spans="1:18" x14ac:dyDescent="0.25">
      <c r="A747" t="s">
        <v>159</v>
      </c>
      <c r="B747" t="s">
        <v>160</v>
      </c>
      <c r="C747">
        <v>20</v>
      </c>
      <c r="D747">
        <f>IF(Table1[[#This Row],[tarp]]=Table1[[#This Row],[tarpa]],Table1[[#This Row],[Quantity]],Table1[[#This Row],[Quantity]]*10)</f>
        <v>20</v>
      </c>
      <c r="E747" t="s">
        <v>29</v>
      </c>
      <c r="F747" t="s">
        <v>14</v>
      </c>
      <c r="G747" s="1">
        <v>42764</v>
      </c>
      <c r="H747" s="1">
        <v>42764</v>
      </c>
      <c r="I747" t="s">
        <v>1778</v>
      </c>
      <c r="J747" t="s">
        <v>1778</v>
      </c>
      <c r="K747" t="s">
        <v>1778</v>
      </c>
      <c r="L747" t="s">
        <v>1778</v>
      </c>
      <c r="M747" s="2" t="str">
        <f>IF(ISERROR(SEARCH(M$1,Table1[[#This Row],[Description]])),"",1)</f>
        <v/>
      </c>
      <c r="N747" s="2" t="s">
        <v>1778</v>
      </c>
      <c r="O747" s="2" t="s">
        <v>1778</v>
      </c>
      <c r="P747" s="2" t="s">
        <v>1778</v>
      </c>
      <c r="Q747" s="2" t="str">
        <f>IF(ISERROR(SEARCH(Q$1,Table1[[#This Row],[Description]])),"",1)</f>
        <v/>
      </c>
      <c r="R747" s="2" t="str">
        <f t="shared" si="11"/>
        <v/>
      </c>
    </row>
    <row r="748" spans="1:18" x14ac:dyDescent="0.25">
      <c r="A748" t="s">
        <v>145</v>
      </c>
      <c r="B748" t="s">
        <v>146</v>
      </c>
      <c r="C748">
        <v>300</v>
      </c>
      <c r="D748">
        <f>IF(Table1[[#This Row],[tarp]]=Table1[[#This Row],[tarpa]],Table1[[#This Row],[Quantity]],Table1[[#This Row],[Quantity]]*10)</f>
        <v>300</v>
      </c>
      <c r="E748" t="s">
        <v>9</v>
      </c>
      <c r="F748" t="s">
        <v>18</v>
      </c>
      <c r="G748" s="1">
        <v>42764</v>
      </c>
      <c r="H748" s="1">
        <v>42764</v>
      </c>
      <c r="I748" t="s">
        <v>1778</v>
      </c>
      <c r="J748" t="s">
        <v>1778</v>
      </c>
      <c r="K748" t="s">
        <v>1778</v>
      </c>
      <c r="L748" t="s">
        <v>1778</v>
      </c>
      <c r="M748" s="2" t="str">
        <f>IF(ISERROR(SEARCH(M$1,Table1[[#This Row],[Description]])),"",1)</f>
        <v/>
      </c>
      <c r="N748" s="2" t="s">
        <v>1778</v>
      </c>
      <c r="O748" s="2" t="s">
        <v>1778</v>
      </c>
      <c r="P748" s="2" t="s">
        <v>1778</v>
      </c>
      <c r="Q748" s="2" t="str">
        <f>IF(ISERROR(SEARCH(Q$1,Table1[[#This Row],[Description]])),"",1)</f>
        <v/>
      </c>
      <c r="R748" s="2" t="str">
        <f t="shared" si="11"/>
        <v/>
      </c>
    </row>
    <row r="749" spans="1:18" x14ac:dyDescent="0.25">
      <c r="A749" t="s">
        <v>508</v>
      </c>
      <c r="B749" t="s">
        <v>509</v>
      </c>
      <c r="C749">
        <v>300</v>
      </c>
      <c r="D749">
        <f>IF(Table1[[#This Row],[tarp]]=Table1[[#This Row],[tarpa]],Table1[[#This Row],[Quantity]],Table1[[#This Row],[Quantity]]*10)</f>
        <v>300</v>
      </c>
      <c r="E749" t="s">
        <v>9</v>
      </c>
      <c r="F749" t="s">
        <v>18</v>
      </c>
      <c r="G749" s="1">
        <v>42764</v>
      </c>
      <c r="H749" s="1">
        <v>42764</v>
      </c>
      <c r="I749" t="s">
        <v>1778</v>
      </c>
      <c r="J749" t="s">
        <v>1778</v>
      </c>
      <c r="K749" t="s">
        <v>1778</v>
      </c>
      <c r="L749" t="s">
        <v>1778</v>
      </c>
      <c r="M749" s="2" t="str">
        <f>IF(ISERROR(SEARCH(M$1,Table1[[#This Row],[Description]])),"",1)</f>
        <v/>
      </c>
      <c r="N749" s="2" t="s">
        <v>1778</v>
      </c>
      <c r="O749" s="2" t="s">
        <v>1778</v>
      </c>
      <c r="P749" s="2" t="s">
        <v>1778</v>
      </c>
      <c r="Q749" s="2" t="str">
        <f>IF(ISERROR(SEARCH(Q$1,Table1[[#This Row],[Description]])),"",1)</f>
        <v/>
      </c>
      <c r="R749" s="2" t="str">
        <f t="shared" si="11"/>
        <v/>
      </c>
    </row>
    <row r="750" spans="1:18" x14ac:dyDescent="0.25">
      <c r="A750" t="s">
        <v>400</v>
      </c>
      <c r="B750" t="s">
        <v>401</v>
      </c>
      <c r="C750">
        <v>300</v>
      </c>
      <c r="D750">
        <f>IF(Table1[[#This Row],[tarp]]=Table1[[#This Row],[tarpa]],Table1[[#This Row],[Quantity]],Table1[[#This Row],[Quantity]]*10)</f>
        <v>300</v>
      </c>
      <c r="E750" t="s">
        <v>9</v>
      </c>
      <c r="F750" t="s">
        <v>18</v>
      </c>
      <c r="G750" s="1">
        <v>42764</v>
      </c>
      <c r="H750" s="1">
        <v>42764</v>
      </c>
      <c r="I750" t="s">
        <v>1778</v>
      </c>
      <c r="J750" t="s">
        <v>1778</v>
      </c>
      <c r="K750" t="s">
        <v>1778</v>
      </c>
      <c r="L750" t="s">
        <v>1778</v>
      </c>
      <c r="M750" s="2" t="str">
        <f>IF(ISERROR(SEARCH(M$1,Table1[[#This Row],[Description]])),"",1)</f>
        <v/>
      </c>
      <c r="N750" s="2" t="s">
        <v>1778</v>
      </c>
      <c r="O750" s="2" t="s">
        <v>1778</v>
      </c>
      <c r="P750" s="2" t="s">
        <v>1778</v>
      </c>
      <c r="Q750" s="2" t="str">
        <f>IF(ISERROR(SEARCH(Q$1,Table1[[#This Row],[Description]])),"",1)</f>
        <v/>
      </c>
      <c r="R750" s="2" t="str">
        <f t="shared" si="11"/>
        <v/>
      </c>
    </row>
    <row r="751" spans="1:18" x14ac:dyDescent="0.25">
      <c r="A751" t="s">
        <v>44</v>
      </c>
      <c r="B751" t="s">
        <v>45</v>
      </c>
      <c r="C751">
        <v>1</v>
      </c>
      <c r="D751">
        <f>IF(Table1[[#This Row],[tarp]]=Table1[[#This Row],[tarpa]],Table1[[#This Row],[Quantity]],Table1[[#This Row],[Quantity]]*10)</f>
        <v>1</v>
      </c>
      <c r="E751" t="s">
        <v>13</v>
      </c>
      <c r="F751" t="s">
        <v>37</v>
      </c>
      <c r="G751" s="1">
        <v>42764</v>
      </c>
      <c r="H751" s="1">
        <v>42764</v>
      </c>
      <c r="I751" t="s">
        <v>1778</v>
      </c>
      <c r="J751" t="s">
        <v>1778</v>
      </c>
      <c r="K751" t="s">
        <v>1778</v>
      </c>
      <c r="L751" t="s">
        <v>1778</v>
      </c>
      <c r="M751" s="2" t="str">
        <f>IF(ISERROR(SEARCH(M$1,Table1[[#This Row],[Description]])),"",1)</f>
        <v/>
      </c>
      <c r="N751" s="2" t="s">
        <v>1778</v>
      </c>
      <c r="O751" s="2" t="s">
        <v>1778</v>
      </c>
      <c r="P751" s="2" t="s">
        <v>1778</v>
      </c>
      <c r="Q751" s="2" t="str">
        <f>IF(ISERROR(SEARCH(Q$1,Table1[[#This Row],[Description]])),"",1)</f>
        <v/>
      </c>
      <c r="R751" s="2" t="str">
        <f t="shared" si="11"/>
        <v/>
      </c>
    </row>
    <row r="752" spans="1:18" x14ac:dyDescent="0.25">
      <c r="A752" t="s">
        <v>808</v>
      </c>
      <c r="B752" t="s">
        <v>809</v>
      </c>
      <c r="C752">
        <v>3</v>
      </c>
      <c r="D752">
        <f>IF(Table1[[#This Row],[tarp]]=Table1[[#This Row],[tarpa]],Table1[[#This Row],[Quantity]],Table1[[#This Row],[Quantity]]*10)</f>
        <v>3</v>
      </c>
      <c r="E752" t="s">
        <v>716</v>
      </c>
      <c r="F752" t="s">
        <v>10</v>
      </c>
      <c r="G752" s="1">
        <v>42764</v>
      </c>
      <c r="H752" s="1">
        <v>42764</v>
      </c>
      <c r="I752" t="s">
        <v>1778</v>
      </c>
      <c r="J752" t="s">
        <v>1778</v>
      </c>
      <c r="K752" t="s">
        <v>1778</v>
      </c>
      <c r="L752" t="s">
        <v>1778</v>
      </c>
      <c r="M752" s="2" t="str">
        <f>IF(ISERROR(SEARCH(M$1,Table1[[#This Row],[Description]])),"",1)</f>
        <v/>
      </c>
      <c r="N752" s="2" t="s">
        <v>1778</v>
      </c>
      <c r="O752" s="2" t="s">
        <v>1778</v>
      </c>
      <c r="P752" s="2" t="s">
        <v>1778</v>
      </c>
      <c r="Q752" s="2" t="str">
        <f>IF(ISERROR(SEARCH(Q$1,Table1[[#This Row],[Description]])),"",1)</f>
        <v/>
      </c>
      <c r="R752" s="2" t="str">
        <f t="shared" si="11"/>
        <v/>
      </c>
    </row>
    <row r="753" spans="1:18" x14ac:dyDescent="0.25">
      <c r="A753" t="s">
        <v>38</v>
      </c>
      <c r="B753" t="s">
        <v>39</v>
      </c>
      <c r="C753">
        <v>2</v>
      </c>
      <c r="D753">
        <f>IF(Table1[[#This Row],[tarp]]=Table1[[#This Row],[tarpa]],Table1[[#This Row],[Quantity]],Table1[[#This Row],[Quantity]]*10)</f>
        <v>2</v>
      </c>
      <c r="E753" t="s">
        <v>716</v>
      </c>
      <c r="F753" t="s">
        <v>10</v>
      </c>
      <c r="G753" s="1">
        <v>42764</v>
      </c>
      <c r="H753" s="1">
        <v>42764</v>
      </c>
      <c r="I753" t="s">
        <v>1778</v>
      </c>
      <c r="J753" t="s">
        <v>1778</v>
      </c>
      <c r="K753" t="s">
        <v>1778</v>
      </c>
      <c r="L753" t="s">
        <v>1778</v>
      </c>
      <c r="M753" s="2" t="str">
        <f>IF(ISERROR(SEARCH(M$1,Table1[[#This Row],[Description]])),"",1)</f>
        <v/>
      </c>
      <c r="N753" s="2" t="s">
        <v>1778</v>
      </c>
      <c r="O753" s="2" t="s">
        <v>1778</v>
      </c>
      <c r="P753" s="2" t="s">
        <v>1778</v>
      </c>
      <c r="Q753" s="2" t="str">
        <f>IF(ISERROR(SEARCH(Q$1,Table1[[#This Row],[Description]])),"",1)</f>
        <v/>
      </c>
      <c r="R753" s="2" t="str">
        <f t="shared" si="11"/>
        <v/>
      </c>
    </row>
    <row r="754" spans="1:18" x14ac:dyDescent="0.25">
      <c r="A754" t="s">
        <v>40</v>
      </c>
      <c r="B754" t="s">
        <v>41</v>
      </c>
      <c r="C754">
        <v>3</v>
      </c>
      <c r="D754">
        <f>IF(Table1[[#This Row],[tarp]]=Table1[[#This Row],[tarpa]],Table1[[#This Row],[Quantity]],Table1[[#This Row],[Quantity]]*10)</f>
        <v>3</v>
      </c>
      <c r="E754" t="s">
        <v>716</v>
      </c>
      <c r="F754" t="s">
        <v>10</v>
      </c>
      <c r="G754" s="1">
        <v>42764</v>
      </c>
      <c r="H754" s="1">
        <v>42764</v>
      </c>
      <c r="I754" t="s">
        <v>1778</v>
      </c>
      <c r="J754" t="s">
        <v>1778</v>
      </c>
      <c r="K754" t="s">
        <v>1778</v>
      </c>
      <c r="L754" t="s">
        <v>1778</v>
      </c>
      <c r="M754" s="2" t="str">
        <f>IF(ISERROR(SEARCH(M$1,Table1[[#This Row],[Description]])),"",1)</f>
        <v/>
      </c>
      <c r="N754" s="2" t="s">
        <v>1778</v>
      </c>
      <c r="O754" s="2" t="s">
        <v>1778</v>
      </c>
      <c r="P754" s="2" t="s">
        <v>1778</v>
      </c>
      <c r="Q754" s="2" t="str">
        <f>IF(ISERROR(SEARCH(Q$1,Table1[[#This Row],[Description]])),"",1)</f>
        <v/>
      </c>
      <c r="R754" s="2" t="str">
        <f t="shared" si="11"/>
        <v/>
      </c>
    </row>
    <row r="755" spans="1:18" x14ac:dyDescent="0.25">
      <c r="A755" t="s">
        <v>810</v>
      </c>
      <c r="B755" t="s">
        <v>811</v>
      </c>
      <c r="C755">
        <v>3</v>
      </c>
      <c r="D755">
        <f>IF(Table1[[#This Row],[tarp]]=Table1[[#This Row],[tarpa]],Table1[[#This Row],[Quantity]],Table1[[#This Row],[Quantity]]*10)</f>
        <v>3</v>
      </c>
      <c r="E755" t="s">
        <v>716</v>
      </c>
      <c r="F755" t="s">
        <v>10</v>
      </c>
      <c r="G755" s="1">
        <v>42764</v>
      </c>
      <c r="H755" s="1">
        <v>42764</v>
      </c>
      <c r="I755" t="s">
        <v>1778</v>
      </c>
      <c r="J755" t="s">
        <v>1778</v>
      </c>
      <c r="K755" t="s">
        <v>1778</v>
      </c>
      <c r="L755" t="s">
        <v>1778</v>
      </c>
      <c r="M755" s="2" t="str">
        <f>IF(ISERROR(SEARCH(M$1,Table1[[#This Row],[Description]])),"",1)</f>
        <v/>
      </c>
      <c r="N755" s="2" t="s">
        <v>1778</v>
      </c>
      <c r="O755" s="2" t="s">
        <v>1778</v>
      </c>
      <c r="P755" s="2" t="s">
        <v>1778</v>
      </c>
      <c r="Q755" s="2" t="str">
        <f>IF(ISERROR(SEARCH(Q$1,Table1[[#This Row],[Description]])),"",1)</f>
        <v/>
      </c>
      <c r="R755" s="2" t="str">
        <f t="shared" si="11"/>
        <v/>
      </c>
    </row>
    <row r="756" spans="1:18" x14ac:dyDescent="0.25">
      <c r="A756" t="s">
        <v>751</v>
      </c>
      <c r="B756" t="s">
        <v>752</v>
      </c>
      <c r="C756">
        <v>40</v>
      </c>
      <c r="D756">
        <f>IF(Table1[[#This Row],[tarp]]=Table1[[#This Row],[tarpa]],Table1[[#This Row],[Quantity]],Table1[[#This Row],[Quantity]]*10)</f>
        <v>40</v>
      </c>
      <c r="E756" t="s">
        <v>657</v>
      </c>
      <c r="F756" t="s">
        <v>10</v>
      </c>
      <c r="G756" s="1">
        <v>42764</v>
      </c>
      <c r="H756" s="1">
        <v>42764</v>
      </c>
      <c r="I756" t="s">
        <v>1778</v>
      </c>
      <c r="J756" t="s">
        <v>1778</v>
      </c>
      <c r="K756" t="s">
        <v>1778</v>
      </c>
      <c r="L756" t="s">
        <v>1778</v>
      </c>
      <c r="M756" s="2" t="str">
        <f>IF(ISERROR(SEARCH(M$1,Table1[[#This Row],[Description]])),"",1)</f>
        <v/>
      </c>
      <c r="N756" s="2" t="s">
        <v>1778</v>
      </c>
      <c r="O756" s="2" t="s">
        <v>1778</v>
      </c>
      <c r="P756" s="2" t="s">
        <v>1778</v>
      </c>
      <c r="Q756" s="2" t="str">
        <f>IF(ISERROR(SEARCH(Q$1,Table1[[#This Row],[Description]])),"",1)</f>
        <v/>
      </c>
      <c r="R756" s="2" t="str">
        <f t="shared" si="11"/>
        <v/>
      </c>
    </row>
    <row r="757" spans="1:18" x14ac:dyDescent="0.25">
      <c r="A757" t="s">
        <v>812</v>
      </c>
      <c r="B757" t="s">
        <v>813</v>
      </c>
      <c r="C757">
        <v>2</v>
      </c>
      <c r="D757">
        <f>IF(Table1[[#This Row],[tarp]]=Table1[[#This Row],[tarpa]],Table1[[#This Row],[Quantity]],Table1[[#This Row],[Quantity]]*10)</f>
        <v>2</v>
      </c>
      <c r="E757" t="s">
        <v>657</v>
      </c>
      <c r="F757" t="s">
        <v>10</v>
      </c>
      <c r="G757" s="1">
        <v>42764</v>
      </c>
      <c r="H757" s="1">
        <v>42764</v>
      </c>
      <c r="I757" t="s">
        <v>1778</v>
      </c>
      <c r="J757" t="s">
        <v>1778</v>
      </c>
      <c r="K757" t="s">
        <v>1778</v>
      </c>
      <c r="L757" t="s">
        <v>1778</v>
      </c>
      <c r="M757" s="2" t="str">
        <f>IF(ISERROR(SEARCH(M$1,Table1[[#This Row],[Description]])),"",1)</f>
        <v/>
      </c>
      <c r="N757" s="2" t="s">
        <v>1778</v>
      </c>
      <c r="O757" s="2" t="s">
        <v>1778</v>
      </c>
      <c r="P757" s="2" t="s">
        <v>1778</v>
      </c>
      <c r="Q757" s="2" t="str">
        <f>IF(ISERROR(SEARCH(Q$1,Table1[[#This Row],[Description]])),"",1)</f>
        <v/>
      </c>
      <c r="R757" s="2" t="str">
        <f t="shared" si="11"/>
        <v/>
      </c>
    </row>
    <row r="758" spans="1:18" x14ac:dyDescent="0.25">
      <c r="A758" t="s">
        <v>153</v>
      </c>
      <c r="B758" t="s">
        <v>154</v>
      </c>
      <c r="C758">
        <v>5</v>
      </c>
      <c r="D758">
        <f>IF(Table1[[#This Row],[tarp]]=Table1[[#This Row],[tarpa]],Table1[[#This Row],[Quantity]],Table1[[#This Row],[Quantity]]*10)</f>
        <v>5</v>
      </c>
      <c r="E758" t="s">
        <v>17</v>
      </c>
      <c r="F758" t="s">
        <v>18</v>
      </c>
      <c r="G758" s="1">
        <v>42764</v>
      </c>
      <c r="H758" s="1">
        <v>42764</v>
      </c>
      <c r="I758" t="s">
        <v>1778</v>
      </c>
      <c r="J758" t="s">
        <v>1778</v>
      </c>
      <c r="K758" t="s">
        <v>1778</v>
      </c>
      <c r="L758" t="s">
        <v>1778</v>
      </c>
      <c r="M758" s="2" t="str">
        <f>IF(ISERROR(SEARCH(M$1,Table1[[#This Row],[Description]])),"",1)</f>
        <v/>
      </c>
      <c r="N758" s="2" t="s">
        <v>1778</v>
      </c>
      <c r="O758" s="2" t="s">
        <v>1778</v>
      </c>
      <c r="P758" s="2" t="s">
        <v>1778</v>
      </c>
      <c r="Q758" s="2" t="str">
        <f>IF(ISERROR(SEARCH(Q$1,Table1[[#This Row],[Description]])),"",1)</f>
        <v/>
      </c>
      <c r="R758" s="2" t="str">
        <f t="shared" si="11"/>
        <v/>
      </c>
    </row>
    <row r="759" spans="1:18" x14ac:dyDescent="0.25">
      <c r="A759" t="s">
        <v>767</v>
      </c>
      <c r="B759" t="s">
        <v>768</v>
      </c>
      <c r="C759">
        <v>6</v>
      </c>
      <c r="D759">
        <f>IF(Table1[[#This Row],[tarp]]=Table1[[#This Row],[tarpa]],Table1[[#This Row],[Quantity]],Table1[[#This Row],[Quantity]]*10)</f>
        <v>6</v>
      </c>
      <c r="E759" t="s">
        <v>17</v>
      </c>
      <c r="F759" t="s">
        <v>18</v>
      </c>
      <c r="G759" s="1">
        <v>42764</v>
      </c>
      <c r="H759" s="1">
        <v>42764</v>
      </c>
      <c r="I759" t="s">
        <v>1778</v>
      </c>
      <c r="J759" t="s">
        <v>1778</v>
      </c>
      <c r="K759" t="s">
        <v>1778</v>
      </c>
      <c r="L759" t="s">
        <v>1778</v>
      </c>
      <c r="M759" s="2" t="str">
        <f>IF(ISERROR(SEARCH(M$1,Table1[[#This Row],[Description]])),"",1)</f>
        <v/>
      </c>
      <c r="N759" s="2" t="s">
        <v>1778</v>
      </c>
      <c r="O759" s="2" t="s">
        <v>1778</v>
      </c>
      <c r="P759" s="2" t="s">
        <v>1778</v>
      </c>
      <c r="Q759" s="2" t="str">
        <f>IF(ISERROR(SEARCH(Q$1,Table1[[#This Row],[Description]])),"",1)</f>
        <v/>
      </c>
      <c r="R759" s="2" t="str">
        <f t="shared" si="11"/>
        <v/>
      </c>
    </row>
    <row r="760" spans="1:18" x14ac:dyDescent="0.25">
      <c r="A760" t="s">
        <v>721</v>
      </c>
      <c r="B760" t="s">
        <v>722</v>
      </c>
      <c r="C760">
        <v>7</v>
      </c>
      <c r="D760">
        <f>IF(Table1[[#This Row],[tarp]]=Table1[[#This Row],[tarpa]],Table1[[#This Row],[Quantity]],Table1[[#This Row],[Quantity]]*10)</f>
        <v>7</v>
      </c>
      <c r="E760" t="s">
        <v>17</v>
      </c>
      <c r="F760" t="s">
        <v>18</v>
      </c>
      <c r="G760" s="1">
        <v>42764</v>
      </c>
      <c r="H760" s="1">
        <v>42764</v>
      </c>
      <c r="I760" t="s">
        <v>1778</v>
      </c>
      <c r="J760" t="s">
        <v>1778</v>
      </c>
      <c r="K760" t="s">
        <v>1778</v>
      </c>
      <c r="L760" t="s">
        <v>1778</v>
      </c>
      <c r="M760" s="2" t="str">
        <f>IF(ISERROR(SEARCH(M$1,Table1[[#This Row],[Description]])),"",1)</f>
        <v/>
      </c>
      <c r="N760" s="2" t="s">
        <v>1778</v>
      </c>
      <c r="O760" s="2" t="s">
        <v>1778</v>
      </c>
      <c r="P760" s="2" t="s">
        <v>1778</v>
      </c>
      <c r="Q760" s="2" t="str">
        <f>IF(ISERROR(SEARCH(Q$1,Table1[[#This Row],[Description]])),"",1)</f>
        <v/>
      </c>
      <c r="R760" s="2" t="str">
        <f t="shared" si="11"/>
        <v/>
      </c>
    </row>
    <row r="761" spans="1:18" x14ac:dyDescent="0.25">
      <c r="A761" t="s">
        <v>814</v>
      </c>
      <c r="B761" t="s">
        <v>815</v>
      </c>
      <c r="C761">
        <v>2</v>
      </c>
      <c r="D761">
        <f>IF(Table1[[#This Row],[tarp]]=Table1[[#This Row],[tarpa]],Table1[[#This Row],[Quantity]],Table1[[#This Row],[Quantity]]*10)</f>
        <v>2</v>
      </c>
      <c r="E761" t="s">
        <v>706</v>
      </c>
      <c r="F761" t="s">
        <v>14</v>
      </c>
      <c r="G761" s="1">
        <v>42764</v>
      </c>
      <c r="H761" s="1">
        <v>42764</v>
      </c>
      <c r="I761" t="s">
        <v>1778</v>
      </c>
      <c r="J761" t="s">
        <v>1778</v>
      </c>
      <c r="K761" t="s">
        <v>1778</v>
      </c>
      <c r="L761" t="s">
        <v>1778</v>
      </c>
      <c r="M761" s="2" t="str">
        <f>IF(ISERROR(SEARCH(M$1,Table1[[#This Row],[Description]])),"",1)</f>
        <v/>
      </c>
      <c r="N761" s="2" t="s">
        <v>1778</v>
      </c>
      <c r="O761" s="2" t="s">
        <v>1778</v>
      </c>
      <c r="P761" s="2" t="s">
        <v>1778</v>
      </c>
      <c r="Q761" s="2" t="str">
        <f>IF(ISERROR(SEARCH(Q$1,Table1[[#This Row],[Description]])),"",1)</f>
        <v/>
      </c>
      <c r="R761" s="2" t="str">
        <f t="shared" si="11"/>
        <v/>
      </c>
    </row>
    <row r="762" spans="1:18" x14ac:dyDescent="0.25">
      <c r="A762" t="s">
        <v>700</v>
      </c>
      <c r="B762" t="s">
        <v>701</v>
      </c>
      <c r="C762">
        <v>31</v>
      </c>
      <c r="D762">
        <f>IF(Table1[[#This Row],[tarp]]=Table1[[#This Row],[tarpa]],Table1[[#This Row],[Quantity]],Table1[[#This Row],[Quantity]]*10)</f>
        <v>31</v>
      </c>
      <c r="E762" t="s">
        <v>17</v>
      </c>
      <c r="F762" t="s">
        <v>18</v>
      </c>
      <c r="G762" s="1">
        <v>42764</v>
      </c>
      <c r="H762" s="1">
        <v>42764</v>
      </c>
      <c r="I762" t="s">
        <v>1778</v>
      </c>
      <c r="J762" t="s">
        <v>1778</v>
      </c>
      <c r="K762" t="s">
        <v>1778</v>
      </c>
      <c r="L762" t="s">
        <v>1778</v>
      </c>
      <c r="M762" s="2" t="str">
        <f>IF(ISERROR(SEARCH(M$1,Table1[[#This Row],[Description]])),"",1)</f>
        <v/>
      </c>
      <c r="N762" s="2" t="s">
        <v>1778</v>
      </c>
      <c r="O762" s="2" t="s">
        <v>1778</v>
      </c>
      <c r="P762" s="2" t="s">
        <v>1778</v>
      </c>
      <c r="Q762" s="2" t="str">
        <f>IF(ISERROR(SEARCH(Q$1,Table1[[#This Row],[Description]])),"",1)</f>
        <v/>
      </c>
      <c r="R762" s="2" t="str">
        <f t="shared" si="11"/>
        <v/>
      </c>
    </row>
    <row r="763" spans="1:18" x14ac:dyDescent="0.25">
      <c r="A763" t="s">
        <v>767</v>
      </c>
      <c r="B763" t="s">
        <v>768</v>
      </c>
      <c r="C763">
        <v>10</v>
      </c>
      <c r="D763">
        <f>IF(Table1[[#This Row],[tarp]]=Table1[[#This Row],[tarpa]],Table1[[#This Row],[Quantity]],Table1[[#This Row],[Quantity]]*10)</f>
        <v>10</v>
      </c>
      <c r="E763" t="s">
        <v>17</v>
      </c>
      <c r="F763" t="s">
        <v>14</v>
      </c>
      <c r="G763" s="1">
        <v>42764</v>
      </c>
      <c r="H763" s="1">
        <v>42764</v>
      </c>
      <c r="I763" t="s">
        <v>1778</v>
      </c>
      <c r="J763" t="s">
        <v>1778</v>
      </c>
      <c r="K763" t="s">
        <v>1778</v>
      </c>
      <c r="L763" t="s">
        <v>1778</v>
      </c>
      <c r="M763" s="2" t="str">
        <f>IF(ISERROR(SEARCH(M$1,Table1[[#This Row],[Description]])),"",1)</f>
        <v/>
      </c>
      <c r="N763" s="2" t="s">
        <v>1778</v>
      </c>
      <c r="O763" s="2" t="s">
        <v>1778</v>
      </c>
      <c r="P763" s="2" t="s">
        <v>1778</v>
      </c>
      <c r="Q763" s="2" t="str">
        <f>IF(ISERROR(SEARCH(Q$1,Table1[[#This Row],[Description]])),"",1)</f>
        <v/>
      </c>
      <c r="R763" s="2" t="str">
        <f t="shared" si="11"/>
        <v/>
      </c>
    </row>
    <row r="764" spans="1:18" x14ac:dyDescent="0.25">
      <c r="A764" t="s">
        <v>816</v>
      </c>
      <c r="B764" t="s">
        <v>817</v>
      </c>
      <c r="C764">
        <v>85</v>
      </c>
      <c r="D764">
        <f>IF(Table1[[#This Row],[tarp]]=Table1[[#This Row],[tarpa]],Table1[[#This Row],[Quantity]],Table1[[#This Row],[Quantity]]*10)</f>
        <v>85</v>
      </c>
      <c r="E764" t="s">
        <v>17</v>
      </c>
      <c r="F764" t="s">
        <v>14</v>
      </c>
      <c r="G764" s="1">
        <v>42764</v>
      </c>
      <c r="H764" s="1">
        <v>42764</v>
      </c>
      <c r="I764" t="s">
        <v>1778</v>
      </c>
      <c r="J764" t="s">
        <v>1778</v>
      </c>
      <c r="K764" t="s">
        <v>1778</v>
      </c>
      <c r="L764" t="s">
        <v>1778</v>
      </c>
      <c r="M764" s="2" t="str">
        <f>IF(ISERROR(SEARCH(M$1,Table1[[#This Row],[Description]])),"",1)</f>
        <v/>
      </c>
      <c r="N764" s="2" t="s">
        <v>1778</v>
      </c>
      <c r="O764" s="2" t="s">
        <v>1778</v>
      </c>
      <c r="P764" s="2" t="s">
        <v>1778</v>
      </c>
      <c r="Q764" s="2" t="str">
        <f>IF(ISERROR(SEARCH(Q$1,Table1[[#This Row],[Description]])),"",1)</f>
        <v/>
      </c>
      <c r="R764" s="2" t="str">
        <f t="shared" si="11"/>
        <v/>
      </c>
    </row>
    <row r="765" spans="1:18" x14ac:dyDescent="0.25">
      <c r="A765" t="s">
        <v>818</v>
      </c>
      <c r="B765" t="s">
        <v>819</v>
      </c>
      <c r="C765">
        <v>50</v>
      </c>
      <c r="D765">
        <f>IF(Table1[[#This Row],[tarp]]=Table1[[#This Row],[tarpa]],Table1[[#This Row],[Quantity]],Table1[[#This Row],[Quantity]]*10)</f>
        <v>50</v>
      </c>
      <c r="E765" t="s">
        <v>17</v>
      </c>
      <c r="F765" t="s">
        <v>14</v>
      </c>
      <c r="G765" s="1">
        <v>42764</v>
      </c>
      <c r="H765" s="1">
        <v>42764</v>
      </c>
      <c r="I765" t="s">
        <v>1778</v>
      </c>
      <c r="J765" t="s">
        <v>1778</v>
      </c>
      <c r="K765" t="s">
        <v>1778</v>
      </c>
      <c r="L765" t="s">
        <v>1778</v>
      </c>
      <c r="M765" s="2" t="str">
        <f>IF(ISERROR(SEARCH(M$1,Table1[[#This Row],[Description]])),"",1)</f>
        <v/>
      </c>
      <c r="N765" s="2" t="s">
        <v>1778</v>
      </c>
      <c r="O765" s="2" t="s">
        <v>1778</v>
      </c>
      <c r="P765" s="2" t="s">
        <v>1778</v>
      </c>
      <c r="Q765" s="2" t="str">
        <f>IF(ISERROR(SEARCH(Q$1,Table1[[#This Row],[Description]])),"",1)</f>
        <v/>
      </c>
      <c r="R765" s="2" t="str">
        <f t="shared" si="11"/>
        <v/>
      </c>
    </row>
    <row r="766" spans="1:18" x14ac:dyDescent="0.25">
      <c r="A766" t="s">
        <v>820</v>
      </c>
      <c r="B766" t="s">
        <v>821</v>
      </c>
      <c r="C766">
        <v>30</v>
      </c>
      <c r="D766">
        <f>IF(Table1[[#This Row],[tarp]]=Table1[[#This Row],[tarpa]],Table1[[#This Row],[Quantity]],Table1[[#This Row],[Quantity]]*10)</f>
        <v>30</v>
      </c>
      <c r="E766" t="s">
        <v>17</v>
      </c>
      <c r="F766" t="s">
        <v>14</v>
      </c>
      <c r="G766" s="1">
        <v>42764</v>
      </c>
      <c r="H766" s="1">
        <v>42764</v>
      </c>
      <c r="I766" t="s">
        <v>1778</v>
      </c>
      <c r="J766" t="s">
        <v>1778</v>
      </c>
      <c r="K766" t="s">
        <v>1778</v>
      </c>
      <c r="L766" t="s">
        <v>1778</v>
      </c>
      <c r="M766" s="2" t="str">
        <f>IF(ISERROR(SEARCH(M$1,Table1[[#This Row],[Description]])),"",1)</f>
        <v/>
      </c>
      <c r="N766" s="2" t="s">
        <v>1778</v>
      </c>
      <c r="O766" s="2" t="s">
        <v>1778</v>
      </c>
      <c r="P766" s="2" t="s">
        <v>1778</v>
      </c>
      <c r="Q766" s="2" t="str">
        <f>IF(ISERROR(SEARCH(Q$1,Table1[[#This Row],[Description]])),"",1)</f>
        <v/>
      </c>
      <c r="R766" s="2" t="str">
        <f t="shared" si="11"/>
        <v/>
      </c>
    </row>
    <row r="767" spans="1:18" x14ac:dyDescent="0.25">
      <c r="A767" t="s">
        <v>808</v>
      </c>
      <c r="B767" t="s">
        <v>809</v>
      </c>
      <c r="C767">
        <v>2</v>
      </c>
      <c r="D767">
        <f>IF(Table1[[#This Row],[tarp]]=Table1[[#This Row],[tarpa]],Table1[[#This Row],[Quantity]],Table1[[#This Row],[Quantity]]*10)</f>
        <v>2</v>
      </c>
      <c r="E767" t="s">
        <v>130</v>
      </c>
      <c r="F767" t="s">
        <v>10</v>
      </c>
      <c r="G767" s="1">
        <v>42764</v>
      </c>
      <c r="H767" s="1">
        <v>42764</v>
      </c>
      <c r="I767" t="s">
        <v>1778</v>
      </c>
      <c r="J767" t="s">
        <v>1778</v>
      </c>
      <c r="K767" t="s">
        <v>1778</v>
      </c>
      <c r="L767" t="s">
        <v>1778</v>
      </c>
      <c r="M767" s="2" t="str">
        <f>IF(ISERROR(SEARCH(M$1,Table1[[#This Row],[Description]])),"",1)</f>
        <v/>
      </c>
      <c r="N767" s="2" t="s">
        <v>1778</v>
      </c>
      <c r="O767" s="2" t="s">
        <v>1778</v>
      </c>
      <c r="P767" s="2" t="s">
        <v>1778</v>
      </c>
      <c r="Q767" s="2" t="str">
        <f>IF(ISERROR(SEARCH(Q$1,Table1[[#This Row],[Description]])),"",1)</f>
        <v/>
      </c>
      <c r="R767" s="2" t="str">
        <f t="shared" si="11"/>
        <v/>
      </c>
    </row>
    <row r="768" spans="1:18" x14ac:dyDescent="0.25">
      <c r="A768" t="s">
        <v>822</v>
      </c>
      <c r="B768" t="s">
        <v>823</v>
      </c>
      <c r="C768">
        <v>6109</v>
      </c>
      <c r="D768">
        <f>IF(Table1[[#This Row],[tarp]]=Table1[[#This Row],[tarpa]],Table1[[#This Row],[Quantity]],Table1[[#This Row],[Quantity]]*10)</f>
        <v>6109</v>
      </c>
      <c r="E768" t="s">
        <v>64</v>
      </c>
      <c r="F768" t="s">
        <v>14</v>
      </c>
      <c r="G768" s="1">
        <v>42764</v>
      </c>
      <c r="H768" s="1">
        <v>42764</v>
      </c>
      <c r="I768" t="s">
        <v>1778</v>
      </c>
      <c r="J768" t="s">
        <v>1778</v>
      </c>
      <c r="K768" t="s">
        <v>1778</v>
      </c>
      <c r="L768" t="s">
        <v>1778</v>
      </c>
      <c r="M768" s="2" t="str">
        <f>IF(ISERROR(SEARCH(M$1,Table1[[#This Row],[Description]])),"",1)</f>
        <v/>
      </c>
      <c r="N768" s="2" t="s">
        <v>1778</v>
      </c>
      <c r="O768" s="2" t="s">
        <v>1778</v>
      </c>
      <c r="P768" s="2" t="s">
        <v>1778</v>
      </c>
      <c r="Q768" s="2" t="str">
        <f>IF(ISERROR(SEARCH(Q$1,Table1[[#This Row],[Description]])),"",1)</f>
        <v/>
      </c>
      <c r="R768" s="2" t="str">
        <f t="shared" si="11"/>
        <v/>
      </c>
    </row>
    <row r="769" spans="1:18" x14ac:dyDescent="0.25">
      <c r="A769" t="s">
        <v>826</v>
      </c>
      <c r="B769" t="s">
        <v>827</v>
      </c>
      <c r="C769">
        <v>2</v>
      </c>
      <c r="D769">
        <f>IF(Table1[[#This Row],[tarp]]=Table1[[#This Row],[tarpa]],Table1[[#This Row],[Quantity]],Table1[[#This Row],[Quantity]]*10)</f>
        <v>2</v>
      </c>
      <c r="E769" t="s">
        <v>130</v>
      </c>
      <c r="F769" t="s">
        <v>37</v>
      </c>
      <c r="G769" s="1">
        <v>42764</v>
      </c>
      <c r="H769" s="1">
        <v>42764</v>
      </c>
      <c r="I769" t="s">
        <v>1778</v>
      </c>
      <c r="J769" t="s">
        <v>1778</v>
      </c>
      <c r="K769" t="s">
        <v>1778</v>
      </c>
      <c r="L769" t="s">
        <v>1778</v>
      </c>
      <c r="M769" s="2" t="str">
        <f>IF(ISERROR(SEARCH(M$1,Table1[[#This Row],[Description]])),"",1)</f>
        <v/>
      </c>
      <c r="N769" s="2" t="s">
        <v>1778</v>
      </c>
      <c r="O769" s="2" t="s">
        <v>1778</v>
      </c>
      <c r="P769" s="2" t="s">
        <v>1778</v>
      </c>
      <c r="Q769" s="2" t="str">
        <f>IF(ISERROR(SEARCH(Q$1,Table1[[#This Row],[Description]])),"",1)</f>
        <v/>
      </c>
      <c r="R769" s="2" t="str">
        <f t="shared" si="11"/>
        <v/>
      </c>
    </row>
    <row r="770" spans="1:18" x14ac:dyDescent="0.25">
      <c r="A770" t="s">
        <v>1328</v>
      </c>
      <c r="B770" t="s">
        <v>1329</v>
      </c>
      <c r="C770">
        <v>20</v>
      </c>
      <c r="D770">
        <f>IF(Table1[[#This Row],[tarp]]=Table1[[#This Row],[tarpa]],Table1[[#This Row],[Quantity]],Table1[[#This Row],[Quantity]]*10)</f>
        <v>20</v>
      </c>
      <c r="E770" t="s">
        <v>54</v>
      </c>
      <c r="F770" t="s">
        <v>14</v>
      </c>
      <c r="G770" s="1">
        <v>42764</v>
      </c>
      <c r="H770" s="1">
        <v>42764</v>
      </c>
      <c r="I770" t="s">
        <v>1778</v>
      </c>
      <c r="J770" t="s">
        <v>1778</v>
      </c>
      <c r="K770" t="s">
        <v>1778</v>
      </c>
      <c r="L770" t="s">
        <v>1778</v>
      </c>
      <c r="M770" s="2" t="str">
        <f>IF(ISERROR(SEARCH(M$1,Table1[[#This Row],[Description]])),"",1)</f>
        <v/>
      </c>
      <c r="N770" s="2" t="s">
        <v>1778</v>
      </c>
      <c r="O770" s="2" t="s">
        <v>1778</v>
      </c>
      <c r="P770" s="2" t="s">
        <v>1778</v>
      </c>
      <c r="Q770" s="2" t="str">
        <f>IF(ISERROR(SEARCH(Q$1,Table1[[#This Row],[Description]])),"",1)</f>
        <v/>
      </c>
      <c r="R770" s="2" t="str">
        <f t="shared" ref="R770:R833" si="12">IF(I770=1,"Blanket",IF(K770=1,"Tarp",IF(L770=1,"Jerry",IF(M770=1,"KitchenSet",IF(N770=1,"MosquitoNet",IF(O770=1,"ShelterKit",IF(P770=1,"SleepingMat",IF(Q770=1,"Tent",""))))))))</f>
        <v/>
      </c>
    </row>
    <row r="771" spans="1:18" x14ac:dyDescent="0.25">
      <c r="A771" t="s">
        <v>159</v>
      </c>
      <c r="B771" t="s">
        <v>160</v>
      </c>
      <c r="C771">
        <v>8</v>
      </c>
      <c r="D771">
        <f>IF(Table1[[#This Row],[tarp]]=Table1[[#This Row],[tarpa]],Table1[[#This Row],[Quantity]],Table1[[#This Row],[Quantity]]*10)</f>
        <v>8</v>
      </c>
      <c r="E771" t="s">
        <v>54</v>
      </c>
      <c r="F771" t="s">
        <v>14</v>
      </c>
      <c r="G771" s="1">
        <v>42764</v>
      </c>
      <c r="H771" s="1">
        <v>42764</v>
      </c>
      <c r="I771" t="s">
        <v>1778</v>
      </c>
      <c r="J771" t="s">
        <v>1778</v>
      </c>
      <c r="K771" t="s">
        <v>1778</v>
      </c>
      <c r="L771" t="s">
        <v>1778</v>
      </c>
      <c r="M771" s="2" t="str">
        <f>IF(ISERROR(SEARCH(M$1,Table1[[#This Row],[Description]])),"",1)</f>
        <v/>
      </c>
      <c r="N771" s="2" t="s">
        <v>1778</v>
      </c>
      <c r="O771" s="2" t="s">
        <v>1778</v>
      </c>
      <c r="P771" s="2" t="s">
        <v>1778</v>
      </c>
      <c r="Q771" s="2" t="str">
        <f>IF(ISERROR(SEARCH(Q$1,Table1[[#This Row],[Description]])),"",1)</f>
        <v/>
      </c>
      <c r="R771" s="2" t="str">
        <f t="shared" si="12"/>
        <v/>
      </c>
    </row>
    <row r="772" spans="1:18" x14ac:dyDescent="0.25">
      <c r="A772" t="s">
        <v>504</v>
      </c>
      <c r="B772" t="s">
        <v>505</v>
      </c>
      <c r="C772">
        <v>120</v>
      </c>
      <c r="D772">
        <f>IF(Table1[[#This Row],[tarp]]=Table1[[#This Row],[tarpa]],Table1[[#This Row],[Quantity]],Table1[[#This Row],[Quantity]]*10)</f>
        <v>120</v>
      </c>
      <c r="E772" t="s">
        <v>716</v>
      </c>
      <c r="F772" t="s">
        <v>10</v>
      </c>
      <c r="G772" s="1">
        <v>42764</v>
      </c>
      <c r="H772" s="1">
        <v>42764</v>
      </c>
      <c r="I772" t="s">
        <v>1778</v>
      </c>
      <c r="J772" t="s">
        <v>1778</v>
      </c>
      <c r="K772" t="s">
        <v>1778</v>
      </c>
      <c r="L772" t="s">
        <v>1778</v>
      </c>
      <c r="M772" s="2" t="str">
        <f>IF(ISERROR(SEARCH(M$1,Table1[[#This Row],[Description]])),"",1)</f>
        <v/>
      </c>
      <c r="N772" s="2" t="s">
        <v>1778</v>
      </c>
      <c r="O772" s="2" t="s">
        <v>1778</v>
      </c>
      <c r="P772" s="2" t="s">
        <v>1778</v>
      </c>
      <c r="Q772" s="2" t="str">
        <f>IF(ISERROR(SEARCH(Q$1,Table1[[#This Row],[Description]])),"",1)</f>
        <v/>
      </c>
      <c r="R772" s="2" t="str">
        <f t="shared" si="12"/>
        <v/>
      </c>
    </row>
    <row r="773" spans="1:18" x14ac:dyDescent="0.25">
      <c r="A773" t="s">
        <v>34</v>
      </c>
      <c r="B773" t="s">
        <v>35</v>
      </c>
      <c r="C773">
        <v>4</v>
      </c>
      <c r="D773">
        <f>IF(Table1[[#This Row],[tarp]]=Table1[[#This Row],[tarpa]],Table1[[#This Row],[Quantity]],Table1[[#This Row],[Quantity]]*10)</f>
        <v>4</v>
      </c>
      <c r="E773" t="s">
        <v>351</v>
      </c>
      <c r="F773" t="s">
        <v>37</v>
      </c>
      <c r="G773" s="1">
        <v>42764</v>
      </c>
      <c r="H773" s="1">
        <v>42764</v>
      </c>
      <c r="I773" t="s">
        <v>1778</v>
      </c>
      <c r="J773" t="s">
        <v>1778</v>
      </c>
      <c r="K773" t="s">
        <v>1778</v>
      </c>
      <c r="L773" t="s">
        <v>1778</v>
      </c>
      <c r="M773" s="2" t="str">
        <f>IF(ISERROR(SEARCH(M$1,Table1[[#This Row],[Description]])),"",1)</f>
        <v/>
      </c>
      <c r="N773" s="2" t="s">
        <v>1778</v>
      </c>
      <c r="O773" s="2" t="s">
        <v>1778</v>
      </c>
      <c r="P773" s="2" t="s">
        <v>1778</v>
      </c>
      <c r="Q773" s="2" t="str">
        <f>IF(ISERROR(SEARCH(Q$1,Table1[[#This Row],[Description]])),"",1)</f>
        <v/>
      </c>
      <c r="R773" s="2" t="str">
        <f t="shared" si="12"/>
        <v/>
      </c>
    </row>
    <row r="774" spans="1:18" x14ac:dyDescent="0.25">
      <c r="A774" t="s">
        <v>883</v>
      </c>
      <c r="B774" t="s">
        <v>1206</v>
      </c>
      <c r="C774">
        <v>3</v>
      </c>
      <c r="D774">
        <f>IF(Table1[[#This Row],[tarp]]=Table1[[#This Row],[tarpa]],Table1[[#This Row],[Quantity]],Table1[[#This Row],[Quantity]]*10)</f>
        <v>3</v>
      </c>
      <c r="E774" t="s">
        <v>17</v>
      </c>
      <c r="F774" t="s">
        <v>21</v>
      </c>
      <c r="G774" s="1">
        <v>42764</v>
      </c>
      <c r="H774" s="1">
        <v>42764</v>
      </c>
      <c r="I774" t="s">
        <v>1778</v>
      </c>
      <c r="J774" t="s">
        <v>1778</v>
      </c>
      <c r="K774" t="s">
        <v>1778</v>
      </c>
      <c r="L774" t="s">
        <v>1778</v>
      </c>
      <c r="M774" s="2" t="str">
        <f>IF(ISERROR(SEARCH(M$1,Table1[[#This Row],[Description]])),"",1)</f>
        <v/>
      </c>
      <c r="N774" s="2" t="s">
        <v>1778</v>
      </c>
      <c r="O774" s="2" t="s">
        <v>1778</v>
      </c>
      <c r="P774" s="2" t="s">
        <v>1778</v>
      </c>
      <c r="Q774" s="2" t="str">
        <f>IF(ISERROR(SEARCH(Q$1,Table1[[#This Row],[Description]])),"",1)</f>
        <v/>
      </c>
      <c r="R774" s="2" t="str">
        <f t="shared" si="12"/>
        <v/>
      </c>
    </row>
    <row r="775" spans="1:18" x14ac:dyDescent="0.25">
      <c r="A775" t="s">
        <v>830</v>
      </c>
      <c r="B775" t="s">
        <v>1204</v>
      </c>
      <c r="C775">
        <v>4</v>
      </c>
      <c r="D775">
        <f>IF(Table1[[#This Row],[tarp]]=Table1[[#This Row],[tarpa]],Table1[[#This Row],[Quantity]],Table1[[#This Row],[Quantity]]*10)</f>
        <v>4</v>
      </c>
      <c r="E775" t="s">
        <v>17</v>
      </c>
      <c r="F775" t="s">
        <v>21</v>
      </c>
      <c r="G775" s="1">
        <v>42764</v>
      </c>
      <c r="H775" s="1">
        <v>42764</v>
      </c>
      <c r="I775" t="s">
        <v>1778</v>
      </c>
      <c r="J775" t="s">
        <v>1778</v>
      </c>
      <c r="K775" t="s">
        <v>1778</v>
      </c>
      <c r="L775" t="s">
        <v>1778</v>
      </c>
      <c r="M775" s="2" t="str">
        <f>IF(ISERROR(SEARCH(M$1,Table1[[#This Row],[Description]])),"",1)</f>
        <v/>
      </c>
      <c r="N775" s="2" t="s">
        <v>1778</v>
      </c>
      <c r="O775" s="2" t="s">
        <v>1778</v>
      </c>
      <c r="P775" s="2" t="s">
        <v>1778</v>
      </c>
      <c r="Q775" s="2" t="str">
        <f>IF(ISERROR(SEARCH(Q$1,Table1[[#This Row],[Description]])),"",1)</f>
        <v/>
      </c>
      <c r="R775" s="2" t="str">
        <f t="shared" si="12"/>
        <v/>
      </c>
    </row>
    <row r="776" spans="1:18" x14ac:dyDescent="0.25">
      <c r="A776" t="s">
        <v>831</v>
      </c>
      <c r="B776" t="s">
        <v>832</v>
      </c>
      <c r="C776">
        <v>1</v>
      </c>
      <c r="D776">
        <f>IF(Table1[[#This Row],[tarp]]=Table1[[#This Row],[tarpa]],Table1[[#This Row],[Quantity]],Table1[[#This Row],[Quantity]]*10)</f>
        <v>1</v>
      </c>
      <c r="E776" t="s">
        <v>462</v>
      </c>
      <c r="F776" t="s">
        <v>21</v>
      </c>
      <c r="G776" s="1">
        <v>42764</v>
      </c>
      <c r="H776" s="1">
        <v>42764</v>
      </c>
      <c r="I776" t="s">
        <v>1778</v>
      </c>
      <c r="J776" t="s">
        <v>1778</v>
      </c>
      <c r="K776" t="s">
        <v>1778</v>
      </c>
      <c r="L776" t="s">
        <v>1778</v>
      </c>
      <c r="M776" s="2" t="str">
        <f>IF(ISERROR(SEARCH(M$1,Table1[[#This Row],[Description]])),"",1)</f>
        <v/>
      </c>
      <c r="N776" s="2" t="s">
        <v>1778</v>
      </c>
      <c r="O776" s="2" t="s">
        <v>1778</v>
      </c>
      <c r="P776" s="2" t="s">
        <v>1778</v>
      </c>
      <c r="Q776" s="2" t="str">
        <f>IF(ISERROR(SEARCH(Q$1,Table1[[#This Row],[Description]])),"",1)</f>
        <v/>
      </c>
      <c r="R776" s="2" t="str">
        <f t="shared" si="12"/>
        <v/>
      </c>
    </row>
    <row r="777" spans="1:18" x14ac:dyDescent="0.25">
      <c r="A777" t="s">
        <v>833</v>
      </c>
      <c r="B777" t="s">
        <v>834</v>
      </c>
      <c r="C777">
        <v>2</v>
      </c>
      <c r="D777">
        <f>IF(Table1[[#This Row],[tarp]]=Table1[[#This Row],[tarpa]],Table1[[#This Row],[Quantity]],Table1[[#This Row],[Quantity]]*10)</f>
        <v>2</v>
      </c>
      <c r="E777" t="s">
        <v>36</v>
      </c>
      <c r="F777" t="s">
        <v>21</v>
      </c>
      <c r="G777" s="1">
        <v>42764</v>
      </c>
      <c r="H777" s="1">
        <v>42764</v>
      </c>
      <c r="I777" t="s">
        <v>1778</v>
      </c>
      <c r="J777" t="s">
        <v>1778</v>
      </c>
      <c r="K777" t="s">
        <v>1778</v>
      </c>
      <c r="L777" t="s">
        <v>1778</v>
      </c>
      <c r="M777" s="2" t="str">
        <f>IF(ISERROR(SEARCH(M$1,Table1[[#This Row],[Description]])),"",1)</f>
        <v/>
      </c>
      <c r="N777" s="2" t="s">
        <v>1778</v>
      </c>
      <c r="O777" s="2" t="s">
        <v>1778</v>
      </c>
      <c r="P777" s="2" t="s">
        <v>1778</v>
      </c>
      <c r="Q777" s="2" t="str">
        <f>IF(ISERROR(SEARCH(Q$1,Table1[[#This Row],[Description]])),"",1)</f>
        <v/>
      </c>
      <c r="R777" s="2" t="str">
        <f t="shared" si="12"/>
        <v/>
      </c>
    </row>
    <row r="778" spans="1:18" x14ac:dyDescent="0.25">
      <c r="A778" t="s">
        <v>248</v>
      </c>
      <c r="B778" t="s">
        <v>249</v>
      </c>
      <c r="C778">
        <v>1540</v>
      </c>
      <c r="D778">
        <f>IF(Table1[[#This Row],[tarp]]=Table1[[#This Row],[tarpa]],Table1[[#This Row],[Quantity]],Table1[[#This Row],[Quantity]]*10)</f>
        <v>1540</v>
      </c>
      <c r="E778" t="s">
        <v>445</v>
      </c>
      <c r="F778" t="s">
        <v>21</v>
      </c>
      <c r="G778" s="1">
        <v>42764</v>
      </c>
      <c r="H778" s="1">
        <v>42764</v>
      </c>
      <c r="I778" t="s">
        <v>1778</v>
      </c>
      <c r="J778" t="s">
        <v>1778</v>
      </c>
      <c r="K778" t="s">
        <v>1778</v>
      </c>
      <c r="L778" t="s">
        <v>1778</v>
      </c>
      <c r="M778" s="2" t="str">
        <f>IF(ISERROR(SEARCH(M$1,Table1[[#This Row],[Description]])),"",1)</f>
        <v/>
      </c>
      <c r="N778" s="2" t="s">
        <v>1778</v>
      </c>
      <c r="O778" s="2" t="s">
        <v>1778</v>
      </c>
      <c r="P778" s="2" t="s">
        <v>1778</v>
      </c>
      <c r="Q778" s="2" t="str">
        <f>IF(ISERROR(SEARCH(Q$1,Table1[[#This Row],[Description]])),"",1)</f>
        <v/>
      </c>
      <c r="R778" s="2" t="str">
        <f t="shared" si="12"/>
        <v/>
      </c>
    </row>
    <row r="779" spans="1:18" x14ac:dyDescent="0.25">
      <c r="A779" t="s">
        <v>837</v>
      </c>
      <c r="B779" t="s">
        <v>838</v>
      </c>
      <c r="C779">
        <v>25</v>
      </c>
      <c r="D779">
        <f>IF(Table1[[#This Row],[tarp]]=Table1[[#This Row],[tarpa]],Table1[[#This Row],[Quantity]],Table1[[#This Row],[Quantity]]*10)</f>
        <v>25</v>
      </c>
      <c r="E779" t="s">
        <v>216</v>
      </c>
      <c r="F779" t="s">
        <v>21</v>
      </c>
      <c r="G779" s="1">
        <v>42764</v>
      </c>
      <c r="H779" s="1">
        <v>42764</v>
      </c>
      <c r="I779" t="s">
        <v>1778</v>
      </c>
      <c r="J779" t="s">
        <v>1778</v>
      </c>
      <c r="K779" t="s">
        <v>1778</v>
      </c>
      <c r="L779" t="s">
        <v>1778</v>
      </c>
      <c r="M779" s="2" t="str">
        <f>IF(ISERROR(SEARCH(M$1,Table1[[#This Row],[Description]])),"",1)</f>
        <v/>
      </c>
      <c r="N779" s="2" t="s">
        <v>1778</v>
      </c>
      <c r="O779" s="2" t="s">
        <v>1778</v>
      </c>
      <c r="P779" s="2" t="s">
        <v>1778</v>
      </c>
      <c r="Q779" s="2" t="str">
        <f>IF(ISERROR(SEARCH(Q$1,Table1[[#This Row],[Description]])),"",1)</f>
        <v/>
      </c>
      <c r="R779" s="2" t="str">
        <f t="shared" si="12"/>
        <v/>
      </c>
    </row>
    <row r="780" spans="1:18" x14ac:dyDescent="0.25">
      <c r="A780" t="s">
        <v>839</v>
      </c>
      <c r="B780" t="s">
        <v>840</v>
      </c>
      <c r="C780">
        <v>5</v>
      </c>
      <c r="D780">
        <f>IF(Table1[[#This Row],[tarp]]=Table1[[#This Row],[tarpa]],Table1[[#This Row],[Quantity]],Table1[[#This Row],[Quantity]]*10)</f>
        <v>5</v>
      </c>
      <c r="E780" t="s">
        <v>17</v>
      </c>
      <c r="F780" t="s">
        <v>14</v>
      </c>
      <c r="G780" s="1">
        <v>42764</v>
      </c>
      <c r="H780" s="1">
        <v>42764</v>
      </c>
      <c r="I780" t="s">
        <v>1778</v>
      </c>
      <c r="J780" t="s">
        <v>1778</v>
      </c>
      <c r="K780" t="s">
        <v>1778</v>
      </c>
      <c r="L780" t="s">
        <v>1778</v>
      </c>
      <c r="M780" s="2" t="str">
        <f>IF(ISERROR(SEARCH(M$1,Table1[[#This Row],[Description]])),"",1)</f>
        <v/>
      </c>
      <c r="N780" s="2" t="s">
        <v>1778</v>
      </c>
      <c r="O780" s="2" t="s">
        <v>1778</v>
      </c>
      <c r="P780" s="2" t="s">
        <v>1778</v>
      </c>
      <c r="Q780" s="2" t="str">
        <f>IF(ISERROR(SEARCH(Q$1,Table1[[#This Row],[Description]])),"",1)</f>
        <v/>
      </c>
      <c r="R780" s="2" t="str">
        <f t="shared" si="12"/>
        <v/>
      </c>
    </row>
    <row r="781" spans="1:18" x14ac:dyDescent="0.25">
      <c r="A781" t="s">
        <v>841</v>
      </c>
      <c r="B781" t="s">
        <v>842</v>
      </c>
      <c r="C781">
        <v>2</v>
      </c>
      <c r="D781">
        <f>IF(Table1[[#This Row],[tarp]]=Table1[[#This Row],[tarpa]],Table1[[#This Row],[Quantity]],Table1[[#This Row],[Quantity]]*10)</f>
        <v>2</v>
      </c>
      <c r="E781" t="s">
        <v>266</v>
      </c>
      <c r="F781" t="s">
        <v>37</v>
      </c>
      <c r="G781" s="1">
        <v>42764</v>
      </c>
      <c r="H781" s="1">
        <v>42764</v>
      </c>
      <c r="I781" t="s">
        <v>1778</v>
      </c>
      <c r="J781" t="s">
        <v>1778</v>
      </c>
      <c r="K781" t="s">
        <v>1778</v>
      </c>
      <c r="L781" t="s">
        <v>1778</v>
      </c>
      <c r="M781" s="2" t="str">
        <f>IF(ISERROR(SEARCH(M$1,Table1[[#This Row],[Description]])),"",1)</f>
        <v/>
      </c>
      <c r="N781" s="2" t="s">
        <v>1778</v>
      </c>
      <c r="O781" s="2" t="s">
        <v>1778</v>
      </c>
      <c r="P781" s="2" t="s">
        <v>1778</v>
      </c>
      <c r="Q781" s="2" t="str">
        <f>IF(ISERROR(SEARCH(Q$1,Table1[[#This Row],[Description]])),"",1)</f>
        <v/>
      </c>
      <c r="R781" s="2" t="str">
        <f t="shared" si="12"/>
        <v/>
      </c>
    </row>
    <row r="782" spans="1:18" x14ac:dyDescent="0.25">
      <c r="A782" t="s">
        <v>605</v>
      </c>
      <c r="B782" t="s">
        <v>606</v>
      </c>
      <c r="C782">
        <v>5000</v>
      </c>
      <c r="D782">
        <f>IF(Table1[[#This Row],[tarp]]=Table1[[#This Row],[tarpa]],Table1[[#This Row],[Quantity]],Table1[[#This Row],[Quantity]]*10)</f>
        <v>5000</v>
      </c>
      <c r="E782" t="s">
        <v>130</v>
      </c>
      <c r="F782" t="s">
        <v>37</v>
      </c>
      <c r="G782" s="1">
        <v>42764</v>
      </c>
      <c r="H782" s="1">
        <v>42764</v>
      </c>
      <c r="I782" t="s">
        <v>1778</v>
      </c>
      <c r="J782" t="s">
        <v>1778</v>
      </c>
      <c r="K782" t="s">
        <v>1778</v>
      </c>
      <c r="L782" t="s">
        <v>1778</v>
      </c>
      <c r="M782" s="2" t="str">
        <f>IF(ISERROR(SEARCH(M$1,Table1[[#This Row],[Description]])),"",1)</f>
        <v/>
      </c>
      <c r="N782" s="2" t="s">
        <v>1778</v>
      </c>
      <c r="O782" s="2" t="s">
        <v>1778</v>
      </c>
      <c r="P782" s="2" t="s">
        <v>1778</v>
      </c>
      <c r="Q782" s="2" t="str">
        <f>IF(ISERROR(SEARCH(Q$1,Table1[[#This Row],[Description]])),"",1)</f>
        <v/>
      </c>
      <c r="R782" s="2" t="str">
        <f t="shared" si="12"/>
        <v/>
      </c>
    </row>
    <row r="783" spans="1:18" x14ac:dyDescent="0.25">
      <c r="A783" t="s">
        <v>846</v>
      </c>
      <c r="B783" t="s">
        <v>847</v>
      </c>
      <c r="C783">
        <v>760</v>
      </c>
      <c r="D783">
        <f>IF(Table1[[#This Row],[tarp]]=Table1[[#This Row],[tarpa]],Table1[[#This Row],[Quantity]],Table1[[#This Row],[Quantity]]*10)</f>
        <v>760</v>
      </c>
      <c r="E783" t="s">
        <v>54</v>
      </c>
      <c r="F783" t="s">
        <v>14</v>
      </c>
      <c r="G783" s="1">
        <v>42764</v>
      </c>
      <c r="H783" s="1">
        <v>42764</v>
      </c>
      <c r="I783" t="s">
        <v>1778</v>
      </c>
      <c r="J783" t="s">
        <v>1778</v>
      </c>
      <c r="K783" t="s">
        <v>1778</v>
      </c>
      <c r="L783" t="s">
        <v>1778</v>
      </c>
      <c r="M783" s="2" t="str">
        <f>IF(ISERROR(SEARCH(M$1,Table1[[#This Row],[Description]])),"",1)</f>
        <v/>
      </c>
      <c r="N783" s="2" t="s">
        <v>1778</v>
      </c>
      <c r="O783" s="2" t="s">
        <v>1778</v>
      </c>
      <c r="P783" s="2" t="s">
        <v>1778</v>
      </c>
      <c r="Q783" s="2" t="str">
        <f>IF(ISERROR(SEARCH(Q$1,Table1[[#This Row],[Description]])),"",1)</f>
        <v/>
      </c>
      <c r="R783" s="2" t="str">
        <f t="shared" si="12"/>
        <v/>
      </c>
    </row>
    <row r="784" spans="1:18" x14ac:dyDescent="0.25">
      <c r="A784" t="s">
        <v>848</v>
      </c>
      <c r="B784" t="s">
        <v>849</v>
      </c>
      <c r="C784">
        <v>1142</v>
      </c>
      <c r="D784">
        <f>IF(Table1[[#This Row],[tarp]]=Table1[[#This Row],[tarpa]],Table1[[#This Row],[Quantity]],Table1[[#This Row],[Quantity]]*10)</f>
        <v>1142</v>
      </c>
      <c r="E784" t="s">
        <v>54</v>
      </c>
      <c r="F784" t="s">
        <v>14</v>
      </c>
      <c r="G784" s="1">
        <v>42764</v>
      </c>
      <c r="H784" s="1">
        <v>42764</v>
      </c>
      <c r="I784" t="s">
        <v>1778</v>
      </c>
      <c r="J784" t="s">
        <v>1778</v>
      </c>
      <c r="K784" t="s">
        <v>1778</v>
      </c>
      <c r="L784" t="s">
        <v>1778</v>
      </c>
      <c r="M784" s="2" t="str">
        <f>IF(ISERROR(SEARCH(M$1,Table1[[#This Row],[Description]])),"",1)</f>
        <v/>
      </c>
      <c r="N784" s="2" t="s">
        <v>1778</v>
      </c>
      <c r="O784" s="2" t="s">
        <v>1778</v>
      </c>
      <c r="P784" s="2" t="s">
        <v>1778</v>
      </c>
      <c r="Q784" s="2" t="str">
        <f>IF(ISERROR(SEARCH(Q$1,Table1[[#This Row],[Description]])),"",1)</f>
        <v/>
      </c>
      <c r="R784" s="2" t="str">
        <f t="shared" si="12"/>
        <v/>
      </c>
    </row>
    <row r="785" spans="1:18" x14ac:dyDescent="0.25">
      <c r="A785" t="s">
        <v>850</v>
      </c>
      <c r="B785" t="s">
        <v>851</v>
      </c>
      <c r="C785">
        <v>341</v>
      </c>
      <c r="D785">
        <f>IF(Table1[[#This Row],[tarp]]=Table1[[#This Row],[tarpa]],Table1[[#This Row],[Quantity]],Table1[[#This Row],[Quantity]]*10)</f>
        <v>341</v>
      </c>
      <c r="E785" t="s">
        <v>54</v>
      </c>
      <c r="F785" t="s">
        <v>14</v>
      </c>
      <c r="G785" s="1">
        <v>42764</v>
      </c>
      <c r="H785" s="1">
        <v>42764</v>
      </c>
      <c r="I785" t="s">
        <v>1778</v>
      </c>
      <c r="J785" t="s">
        <v>1778</v>
      </c>
      <c r="K785" t="s">
        <v>1778</v>
      </c>
      <c r="L785" t="s">
        <v>1778</v>
      </c>
      <c r="M785" s="2" t="str">
        <f>IF(ISERROR(SEARCH(M$1,Table1[[#This Row],[Description]])),"",1)</f>
        <v/>
      </c>
      <c r="N785" s="2" t="s">
        <v>1778</v>
      </c>
      <c r="O785" s="2" t="s">
        <v>1778</v>
      </c>
      <c r="P785" s="2" t="s">
        <v>1778</v>
      </c>
      <c r="Q785" s="2" t="str">
        <f>IF(ISERROR(SEARCH(Q$1,Table1[[#This Row],[Description]])),"",1)</f>
        <v/>
      </c>
      <c r="R785" s="2" t="str">
        <f t="shared" si="12"/>
        <v/>
      </c>
    </row>
    <row r="786" spans="1:18" x14ac:dyDescent="0.25">
      <c r="A786" t="s">
        <v>852</v>
      </c>
      <c r="B786" t="s">
        <v>853</v>
      </c>
      <c r="C786">
        <v>9</v>
      </c>
      <c r="D786">
        <f>IF(Table1[[#This Row],[tarp]]=Table1[[#This Row],[tarpa]],Table1[[#This Row],[Quantity]],Table1[[#This Row],[Quantity]]*10)</f>
        <v>9</v>
      </c>
      <c r="E786" t="s">
        <v>854</v>
      </c>
      <c r="F786" t="s">
        <v>18</v>
      </c>
      <c r="G786" s="1">
        <v>42764</v>
      </c>
      <c r="H786" s="1">
        <v>42764</v>
      </c>
      <c r="I786" t="s">
        <v>1778</v>
      </c>
      <c r="J786" t="s">
        <v>1778</v>
      </c>
      <c r="K786" t="s">
        <v>1778</v>
      </c>
      <c r="L786" t="s">
        <v>1778</v>
      </c>
      <c r="M786" s="2" t="str">
        <f>IF(ISERROR(SEARCH(M$1,Table1[[#This Row],[Description]])),"",1)</f>
        <v/>
      </c>
      <c r="N786" s="2" t="s">
        <v>1778</v>
      </c>
      <c r="O786" s="2" t="s">
        <v>1778</v>
      </c>
      <c r="P786" s="2" t="s">
        <v>1778</v>
      </c>
      <c r="Q786" s="2" t="str">
        <f>IF(ISERROR(SEARCH(Q$1,Table1[[#This Row],[Description]])),"",1)</f>
        <v/>
      </c>
      <c r="R786" s="2" t="str">
        <f t="shared" si="12"/>
        <v/>
      </c>
    </row>
    <row r="787" spans="1:18" x14ac:dyDescent="0.25">
      <c r="A787" t="s">
        <v>1330</v>
      </c>
      <c r="B787" t="s">
        <v>1331</v>
      </c>
      <c r="C787">
        <v>3</v>
      </c>
      <c r="D787">
        <f>IF(Table1[[#This Row],[tarp]]=Table1[[#This Row],[tarpa]],Table1[[#This Row],[Quantity]],Table1[[#This Row],[Quantity]]*10)</f>
        <v>3</v>
      </c>
      <c r="E787" t="s">
        <v>843</v>
      </c>
      <c r="F787" t="s">
        <v>14</v>
      </c>
      <c r="G787" s="1">
        <v>42764</v>
      </c>
      <c r="H787" s="1">
        <v>42764</v>
      </c>
      <c r="I787" t="s">
        <v>1778</v>
      </c>
      <c r="J787" t="s">
        <v>1778</v>
      </c>
      <c r="K787" t="s">
        <v>1778</v>
      </c>
      <c r="L787" t="s">
        <v>1778</v>
      </c>
      <c r="M787" s="2" t="str">
        <f>IF(ISERROR(SEARCH(M$1,Table1[[#This Row],[Description]])),"",1)</f>
        <v/>
      </c>
      <c r="N787" s="2" t="s">
        <v>1778</v>
      </c>
      <c r="O787" s="2" t="s">
        <v>1778</v>
      </c>
      <c r="P787" s="2" t="s">
        <v>1778</v>
      </c>
      <c r="Q787" s="2" t="str">
        <f>IF(ISERROR(SEARCH(Q$1,Table1[[#This Row],[Description]])),"",1)</f>
        <v/>
      </c>
      <c r="R787" s="2" t="str">
        <f t="shared" si="12"/>
        <v/>
      </c>
    </row>
    <row r="788" spans="1:18" x14ac:dyDescent="0.25">
      <c r="A788" t="s">
        <v>773</v>
      </c>
      <c r="B788" t="s">
        <v>774</v>
      </c>
      <c r="C788">
        <v>78</v>
      </c>
      <c r="D788">
        <f>IF(Table1[[#This Row],[tarp]]=Table1[[#This Row],[tarpa]],Table1[[#This Row],[Quantity]],Table1[[#This Row],[Quantity]]*10)</f>
        <v>78</v>
      </c>
      <c r="E788" t="s">
        <v>261</v>
      </c>
      <c r="F788" t="s">
        <v>14</v>
      </c>
      <c r="G788" s="1">
        <v>42764</v>
      </c>
      <c r="H788" s="1">
        <v>42764</v>
      </c>
      <c r="I788" t="s">
        <v>1778</v>
      </c>
      <c r="J788" t="s">
        <v>1778</v>
      </c>
      <c r="K788" t="s">
        <v>1778</v>
      </c>
      <c r="L788" t="s">
        <v>1778</v>
      </c>
      <c r="M788" s="2" t="str">
        <f>IF(ISERROR(SEARCH(M$1,Table1[[#This Row],[Description]])),"",1)</f>
        <v/>
      </c>
      <c r="N788" s="2" t="s">
        <v>1778</v>
      </c>
      <c r="O788" s="2" t="s">
        <v>1778</v>
      </c>
      <c r="P788" s="2" t="s">
        <v>1778</v>
      </c>
      <c r="Q788" s="2" t="str">
        <f>IF(ISERROR(SEARCH(Q$1,Table1[[#This Row],[Description]])),"",1)</f>
        <v/>
      </c>
      <c r="R788" s="2" t="str">
        <f t="shared" si="12"/>
        <v/>
      </c>
    </row>
    <row r="789" spans="1:18" x14ac:dyDescent="0.25">
      <c r="A789" t="s">
        <v>1332</v>
      </c>
      <c r="B789" t="s">
        <v>1333</v>
      </c>
      <c r="C789">
        <v>5</v>
      </c>
      <c r="D789">
        <f>IF(Table1[[#This Row],[tarp]]=Table1[[#This Row],[tarpa]],Table1[[#This Row],[Quantity]],Table1[[#This Row],[Quantity]]*10)</f>
        <v>5</v>
      </c>
      <c r="E789" t="s">
        <v>17</v>
      </c>
      <c r="F789" t="s">
        <v>21</v>
      </c>
      <c r="G789" s="1">
        <v>42764</v>
      </c>
      <c r="H789" s="1">
        <v>42764</v>
      </c>
      <c r="I789" t="s">
        <v>1778</v>
      </c>
      <c r="J789" t="s">
        <v>1778</v>
      </c>
      <c r="K789" t="s">
        <v>1778</v>
      </c>
      <c r="L789" t="s">
        <v>1778</v>
      </c>
      <c r="M789" s="2" t="str">
        <f>IF(ISERROR(SEARCH(M$1,Table1[[#This Row],[Description]])),"",1)</f>
        <v/>
      </c>
      <c r="N789" s="2" t="s">
        <v>1778</v>
      </c>
      <c r="O789" s="2" t="s">
        <v>1778</v>
      </c>
      <c r="P789" s="2" t="s">
        <v>1778</v>
      </c>
      <c r="Q789" s="2" t="str">
        <f>IF(ISERROR(SEARCH(Q$1,Table1[[#This Row],[Description]])),"",1)</f>
        <v/>
      </c>
      <c r="R789" s="2" t="str">
        <f t="shared" si="12"/>
        <v/>
      </c>
    </row>
    <row r="790" spans="1:18" x14ac:dyDescent="0.25">
      <c r="A790" t="s">
        <v>1016</v>
      </c>
      <c r="B790" t="s">
        <v>1017</v>
      </c>
      <c r="C790">
        <v>240</v>
      </c>
      <c r="D790">
        <f>IF(Table1[[#This Row],[tarp]]=Table1[[#This Row],[tarpa]],Table1[[#This Row],[Quantity]],Table1[[#This Row],[Quantity]]*10)</f>
        <v>240</v>
      </c>
      <c r="E790" t="s">
        <v>866</v>
      </c>
      <c r="F790" t="s">
        <v>18</v>
      </c>
      <c r="G790" s="1">
        <v>42764</v>
      </c>
      <c r="H790" s="1">
        <v>42764</v>
      </c>
      <c r="I790" t="s">
        <v>1778</v>
      </c>
      <c r="J790" t="s">
        <v>1778</v>
      </c>
      <c r="K790" t="s">
        <v>1778</v>
      </c>
      <c r="L790" t="s">
        <v>1778</v>
      </c>
      <c r="M790" s="2" t="str">
        <f>IF(ISERROR(SEARCH(M$1,Table1[[#This Row],[Description]])),"",1)</f>
        <v/>
      </c>
      <c r="N790" s="2" t="s">
        <v>1778</v>
      </c>
      <c r="O790" s="2" t="s">
        <v>1778</v>
      </c>
      <c r="P790" s="2" t="s">
        <v>1778</v>
      </c>
      <c r="Q790" s="2" t="str">
        <f>IF(ISERROR(SEARCH(Q$1,Table1[[#This Row],[Description]])),"",1)</f>
        <v/>
      </c>
      <c r="R790" s="2" t="str">
        <f t="shared" si="12"/>
        <v/>
      </c>
    </row>
    <row r="791" spans="1:18" x14ac:dyDescent="0.25">
      <c r="A791" t="s">
        <v>828</v>
      </c>
      <c r="B791" t="s">
        <v>829</v>
      </c>
      <c r="C791">
        <v>2</v>
      </c>
      <c r="D791">
        <f>IF(Table1[[#This Row],[tarp]]=Table1[[#This Row],[tarpa]],Table1[[#This Row],[Quantity]],Table1[[#This Row],[Quantity]]*10)</f>
        <v>2</v>
      </c>
      <c r="E791" t="s">
        <v>13</v>
      </c>
      <c r="F791" t="s">
        <v>14</v>
      </c>
      <c r="G791" s="1">
        <v>42764</v>
      </c>
      <c r="H791" s="1">
        <v>42764</v>
      </c>
      <c r="I791" t="s">
        <v>1778</v>
      </c>
      <c r="J791" t="s">
        <v>1778</v>
      </c>
      <c r="K791" t="s">
        <v>1778</v>
      </c>
      <c r="L791" t="s">
        <v>1778</v>
      </c>
      <c r="M791" s="2" t="str">
        <f>IF(ISERROR(SEARCH(M$1,Table1[[#This Row],[Description]])),"",1)</f>
        <v/>
      </c>
      <c r="N791" s="2" t="s">
        <v>1778</v>
      </c>
      <c r="O791" s="2" t="s">
        <v>1778</v>
      </c>
      <c r="P791" s="2" t="s">
        <v>1778</v>
      </c>
      <c r="Q791" s="2" t="str">
        <f>IF(ISERROR(SEARCH(Q$1,Table1[[#This Row],[Description]])),"",1)</f>
        <v/>
      </c>
      <c r="R791" s="2" t="str">
        <f t="shared" si="12"/>
        <v/>
      </c>
    </row>
    <row r="792" spans="1:18" x14ac:dyDescent="0.25">
      <c r="A792" t="s">
        <v>856</v>
      </c>
      <c r="B792" t="s">
        <v>857</v>
      </c>
      <c r="C792">
        <v>95</v>
      </c>
      <c r="D792">
        <f>IF(Table1[[#This Row],[tarp]]=Table1[[#This Row],[tarpa]],Table1[[#This Row],[Quantity]],Table1[[#This Row],[Quantity]]*10)</f>
        <v>95</v>
      </c>
      <c r="E792" t="s">
        <v>858</v>
      </c>
      <c r="F792" t="s">
        <v>14</v>
      </c>
      <c r="G792" s="1">
        <v>42764</v>
      </c>
      <c r="H792" s="1">
        <v>42764</v>
      </c>
      <c r="I792" t="s">
        <v>1778</v>
      </c>
      <c r="J792" t="s">
        <v>1778</v>
      </c>
      <c r="K792" t="s">
        <v>1778</v>
      </c>
      <c r="L792" t="s">
        <v>1778</v>
      </c>
      <c r="M792" s="2" t="str">
        <f>IF(ISERROR(SEARCH(M$1,Table1[[#This Row],[Description]])),"",1)</f>
        <v/>
      </c>
      <c r="N792" s="2" t="s">
        <v>1778</v>
      </c>
      <c r="O792" s="2" t="s">
        <v>1778</v>
      </c>
      <c r="P792" s="2" t="s">
        <v>1778</v>
      </c>
      <c r="Q792" s="2" t="str">
        <f>IF(ISERROR(SEARCH(Q$1,Table1[[#This Row],[Description]])),"",1)</f>
        <v/>
      </c>
      <c r="R792" s="2" t="str">
        <f t="shared" si="12"/>
        <v/>
      </c>
    </row>
    <row r="793" spans="1:18" x14ac:dyDescent="0.25">
      <c r="A793" t="s">
        <v>859</v>
      </c>
      <c r="B793" t="s">
        <v>860</v>
      </c>
      <c r="C793">
        <v>2</v>
      </c>
      <c r="D793">
        <f>IF(Table1[[#This Row],[tarp]]=Table1[[#This Row],[tarpa]],Table1[[#This Row],[Quantity]],Table1[[#This Row],[Quantity]]*10)</f>
        <v>2</v>
      </c>
      <c r="E793" t="s">
        <v>17</v>
      </c>
      <c r="F793" t="s">
        <v>18</v>
      </c>
      <c r="G793" s="1">
        <v>42764</v>
      </c>
      <c r="H793" s="1">
        <v>42764</v>
      </c>
      <c r="I793" t="s">
        <v>1778</v>
      </c>
      <c r="J793" t="s">
        <v>1778</v>
      </c>
      <c r="K793" t="s">
        <v>1778</v>
      </c>
      <c r="L793" t="s">
        <v>1778</v>
      </c>
      <c r="M793" s="2" t="str">
        <f>IF(ISERROR(SEARCH(M$1,Table1[[#This Row],[Description]])),"",1)</f>
        <v/>
      </c>
      <c r="N793" s="2" t="s">
        <v>1778</v>
      </c>
      <c r="O793" s="2" t="s">
        <v>1778</v>
      </c>
      <c r="P793" s="2" t="s">
        <v>1778</v>
      </c>
      <c r="Q793" s="2" t="str">
        <f>IF(ISERROR(SEARCH(Q$1,Table1[[#This Row],[Description]])),"",1)</f>
        <v/>
      </c>
      <c r="R793" s="2" t="str">
        <f t="shared" si="12"/>
        <v/>
      </c>
    </row>
    <row r="794" spans="1:18" x14ac:dyDescent="0.25">
      <c r="A794" t="s">
        <v>861</v>
      </c>
      <c r="B794" t="s">
        <v>1205</v>
      </c>
      <c r="C794">
        <v>18</v>
      </c>
      <c r="D794">
        <f>IF(Table1[[#This Row],[tarp]]=Table1[[#This Row],[tarpa]],Table1[[#This Row],[Quantity]],Table1[[#This Row],[Quantity]]*10)</f>
        <v>18</v>
      </c>
      <c r="E794" t="s">
        <v>445</v>
      </c>
      <c r="F794" t="s">
        <v>21</v>
      </c>
      <c r="G794" s="1">
        <v>42764</v>
      </c>
      <c r="H794" s="1">
        <v>42764</v>
      </c>
      <c r="I794" t="s">
        <v>1778</v>
      </c>
      <c r="J794" t="s">
        <v>1778</v>
      </c>
      <c r="K794" t="s">
        <v>1778</v>
      </c>
      <c r="L794" t="s">
        <v>1778</v>
      </c>
      <c r="M794" s="2" t="str">
        <f>IF(ISERROR(SEARCH(M$1,Table1[[#This Row],[Description]])),"",1)</f>
        <v/>
      </c>
      <c r="N794" s="2" t="s">
        <v>1778</v>
      </c>
      <c r="O794" s="2" t="s">
        <v>1778</v>
      </c>
      <c r="P794" s="2" t="s">
        <v>1778</v>
      </c>
      <c r="Q794" s="2" t="str">
        <f>IF(ISERROR(SEARCH(Q$1,Table1[[#This Row],[Description]])),"",1)</f>
        <v/>
      </c>
      <c r="R794" s="2" t="str">
        <f t="shared" si="12"/>
        <v/>
      </c>
    </row>
    <row r="795" spans="1:18" x14ac:dyDescent="0.25">
      <c r="A795" t="s">
        <v>862</v>
      </c>
      <c r="B795" t="s">
        <v>863</v>
      </c>
      <c r="C795">
        <v>5</v>
      </c>
      <c r="D795">
        <f>IF(Table1[[#This Row],[tarp]]=Table1[[#This Row],[tarpa]],Table1[[#This Row],[Quantity]],Table1[[#This Row],[Quantity]]*10)</f>
        <v>5</v>
      </c>
      <c r="E795" t="s">
        <v>445</v>
      </c>
      <c r="F795" t="s">
        <v>21</v>
      </c>
      <c r="G795" s="1">
        <v>42764</v>
      </c>
      <c r="H795" s="1">
        <v>42764</v>
      </c>
      <c r="I795" t="s">
        <v>1778</v>
      </c>
      <c r="J795" t="s">
        <v>1778</v>
      </c>
      <c r="K795" t="s">
        <v>1778</v>
      </c>
      <c r="L795" t="s">
        <v>1778</v>
      </c>
      <c r="M795" s="2" t="str">
        <f>IF(ISERROR(SEARCH(M$1,Table1[[#This Row],[Description]])),"",1)</f>
        <v/>
      </c>
      <c r="N795" s="2" t="s">
        <v>1778</v>
      </c>
      <c r="O795" s="2" t="s">
        <v>1778</v>
      </c>
      <c r="P795" s="2" t="s">
        <v>1778</v>
      </c>
      <c r="Q795" s="2" t="str">
        <f>IF(ISERROR(SEARCH(Q$1,Table1[[#This Row],[Description]])),"",1)</f>
        <v/>
      </c>
      <c r="R795" s="2" t="str">
        <f t="shared" si="12"/>
        <v/>
      </c>
    </row>
    <row r="796" spans="1:18" x14ac:dyDescent="0.25">
      <c r="A796" t="s">
        <v>1332</v>
      </c>
      <c r="B796" t="s">
        <v>1333</v>
      </c>
      <c r="C796">
        <v>7</v>
      </c>
      <c r="D796">
        <f>IF(Table1[[#This Row],[tarp]]=Table1[[#This Row],[tarpa]],Table1[[#This Row],[Quantity]],Table1[[#This Row],[Quantity]]*10)</f>
        <v>7</v>
      </c>
      <c r="E796" t="s">
        <v>445</v>
      </c>
      <c r="F796" t="s">
        <v>21</v>
      </c>
      <c r="G796" s="1">
        <v>42764</v>
      </c>
      <c r="H796" s="1">
        <v>42764</v>
      </c>
      <c r="I796" t="s">
        <v>1778</v>
      </c>
      <c r="J796" t="s">
        <v>1778</v>
      </c>
      <c r="K796" t="s">
        <v>1778</v>
      </c>
      <c r="L796" t="s">
        <v>1778</v>
      </c>
      <c r="M796" s="2" t="str">
        <f>IF(ISERROR(SEARCH(M$1,Table1[[#This Row],[Description]])),"",1)</f>
        <v/>
      </c>
      <c r="N796" s="2" t="s">
        <v>1778</v>
      </c>
      <c r="O796" s="2" t="s">
        <v>1778</v>
      </c>
      <c r="P796" s="2" t="s">
        <v>1778</v>
      </c>
      <c r="Q796" s="2" t="str">
        <f>IF(ISERROR(SEARCH(Q$1,Table1[[#This Row],[Description]])),"",1)</f>
        <v/>
      </c>
      <c r="R796" s="2" t="str">
        <f t="shared" si="12"/>
        <v/>
      </c>
    </row>
    <row r="797" spans="1:18" x14ac:dyDescent="0.25">
      <c r="A797" t="s">
        <v>864</v>
      </c>
      <c r="B797" t="s">
        <v>865</v>
      </c>
      <c r="C797">
        <v>1</v>
      </c>
      <c r="D797">
        <f>IF(Table1[[#This Row],[tarp]]=Table1[[#This Row],[tarpa]],Table1[[#This Row],[Quantity]],Table1[[#This Row],[Quantity]]*10)</f>
        <v>1</v>
      </c>
      <c r="E797" t="s">
        <v>866</v>
      </c>
      <c r="F797" t="s">
        <v>18</v>
      </c>
      <c r="G797" s="1">
        <v>42764</v>
      </c>
      <c r="H797" s="1">
        <v>42764</v>
      </c>
      <c r="I797" t="s">
        <v>1778</v>
      </c>
      <c r="J797" t="s">
        <v>1778</v>
      </c>
      <c r="K797" t="s">
        <v>1778</v>
      </c>
      <c r="L797" t="s">
        <v>1778</v>
      </c>
      <c r="M797" s="2" t="str">
        <f>IF(ISERROR(SEARCH(M$1,Table1[[#This Row],[Description]])),"",1)</f>
        <v/>
      </c>
      <c r="N797" s="2" t="s">
        <v>1778</v>
      </c>
      <c r="O797" s="2" t="s">
        <v>1778</v>
      </c>
      <c r="P797" s="2" t="s">
        <v>1778</v>
      </c>
      <c r="Q797" s="2" t="str">
        <f>IF(ISERROR(SEARCH(Q$1,Table1[[#This Row],[Description]])),"",1)</f>
        <v/>
      </c>
      <c r="R797" s="2" t="str">
        <f t="shared" si="12"/>
        <v/>
      </c>
    </row>
    <row r="798" spans="1:18" x14ac:dyDescent="0.25">
      <c r="A798" t="s">
        <v>839</v>
      </c>
      <c r="B798" t="s">
        <v>840</v>
      </c>
      <c r="C798">
        <v>8</v>
      </c>
      <c r="D798">
        <f>IF(Table1[[#This Row],[tarp]]=Table1[[#This Row],[tarpa]],Table1[[#This Row],[Quantity]],Table1[[#This Row],[Quantity]]*10)</f>
        <v>8</v>
      </c>
      <c r="E798" t="s">
        <v>17</v>
      </c>
      <c r="F798" t="s">
        <v>21</v>
      </c>
      <c r="G798" s="1">
        <v>42764</v>
      </c>
      <c r="H798" s="1">
        <v>42764</v>
      </c>
      <c r="I798" t="s">
        <v>1778</v>
      </c>
      <c r="J798" t="s">
        <v>1778</v>
      </c>
      <c r="K798" t="s">
        <v>1778</v>
      </c>
      <c r="L798" t="s">
        <v>1778</v>
      </c>
      <c r="M798" s="2" t="str">
        <f>IF(ISERROR(SEARCH(M$1,Table1[[#This Row],[Description]])),"",1)</f>
        <v/>
      </c>
      <c r="N798" s="2" t="s">
        <v>1778</v>
      </c>
      <c r="O798" s="2" t="s">
        <v>1778</v>
      </c>
      <c r="P798" s="2" t="s">
        <v>1778</v>
      </c>
      <c r="Q798" s="2" t="str">
        <f>IF(ISERROR(SEARCH(Q$1,Table1[[#This Row],[Description]])),"",1)</f>
        <v/>
      </c>
      <c r="R798" s="2" t="str">
        <f t="shared" si="12"/>
        <v/>
      </c>
    </row>
    <row r="799" spans="1:18" x14ac:dyDescent="0.25">
      <c r="A799" t="s">
        <v>867</v>
      </c>
      <c r="B799" t="s">
        <v>868</v>
      </c>
      <c r="C799">
        <v>3</v>
      </c>
      <c r="D799">
        <f>IF(Table1[[#This Row],[tarp]]=Table1[[#This Row],[tarpa]],Table1[[#This Row],[Quantity]],Table1[[#This Row],[Quantity]]*10)</f>
        <v>3</v>
      </c>
      <c r="E799" t="s">
        <v>866</v>
      </c>
      <c r="F799" t="s">
        <v>18</v>
      </c>
      <c r="G799" s="1">
        <v>42764</v>
      </c>
      <c r="H799" s="1">
        <v>42764</v>
      </c>
      <c r="I799" t="s">
        <v>1778</v>
      </c>
      <c r="J799" t="s">
        <v>1778</v>
      </c>
      <c r="K799" t="s">
        <v>1778</v>
      </c>
      <c r="L799" t="s">
        <v>1778</v>
      </c>
      <c r="M799" s="2" t="str">
        <f>IF(ISERROR(SEARCH(M$1,Table1[[#This Row],[Description]])),"",1)</f>
        <v/>
      </c>
      <c r="N799" s="2" t="s">
        <v>1778</v>
      </c>
      <c r="O799" s="2" t="s">
        <v>1778</v>
      </c>
      <c r="P799" s="2" t="s">
        <v>1778</v>
      </c>
      <c r="Q799" s="2" t="str">
        <f>IF(ISERROR(SEARCH(Q$1,Table1[[#This Row],[Description]])),"",1)</f>
        <v/>
      </c>
      <c r="R799" s="2" t="str">
        <f t="shared" si="12"/>
        <v/>
      </c>
    </row>
    <row r="800" spans="1:18" x14ac:dyDescent="0.25">
      <c r="A800" t="s">
        <v>869</v>
      </c>
      <c r="B800" t="s">
        <v>870</v>
      </c>
      <c r="C800">
        <v>4</v>
      </c>
      <c r="D800">
        <f>IF(Table1[[#This Row],[tarp]]=Table1[[#This Row],[tarpa]],Table1[[#This Row],[Quantity]],Table1[[#This Row],[Quantity]]*10)</f>
        <v>4</v>
      </c>
      <c r="E800" t="s">
        <v>261</v>
      </c>
      <c r="F800" t="s">
        <v>14</v>
      </c>
      <c r="G800" s="1">
        <v>42764</v>
      </c>
      <c r="H800" s="1">
        <v>42764</v>
      </c>
      <c r="I800" t="s">
        <v>1778</v>
      </c>
      <c r="J800" t="s">
        <v>1778</v>
      </c>
      <c r="K800" t="s">
        <v>1778</v>
      </c>
      <c r="L800" t="s">
        <v>1778</v>
      </c>
      <c r="M800" s="2" t="str">
        <f>IF(ISERROR(SEARCH(M$1,Table1[[#This Row],[Description]])),"",1)</f>
        <v/>
      </c>
      <c r="N800" s="2" t="s">
        <v>1778</v>
      </c>
      <c r="O800" s="2" t="s">
        <v>1778</v>
      </c>
      <c r="P800" s="2" t="s">
        <v>1778</v>
      </c>
      <c r="Q800" s="2" t="str">
        <f>IF(ISERROR(SEARCH(Q$1,Table1[[#This Row],[Description]])),"",1)</f>
        <v/>
      </c>
      <c r="R800" s="2" t="str">
        <f t="shared" si="12"/>
        <v/>
      </c>
    </row>
    <row r="801" spans="1:18" x14ac:dyDescent="0.25">
      <c r="A801" t="s">
        <v>777</v>
      </c>
      <c r="B801" t="s">
        <v>778</v>
      </c>
      <c r="C801">
        <v>2</v>
      </c>
      <c r="D801">
        <f>IF(Table1[[#This Row],[tarp]]=Table1[[#This Row],[tarpa]],Table1[[#This Row],[Quantity]],Table1[[#This Row],[Quantity]]*10)</f>
        <v>2</v>
      </c>
      <c r="E801" t="s">
        <v>261</v>
      </c>
      <c r="F801" t="s">
        <v>14</v>
      </c>
      <c r="G801" s="1">
        <v>42764</v>
      </c>
      <c r="H801" s="1">
        <v>42764</v>
      </c>
      <c r="I801" t="s">
        <v>1778</v>
      </c>
      <c r="J801" t="s">
        <v>1778</v>
      </c>
      <c r="K801" t="s">
        <v>1778</v>
      </c>
      <c r="L801" t="s">
        <v>1778</v>
      </c>
      <c r="M801" s="2" t="str">
        <f>IF(ISERROR(SEARCH(M$1,Table1[[#This Row],[Description]])),"",1)</f>
        <v/>
      </c>
      <c r="N801" s="2" t="s">
        <v>1778</v>
      </c>
      <c r="O801" s="2" t="s">
        <v>1778</v>
      </c>
      <c r="P801" s="2" t="s">
        <v>1778</v>
      </c>
      <c r="Q801" s="2" t="str">
        <f>IF(ISERROR(SEARCH(Q$1,Table1[[#This Row],[Description]])),"",1)</f>
        <v/>
      </c>
      <c r="R801" s="2" t="str">
        <f t="shared" si="12"/>
        <v/>
      </c>
    </row>
    <row r="802" spans="1:18" x14ac:dyDescent="0.25">
      <c r="A802" t="s">
        <v>504</v>
      </c>
      <c r="B802" t="s">
        <v>505</v>
      </c>
      <c r="C802">
        <v>1996</v>
      </c>
      <c r="D802">
        <f>IF(Table1[[#This Row],[tarp]]=Table1[[#This Row],[tarpa]],Table1[[#This Row],[Quantity]],Table1[[#This Row],[Quantity]]*10)</f>
        <v>1996</v>
      </c>
      <c r="E802" t="s">
        <v>261</v>
      </c>
      <c r="F802" t="s">
        <v>14</v>
      </c>
      <c r="G802" s="1">
        <v>42764</v>
      </c>
      <c r="H802" s="1">
        <v>42764</v>
      </c>
      <c r="I802" t="s">
        <v>1778</v>
      </c>
      <c r="J802" t="s">
        <v>1778</v>
      </c>
      <c r="K802" t="s">
        <v>1778</v>
      </c>
      <c r="L802" t="s">
        <v>1778</v>
      </c>
      <c r="M802" s="2" t="str">
        <f>IF(ISERROR(SEARCH(M$1,Table1[[#This Row],[Description]])),"",1)</f>
        <v/>
      </c>
      <c r="N802" s="2" t="s">
        <v>1778</v>
      </c>
      <c r="O802" s="2" t="s">
        <v>1778</v>
      </c>
      <c r="P802" s="2" t="s">
        <v>1778</v>
      </c>
      <c r="Q802" s="2" t="str">
        <f>IF(ISERROR(SEARCH(Q$1,Table1[[#This Row],[Description]])),"",1)</f>
        <v/>
      </c>
      <c r="R802" s="2" t="str">
        <f t="shared" si="12"/>
        <v/>
      </c>
    </row>
    <row r="803" spans="1:18" x14ac:dyDescent="0.25">
      <c r="A803" t="s">
        <v>871</v>
      </c>
      <c r="B803" t="s">
        <v>872</v>
      </c>
      <c r="C803">
        <v>2</v>
      </c>
      <c r="D803">
        <f>IF(Table1[[#This Row],[tarp]]=Table1[[#This Row],[tarpa]],Table1[[#This Row],[Quantity]],Table1[[#This Row],[Quantity]]*10)</f>
        <v>2</v>
      </c>
      <c r="E803" t="s">
        <v>261</v>
      </c>
      <c r="F803" t="s">
        <v>14</v>
      </c>
      <c r="G803" s="1">
        <v>42764</v>
      </c>
      <c r="H803" s="1">
        <v>42764</v>
      </c>
      <c r="I803" t="s">
        <v>1778</v>
      </c>
      <c r="J803" t="s">
        <v>1778</v>
      </c>
      <c r="K803" t="s">
        <v>1778</v>
      </c>
      <c r="L803" t="s">
        <v>1778</v>
      </c>
      <c r="M803" s="2" t="str">
        <f>IF(ISERROR(SEARCH(M$1,Table1[[#This Row],[Description]])),"",1)</f>
        <v/>
      </c>
      <c r="N803" s="2" t="s">
        <v>1778</v>
      </c>
      <c r="O803" s="2" t="s">
        <v>1778</v>
      </c>
      <c r="P803" s="2" t="s">
        <v>1778</v>
      </c>
      <c r="Q803" s="2" t="str">
        <f>IF(ISERROR(SEARCH(Q$1,Table1[[#This Row],[Description]])),"",1)</f>
        <v/>
      </c>
      <c r="R803" s="2" t="str">
        <f t="shared" si="12"/>
        <v/>
      </c>
    </row>
    <row r="804" spans="1:18" x14ac:dyDescent="0.25">
      <c r="A804" t="s">
        <v>700</v>
      </c>
      <c r="B804" t="s">
        <v>701</v>
      </c>
      <c r="C804">
        <v>3</v>
      </c>
      <c r="D804">
        <f>IF(Table1[[#This Row],[tarp]]=Table1[[#This Row],[tarpa]],Table1[[#This Row],[Quantity]],Table1[[#This Row],[Quantity]]*10)</f>
        <v>3</v>
      </c>
      <c r="E804" t="s">
        <v>873</v>
      </c>
      <c r="F804" t="s">
        <v>18</v>
      </c>
      <c r="G804" s="1">
        <v>42764</v>
      </c>
      <c r="H804" s="1">
        <v>42764</v>
      </c>
      <c r="I804" t="s">
        <v>1778</v>
      </c>
      <c r="J804" t="s">
        <v>1778</v>
      </c>
      <c r="K804" t="s">
        <v>1778</v>
      </c>
      <c r="L804" t="s">
        <v>1778</v>
      </c>
      <c r="M804" s="2" t="str">
        <f>IF(ISERROR(SEARCH(M$1,Table1[[#This Row],[Description]])),"",1)</f>
        <v/>
      </c>
      <c r="N804" s="2" t="s">
        <v>1778</v>
      </c>
      <c r="O804" s="2" t="s">
        <v>1778</v>
      </c>
      <c r="P804" s="2" t="s">
        <v>1778</v>
      </c>
      <c r="Q804" s="2" t="str">
        <f>IF(ISERROR(SEARCH(Q$1,Table1[[#This Row],[Description]])),"",1)</f>
        <v/>
      </c>
      <c r="R804" s="2" t="str">
        <f t="shared" si="12"/>
        <v/>
      </c>
    </row>
    <row r="805" spans="1:18" x14ac:dyDescent="0.25">
      <c r="A805" t="s">
        <v>688</v>
      </c>
      <c r="B805" t="s">
        <v>689</v>
      </c>
      <c r="C805">
        <v>3</v>
      </c>
      <c r="D805">
        <f>IF(Table1[[#This Row],[tarp]]=Table1[[#This Row],[tarpa]],Table1[[#This Row],[Quantity]],Table1[[#This Row],[Quantity]]*10)</f>
        <v>3</v>
      </c>
      <c r="E805" t="s">
        <v>873</v>
      </c>
      <c r="F805" t="s">
        <v>18</v>
      </c>
      <c r="G805" s="1">
        <v>42764</v>
      </c>
      <c r="H805" s="1">
        <v>42764</v>
      </c>
      <c r="I805" t="s">
        <v>1778</v>
      </c>
      <c r="J805" t="s">
        <v>1778</v>
      </c>
      <c r="K805" t="s">
        <v>1778</v>
      </c>
      <c r="L805" t="s">
        <v>1778</v>
      </c>
      <c r="M805" s="2" t="str">
        <f>IF(ISERROR(SEARCH(M$1,Table1[[#This Row],[Description]])),"",1)</f>
        <v/>
      </c>
      <c r="N805" s="2" t="s">
        <v>1778</v>
      </c>
      <c r="O805" s="2" t="s">
        <v>1778</v>
      </c>
      <c r="P805" s="2" t="s">
        <v>1778</v>
      </c>
      <c r="Q805" s="2" t="str">
        <f>IF(ISERROR(SEARCH(Q$1,Table1[[#This Row],[Description]])),"",1)</f>
        <v/>
      </c>
      <c r="R805" s="2" t="str">
        <f t="shared" si="12"/>
        <v/>
      </c>
    </row>
    <row r="806" spans="1:18" x14ac:dyDescent="0.25">
      <c r="A806" t="s">
        <v>690</v>
      </c>
      <c r="B806" t="s">
        <v>691</v>
      </c>
      <c r="C806">
        <v>3</v>
      </c>
      <c r="D806">
        <f>IF(Table1[[#This Row],[tarp]]=Table1[[#This Row],[tarpa]],Table1[[#This Row],[Quantity]],Table1[[#This Row],[Quantity]]*10)</f>
        <v>3</v>
      </c>
      <c r="E806" t="s">
        <v>873</v>
      </c>
      <c r="F806" t="s">
        <v>18</v>
      </c>
      <c r="G806" s="1">
        <v>42764</v>
      </c>
      <c r="H806" s="1">
        <v>42764</v>
      </c>
      <c r="I806" t="s">
        <v>1778</v>
      </c>
      <c r="J806" t="s">
        <v>1778</v>
      </c>
      <c r="K806" t="s">
        <v>1778</v>
      </c>
      <c r="L806" t="s">
        <v>1778</v>
      </c>
      <c r="M806" s="2" t="str">
        <f>IF(ISERROR(SEARCH(M$1,Table1[[#This Row],[Description]])),"",1)</f>
        <v/>
      </c>
      <c r="N806" s="2" t="s">
        <v>1778</v>
      </c>
      <c r="O806" s="2" t="s">
        <v>1778</v>
      </c>
      <c r="P806" s="2" t="s">
        <v>1778</v>
      </c>
      <c r="Q806" s="2" t="str">
        <f>IF(ISERROR(SEARCH(Q$1,Table1[[#This Row],[Description]])),"",1)</f>
        <v/>
      </c>
      <c r="R806" s="2" t="str">
        <f t="shared" si="12"/>
        <v/>
      </c>
    </row>
    <row r="807" spans="1:18" x14ac:dyDescent="0.25">
      <c r="A807" t="s">
        <v>875</v>
      </c>
      <c r="B807" t="s">
        <v>876</v>
      </c>
      <c r="C807">
        <v>110</v>
      </c>
      <c r="D807">
        <f>IF(Table1[[#This Row],[tarp]]=Table1[[#This Row],[tarpa]],Table1[[#This Row],[Quantity]],Table1[[#This Row],[Quantity]]*10)</f>
        <v>110</v>
      </c>
      <c r="E807" t="s">
        <v>261</v>
      </c>
      <c r="F807" t="s">
        <v>14</v>
      </c>
      <c r="G807" s="1">
        <v>42764</v>
      </c>
      <c r="H807" s="1">
        <v>42764</v>
      </c>
      <c r="I807" t="s">
        <v>1778</v>
      </c>
      <c r="J807" t="s">
        <v>1778</v>
      </c>
      <c r="K807" t="s">
        <v>1778</v>
      </c>
      <c r="L807" t="s">
        <v>1778</v>
      </c>
      <c r="M807" s="2" t="str">
        <f>IF(ISERROR(SEARCH(M$1,Table1[[#This Row],[Description]])),"",1)</f>
        <v/>
      </c>
      <c r="N807" s="2" t="s">
        <v>1778</v>
      </c>
      <c r="O807" s="2" t="s">
        <v>1778</v>
      </c>
      <c r="P807" s="2" t="s">
        <v>1778</v>
      </c>
      <c r="Q807" s="2" t="str">
        <f>IF(ISERROR(SEARCH(Q$1,Table1[[#This Row],[Description]])),"",1)</f>
        <v/>
      </c>
      <c r="R807" s="2" t="str">
        <f t="shared" si="12"/>
        <v/>
      </c>
    </row>
    <row r="808" spans="1:18" x14ac:dyDescent="0.25">
      <c r="A808" t="s">
        <v>877</v>
      </c>
      <c r="B808" t="s">
        <v>878</v>
      </c>
      <c r="C808">
        <v>342</v>
      </c>
      <c r="D808">
        <f>IF(Table1[[#This Row],[tarp]]=Table1[[#This Row],[tarpa]],Table1[[#This Row],[Quantity]],Table1[[#This Row],[Quantity]]*10)</f>
        <v>342</v>
      </c>
      <c r="E808" t="s">
        <v>261</v>
      </c>
      <c r="F808" t="s">
        <v>14</v>
      </c>
      <c r="G808" s="1">
        <v>42764</v>
      </c>
      <c r="H808" s="1">
        <v>42764</v>
      </c>
      <c r="I808" t="s">
        <v>1778</v>
      </c>
      <c r="J808" t="s">
        <v>1778</v>
      </c>
      <c r="K808" t="s">
        <v>1778</v>
      </c>
      <c r="L808" t="s">
        <v>1778</v>
      </c>
      <c r="M808" s="2" t="str">
        <f>IF(ISERROR(SEARCH(M$1,Table1[[#This Row],[Description]])),"",1)</f>
        <v/>
      </c>
      <c r="N808" s="2" t="s">
        <v>1778</v>
      </c>
      <c r="O808" s="2" t="s">
        <v>1778</v>
      </c>
      <c r="P808" s="2" t="s">
        <v>1778</v>
      </c>
      <c r="Q808" s="2" t="str">
        <f>IF(ISERROR(SEARCH(Q$1,Table1[[#This Row],[Description]])),"",1)</f>
        <v/>
      </c>
      <c r="R808" s="2" t="str">
        <f t="shared" si="12"/>
        <v/>
      </c>
    </row>
    <row r="809" spans="1:18" x14ac:dyDescent="0.25">
      <c r="A809" t="s">
        <v>864</v>
      </c>
      <c r="B809" t="s">
        <v>865</v>
      </c>
      <c r="C809">
        <v>6</v>
      </c>
      <c r="D809">
        <f>IF(Table1[[#This Row],[tarp]]=Table1[[#This Row],[tarpa]],Table1[[#This Row],[Quantity]],Table1[[#This Row],[Quantity]]*10)</f>
        <v>6</v>
      </c>
      <c r="E809" t="s">
        <v>17</v>
      </c>
      <c r="F809" t="s">
        <v>37</v>
      </c>
      <c r="G809" s="1">
        <v>42764</v>
      </c>
      <c r="H809" s="1">
        <v>42764</v>
      </c>
      <c r="I809" t="s">
        <v>1778</v>
      </c>
      <c r="J809" t="s">
        <v>1778</v>
      </c>
      <c r="K809" t="s">
        <v>1778</v>
      </c>
      <c r="L809" t="s">
        <v>1778</v>
      </c>
      <c r="M809" s="2" t="str">
        <f>IF(ISERROR(SEARCH(M$1,Table1[[#This Row],[Description]])),"",1)</f>
        <v/>
      </c>
      <c r="N809" s="2" t="s">
        <v>1778</v>
      </c>
      <c r="O809" s="2" t="s">
        <v>1778</v>
      </c>
      <c r="P809" s="2" t="s">
        <v>1778</v>
      </c>
      <c r="Q809" s="2" t="str">
        <f>IF(ISERROR(SEARCH(Q$1,Table1[[#This Row],[Description]])),"",1)</f>
        <v/>
      </c>
      <c r="R809" s="2" t="str">
        <f t="shared" si="12"/>
        <v/>
      </c>
    </row>
    <row r="810" spans="1:18" x14ac:dyDescent="0.25">
      <c r="A810" t="s">
        <v>723</v>
      </c>
      <c r="B810" t="s">
        <v>724</v>
      </c>
      <c r="C810">
        <v>2</v>
      </c>
      <c r="D810">
        <f>IF(Table1[[#This Row],[tarp]]=Table1[[#This Row],[tarpa]],Table1[[#This Row],[Quantity]],Table1[[#This Row],[Quantity]]*10)</f>
        <v>2</v>
      </c>
      <c r="E810" t="s">
        <v>873</v>
      </c>
      <c r="F810" t="s">
        <v>18</v>
      </c>
      <c r="G810" s="1">
        <v>42764</v>
      </c>
      <c r="H810" s="1">
        <v>42764</v>
      </c>
      <c r="I810" t="s">
        <v>1778</v>
      </c>
      <c r="J810" t="s">
        <v>1778</v>
      </c>
      <c r="K810" t="s">
        <v>1778</v>
      </c>
      <c r="L810" t="s">
        <v>1778</v>
      </c>
      <c r="M810" s="2" t="str">
        <f>IF(ISERROR(SEARCH(M$1,Table1[[#This Row],[Description]])),"",1)</f>
        <v/>
      </c>
      <c r="N810" s="2" t="s">
        <v>1778</v>
      </c>
      <c r="O810" s="2" t="s">
        <v>1778</v>
      </c>
      <c r="P810" s="2" t="s">
        <v>1778</v>
      </c>
      <c r="Q810" s="2" t="str">
        <f>IF(ISERROR(SEARCH(Q$1,Table1[[#This Row],[Description]])),"",1)</f>
        <v/>
      </c>
      <c r="R810" s="2" t="str">
        <f t="shared" si="12"/>
        <v/>
      </c>
    </row>
    <row r="811" spans="1:18" x14ac:dyDescent="0.25">
      <c r="A811" t="s">
        <v>828</v>
      </c>
      <c r="B811" t="s">
        <v>829</v>
      </c>
      <c r="C811">
        <v>6</v>
      </c>
      <c r="D811">
        <f>IF(Table1[[#This Row],[tarp]]=Table1[[#This Row],[tarpa]],Table1[[#This Row],[Quantity]],Table1[[#This Row],[Quantity]]*10)</f>
        <v>6</v>
      </c>
      <c r="E811" t="s">
        <v>17</v>
      </c>
      <c r="F811" t="s">
        <v>37</v>
      </c>
      <c r="G811" s="1">
        <v>42764</v>
      </c>
      <c r="H811" s="1">
        <v>42764</v>
      </c>
      <c r="I811" t="s">
        <v>1778</v>
      </c>
      <c r="J811" t="s">
        <v>1778</v>
      </c>
      <c r="K811" t="s">
        <v>1778</v>
      </c>
      <c r="L811" t="s">
        <v>1778</v>
      </c>
      <c r="M811" s="2" t="str">
        <f>IF(ISERROR(SEARCH(M$1,Table1[[#This Row],[Description]])),"",1)</f>
        <v/>
      </c>
      <c r="N811" s="2" t="s">
        <v>1778</v>
      </c>
      <c r="O811" s="2" t="s">
        <v>1778</v>
      </c>
      <c r="P811" s="2" t="s">
        <v>1778</v>
      </c>
      <c r="Q811" s="2" t="str">
        <f>IF(ISERROR(SEARCH(Q$1,Table1[[#This Row],[Description]])),"",1)</f>
        <v/>
      </c>
      <c r="R811" s="2" t="str">
        <f t="shared" si="12"/>
        <v/>
      </c>
    </row>
    <row r="812" spans="1:18" x14ac:dyDescent="0.25">
      <c r="A812" t="s">
        <v>833</v>
      </c>
      <c r="B812" t="s">
        <v>834</v>
      </c>
      <c r="C812">
        <v>10</v>
      </c>
      <c r="D812">
        <f>IF(Table1[[#This Row],[tarp]]=Table1[[#This Row],[tarpa]],Table1[[#This Row],[Quantity]],Table1[[#This Row],[Quantity]]*10)</f>
        <v>10</v>
      </c>
      <c r="E812" t="s">
        <v>17</v>
      </c>
      <c r="F812" t="s">
        <v>37</v>
      </c>
      <c r="G812" s="1">
        <v>42764</v>
      </c>
      <c r="H812" s="1">
        <v>42764</v>
      </c>
      <c r="I812" t="s">
        <v>1778</v>
      </c>
      <c r="J812" t="s">
        <v>1778</v>
      </c>
      <c r="K812" t="s">
        <v>1778</v>
      </c>
      <c r="L812" t="s">
        <v>1778</v>
      </c>
      <c r="M812" s="2" t="str">
        <f>IF(ISERROR(SEARCH(M$1,Table1[[#This Row],[Description]])),"",1)</f>
        <v/>
      </c>
      <c r="N812" s="2" t="s">
        <v>1778</v>
      </c>
      <c r="O812" s="2" t="s">
        <v>1778</v>
      </c>
      <c r="P812" s="2" t="s">
        <v>1778</v>
      </c>
      <c r="Q812" s="2" t="str">
        <f>IF(ISERROR(SEARCH(Q$1,Table1[[#This Row],[Description]])),"",1)</f>
        <v/>
      </c>
      <c r="R812" s="2" t="str">
        <f t="shared" si="12"/>
        <v/>
      </c>
    </row>
    <row r="813" spans="1:18" x14ac:dyDescent="0.25">
      <c r="A813" t="s">
        <v>145</v>
      </c>
      <c r="B813" t="s">
        <v>146</v>
      </c>
      <c r="C813">
        <v>125</v>
      </c>
      <c r="D813">
        <f>IF(Table1[[#This Row],[tarp]]=Table1[[#This Row],[tarpa]],Table1[[#This Row],[Quantity]],Table1[[#This Row],[Quantity]]*10)</f>
        <v>125</v>
      </c>
      <c r="E813" t="s">
        <v>687</v>
      </c>
      <c r="F813" t="s">
        <v>18</v>
      </c>
      <c r="G813" s="1">
        <v>42764</v>
      </c>
      <c r="H813" s="1">
        <v>42764</v>
      </c>
      <c r="I813" t="s">
        <v>1778</v>
      </c>
      <c r="J813" t="s">
        <v>1778</v>
      </c>
      <c r="K813" t="s">
        <v>1778</v>
      </c>
      <c r="L813" t="s">
        <v>1778</v>
      </c>
      <c r="M813" s="2" t="str">
        <f>IF(ISERROR(SEARCH(M$1,Table1[[#This Row],[Description]])),"",1)</f>
        <v/>
      </c>
      <c r="N813" s="2" t="s">
        <v>1778</v>
      </c>
      <c r="O813" s="2" t="s">
        <v>1778</v>
      </c>
      <c r="P813" s="2" t="s">
        <v>1778</v>
      </c>
      <c r="Q813" s="2" t="str">
        <f>IF(ISERROR(SEARCH(Q$1,Table1[[#This Row],[Description]])),"",1)</f>
        <v/>
      </c>
      <c r="R813" s="2" t="str">
        <f t="shared" si="12"/>
        <v/>
      </c>
    </row>
    <row r="814" spans="1:18" x14ac:dyDescent="0.25">
      <c r="A814" t="s">
        <v>808</v>
      </c>
      <c r="B814" t="s">
        <v>809</v>
      </c>
      <c r="C814">
        <v>2</v>
      </c>
      <c r="D814">
        <f>IF(Table1[[#This Row],[tarp]]=Table1[[#This Row],[tarpa]],Table1[[#This Row],[Quantity]],Table1[[#This Row],[Quantity]]*10)</f>
        <v>2</v>
      </c>
      <c r="E814" t="s">
        <v>17</v>
      </c>
      <c r="F814" t="s">
        <v>18</v>
      </c>
      <c r="G814" s="1">
        <v>42764</v>
      </c>
      <c r="H814" s="1">
        <v>42764</v>
      </c>
      <c r="I814" t="s">
        <v>1778</v>
      </c>
      <c r="J814" t="s">
        <v>1778</v>
      </c>
      <c r="K814" t="s">
        <v>1778</v>
      </c>
      <c r="L814" t="s">
        <v>1778</v>
      </c>
      <c r="M814" s="2" t="str">
        <f>IF(ISERROR(SEARCH(M$1,Table1[[#This Row],[Description]])),"",1)</f>
        <v/>
      </c>
      <c r="N814" s="2" t="s">
        <v>1778</v>
      </c>
      <c r="O814" s="2" t="s">
        <v>1778</v>
      </c>
      <c r="P814" s="2" t="s">
        <v>1778</v>
      </c>
      <c r="Q814" s="2" t="str">
        <f>IF(ISERROR(SEARCH(Q$1,Table1[[#This Row],[Description]])),"",1)</f>
        <v/>
      </c>
      <c r="R814" s="2" t="str">
        <f t="shared" si="12"/>
        <v/>
      </c>
    </row>
    <row r="815" spans="1:18" x14ac:dyDescent="0.25">
      <c r="A815" t="s">
        <v>44</v>
      </c>
      <c r="B815" t="s">
        <v>45</v>
      </c>
      <c r="C815">
        <v>2</v>
      </c>
      <c r="D815">
        <f>IF(Table1[[#This Row],[tarp]]=Table1[[#This Row],[tarpa]],Table1[[#This Row],[Quantity]],Table1[[#This Row],[Quantity]]*10)</f>
        <v>2</v>
      </c>
      <c r="E815" t="s">
        <v>29</v>
      </c>
      <c r="F815" t="s">
        <v>18</v>
      </c>
      <c r="G815" s="1">
        <v>42764</v>
      </c>
      <c r="H815" s="1">
        <v>42764</v>
      </c>
      <c r="I815" t="s">
        <v>1778</v>
      </c>
      <c r="J815" t="s">
        <v>1778</v>
      </c>
      <c r="K815" t="s">
        <v>1778</v>
      </c>
      <c r="L815" t="s">
        <v>1778</v>
      </c>
      <c r="M815" s="2" t="str">
        <f>IF(ISERROR(SEARCH(M$1,Table1[[#This Row],[Description]])),"",1)</f>
        <v/>
      </c>
      <c r="N815" s="2" t="s">
        <v>1778</v>
      </c>
      <c r="O815" s="2" t="s">
        <v>1778</v>
      </c>
      <c r="P815" s="2" t="s">
        <v>1778</v>
      </c>
      <c r="Q815" s="2" t="str">
        <f>IF(ISERROR(SEARCH(Q$1,Table1[[#This Row],[Description]])),"",1)</f>
        <v/>
      </c>
      <c r="R815" s="2" t="str">
        <f t="shared" si="12"/>
        <v/>
      </c>
    </row>
    <row r="816" spans="1:18" x14ac:dyDescent="0.25">
      <c r="A816" t="s">
        <v>1739</v>
      </c>
      <c r="B816" t="s">
        <v>1740</v>
      </c>
      <c r="C816">
        <v>30</v>
      </c>
      <c r="D816">
        <f>IF(Table1[[#This Row],[tarp]]=Table1[[#This Row],[tarpa]],Table1[[#This Row],[Quantity]],Table1[[#This Row],[Quantity]]*10)</f>
        <v>30</v>
      </c>
      <c r="E816" t="s">
        <v>445</v>
      </c>
      <c r="F816" t="s">
        <v>21</v>
      </c>
      <c r="G816" s="1">
        <v>42764</v>
      </c>
      <c r="H816" s="1">
        <v>42764</v>
      </c>
      <c r="I816" t="s">
        <v>1778</v>
      </c>
      <c r="J816" t="s">
        <v>1778</v>
      </c>
      <c r="K816" t="s">
        <v>1778</v>
      </c>
      <c r="L816" t="s">
        <v>1778</v>
      </c>
      <c r="M816" s="2" t="str">
        <f>IF(ISERROR(SEARCH(M$1,Table1[[#This Row],[Description]])),"",1)</f>
        <v/>
      </c>
      <c r="N816" s="2" t="s">
        <v>1778</v>
      </c>
      <c r="O816" s="2" t="s">
        <v>1778</v>
      </c>
      <c r="P816" s="2" t="s">
        <v>1778</v>
      </c>
      <c r="Q816" s="2" t="str">
        <f>IF(ISERROR(SEARCH(Q$1,Table1[[#This Row],[Description]])),"",1)</f>
        <v/>
      </c>
      <c r="R816" s="2" t="str">
        <f t="shared" si="12"/>
        <v/>
      </c>
    </row>
    <row r="817" spans="1:18" x14ac:dyDescent="0.25">
      <c r="A817" t="s">
        <v>886</v>
      </c>
      <c r="B817" t="s">
        <v>887</v>
      </c>
      <c r="C817">
        <v>216</v>
      </c>
      <c r="D817">
        <f>IF(Table1[[#This Row],[tarp]]=Table1[[#This Row],[tarpa]],Table1[[#This Row],[Quantity]],Table1[[#This Row],[Quantity]]*10)</f>
        <v>216</v>
      </c>
      <c r="E817" t="s">
        <v>54</v>
      </c>
      <c r="F817" t="s">
        <v>14</v>
      </c>
      <c r="G817" s="1">
        <v>42764</v>
      </c>
      <c r="H817" s="1">
        <v>42764</v>
      </c>
      <c r="I817" t="s">
        <v>1778</v>
      </c>
      <c r="J817" t="s">
        <v>1778</v>
      </c>
      <c r="K817" t="s">
        <v>1778</v>
      </c>
      <c r="L817" t="s">
        <v>1778</v>
      </c>
      <c r="M817" s="2" t="str">
        <f>IF(ISERROR(SEARCH(M$1,Table1[[#This Row],[Description]])),"",1)</f>
        <v/>
      </c>
      <c r="N817" s="2" t="s">
        <v>1778</v>
      </c>
      <c r="O817" s="2" t="s">
        <v>1778</v>
      </c>
      <c r="P817" s="2" t="s">
        <v>1778</v>
      </c>
      <c r="Q817" s="2" t="str">
        <f>IF(ISERROR(SEARCH(Q$1,Table1[[#This Row],[Description]])),"",1)</f>
        <v/>
      </c>
      <c r="R817" s="2" t="str">
        <f t="shared" si="12"/>
        <v/>
      </c>
    </row>
    <row r="818" spans="1:18" x14ac:dyDescent="0.25">
      <c r="A818" t="s">
        <v>889</v>
      </c>
      <c r="B818" t="s">
        <v>890</v>
      </c>
      <c r="C818">
        <v>3</v>
      </c>
      <c r="D818">
        <f>IF(Table1[[#This Row],[tarp]]=Table1[[#This Row],[tarpa]],Table1[[#This Row],[Quantity]],Table1[[#This Row],[Quantity]]*10)</f>
        <v>3</v>
      </c>
      <c r="E818" t="s">
        <v>436</v>
      </c>
      <c r="F818" t="s">
        <v>14</v>
      </c>
      <c r="G818" s="1">
        <v>42764</v>
      </c>
      <c r="H818" s="1">
        <v>42764</v>
      </c>
      <c r="I818" t="s">
        <v>1778</v>
      </c>
      <c r="J818" t="s">
        <v>1778</v>
      </c>
      <c r="K818" t="s">
        <v>1778</v>
      </c>
      <c r="L818" t="s">
        <v>1778</v>
      </c>
      <c r="M818" s="2" t="str">
        <f>IF(ISERROR(SEARCH(M$1,Table1[[#This Row],[Description]])),"",1)</f>
        <v/>
      </c>
      <c r="N818" s="2" t="s">
        <v>1778</v>
      </c>
      <c r="O818" s="2" t="s">
        <v>1778</v>
      </c>
      <c r="P818" s="2" t="s">
        <v>1778</v>
      </c>
      <c r="Q818" s="2" t="str">
        <f>IF(ISERROR(SEARCH(Q$1,Table1[[#This Row],[Description]])),"",1)</f>
        <v/>
      </c>
      <c r="R818" s="2" t="str">
        <f t="shared" si="12"/>
        <v/>
      </c>
    </row>
    <row r="819" spans="1:18" x14ac:dyDescent="0.25">
      <c r="A819" t="s">
        <v>891</v>
      </c>
      <c r="B819" t="s">
        <v>892</v>
      </c>
      <c r="C819">
        <v>3</v>
      </c>
      <c r="D819">
        <f>IF(Table1[[#This Row],[tarp]]=Table1[[#This Row],[tarpa]],Table1[[#This Row],[Quantity]],Table1[[#This Row],[Quantity]]*10)</f>
        <v>3</v>
      </c>
      <c r="E819" t="s">
        <v>436</v>
      </c>
      <c r="F819" t="s">
        <v>14</v>
      </c>
      <c r="G819" s="1">
        <v>42764</v>
      </c>
      <c r="H819" s="1">
        <v>42764</v>
      </c>
      <c r="I819" t="s">
        <v>1778</v>
      </c>
      <c r="J819" t="s">
        <v>1778</v>
      </c>
      <c r="K819" t="s">
        <v>1778</v>
      </c>
      <c r="L819" t="s">
        <v>1778</v>
      </c>
      <c r="M819" s="2" t="str">
        <f>IF(ISERROR(SEARCH(M$1,Table1[[#This Row],[Description]])),"",1)</f>
        <v/>
      </c>
      <c r="N819" s="2" t="s">
        <v>1778</v>
      </c>
      <c r="O819" s="2" t="s">
        <v>1778</v>
      </c>
      <c r="P819" s="2" t="s">
        <v>1778</v>
      </c>
      <c r="Q819" s="2" t="str">
        <f>IF(ISERROR(SEARCH(Q$1,Table1[[#This Row],[Description]])),"",1)</f>
        <v/>
      </c>
      <c r="R819" s="2" t="str">
        <f t="shared" si="12"/>
        <v/>
      </c>
    </row>
    <row r="820" spans="1:18" x14ac:dyDescent="0.25">
      <c r="A820" t="s">
        <v>893</v>
      </c>
      <c r="B820" t="s">
        <v>894</v>
      </c>
      <c r="C820">
        <v>1</v>
      </c>
      <c r="D820">
        <f>IF(Table1[[#This Row],[tarp]]=Table1[[#This Row],[tarpa]],Table1[[#This Row],[Quantity]],Table1[[#This Row],[Quantity]]*10)</f>
        <v>1</v>
      </c>
      <c r="E820" t="s">
        <v>436</v>
      </c>
      <c r="F820" t="s">
        <v>14</v>
      </c>
      <c r="G820" s="1">
        <v>42764</v>
      </c>
      <c r="H820" s="1">
        <v>42764</v>
      </c>
      <c r="I820" t="s">
        <v>1778</v>
      </c>
      <c r="J820" t="s">
        <v>1778</v>
      </c>
      <c r="K820" t="s">
        <v>1778</v>
      </c>
      <c r="L820" t="s">
        <v>1778</v>
      </c>
      <c r="M820" s="2" t="str">
        <f>IF(ISERROR(SEARCH(M$1,Table1[[#This Row],[Description]])),"",1)</f>
        <v/>
      </c>
      <c r="N820" s="2" t="s">
        <v>1778</v>
      </c>
      <c r="O820" s="2" t="s">
        <v>1778</v>
      </c>
      <c r="P820" s="2" t="s">
        <v>1778</v>
      </c>
      <c r="Q820" s="2" t="str">
        <f>IF(ISERROR(SEARCH(Q$1,Table1[[#This Row],[Description]])),"",1)</f>
        <v/>
      </c>
      <c r="R820" s="2" t="str">
        <f t="shared" si="12"/>
        <v/>
      </c>
    </row>
    <row r="821" spans="1:18" x14ac:dyDescent="0.25">
      <c r="A821" t="s">
        <v>895</v>
      </c>
      <c r="B821" t="s">
        <v>896</v>
      </c>
      <c r="C821">
        <v>3</v>
      </c>
      <c r="D821">
        <f>IF(Table1[[#This Row],[tarp]]=Table1[[#This Row],[tarpa]],Table1[[#This Row],[Quantity]],Table1[[#This Row],[Quantity]]*10)</f>
        <v>3</v>
      </c>
      <c r="E821" t="s">
        <v>436</v>
      </c>
      <c r="F821" t="s">
        <v>14</v>
      </c>
      <c r="G821" s="1">
        <v>42764</v>
      </c>
      <c r="H821" s="1">
        <v>42764</v>
      </c>
      <c r="I821" t="s">
        <v>1778</v>
      </c>
      <c r="J821" t="s">
        <v>1778</v>
      </c>
      <c r="K821" t="s">
        <v>1778</v>
      </c>
      <c r="L821" t="s">
        <v>1778</v>
      </c>
      <c r="M821" s="2" t="str">
        <f>IF(ISERROR(SEARCH(M$1,Table1[[#This Row],[Description]])),"",1)</f>
        <v/>
      </c>
      <c r="N821" s="2" t="s">
        <v>1778</v>
      </c>
      <c r="O821" s="2" t="s">
        <v>1778</v>
      </c>
      <c r="P821" s="2" t="s">
        <v>1778</v>
      </c>
      <c r="Q821" s="2" t="str">
        <f>IF(ISERROR(SEARCH(Q$1,Table1[[#This Row],[Description]])),"",1)</f>
        <v/>
      </c>
      <c r="R821" s="2" t="str">
        <f t="shared" si="12"/>
        <v/>
      </c>
    </row>
    <row r="822" spans="1:18" x14ac:dyDescent="0.25">
      <c r="A822" t="s">
        <v>897</v>
      </c>
      <c r="B822" t="s">
        <v>898</v>
      </c>
      <c r="C822">
        <v>9</v>
      </c>
      <c r="D822">
        <f>IF(Table1[[#This Row],[tarp]]=Table1[[#This Row],[tarpa]],Table1[[#This Row],[Quantity]],Table1[[#This Row],[Quantity]]*10)</f>
        <v>9</v>
      </c>
      <c r="E822" t="s">
        <v>436</v>
      </c>
      <c r="F822" t="s">
        <v>14</v>
      </c>
      <c r="G822" s="1">
        <v>42764</v>
      </c>
      <c r="H822" s="1">
        <v>42764</v>
      </c>
      <c r="I822" t="s">
        <v>1778</v>
      </c>
      <c r="J822" t="s">
        <v>1778</v>
      </c>
      <c r="K822" t="s">
        <v>1778</v>
      </c>
      <c r="L822" t="s">
        <v>1778</v>
      </c>
      <c r="M822" s="2" t="str">
        <f>IF(ISERROR(SEARCH(M$1,Table1[[#This Row],[Description]])),"",1)</f>
        <v/>
      </c>
      <c r="N822" s="2" t="s">
        <v>1778</v>
      </c>
      <c r="O822" s="2" t="s">
        <v>1778</v>
      </c>
      <c r="P822" s="2" t="s">
        <v>1778</v>
      </c>
      <c r="Q822" s="2" t="str">
        <f>IF(ISERROR(SEARCH(Q$1,Table1[[#This Row],[Description]])),"",1)</f>
        <v/>
      </c>
      <c r="R822" s="2" t="str">
        <f t="shared" si="12"/>
        <v/>
      </c>
    </row>
    <row r="823" spans="1:18" x14ac:dyDescent="0.25">
      <c r="A823" t="s">
        <v>597</v>
      </c>
      <c r="B823" t="s">
        <v>598</v>
      </c>
      <c r="C823">
        <v>16500</v>
      </c>
      <c r="D823">
        <f>IF(Table1[[#This Row],[tarp]]=Table1[[#This Row],[tarpa]],Table1[[#This Row],[Quantity]],Table1[[#This Row],[Quantity]]*10)</f>
        <v>16500</v>
      </c>
      <c r="E823" t="s">
        <v>130</v>
      </c>
      <c r="F823" t="s">
        <v>37</v>
      </c>
      <c r="G823" s="1">
        <v>42764</v>
      </c>
      <c r="H823" s="1">
        <v>42764</v>
      </c>
      <c r="I823" t="s">
        <v>1778</v>
      </c>
      <c r="J823" t="s">
        <v>1778</v>
      </c>
      <c r="K823" t="s">
        <v>1778</v>
      </c>
      <c r="L823" t="s">
        <v>1778</v>
      </c>
      <c r="M823" s="2" t="str">
        <f>IF(ISERROR(SEARCH(M$1,Table1[[#This Row],[Description]])),"",1)</f>
        <v/>
      </c>
      <c r="N823" s="2" t="s">
        <v>1778</v>
      </c>
      <c r="O823" s="2" t="s">
        <v>1778</v>
      </c>
      <c r="P823" s="2" t="s">
        <v>1778</v>
      </c>
      <c r="Q823" s="2" t="str">
        <f>IF(ISERROR(SEARCH(Q$1,Table1[[#This Row],[Description]])),"",1)</f>
        <v/>
      </c>
      <c r="R823" s="2" t="str">
        <f t="shared" si="12"/>
        <v/>
      </c>
    </row>
    <row r="824" spans="1:18" x14ac:dyDescent="0.25">
      <c r="A824" t="s">
        <v>899</v>
      </c>
      <c r="B824" t="s">
        <v>900</v>
      </c>
      <c r="C824">
        <v>4</v>
      </c>
      <c r="D824">
        <f>IF(Table1[[#This Row],[tarp]]=Table1[[#This Row],[tarpa]],Table1[[#This Row],[Quantity]],Table1[[#This Row],[Quantity]]*10)</f>
        <v>4</v>
      </c>
      <c r="E824" t="s">
        <v>866</v>
      </c>
      <c r="F824" t="s">
        <v>18</v>
      </c>
      <c r="G824" s="1">
        <v>42764</v>
      </c>
      <c r="H824" s="1">
        <v>42764</v>
      </c>
      <c r="I824" t="s">
        <v>1778</v>
      </c>
      <c r="J824" t="s">
        <v>1778</v>
      </c>
      <c r="K824" t="s">
        <v>1778</v>
      </c>
      <c r="L824" t="s">
        <v>1778</v>
      </c>
      <c r="M824" s="2" t="str">
        <f>IF(ISERROR(SEARCH(M$1,Table1[[#This Row],[Description]])),"",1)</f>
        <v/>
      </c>
      <c r="N824" s="2" t="s">
        <v>1778</v>
      </c>
      <c r="O824" s="2" t="s">
        <v>1778</v>
      </c>
      <c r="P824" s="2" t="s">
        <v>1778</v>
      </c>
      <c r="Q824" s="2" t="str">
        <f>IF(ISERROR(SEARCH(Q$1,Table1[[#This Row],[Description]])),"",1)</f>
        <v/>
      </c>
      <c r="R824" s="2" t="str">
        <f t="shared" si="12"/>
        <v/>
      </c>
    </row>
    <row r="825" spans="1:18" x14ac:dyDescent="0.25">
      <c r="A825" t="s">
        <v>905</v>
      </c>
      <c r="B825" t="s">
        <v>906</v>
      </c>
      <c r="C825">
        <v>3</v>
      </c>
      <c r="D825">
        <f>IF(Table1[[#This Row],[tarp]]=Table1[[#This Row],[tarpa]],Table1[[#This Row],[Quantity]],Table1[[#This Row],[Quantity]]*10)</f>
        <v>3</v>
      </c>
      <c r="E825" t="s">
        <v>13</v>
      </c>
      <c r="F825" t="s">
        <v>14</v>
      </c>
      <c r="G825" s="1">
        <v>42764</v>
      </c>
      <c r="H825" s="1">
        <v>42764</v>
      </c>
      <c r="I825" t="s">
        <v>1778</v>
      </c>
      <c r="J825" t="s">
        <v>1778</v>
      </c>
      <c r="K825" t="s">
        <v>1778</v>
      </c>
      <c r="L825" t="s">
        <v>1778</v>
      </c>
      <c r="M825" s="2" t="str">
        <f>IF(ISERROR(SEARCH(M$1,Table1[[#This Row],[Description]])),"",1)</f>
        <v/>
      </c>
      <c r="N825" s="2" t="s">
        <v>1778</v>
      </c>
      <c r="O825" s="2" t="s">
        <v>1778</v>
      </c>
      <c r="P825" s="2" t="s">
        <v>1778</v>
      </c>
      <c r="Q825" s="2" t="str">
        <f>IF(ISERROR(SEARCH(Q$1,Table1[[#This Row],[Description]])),"",1)</f>
        <v/>
      </c>
      <c r="R825" s="2" t="str">
        <f t="shared" si="12"/>
        <v/>
      </c>
    </row>
    <row r="826" spans="1:18" x14ac:dyDescent="0.25">
      <c r="A826" t="s">
        <v>907</v>
      </c>
      <c r="B826" t="s">
        <v>908</v>
      </c>
      <c r="C826">
        <v>2</v>
      </c>
      <c r="D826">
        <f>IF(Table1[[#This Row],[tarp]]=Table1[[#This Row],[tarpa]],Table1[[#This Row],[Quantity]],Table1[[#This Row],[Quantity]]*10)</f>
        <v>2</v>
      </c>
      <c r="E826" t="s">
        <v>13</v>
      </c>
      <c r="F826" t="s">
        <v>14</v>
      </c>
      <c r="G826" s="1">
        <v>42764</v>
      </c>
      <c r="H826" s="1">
        <v>42764</v>
      </c>
      <c r="I826" t="s">
        <v>1778</v>
      </c>
      <c r="J826" t="s">
        <v>1778</v>
      </c>
      <c r="K826" t="s">
        <v>1778</v>
      </c>
      <c r="L826" t="s">
        <v>1778</v>
      </c>
      <c r="M826" s="2" t="str">
        <f>IF(ISERROR(SEARCH(M$1,Table1[[#This Row],[Description]])),"",1)</f>
        <v/>
      </c>
      <c r="N826" s="2" t="s">
        <v>1778</v>
      </c>
      <c r="O826" s="2" t="s">
        <v>1778</v>
      </c>
      <c r="P826" s="2" t="s">
        <v>1778</v>
      </c>
      <c r="Q826" s="2" t="str">
        <f>IF(ISERROR(SEARCH(Q$1,Table1[[#This Row],[Description]])),"",1)</f>
        <v/>
      </c>
      <c r="R826" s="2" t="str">
        <f t="shared" si="12"/>
        <v/>
      </c>
    </row>
    <row r="827" spans="1:18" x14ac:dyDescent="0.25">
      <c r="A827" t="s">
        <v>19</v>
      </c>
      <c r="B827" t="s">
        <v>20</v>
      </c>
      <c r="C827">
        <v>2</v>
      </c>
      <c r="D827">
        <f>IF(Table1[[#This Row],[tarp]]=Table1[[#This Row],[tarpa]],Table1[[#This Row],[Quantity]],Table1[[#This Row],[Quantity]]*10)</f>
        <v>2</v>
      </c>
      <c r="E827" t="s">
        <v>287</v>
      </c>
      <c r="F827" t="s">
        <v>14</v>
      </c>
      <c r="G827" s="1">
        <v>42764</v>
      </c>
      <c r="H827" s="1">
        <v>42764</v>
      </c>
      <c r="I827" t="s">
        <v>1778</v>
      </c>
      <c r="J827" t="s">
        <v>1778</v>
      </c>
      <c r="K827" t="s">
        <v>1778</v>
      </c>
      <c r="L827" t="s">
        <v>1778</v>
      </c>
      <c r="M827" s="2" t="str">
        <f>IF(ISERROR(SEARCH(M$1,Table1[[#This Row],[Description]])),"",1)</f>
        <v/>
      </c>
      <c r="N827" s="2" t="s">
        <v>1778</v>
      </c>
      <c r="O827" s="2" t="s">
        <v>1778</v>
      </c>
      <c r="P827" s="2" t="s">
        <v>1778</v>
      </c>
      <c r="Q827" s="2" t="str">
        <f>IF(ISERROR(SEARCH(Q$1,Table1[[#This Row],[Description]])),"",1)</f>
        <v/>
      </c>
      <c r="R827" s="2" t="str">
        <f t="shared" si="12"/>
        <v/>
      </c>
    </row>
    <row r="828" spans="1:18" x14ac:dyDescent="0.25">
      <c r="A828" t="s">
        <v>200</v>
      </c>
      <c r="B828" t="s">
        <v>201</v>
      </c>
      <c r="C828">
        <v>6</v>
      </c>
      <c r="D828">
        <f>IF(Table1[[#This Row],[tarp]]=Table1[[#This Row],[tarpa]],Table1[[#This Row],[Quantity]],Table1[[#This Row],[Quantity]]*10)</f>
        <v>6</v>
      </c>
      <c r="E828" t="s">
        <v>873</v>
      </c>
      <c r="F828" t="s">
        <v>18</v>
      </c>
      <c r="G828" s="1">
        <v>42764</v>
      </c>
      <c r="H828" s="1">
        <v>42764</v>
      </c>
      <c r="I828" t="s">
        <v>1778</v>
      </c>
      <c r="J828" t="s">
        <v>1778</v>
      </c>
      <c r="K828" t="s">
        <v>1778</v>
      </c>
      <c r="L828" t="s">
        <v>1778</v>
      </c>
      <c r="M828" s="2" t="str">
        <f>IF(ISERROR(SEARCH(M$1,Table1[[#This Row],[Description]])),"",1)</f>
        <v/>
      </c>
      <c r="N828" s="2" t="s">
        <v>1778</v>
      </c>
      <c r="O828" s="2" t="s">
        <v>1778</v>
      </c>
      <c r="P828" s="2" t="s">
        <v>1778</v>
      </c>
      <c r="Q828" s="2" t="str">
        <f>IF(ISERROR(SEARCH(Q$1,Table1[[#This Row],[Description]])),"",1)</f>
        <v/>
      </c>
      <c r="R828" s="2" t="str">
        <f t="shared" si="12"/>
        <v/>
      </c>
    </row>
    <row r="829" spans="1:18" x14ac:dyDescent="0.25">
      <c r="A829" t="s">
        <v>833</v>
      </c>
      <c r="B829" t="s">
        <v>834</v>
      </c>
      <c r="C829">
        <v>44</v>
      </c>
      <c r="D829">
        <f>IF(Table1[[#This Row],[tarp]]=Table1[[#This Row],[tarpa]],Table1[[#This Row],[Quantity]],Table1[[#This Row],[Quantity]]*10)</f>
        <v>44</v>
      </c>
      <c r="E829" t="s">
        <v>17</v>
      </c>
      <c r="F829" t="s">
        <v>14</v>
      </c>
      <c r="G829" s="1">
        <v>42764</v>
      </c>
      <c r="H829" s="1">
        <v>42764</v>
      </c>
      <c r="I829" t="s">
        <v>1778</v>
      </c>
      <c r="J829" t="s">
        <v>1778</v>
      </c>
      <c r="K829" t="s">
        <v>1778</v>
      </c>
      <c r="L829" t="s">
        <v>1778</v>
      </c>
      <c r="M829" s="2" t="str">
        <f>IF(ISERROR(SEARCH(M$1,Table1[[#This Row],[Description]])),"",1)</f>
        <v/>
      </c>
      <c r="N829" s="2" t="s">
        <v>1778</v>
      </c>
      <c r="O829" s="2" t="s">
        <v>1778</v>
      </c>
      <c r="P829" s="2" t="s">
        <v>1778</v>
      </c>
      <c r="Q829" s="2" t="str">
        <f>IF(ISERROR(SEARCH(Q$1,Table1[[#This Row],[Description]])),"",1)</f>
        <v/>
      </c>
      <c r="R829" s="2" t="str">
        <f t="shared" si="12"/>
        <v/>
      </c>
    </row>
    <row r="830" spans="1:18" x14ac:dyDescent="0.25">
      <c r="A830" t="s">
        <v>909</v>
      </c>
      <c r="B830" t="s">
        <v>910</v>
      </c>
      <c r="C830">
        <v>751</v>
      </c>
      <c r="D830">
        <f>IF(Table1[[#This Row],[tarp]]=Table1[[#This Row],[tarpa]],Table1[[#This Row],[Quantity]],Table1[[#This Row],[Quantity]]*10)</f>
        <v>751</v>
      </c>
      <c r="E830" t="s">
        <v>54</v>
      </c>
      <c r="F830" t="s">
        <v>14</v>
      </c>
      <c r="G830" s="1">
        <v>42764</v>
      </c>
      <c r="H830" s="1">
        <v>42764</v>
      </c>
      <c r="I830" t="s">
        <v>1778</v>
      </c>
      <c r="J830" t="s">
        <v>1778</v>
      </c>
      <c r="K830" t="s">
        <v>1778</v>
      </c>
      <c r="L830" t="s">
        <v>1778</v>
      </c>
      <c r="M830" s="2" t="str">
        <f>IF(ISERROR(SEARCH(M$1,Table1[[#This Row],[Description]])),"",1)</f>
        <v/>
      </c>
      <c r="N830" s="2" t="s">
        <v>1778</v>
      </c>
      <c r="O830" s="2" t="s">
        <v>1778</v>
      </c>
      <c r="P830" s="2" t="s">
        <v>1778</v>
      </c>
      <c r="Q830" s="2" t="str">
        <f>IF(ISERROR(SEARCH(Q$1,Table1[[#This Row],[Description]])),"",1)</f>
        <v/>
      </c>
      <c r="R830" s="2" t="str">
        <f t="shared" si="12"/>
        <v/>
      </c>
    </row>
    <row r="831" spans="1:18" x14ac:dyDescent="0.25">
      <c r="A831" t="s">
        <v>913</v>
      </c>
      <c r="B831" t="s">
        <v>914</v>
      </c>
      <c r="C831">
        <v>1</v>
      </c>
      <c r="D831">
        <f>IF(Table1[[#This Row],[tarp]]=Table1[[#This Row],[tarpa]],Table1[[#This Row],[Quantity]],Table1[[#This Row],[Quantity]]*10)</f>
        <v>1</v>
      </c>
      <c r="E831" t="s">
        <v>216</v>
      </c>
      <c r="F831" t="s">
        <v>21</v>
      </c>
      <c r="G831" s="1">
        <v>42764</v>
      </c>
      <c r="H831" s="1">
        <v>42764</v>
      </c>
      <c r="I831" t="s">
        <v>1778</v>
      </c>
      <c r="J831" t="s">
        <v>1778</v>
      </c>
      <c r="K831" t="s">
        <v>1778</v>
      </c>
      <c r="L831" t="s">
        <v>1778</v>
      </c>
      <c r="M831" s="2" t="str">
        <f>IF(ISERROR(SEARCH(M$1,Table1[[#This Row],[Description]])),"",1)</f>
        <v/>
      </c>
      <c r="N831" s="2" t="s">
        <v>1778</v>
      </c>
      <c r="O831" s="2" t="s">
        <v>1778</v>
      </c>
      <c r="P831" s="2" t="s">
        <v>1778</v>
      </c>
      <c r="Q831" s="2" t="str">
        <f>IF(ISERROR(SEARCH(Q$1,Table1[[#This Row],[Description]])),"",1)</f>
        <v/>
      </c>
      <c r="R831" s="2" t="str">
        <f t="shared" si="12"/>
        <v/>
      </c>
    </row>
    <row r="832" spans="1:18" x14ac:dyDescent="0.25">
      <c r="A832" t="s">
        <v>919</v>
      </c>
      <c r="B832" t="s">
        <v>920</v>
      </c>
      <c r="C832">
        <v>20</v>
      </c>
      <c r="D832">
        <f>IF(Table1[[#This Row],[tarp]]=Table1[[#This Row],[tarpa]],Table1[[#This Row],[Quantity]],Table1[[#This Row],[Quantity]]*10)</f>
        <v>20</v>
      </c>
      <c r="E832" t="s">
        <v>684</v>
      </c>
      <c r="F832" t="s">
        <v>14</v>
      </c>
      <c r="G832" s="1">
        <v>42764</v>
      </c>
      <c r="H832" s="1">
        <v>42764</v>
      </c>
      <c r="I832" t="s">
        <v>1778</v>
      </c>
      <c r="J832" t="s">
        <v>1778</v>
      </c>
      <c r="K832" t="s">
        <v>1778</v>
      </c>
      <c r="L832" t="s">
        <v>1778</v>
      </c>
      <c r="M832" s="2" t="str">
        <f>IF(ISERROR(SEARCH(M$1,Table1[[#This Row],[Description]])),"",1)</f>
        <v/>
      </c>
      <c r="N832" s="2" t="s">
        <v>1778</v>
      </c>
      <c r="O832" s="2" t="s">
        <v>1778</v>
      </c>
      <c r="P832" s="2" t="s">
        <v>1778</v>
      </c>
      <c r="Q832" s="2" t="str">
        <f>IF(ISERROR(SEARCH(Q$1,Table1[[#This Row],[Description]])),"",1)</f>
        <v/>
      </c>
      <c r="R832" s="2" t="str">
        <f t="shared" si="12"/>
        <v/>
      </c>
    </row>
    <row r="833" spans="1:18" x14ac:dyDescent="0.25">
      <c r="A833" t="s">
        <v>921</v>
      </c>
      <c r="B833" t="s">
        <v>922</v>
      </c>
      <c r="C833">
        <v>1504</v>
      </c>
      <c r="D833">
        <f>IF(Table1[[#This Row],[tarp]]=Table1[[#This Row],[tarpa]],Table1[[#This Row],[Quantity]],Table1[[#This Row],[Quantity]]*10)</f>
        <v>1504</v>
      </c>
      <c r="E833" t="s">
        <v>54</v>
      </c>
      <c r="F833" t="s">
        <v>14</v>
      </c>
      <c r="G833" s="1">
        <v>42764</v>
      </c>
      <c r="H833" s="1">
        <v>42764</v>
      </c>
      <c r="I833" t="s">
        <v>1778</v>
      </c>
      <c r="J833" t="s">
        <v>1778</v>
      </c>
      <c r="K833" t="s">
        <v>1778</v>
      </c>
      <c r="L833" t="s">
        <v>1778</v>
      </c>
      <c r="M833" s="2" t="str">
        <f>IF(ISERROR(SEARCH(M$1,Table1[[#This Row],[Description]])),"",1)</f>
        <v/>
      </c>
      <c r="N833" s="2" t="s">
        <v>1778</v>
      </c>
      <c r="O833" s="2" t="s">
        <v>1778</v>
      </c>
      <c r="P833" s="2" t="s">
        <v>1778</v>
      </c>
      <c r="Q833" s="2" t="str">
        <f>IF(ISERROR(SEARCH(Q$1,Table1[[#This Row],[Description]])),"",1)</f>
        <v/>
      </c>
      <c r="R833" s="2" t="str">
        <f t="shared" si="12"/>
        <v/>
      </c>
    </row>
    <row r="834" spans="1:18" x14ac:dyDescent="0.25">
      <c r="A834" t="s">
        <v>923</v>
      </c>
      <c r="B834" t="s">
        <v>924</v>
      </c>
      <c r="C834">
        <v>421</v>
      </c>
      <c r="D834">
        <f>IF(Table1[[#This Row],[tarp]]=Table1[[#This Row],[tarpa]],Table1[[#This Row],[Quantity]],Table1[[#This Row],[Quantity]]*10)</f>
        <v>421</v>
      </c>
      <c r="E834" t="s">
        <v>54</v>
      </c>
      <c r="F834" t="s">
        <v>14</v>
      </c>
      <c r="G834" s="1">
        <v>42764</v>
      </c>
      <c r="H834" s="1">
        <v>42764</v>
      </c>
      <c r="I834" t="s">
        <v>1778</v>
      </c>
      <c r="J834" t="s">
        <v>1778</v>
      </c>
      <c r="K834" t="s">
        <v>1778</v>
      </c>
      <c r="L834" t="s">
        <v>1778</v>
      </c>
      <c r="M834" s="2" t="str">
        <f>IF(ISERROR(SEARCH(M$1,Table1[[#This Row],[Description]])),"",1)</f>
        <v/>
      </c>
      <c r="N834" s="2" t="s">
        <v>1778</v>
      </c>
      <c r="O834" s="2" t="s">
        <v>1778</v>
      </c>
      <c r="P834" s="2" t="s">
        <v>1778</v>
      </c>
      <c r="Q834" s="2" t="str">
        <f>IF(ISERROR(SEARCH(Q$1,Table1[[#This Row],[Description]])),"",1)</f>
        <v/>
      </c>
      <c r="R834" s="2" t="str">
        <f t="shared" ref="R834:R897" si="13">IF(I834=1,"Blanket",IF(K834=1,"Tarp",IF(L834=1,"Jerry",IF(M834=1,"KitchenSet",IF(N834=1,"MosquitoNet",IF(O834=1,"ShelterKit",IF(P834=1,"SleepingMat",IF(Q834=1,"Tent",""))))))))</f>
        <v/>
      </c>
    </row>
    <row r="835" spans="1:18" x14ac:dyDescent="0.25">
      <c r="A835" t="s">
        <v>925</v>
      </c>
      <c r="B835" t="s">
        <v>926</v>
      </c>
      <c r="C835">
        <v>2199</v>
      </c>
      <c r="D835">
        <f>IF(Table1[[#This Row],[tarp]]=Table1[[#This Row],[tarpa]],Table1[[#This Row],[Quantity]],Table1[[#This Row],[Quantity]]*10)</f>
        <v>2199</v>
      </c>
      <c r="E835" t="s">
        <v>54</v>
      </c>
      <c r="F835" t="s">
        <v>14</v>
      </c>
      <c r="G835" s="1">
        <v>42764</v>
      </c>
      <c r="H835" s="1">
        <v>42764</v>
      </c>
      <c r="I835" t="s">
        <v>1778</v>
      </c>
      <c r="J835" t="s">
        <v>1778</v>
      </c>
      <c r="K835" t="s">
        <v>1778</v>
      </c>
      <c r="L835" t="s">
        <v>1778</v>
      </c>
      <c r="M835" s="2" t="str">
        <f>IF(ISERROR(SEARCH(M$1,Table1[[#This Row],[Description]])),"",1)</f>
        <v/>
      </c>
      <c r="N835" s="2" t="s">
        <v>1778</v>
      </c>
      <c r="O835" s="2" t="s">
        <v>1778</v>
      </c>
      <c r="P835" s="2" t="s">
        <v>1778</v>
      </c>
      <c r="Q835" s="2" t="str">
        <f>IF(ISERROR(SEARCH(Q$1,Table1[[#This Row],[Description]])),"",1)</f>
        <v/>
      </c>
      <c r="R835" s="2" t="str">
        <f t="shared" si="13"/>
        <v/>
      </c>
    </row>
    <row r="836" spans="1:18" x14ac:dyDescent="0.25">
      <c r="A836" t="s">
        <v>927</v>
      </c>
      <c r="B836" t="s">
        <v>928</v>
      </c>
      <c r="C836">
        <v>2221</v>
      </c>
      <c r="D836">
        <f>IF(Table1[[#This Row],[tarp]]=Table1[[#This Row],[tarpa]],Table1[[#This Row],[Quantity]],Table1[[#This Row],[Quantity]]*10)</f>
        <v>2221</v>
      </c>
      <c r="E836" t="s">
        <v>54</v>
      </c>
      <c r="F836" t="s">
        <v>14</v>
      </c>
      <c r="G836" s="1">
        <v>42764</v>
      </c>
      <c r="H836" s="1">
        <v>42764</v>
      </c>
      <c r="I836" t="s">
        <v>1778</v>
      </c>
      <c r="J836" t="s">
        <v>1778</v>
      </c>
      <c r="K836" t="s">
        <v>1778</v>
      </c>
      <c r="L836" t="s">
        <v>1778</v>
      </c>
      <c r="M836" s="2" t="str">
        <f>IF(ISERROR(SEARCH(M$1,Table1[[#This Row],[Description]])),"",1)</f>
        <v/>
      </c>
      <c r="N836" s="2" t="s">
        <v>1778</v>
      </c>
      <c r="O836" s="2" t="s">
        <v>1778</v>
      </c>
      <c r="P836" s="2" t="s">
        <v>1778</v>
      </c>
      <c r="Q836" s="2" t="str">
        <f>IF(ISERROR(SEARCH(Q$1,Table1[[#This Row],[Description]])),"",1)</f>
        <v/>
      </c>
      <c r="R836" s="2" t="str">
        <f t="shared" si="13"/>
        <v/>
      </c>
    </row>
    <row r="837" spans="1:18" x14ac:dyDescent="0.25">
      <c r="A837" t="s">
        <v>929</v>
      </c>
      <c r="B837" t="s">
        <v>930</v>
      </c>
      <c r="C837">
        <v>2007</v>
      </c>
      <c r="D837">
        <f>IF(Table1[[#This Row],[tarp]]=Table1[[#This Row],[tarpa]],Table1[[#This Row],[Quantity]],Table1[[#This Row],[Quantity]]*10)</f>
        <v>2007</v>
      </c>
      <c r="E837" t="s">
        <v>54</v>
      </c>
      <c r="F837" t="s">
        <v>14</v>
      </c>
      <c r="G837" s="1">
        <v>42764</v>
      </c>
      <c r="H837" s="1">
        <v>42764</v>
      </c>
      <c r="I837" t="s">
        <v>1778</v>
      </c>
      <c r="J837" t="s">
        <v>1778</v>
      </c>
      <c r="K837" t="s">
        <v>1778</v>
      </c>
      <c r="L837" t="s">
        <v>1778</v>
      </c>
      <c r="M837" s="2" t="str">
        <f>IF(ISERROR(SEARCH(M$1,Table1[[#This Row],[Description]])),"",1)</f>
        <v/>
      </c>
      <c r="N837" s="2" t="s">
        <v>1778</v>
      </c>
      <c r="O837" s="2" t="s">
        <v>1778</v>
      </c>
      <c r="P837" s="2" t="s">
        <v>1778</v>
      </c>
      <c r="Q837" s="2" t="str">
        <f>IF(ISERROR(SEARCH(Q$1,Table1[[#This Row],[Description]])),"",1)</f>
        <v/>
      </c>
      <c r="R837" s="2" t="str">
        <f t="shared" si="13"/>
        <v/>
      </c>
    </row>
    <row r="838" spans="1:18" x14ac:dyDescent="0.25">
      <c r="A838" t="s">
        <v>931</v>
      </c>
      <c r="B838" t="s">
        <v>932</v>
      </c>
      <c r="C838">
        <v>2405</v>
      </c>
      <c r="D838">
        <f>IF(Table1[[#This Row],[tarp]]=Table1[[#This Row],[tarpa]],Table1[[#This Row],[Quantity]],Table1[[#This Row],[Quantity]]*10)</f>
        <v>2405</v>
      </c>
      <c r="E838" t="s">
        <v>54</v>
      </c>
      <c r="F838" t="s">
        <v>14</v>
      </c>
      <c r="G838" s="1">
        <v>42764</v>
      </c>
      <c r="H838" s="1">
        <v>42764</v>
      </c>
      <c r="I838" t="s">
        <v>1778</v>
      </c>
      <c r="J838" t="s">
        <v>1778</v>
      </c>
      <c r="K838" t="s">
        <v>1778</v>
      </c>
      <c r="L838" t="s">
        <v>1778</v>
      </c>
      <c r="M838" s="2" t="str">
        <f>IF(ISERROR(SEARCH(M$1,Table1[[#This Row],[Description]])),"",1)</f>
        <v/>
      </c>
      <c r="N838" s="2" t="s">
        <v>1778</v>
      </c>
      <c r="O838" s="2" t="s">
        <v>1778</v>
      </c>
      <c r="P838" s="2" t="s">
        <v>1778</v>
      </c>
      <c r="Q838" s="2" t="str">
        <f>IF(ISERROR(SEARCH(Q$1,Table1[[#This Row],[Description]])),"",1)</f>
        <v/>
      </c>
      <c r="R838" s="2" t="str">
        <f t="shared" si="13"/>
        <v/>
      </c>
    </row>
    <row r="839" spans="1:18" x14ac:dyDescent="0.25">
      <c r="A839" t="s">
        <v>933</v>
      </c>
      <c r="B839" t="s">
        <v>934</v>
      </c>
      <c r="C839">
        <v>60</v>
      </c>
      <c r="D839">
        <f>IF(Table1[[#This Row],[tarp]]=Table1[[#This Row],[tarpa]],Table1[[#This Row],[Quantity]],Table1[[#This Row],[Quantity]]*10)</f>
        <v>60</v>
      </c>
      <c r="E839" t="s">
        <v>64</v>
      </c>
      <c r="F839" t="s">
        <v>14</v>
      </c>
      <c r="G839" s="1">
        <v>42764</v>
      </c>
      <c r="H839" s="1">
        <v>42764</v>
      </c>
      <c r="I839" t="s">
        <v>1778</v>
      </c>
      <c r="J839" t="s">
        <v>1778</v>
      </c>
      <c r="K839" t="s">
        <v>1778</v>
      </c>
      <c r="L839" t="s">
        <v>1778</v>
      </c>
      <c r="M839" s="2" t="str">
        <f>IF(ISERROR(SEARCH(M$1,Table1[[#This Row],[Description]])),"",1)</f>
        <v/>
      </c>
      <c r="N839" s="2" t="s">
        <v>1778</v>
      </c>
      <c r="O839" s="2" t="s">
        <v>1778</v>
      </c>
      <c r="P839" s="2" t="s">
        <v>1778</v>
      </c>
      <c r="Q839" s="2" t="str">
        <f>IF(ISERROR(SEARCH(Q$1,Table1[[#This Row],[Description]])),"",1)</f>
        <v/>
      </c>
      <c r="R839" s="2" t="str">
        <f t="shared" si="13"/>
        <v/>
      </c>
    </row>
    <row r="840" spans="1:18" x14ac:dyDescent="0.25">
      <c r="A840" t="s">
        <v>690</v>
      </c>
      <c r="B840" t="s">
        <v>691</v>
      </c>
      <c r="C840">
        <v>2</v>
      </c>
      <c r="D840">
        <f>IF(Table1[[#This Row],[tarp]]=Table1[[#This Row],[tarpa]],Table1[[#This Row],[Quantity]],Table1[[#This Row],[Quantity]]*10)</f>
        <v>2</v>
      </c>
      <c r="E840" t="s">
        <v>17</v>
      </c>
      <c r="F840" t="s">
        <v>21</v>
      </c>
      <c r="G840" s="1">
        <v>42764</v>
      </c>
      <c r="H840" s="1">
        <v>42764</v>
      </c>
      <c r="I840" t="s">
        <v>1778</v>
      </c>
      <c r="J840" t="s">
        <v>1778</v>
      </c>
      <c r="K840" t="s">
        <v>1778</v>
      </c>
      <c r="L840" t="s">
        <v>1778</v>
      </c>
      <c r="M840" s="2" t="str">
        <f>IF(ISERROR(SEARCH(M$1,Table1[[#This Row],[Description]])),"",1)</f>
        <v/>
      </c>
      <c r="N840" s="2" t="s">
        <v>1778</v>
      </c>
      <c r="O840" s="2" t="s">
        <v>1778</v>
      </c>
      <c r="P840" s="2" t="s">
        <v>1778</v>
      </c>
      <c r="Q840" s="2" t="str">
        <f>IF(ISERROR(SEARCH(Q$1,Table1[[#This Row],[Description]])),"",1)</f>
        <v/>
      </c>
      <c r="R840" s="2" t="str">
        <f t="shared" si="13"/>
        <v/>
      </c>
    </row>
    <row r="841" spans="1:18" x14ac:dyDescent="0.25">
      <c r="A841" t="s">
        <v>839</v>
      </c>
      <c r="B841" t="s">
        <v>840</v>
      </c>
      <c r="C841">
        <v>7</v>
      </c>
      <c r="D841">
        <f>IF(Table1[[#This Row],[tarp]]=Table1[[#This Row],[tarpa]],Table1[[#This Row],[Quantity]],Table1[[#This Row],[Quantity]]*10)</f>
        <v>7</v>
      </c>
      <c r="E841" t="s">
        <v>17</v>
      </c>
      <c r="F841" t="s">
        <v>37</v>
      </c>
      <c r="G841" s="1">
        <v>42764</v>
      </c>
      <c r="H841" s="1">
        <v>42764</v>
      </c>
      <c r="I841" t="s">
        <v>1778</v>
      </c>
      <c r="J841" t="s">
        <v>1778</v>
      </c>
      <c r="K841" t="s">
        <v>1778</v>
      </c>
      <c r="L841" t="s">
        <v>1778</v>
      </c>
      <c r="M841" s="2" t="str">
        <f>IF(ISERROR(SEARCH(M$1,Table1[[#This Row],[Description]])),"",1)</f>
        <v/>
      </c>
      <c r="N841" s="2" t="s">
        <v>1778</v>
      </c>
      <c r="O841" s="2" t="s">
        <v>1778</v>
      </c>
      <c r="P841" s="2" t="s">
        <v>1778</v>
      </c>
      <c r="Q841" s="2" t="str">
        <f>IF(ISERROR(SEARCH(Q$1,Table1[[#This Row],[Description]])),"",1)</f>
        <v/>
      </c>
      <c r="R841" s="2" t="str">
        <f t="shared" si="13"/>
        <v/>
      </c>
    </row>
    <row r="842" spans="1:18" x14ac:dyDescent="0.25">
      <c r="A842" t="s">
        <v>950</v>
      </c>
      <c r="B842" t="s">
        <v>951</v>
      </c>
      <c r="C842">
        <v>10</v>
      </c>
      <c r="D842">
        <f>IF(Table1[[#This Row],[tarp]]=Table1[[#This Row],[tarpa]],Table1[[#This Row],[Quantity]],Table1[[#This Row],[Quantity]]*10)</f>
        <v>10</v>
      </c>
      <c r="E842" t="s">
        <v>706</v>
      </c>
      <c r="F842" t="s">
        <v>14</v>
      </c>
      <c r="G842" s="1">
        <v>42764</v>
      </c>
      <c r="H842" s="1">
        <v>42764</v>
      </c>
      <c r="I842" t="s">
        <v>1778</v>
      </c>
      <c r="J842" t="s">
        <v>1778</v>
      </c>
      <c r="K842" t="s">
        <v>1778</v>
      </c>
      <c r="L842" t="s">
        <v>1778</v>
      </c>
      <c r="M842" s="2" t="str">
        <f>IF(ISERROR(SEARCH(M$1,Table1[[#This Row],[Description]])),"",1)</f>
        <v/>
      </c>
      <c r="N842" s="2" t="s">
        <v>1778</v>
      </c>
      <c r="O842" s="2" t="s">
        <v>1778</v>
      </c>
      <c r="P842" s="2" t="s">
        <v>1778</v>
      </c>
      <c r="Q842" s="2" t="str">
        <f>IF(ISERROR(SEARCH(Q$1,Table1[[#This Row],[Description]])),"",1)</f>
        <v/>
      </c>
      <c r="R842" s="2" t="str">
        <f t="shared" si="13"/>
        <v/>
      </c>
    </row>
    <row r="843" spans="1:18" x14ac:dyDescent="0.25">
      <c r="A843" t="s">
        <v>131</v>
      </c>
      <c r="B843" t="s">
        <v>132</v>
      </c>
      <c r="C843">
        <v>100</v>
      </c>
      <c r="D843">
        <f>IF(Table1[[#This Row],[tarp]]=Table1[[#This Row],[tarpa]],Table1[[#This Row],[Quantity]],Table1[[#This Row],[Quantity]]*10)</f>
        <v>100</v>
      </c>
      <c r="E843" t="s">
        <v>130</v>
      </c>
      <c r="F843" t="s">
        <v>37</v>
      </c>
      <c r="G843" s="1">
        <v>42764</v>
      </c>
      <c r="H843" s="1">
        <v>42764</v>
      </c>
      <c r="I843" t="s">
        <v>1778</v>
      </c>
      <c r="J843" t="s">
        <v>1778</v>
      </c>
      <c r="K843" t="s">
        <v>1778</v>
      </c>
      <c r="L843" t="s">
        <v>1778</v>
      </c>
      <c r="M843" s="2" t="str">
        <f>IF(ISERROR(SEARCH(M$1,Table1[[#This Row],[Description]])),"",1)</f>
        <v/>
      </c>
      <c r="N843" s="2" t="s">
        <v>1778</v>
      </c>
      <c r="O843" s="2" t="s">
        <v>1778</v>
      </c>
      <c r="P843" s="2" t="s">
        <v>1778</v>
      </c>
      <c r="Q843" s="2" t="str">
        <f>IF(ISERROR(SEARCH(Q$1,Table1[[#This Row],[Description]])),"",1)</f>
        <v/>
      </c>
      <c r="R843" s="2" t="str">
        <f t="shared" si="13"/>
        <v/>
      </c>
    </row>
    <row r="844" spans="1:18" x14ac:dyDescent="0.25">
      <c r="A844" t="s">
        <v>493</v>
      </c>
      <c r="B844" t="s">
        <v>494</v>
      </c>
      <c r="C844">
        <v>8</v>
      </c>
      <c r="D844">
        <f>IF(Table1[[#This Row],[tarp]]=Table1[[#This Row],[tarpa]],Table1[[#This Row],[Quantity]],Table1[[#This Row],[Quantity]]*10)</f>
        <v>8</v>
      </c>
      <c r="E844" t="s">
        <v>202</v>
      </c>
      <c r="F844" t="s">
        <v>14</v>
      </c>
      <c r="G844" s="1">
        <v>42764</v>
      </c>
      <c r="H844" s="1">
        <v>42764</v>
      </c>
      <c r="I844" t="s">
        <v>1778</v>
      </c>
      <c r="J844" t="s">
        <v>1778</v>
      </c>
      <c r="K844" t="s">
        <v>1778</v>
      </c>
      <c r="L844" t="s">
        <v>1778</v>
      </c>
      <c r="M844" s="2" t="str">
        <f>IF(ISERROR(SEARCH(M$1,Table1[[#This Row],[Description]])),"",1)</f>
        <v/>
      </c>
      <c r="N844" s="2" t="s">
        <v>1778</v>
      </c>
      <c r="O844" s="2" t="s">
        <v>1778</v>
      </c>
      <c r="P844" s="2" t="s">
        <v>1778</v>
      </c>
      <c r="Q844" s="2" t="str">
        <f>IF(ISERROR(SEARCH(Q$1,Table1[[#This Row],[Description]])),"",1)</f>
        <v/>
      </c>
      <c r="R844" s="2" t="str">
        <f t="shared" si="13"/>
        <v/>
      </c>
    </row>
    <row r="845" spans="1:18" x14ac:dyDescent="0.25">
      <c r="A845" t="s">
        <v>952</v>
      </c>
      <c r="B845" t="s">
        <v>953</v>
      </c>
      <c r="C845">
        <v>314</v>
      </c>
      <c r="D845">
        <f>IF(Table1[[#This Row],[tarp]]=Table1[[#This Row],[tarpa]],Table1[[#This Row],[Quantity]],Table1[[#This Row],[Quantity]]*10)</f>
        <v>314</v>
      </c>
      <c r="E845" t="s">
        <v>54</v>
      </c>
      <c r="F845" t="s">
        <v>14</v>
      </c>
      <c r="G845" s="1">
        <v>42764</v>
      </c>
      <c r="H845" s="1">
        <v>42764</v>
      </c>
      <c r="I845" t="s">
        <v>1778</v>
      </c>
      <c r="J845" t="s">
        <v>1778</v>
      </c>
      <c r="K845" t="s">
        <v>1778</v>
      </c>
      <c r="L845" t="s">
        <v>1778</v>
      </c>
      <c r="M845" s="2" t="str">
        <f>IF(ISERROR(SEARCH(M$1,Table1[[#This Row],[Description]])),"",1)</f>
        <v/>
      </c>
      <c r="N845" s="2" t="s">
        <v>1778</v>
      </c>
      <c r="O845" s="2" t="s">
        <v>1778</v>
      </c>
      <c r="P845" s="2" t="s">
        <v>1778</v>
      </c>
      <c r="Q845" s="2" t="str">
        <f>IF(ISERROR(SEARCH(Q$1,Table1[[#This Row],[Description]])),"",1)</f>
        <v/>
      </c>
      <c r="R845" s="2" t="str">
        <f t="shared" si="13"/>
        <v/>
      </c>
    </row>
    <row r="846" spans="1:18" x14ac:dyDescent="0.25">
      <c r="A846" t="s">
        <v>954</v>
      </c>
      <c r="B846" t="s">
        <v>955</v>
      </c>
      <c r="C846">
        <v>155</v>
      </c>
      <c r="D846">
        <f>IF(Table1[[#This Row],[tarp]]=Table1[[#This Row],[tarpa]],Table1[[#This Row],[Quantity]],Table1[[#This Row],[Quantity]]*10)</f>
        <v>155</v>
      </c>
      <c r="E846" t="s">
        <v>54</v>
      </c>
      <c r="F846" t="s">
        <v>14</v>
      </c>
      <c r="G846" s="1">
        <v>42764</v>
      </c>
      <c r="H846" s="1">
        <v>42764</v>
      </c>
      <c r="I846" t="s">
        <v>1778</v>
      </c>
      <c r="J846" t="s">
        <v>1778</v>
      </c>
      <c r="K846" t="s">
        <v>1778</v>
      </c>
      <c r="L846" t="s">
        <v>1778</v>
      </c>
      <c r="M846" s="2" t="str">
        <f>IF(ISERROR(SEARCH(M$1,Table1[[#This Row],[Description]])),"",1)</f>
        <v/>
      </c>
      <c r="N846" s="2" t="s">
        <v>1778</v>
      </c>
      <c r="O846" s="2" t="s">
        <v>1778</v>
      </c>
      <c r="P846" s="2" t="s">
        <v>1778</v>
      </c>
      <c r="Q846" s="2" t="str">
        <f>IF(ISERROR(SEARCH(Q$1,Table1[[#This Row],[Description]])),"",1)</f>
        <v/>
      </c>
      <c r="R846" s="2" t="str">
        <f t="shared" si="13"/>
        <v/>
      </c>
    </row>
    <row r="847" spans="1:18" x14ac:dyDescent="0.25">
      <c r="A847" t="s">
        <v>688</v>
      </c>
      <c r="B847" t="s">
        <v>689</v>
      </c>
      <c r="C847">
        <v>2</v>
      </c>
      <c r="D847">
        <f>IF(Table1[[#This Row],[tarp]]=Table1[[#This Row],[tarpa]],Table1[[#This Row],[Quantity]],Table1[[#This Row],[Quantity]]*10)</f>
        <v>2</v>
      </c>
      <c r="E847" t="s">
        <v>874</v>
      </c>
      <c r="F847" t="s">
        <v>21</v>
      </c>
      <c r="G847" s="1">
        <v>42764</v>
      </c>
      <c r="H847" s="1">
        <v>42764</v>
      </c>
      <c r="I847" t="s">
        <v>1778</v>
      </c>
      <c r="J847" t="s">
        <v>1778</v>
      </c>
      <c r="K847" t="s">
        <v>1778</v>
      </c>
      <c r="L847" t="s">
        <v>1778</v>
      </c>
      <c r="M847" s="2" t="str">
        <f>IF(ISERROR(SEARCH(M$1,Table1[[#This Row],[Description]])),"",1)</f>
        <v/>
      </c>
      <c r="N847" s="2" t="s">
        <v>1778</v>
      </c>
      <c r="O847" s="2" t="s">
        <v>1778</v>
      </c>
      <c r="P847" s="2" t="s">
        <v>1778</v>
      </c>
      <c r="Q847" s="2" t="str">
        <f>IF(ISERROR(SEARCH(Q$1,Table1[[#This Row],[Description]])),"",1)</f>
        <v/>
      </c>
      <c r="R847" s="2" t="str">
        <f t="shared" si="13"/>
        <v/>
      </c>
    </row>
    <row r="848" spans="1:18" x14ac:dyDescent="0.25">
      <c r="A848" t="s">
        <v>867</v>
      </c>
      <c r="B848" t="s">
        <v>868</v>
      </c>
      <c r="C848">
        <v>1</v>
      </c>
      <c r="D848">
        <f>IF(Table1[[#This Row],[tarp]]=Table1[[#This Row],[tarpa]],Table1[[#This Row],[Quantity]],Table1[[#This Row],[Quantity]]*10)</f>
        <v>1</v>
      </c>
      <c r="E848" t="s">
        <v>866</v>
      </c>
      <c r="F848" t="s">
        <v>18</v>
      </c>
      <c r="G848" s="1">
        <v>42764</v>
      </c>
      <c r="H848" s="1">
        <v>42764</v>
      </c>
      <c r="I848" t="s">
        <v>1778</v>
      </c>
      <c r="J848" t="s">
        <v>1778</v>
      </c>
      <c r="K848" t="s">
        <v>1778</v>
      </c>
      <c r="L848" t="s">
        <v>1778</v>
      </c>
      <c r="M848" s="2" t="str">
        <f>IF(ISERROR(SEARCH(M$1,Table1[[#This Row],[Description]])),"",1)</f>
        <v/>
      </c>
      <c r="N848" s="2" t="s">
        <v>1778</v>
      </c>
      <c r="O848" s="2" t="s">
        <v>1778</v>
      </c>
      <c r="P848" s="2" t="s">
        <v>1778</v>
      </c>
      <c r="Q848" s="2" t="str">
        <f>IF(ISERROR(SEARCH(Q$1,Table1[[#This Row],[Description]])),"",1)</f>
        <v/>
      </c>
      <c r="R848" s="2" t="str">
        <f t="shared" si="13"/>
        <v/>
      </c>
    </row>
    <row r="849" spans="1:18" x14ac:dyDescent="0.25">
      <c r="A849" t="s">
        <v>960</v>
      </c>
      <c r="B849" t="s">
        <v>961</v>
      </c>
      <c r="C849">
        <v>11</v>
      </c>
      <c r="D849">
        <f>IF(Table1[[#This Row],[tarp]]=Table1[[#This Row],[tarpa]],Table1[[#This Row],[Quantity]],Table1[[#This Row],[Quantity]]*10)</f>
        <v>11</v>
      </c>
      <c r="E849" t="s">
        <v>854</v>
      </c>
      <c r="F849" t="s">
        <v>18</v>
      </c>
      <c r="G849" s="1">
        <v>42764</v>
      </c>
      <c r="H849" s="1">
        <v>42764</v>
      </c>
      <c r="I849" t="s">
        <v>1778</v>
      </c>
      <c r="J849" t="s">
        <v>1778</v>
      </c>
      <c r="K849" t="s">
        <v>1778</v>
      </c>
      <c r="L849" t="s">
        <v>1778</v>
      </c>
      <c r="M849" s="2" t="str">
        <f>IF(ISERROR(SEARCH(M$1,Table1[[#This Row],[Description]])),"",1)</f>
        <v/>
      </c>
      <c r="N849" s="2" t="s">
        <v>1778</v>
      </c>
      <c r="O849" s="2" t="s">
        <v>1778</v>
      </c>
      <c r="P849" s="2" t="s">
        <v>1778</v>
      </c>
      <c r="Q849" s="2" t="str">
        <f>IF(ISERROR(SEARCH(Q$1,Table1[[#This Row],[Description]])),"",1)</f>
        <v/>
      </c>
      <c r="R849" s="2" t="str">
        <f t="shared" si="13"/>
        <v/>
      </c>
    </row>
    <row r="850" spans="1:18" x14ac:dyDescent="0.25">
      <c r="A850" t="s">
        <v>271</v>
      </c>
      <c r="B850" t="s">
        <v>272</v>
      </c>
      <c r="C850">
        <v>6</v>
      </c>
      <c r="D850">
        <f>IF(Table1[[#This Row],[tarp]]=Table1[[#This Row],[tarpa]],Table1[[#This Row],[Quantity]],Table1[[#This Row],[Quantity]]*10)</f>
        <v>6</v>
      </c>
      <c r="E850" t="s">
        <v>873</v>
      </c>
      <c r="F850" t="s">
        <v>18</v>
      </c>
      <c r="G850" s="1">
        <v>42764</v>
      </c>
      <c r="H850" s="1">
        <v>42764</v>
      </c>
      <c r="I850" t="s">
        <v>1778</v>
      </c>
      <c r="J850" t="s">
        <v>1778</v>
      </c>
      <c r="K850" t="s">
        <v>1778</v>
      </c>
      <c r="L850" t="s">
        <v>1778</v>
      </c>
      <c r="M850" s="2" t="str">
        <f>IF(ISERROR(SEARCH(M$1,Table1[[#This Row],[Description]])),"",1)</f>
        <v/>
      </c>
      <c r="N850" s="2" t="s">
        <v>1778</v>
      </c>
      <c r="O850" s="2" t="s">
        <v>1778</v>
      </c>
      <c r="P850" s="2" t="s">
        <v>1778</v>
      </c>
      <c r="Q850" s="2" t="str">
        <f>IF(ISERROR(SEARCH(Q$1,Table1[[#This Row],[Description]])),"",1)</f>
        <v/>
      </c>
      <c r="R850" s="2" t="str">
        <f t="shared" si="13"/>
        <v/>
      </c>
    </row>
    <row r="851" spans="1:18" x14ac:dyDescent="0.25">
      <c r="A851" t="s">
        <v>273</v>
      </c>
      <c r="B851" t="s">
        <v>274</v>
      </c>
      <c r="C851">
        <v>3</v>
      </c>
      <c r="D851">
        <f>IF(Table1[[#This Row],[tarp]]=Table1[[#This Row],[tarpa]],Table1[[#This Row],[Quantity]],Table1[[#This Row],[Quantity]]*10)</f>
        <v>3</v>
      </c>
      <c r="E851" t="s">
        <v>873</v>
      </c>
      <c r="F851" t="s">
        <v>18</v>
      </c>
      <c r="G851" s="1">
        <v>42764</v>
      </c>
      <c r="H851" s="1">
        <v>42764</v>
      </c>
      <c r="I851" t="s">
        <v>1778</v>
      </c>
      <c r="J851" t="s">
        <v>1778</v>
      </c>
      <c r="K851" t="s">
        <v>1778</v>
      </c>
      <c r="L851" t="s">
        <v>1778</v>
      </c>
      <c r="M851" s="2" t="str">
        <f>IF(ISERROR(SEARCH(M$1,Table1[[#This Row],[Description]])),"",1)</f>
        <v/>
      </c>
      <c r="N851" s="2" t="s">
        <v>1778</v>
      </c>
      <c r="O851" s="2" t="s">
        <v>1778</v>
      </c>
      <c r="P851" s="2" t="s">
        <v>1778</v>
      </c>
      <c r="Q851" s="2" t="str">
        <f>IF(ISERROR(SEARCH(Q$1,Table1[[#This Row],[Description]])),"",1)</f>
        <v/>
      </c>
      <c r="R851" s="2" t="str">
        <f t="shared" si="13"/>
        <v/>
      </c>
    </row>
    <row r="852" spans="1:18" x14ac:dyDescent="0.25">
      <c r="A852" t="s">
        <v>275</v>
      </c>
      <c r="B852" t="s">
        <v>276</v>
      </c>
      <c r="C852">
        <v>6</v>
      </c>
      <c r="D852">
        <f>IF(Table1[[#This Row],[tarp]]=Table1[[#This Row],[tarpa]],Table1[[#This Row],[Quantity]],Table1[[#This Row],[Quantity]]*10)</f>
        <v>6</v>
      </c>
      <c r="E852" t="s">
        <v>873</v>
      </c>
      <c r="F852" t="s">
        <v>18</v>
      </c>
      <c r="G852" s="1">
        <v>42764</v>
      </c>
      <c r="H852" s="1">
        <v>42764</v>
      </c>
      <c r="I852" t="s">
        <v>1778</v>
      </c>
      <c r="J852" t="s">
        <v>1778</v>
      </c>
      <c r="K852" t="s">
        <v>1778</v>
      </c>
      <c r="L852" t="s">
        <v>1778</v>
      </c>
      <c r="M852" s="2" t="str">
        <f>IF(ISERROR(SEARCH(M$1,Table1[[#This Row],[Description]])),"",1)</f>
        <v/>
      </c>
      <c r="N852" s="2" t="s">
        <v>1778</v>
      </c>
      <c r="O852" s="2" t="s">
        <v>1778</v>
      </c>
      <c r="P852" s="2" t="s">
        <v>1778</v>
      </c>
      <c r="Q852" s="2" t="str">
        <f>IF(ISERROR(SEARCH(Q$1,Table1[[#This Row],[Description]])),"",1)</f>
        <v/>
      </c>
      <c r="R852" s="2" t="str">
        <f t="shared" si="13"/>
        <v/>
      </c>
    </row>
    <row r="853" spans="1:18" x14ac:dyDescent="0.25">
      <c r="A853" t="s">
        <v>277</v>
      </c>
      <c r="B853" t="s">
        <v>278</v>
      </c>
      <c r="C853">
        <v>6</v>
      </c>
      <c r="D853">
        <f>IF(Table1[[#This Row],[tarp]]=Table1[[#This Row],[tarpa]],Table1[[#This Row],[Quantity]],Table1[[#This Row],[Quantity]]*10)</f>
        <v>6</v>
      </c>
      <c r="E853" t="s">
        <v>873</v>
      </c>
      <c r="F853" t="s">
        <v>18</v>
      </c>
      <c r="G853" s="1">
        <v>42764</v>
      </c>
      <c r="H853" s="1">
        <v>42764</v>
      </c>
      <c r="I853" t="s">
        <v>1778</v>
      </c>
      <c r="J853" t="s">
        <v>1778</v>
      </c>
      <c r="K853" t="s">
        <v>1778</v>
      </c>
      <c r="L853" t="s">
        <v>1778</v>
      </c>
      <c r="M853" s="2" t="str">
        <f>IF(ISERROR(SEARCH(M$1,Table1[[#This Row],[Description]])),"",1)</f>
        <v/>
      </c>
      <c r="N853" s="2" t="s">
        <v>1778</v>
      </c>
      <c r="O853" s="2" t="s">
        <v>1778</v>
      </c>
      <c r="P853" s="2" t="s">
        <v>1778</v>
      </c>
      <c r="Q853" s="2" t="str">
        <f>IF(ISERROR(SEARCH(Q$1,Table1[[#This Row],[Description]])),"",1)</f>
        <v/>
      </c>
      <c r="R853" s="2" t="str">
        <f t="shared" si="13"/>
        <v/>
      </c>
    </row>
    <row r="854" spans="1:18" x14ac:dyDescent="0.25">
      <c r="A854" t="s">
        <v>279</v>
      </c>
      <c r="B854" t="s">
        <v>280</v>
      </c>
      <c r="C854">
        <v>3</v>
      </c>
      <c r="D854">
        <f>IF(Table1[[#This Row],[tarp]]=Table1[[#This Row],[tarpa]],Table1[[#This Row],[Quantity]],Table1[[#This Row],[Quantity]]*10)</f>
        <v>3</v>
      </c>
      <c r="E854" t="s">
        <v>873</v>
      </c>
      <c r="F854" t="s">
        <v>18</v>
      </c>
      <c r="G854" s="1">
        <v>42764</v>
      </c>
      <c r="H854" s="1">
        <v>42764</v>
      </c>
      <c r="I854" t="s">
        <v>1778</v>
      </c>
      <c r="J854" t="s">
        <v>1778</v>
      </c>
      <c r="K854" t="s">
        <v>1778</v>
      </c>
      <c r="L854" t="s">
        <v>1778</v>
      </c>
      <c r="M854" s="2" t="str">
        <f>IF(ISERROR(SEARCH(M$1,Table1[[#This Row],[Description]])),"",1)</f>
        <v/>
      </c>
      <c r="N854" s="2" t="s">
        <v>1778</v>
      </c>
      <c r="O854" s="2" t="s">
        <v>1778</v>
      </c>
      <c r="P854" s="2" t="s">
        <v>1778</v>
      </c>
      <c r="Q854" s="2" t="str">
        <f>IF(ISERROR(SEARCH(Q$1,Table1[[#This Row],[Description]])),"",1)</f>
        <v/>
      </c>
      <c r="R854" s="2" t="str">
        <f t="shared" si="13"/>
        <v/>
      </c>
    </row>
    <row r="855" spans="1:18" x14ac:dyDescent="0.25">
      <c r="A855" t="s">
        <v>281</v>
      </c>
      <c r="B855" t="s">
        <v>282</v>
      </c>
      <c r="C855">
        <v>6</v>
      </c>
      <c r="D855">
        <f>IF(Table1[[#This Row],[tarp]]=Table1[[#This Row],[tarpa]],Table1[[#This Row],[Quantity]],Table1[[#This Row],[Quantity]]*10)</f>
        <v>6</v>
      </c>
      <c r="E855" t="s">
        <v>873</v>
      </c>
      <c r="F855" t="s">
        <v>18</v>
      </c>
      <c r="G855" s="1">
        <v>42764</v>
      </c>
      <c r="H855" s="1">
        <v>42764</v>
      </c>
      <c r="I855" t="s">
        <v>1778</v>
      </c>
      <c r="J855" t="s">
        <v>1778</v>
      </c>
      <c r="K855" t="s">
        <v>1778</v>
      </c>
      <c r="L855" t="s">
        <v>1778</v>
      </c>
      <c r="M855" s="2" t="str">
        <f>IF(ISERROR(SEARCH(M$1,Table1[[#This Row],[Description]])),"",1)</f>
        <v/>
      </c>
      <c r="N855" s="2" t="s">
        <v>1778</v>
      </c>
      <c r="O855" s="2" t="s">
        <v>1778</v>
      </c>
      <c r="P855" s="2" t="s">
        <v>1778</v>
      </c>
      <c r="Q855" s="2" t="str">
        <f>IF(ISERROR(SEARCH(Q$1,Table1[[#This Row],[Description]])),"",1)</f>
        <v/>
      </c>
      <c r="R855" s="2" t="str">
        <f t="shared" si="13"/>
        <v/>
      </c>
    </row>
    <row r="856" spans="1:18" x14ac:dyDescent="0.25">
      <c r="A856" t="s">
        <v>828</v>
      </c>
      <c r="B856" t="s">
        <v>829</v>
      </c>
      <c r="C856">
        <v>15</v>
      </c>
      <c r="D856">
        <f>IF(Table1[[#This Row],[tarp]]=Table1[[#This Row],[tarpa]],Table1[[#This Row],[Quantity]],Table1[[#This Row],[Quantity]]*10)</f>
        <v>15</v>
      </c>
      <c r="E856" t="s">
        <v>17</v>
      </c>
      <c r="F856" t="s">
        <v>21</v>
      </c>
      <c r="G856" s="1">
        <v>42764</v>
      </c>
      <c r="H856" s="1">
        <v>42764</v>
      </c>
      <c r="I856" t="s">
        <v>1778</v>
      </c>
      <c r="J856" t="s">
        <v>1778</v>
      </c>
      <c r="K856" t="s">
        <v>1778</v>
      </c>
      <c r="L856" t="s">
        <v>1778</v>
      </c>
      <c r="M856" s="2" t="str">
        <f>IF(ISERROR(SEARCH(M$1,Table1[[#This Row],[Description]])),"",1)</f>
        <v/>
      </c>
      <c r="N856" s="2" t="s">
        <v>1778</v>
      </c>
      <c r="O856" s="2" t="s">
        <v>1778</v>
      </c>
      <c r="P856" s="2" t="s">
        <v>1778</v>
      </c>
      <c r="Q856" s="2" t="str">
        <f>IF(ISERROR(SEARCH(Q$1,Table1[[#This Row],[Description]])),"",1)</f>
        <v/>
      </c>
      <c r="R856" s="2" t="str">
        <f t="shared" si="13"/>
        <v/>
      </c>
    </row>
    <row r="857" spans="1:18" x14ac:dyDescent="0.25">
      <c r="A857" t="s">
        <v>731</v>
      </c>
      <c r="B857" t="s">
        <v>732</v>
      </c>
      <c r="C857">
        <v>306</v>
      </c>
      <c r="D857">
        <f>IF(Table1[[#This Row],[tarp]]=Table1[[#This Row],[tarpa]],Table1[[#This Row],[Quantity]],Table1[[#This Row],[Quantity]]*10)</f>
        <v>306</v>
      </c>
      <c r="E857" t="s">
        <v>13</v>
      </c>
      <c r="F857" t="s">
        <v>10</v>
      </c>
      <c r="G857" s="1">
        <v>42764</v>
      </c>
      <c r="H857" s="1">
        <v>42764</v>
      </c>
      <c r="I857" t="s">
        <v>1778</v>
      </c>
      <c r="J857" t="s">
        <v>1778</v>
      </c>
      <c r="K857" t="s">
        <v>1778</v>
      </c>
      <c r="L857" t="s">
        <v>1778</v>
      </c>
      <c r="M857" s="2" t="str">
        <f>IF(ISERROR(SEARCH(M$1,Table1[[#This Row],[Description]])),"",1)</f>
        <v/>
      </c>
      <c r="N857" s="2" t="s">
        <v>1778</v>
      </c>
      <c r="O857" s="2" t="s">
        <v>1778</v>
      </c>
      <c r="P857" s="2" t="s">
        <v>1778</v>
      </c>
      <c r="Q857" s="2" t="str">
        <f>IF(ISERROR(SEARCH(Q$1,Table1[[#This Row],[Description]])),"",1)</f>
        <v/>
      </c>
      <c r="R857" s="2" t="str">
        <f t="shared" si="13"/>
        <v/>
      </c>
    </row>
    <row r="858" spans="1:18" x14ac:dyDescent="0.25">
      <c r="A858" t="s">
        <v>962</v>
      </c>
      <c r="B858" t="s">
        <v>963</v>
      </c>
      <c r="C858">
        <v>3</v>
      </c>
      <c r="D858">
        <f>IF(Table1[[#This Row],[tarp]]=Table1[[#This Row],[tarpa]],Table1[[#This Row],[Quantity]],Table1[[#This Row],[Quantity]]*10)</f>
        <v>3</v>
      </c>
      <c r="E858" t="s">
        <v>866</v>
      </c>
      <c r="F858" t="s">
        <v>18</v>
      </c>
      <c r="G858" s="1">
        <v>42764</v>
      </c>
      <c r="H858" s="1">
        <v>42764</v>
      </c>
      <c r="I858" t="s">
        <v>1778</v>
      </c>
      <c r="J858" t="s">
        <v>1778</v>
      </c>
      <c r="K858" t="s">
        <v>1778</v>
      </c>
      <c r="L858" t="s">
        <v>1778</v>
      </c>
      <c r="M858" s="2" t="str">
        <f>IF(ISERROR(SEARCH(M$1,Table1[[#This Row],[Description]])),"",1)</f>
        <v/>
      </c>
      <c r="N858" s="2" t="s">
        <v>1778</v>
      </c>
      <c r="O858" s="2" t="s">
        <v>1778</v>
      </c>
      <c r="P858" s="2" t="s">
        <v>1778</v>
      </c>
      <c r="Q858" s="2" t="str">
        <f>IF(ISERROR(SEARCH(Q$1,Table1[[#This Row],[Description]])),"",1)</f>
        <v/>
      </c>
      <c r="R858" s="2" t="str">
        <f t="shared" si="13"/>
        <v/>
      </c>
    </row>
    <row r="859" spans="1:18" x14ac:dyDescent="0.25">
      <c r="A859" t="s">
        <v>721</v>
      </c>
      <c r="B859" t="s">
        <v>722</v>
      </c>
      <c r="C859">
        <v>2</v>
      </c>
      <c r="D859">
        <f>IF(Table1[[#This Row],[tarp]]=Table1[[#This Row],[tarpa]],Table1[[#This Row],[Quantity]],Table1[[#This Row],[Quantity]]*10)</f>
        <v>2</v>
      </c>
      <c r="E859" t="s">
        <v>854</v>
      </c>
      <c r="F859" t="s">
        <v>18</v>
      </c>
      <c r="G859" s="1">
        <v>42764</v>
      </c>
      <c r="H859" s="1">
        <v>42764</v>
      </c>
      <c r="I859" t="s">
        <v>1778</v>
      </c>
      <c r="J859" t="s">
        <v>1778</v>
      </c>
      <c r="K859" t="s">
        <v>1778</v>
      </c>
      <c r="L859" t="s">
        <v>1778</v>
      </c>
      <c r="M859" s="2" t="str">
        <f>IF(ISERROR(SEARCH(M$1,Table1[[#This Row],[Description]])),"",1)</f>
        <v/>
      </c>
      <c r="N859" s="2" t="s">
        <v>1778</v>
      </c>
      <c r="O859" s="2" t="s">
        <v>1778</v>
      </c>
      <c r="P859" s="2" t="s">
        <v>1778</v>
      </c>
      <c r="Q859" s="2" t="str">
        <f>IF(ISERROR(SEARCH(Q$1,Table1[[#This Row],[Description]])),"",1)</f>
        <v/>
      </c>
      <c r="R859" s="2" t="str">
        <f t="shared" si="13"/>
        <v/>
      </c>
    </row>
    <row r="860" spans="1:18" x14ac:dyDescent="0.25">
      <c r="A860" t="s">
        <v>688</v>
      </c>
      <c r="B860" t="s">
        <v>689</v>
      </c>
      <c r="C860">
        <v>2</v>
      </c>
      <c r="D860">
        <f>IF(Table1[[#This Row],[tarp]]=Table1[[#This Row],[tarpa]],Table1[[#This Row],[Quantity]],Table1[[#This Row],[Quantity]]*10)</f>
        <v>2</v>
      </c>
      <c r="E860" t="s">
        <v>854</v>
      </c>
      <c r="F860" t="s">
        <v>18</v>
      </c>
      <c r="G860" s="1">
        <v>42764</v>
      </c>
      <c r="H860" s="1">
        <v>42764</v>
      </c>
      <c r="I860" t="s">
        <v>1778</v>
      </c>
      <c r="J860" t="s">
        <v>1778</v>
      </c>
      <c r="K860" t="s">
        <v>1778</v>
      </c>
      <c r="L860" t="s">
        <v>1778</v>
      </c>
      <c r="M860" s="2" t="str">
        <f>IF(ISERROR(SEARCH(M$1,Table1[[#This Row],[Description]])),"",1)</f>
        <v/>
      </c>
      <c r="N860" s="2" t="s">
        <v>1778</v>
      </c>
      <c r="O860" s="2" t="s">
        <v>1778</v>
      </c>
      <c r="P860" s="2" t="s">
        <v>1778</v>
      </c>
      <c r="Q860" s="2" t="str">
        <f>IF(ISERROR(SEARCH(Q$1,Table1[[#This Row],[Description]])),"",1)</f>
        <v/>
      </c>
      <c r="R860" s="2" t="str">
        <f t="shared" si="13"/>
        <v/>
      </c>
    </row>
    <row r="861" spans="1:18" x14ac:dyDescent="0.25">
      <c r="A861" t="s">
        <v>690</v>
      </c>
      <c r="B861" t="s">
        <v>691</v>
      </c>
      <c r="C861">
        <v>4</v>
      </c>
      <c r="D861">
        <f>IF(Table1[[#This Row],[tarp]]=Table1[[#This Row],[tarpa]],Table1[[#This Row],[Quantity]],Table1[[#This Row],[Quantity]]*10)</f>
        <v>4</v>
      </c>
      <c r="E861" t="s">
        <v>854</v>
      </c>
      <c r="F861" t="s">
        <v>18</v>
      </c>
      <c r="G861" s="1">
        <v>42764</v>
      </c>
      <c r="H861" s="1">
        <v>42764</v>
      </c>
      <c r="I861" t="s">
        <v>1778</v>
      </c>
      <c r="J861" t="s">
        <v>1778</v>
      </c>
      <c r="K861" t="s">
        <v>1778</v>
      </c>
      <c r="L861" t="s">
        <v>1778</v>
      </c>
      <c r="M861" s="2" t="str">
        <f>IF(ISERROR(SEARCH(M$1,Table1[[#This Row],[Description]])),"",1)</f>
        <v/>
      </c>
      <c r="N861" s="2" t="s">
        <v>1778</v>
      </c>
      <c r="O861" s="2" t="s">
        <v>1778</v>
      </c>
      <c r="P861" s="2" t="s">
        <v>1778</v>
      </c>
      <c r="Q861" s="2" t="str">
        <f>IF(ISERROR(SEARCH(Q$1,Table1[[#This Row],[Description]])),"",1)</f>
        <v/>
      </c>
      <c r="R861" s="2" t="str">
        <f t="shared" si="13"/>
        <v/>
      </c>
    </row>
    <row r="862" spans="1:18" x14ac:dyDescent="0.25">
      <c r="A862" t="s">
        <v>38</v>
      </c>
      <c r="B862" t="s">
        <v>39</v>
      </c>
      <c r="C862">
        <v>8</v>
      </c>
      <c r="D862">
        <f>IF(Table1[[#This Row],[tarp]]=Table1[[#This Row],[tarpa]],Table1[[#This Row],[Quantity]],Table1[[#This Row],[Quantity]]*10)</f>
        <v>8</v>
      </c>
      <c r="E862" t="s">
        <v>445</v>
      </c>
      <c r="F862" t="s">
        <v>21</v>
      </c>
      <c r="G862" s="1">
        <v>42764</v>
      </c>
      <c r="H862" s="1">
        <v>42764</v>
      </c>
      <c r="I862" t="s">
        <v>1778</v>
      </c>
      <c r="J862" t="s">
        <v>1778</v>
      </c>
      <c r="K862" t="s">
        <v>1778</v>
      </c>
      <c r="L862" t="s">
        <v>1778</v>
      </c>
      <c r="M862" s="2" t="str">
        <f>IF(ISERROR(SEARCH(M$1,Table1[[#This Row],[Description]])),"",1)</f>
        <v/>
      </c>
      <c r="N862" s="2" t="s">
        <v>1778</v>
      </c>
      <c r="O862" s="2" t="s">
        <v>1778</v>
      </c>
      <c r="P862" s="2" t="s">
        <v>1778</v>
      </c>
      <c r="Q862" s="2" t="str">
        <f>IF(ISERROR(SEARCH(Q$1,Table1[[#This Row],[Description]])),"",1)</f>
        <v/>
      </c>
      <c r="R862" s="2" t="str">
        <f t="shared" si="13"/>
        <v/>
      </c>
    </row>
    <row r="863" spans="1:18" x14ac:dyDescent="0.25">
      <c r="A863" t="s">
        <v>40</v>
      </c>
      <c r="B863" t="s">
        <v>41</v>
      </c>
      <c r="C863">
        <v>15</v>
      </c>
      <c r="D863">
        <f>IF(Table1[[#This Row],[tarp]]=Table1[[#This Row],[tarpa]],Table1[[#This Row],[Quantity]],Table1[[#This Row],[Quantity]]*10)</f>
        <v>15</v>
      </c>
      <c r="E863" t="s">
        <v>445</v>
      </c>
      <c r="F863" t="s">
        <v>21</v>
      </c>
      <c r="G863" s="1">
        <v>42764</v>
      </c>
      <c r="H863" s="1">
        <v>42764</v>
      </c>
      <c r="I863" t="s">
        <v>1778</v>
      </c>
      <c r="J863" t="s">
        <v>1778</v>
      </c>
      <c r="K863" t="s">
        <v>1778</v>
      </c>
      <c r="L863" t="s">
        <v>1778</v>
      </c>
      <c r="M863" s="2" t="str">
        <f>IF(ISERROR(SEARCH(M$1,Table1[[#This Row],[Description]])),"",1)</f>
        <v/>
      </c>
      <c r="N863" s="2" t="s">
        <v>1778</v>
      </c>
      <c r="O863" s="2" t="s">
        <v>1778</v>
      </c>
      <c r="P863" s="2" t="s">
        <v>1778</v>
      </c>
      <c r="Q863" s="2" t="str">
        <f>IF(ISERROR(SEARCH(Q$1,Table1[[#This Row],[Description]])),"",1)</f>
        <v/>
      </c>
      <c r="R863" s="2" t="str">
        <f t="shared" si="13"/>
        <v/>
      </c>
    </row>
    <row r="864" spans="1:18" x14ac:dyDescent="0.25">
      <c r="A864" t="s">
        <v>956</v>
      </c>
      <c r="B864" t="s">
        <v>957</v>
      </c>
      <c r="C864">
        <v>286</v>
      </c>
      <c r="D864">
        <f>IF(Table1[[#This Row],[tarp]]=Table1[[#This Row],[tarpa]],Table1[[#This Row],[Quantity]],Table1[[#This Row],[Quantity]]*10)</f>
        <v>286</v>
      </c>
      <c r="E864" t="s">
        <v>54</v>
      </c>
      <c r="F864" t="s">
        <v>14</v>
      </c>
      <c r="G864" s="1">
        <v>42764</v>
      </c>
      <c r="H864" s="1">
        <v>42764</v>
      </c>
      <c r="I864" t="s">
        <v>1778</v>
      </c>
      <c r="J864" t="s">
        <v>1778</v>
      </c>
      <c r="K864" t="s">
        <v>1778</v>
      </c>
      <c r="L864" t="s">
        <v>1778</v>
      </c>
      <c r="M864" s="2" t="str">
        <f>IF(ISERROR(SEARCH(M$1,Table1[[#This Row],[Description]])),"",1)</f>
        <v/>
      </c>
      <c r="N864" s="2" t="s">
        <v>1778</v>
      </c>
      <c r="O864" s="2" t="s">
        <v>1778</v>
      </c>
      <c r="P864" s="2" t="s">
        <v>1778</v>
      </c>
      <c r="Q864" s="2" t="str">
        <f>IF(ISERROR(SEARCH(Q$1,Table1[[#This Row],[Description]])),"",1)</f>
        <v/>
      </c>
      <c r="R864" s="2" t="str">
        <f t="shared" si="13"/>
        <v/>
      </c>
    </row>
    <row r="865" spans="1:18" x14ac:dyDescent="0.25">
      <c r="A865" t="s">
        <v>599</v>
      </c>
      <c r="B865" t="s">
        <v>600</v>
      </c>
      <c r="C865">
        <v>20000</v>
      </c>
      <c r="D865">
        <f>IF(Table1[[#This Row],[tarp]]=Table1[[#This Row],[tarpa]],Table1[[#This Row],[Quantity]],Table1[[#This Row],[Quantity]]*10)</f>
        <v>20000</v>
      </c>
      <c r="E865" t="s">
        <v>130</v>
      </c>
      <c r="F865" t="s">
        <v>37</v>
      </c>
      <c r="G865" s="1">
        <v>42764</v>
      </c>
      <c r="H865" s="1">
        <v>42764</v>
      </c>
      <c r="I865" t="s">
        <v>1778</v>
      </c>
      <c r="J865" t="s">
        <v>1778</v>
      </c>
      <c r="K865" t="s">
        <v>1778</v>
      </c>
      <c r="L865" t="s">
        <v>1778</v>
      </c>
      <c r="M865" s="2" t="str">
        <f>IF(ISERROR(SEARCH(M$1,Table1[[#This Row],[Description]])),"",1)</f>
        <v/>
      </c>
      <c r="N865" s="2" t="s">
        <v>1778</v>
      </c>
      <c r="O865" s="2" t="s">
        <v>1778</v>
      </c>
      <c r="P865" s="2" t="s">
        <v>1778</v>
      </c>
      <c r="Q865" s="2" t="str">
        <f>IF(ISERROR(SEARCH(Q$1,Table1[[#This Row],[Description]])),"",1)</f>
        <v/>
      </c>
      <c r="R865" s="2" t="str">
        <f t="shared" si="13"/>
        <v/>
      </c>
    </row>
    <row r="866" spans="1:18" x14ac:dyDescent="0.25">
      <c r="A866" t="s">
        <v>65</v>
      </c>
      <c r="B866" t="s">
        <v>66</v>
      </c>
      <c r="C866">
        <v>136</v>
      </c>
      <c r="D866">
        <f>IF(Table1[[#This Row],[tarp]]=Table1[[#This Row],[tarpa]],Table1[[#This Row],[Quantity]],Table1[[#This Row],[Quantity]]*10)</f>
        <v>136</v>
      </c>
      <c r="E866" t="s">
        <v>13</v>
      </c>
      <c r="F866" t="s">
        <v>37</v>
      </c>
      <c r="G866" s="1">
        <v>42764</v>
      </c>
      <c r="H866" s="1">
        <v>42764</v>
      </c>
      <c r="I866" t="s">
        <v>1778</v>
      </c>
      <c r="J866" t="s">
        <v>1778</v>
      </c>
      <c r="K866" t="s">
        <v>1778</v>
      </c>
      <c r="L866" t="s">
        <v>1778</v>
      </c>
      <c r="M866" s="2" t="str">
        <f>IF(ISERROR(SEARCH(M$1,Table1[[#This Row],[Description]])),"",1)</f>
        <v/>
      </c>
      <c r="N866" s="2" t="s">
        <v>1778</v>
      </c>
      <c r="O866" s="2" t="s">
        <v>1778</v>
      </c>
      <c r="P866" s="2" t="s">
        <v>1778</v>
      </c>
      <c r="Q866" s="2" t="str">
        <f>IF(ISERROR(SEARCH(Q$1,Table1[[#This Row],[Description]])),"",1)</f>
        <v/>
      </c>
      <c r="R866" s="2" t="str">
        <f t="shared" si="13"/>
        <v/>
      </c>
    </row>
    <row r="867" spans="1:18" x14ac:dyDescent="0.25">
      <c r="A867" t="s">
        <v>960</v>
      </c>
      <c r="B867" t="s">
        <v>961</v>
      </c>
      <c r="C867">
        <v>1000</v>
      </c>
      <c r="D867">
        <f>IF(Table1[[#This Row],[tarp]]=Table1[[#This Row],[tarpa]],Table1[[#This Row],[Quantity]],Table1[[#This Row],[Quantity]]*10)</f>
        <v>1000</v>
      </c>
      <c r="E867" t="s">
        <v>873</v>
      </c>
      <c r="F867" t="s">
        <v>18</v>
      </c>
      <c r="G867" s="1">
        <v>42764</v>
      </c>
      <c r="H867" s="1">
        <v>42764</v>
      </c>
      <c r="I867" t="s">
        <v>1778</v>
      </c>
      <c r="J867" t="s">
        <v>1778</v>
      </c>
      <c r="K867" t="s">
        <v>1778</v>
      </c>
      <c r="L867" t="s">
        <v>1778</v>
      </c>
      <c r="M867" s="2" t="str">
        <f>IF(ISERROR(SEARCH(M$1,Table1[[#This Row],[Description]])),"",1)</f>
        <v/>
      </c>
      <c r="N867" s="2" t="s">
        <v>1778</v>
      </c>
      <c r="O867" s="2" t="s">
        <v>1778</v>
      </c>
      <c r="P867" s="2" t="s">
        <v>1778</v>
      </c>
      <c r="Q867" s="2" t="str">
        <f>IF(ISERROR(SEARCH(Q$1,Table1[[#This Row],[Description]])),"",1)</f>
        <v/>
      </c>
      <c r="R867" s="2" t="str">
        <f t="shared" si="13"/>
        <v/>
      </c>
    </row>
    <row r="868" spans="1:18" x14ac:dyDescent="0.25">
      <c r="A868" t="s">
        <v>514</v>
      </c>
      <c r="B868" t="s">
        <v>515</v>
      </c>
      <c r="C868">
        <v>2</v>
      </c>
      <c r="D868">
        <f>IF(Table1[[#This Row],[tarp]]=Table1[[#This Row],[tarpa]],Table1[[#This Row],[Quantity]],Table1[[#This Row],[Quantity]]*10)</f>
        <v>2</v>
      </c>
      <c r="E868" t="s">
        <v>202</v>
      </c>
      <c r="F868" t="s">
        <v>21</v>
      </c>
      <c r="G868" s="1">
        <v>42764</v>
      </c>
      <c r="H868" s="1">
        <v>42764</v>
      </c>
      <c r="I868" t="s">
        <v>1778</v>
      </c>
      <c r="J868" t="s">
        <v>1778</v>
      </c>
      <c r="K868" t="s">
        <v>1778</v>
      </c>
      <c r="L868" t="s">
        <v>1778</v>
      </c>
      <c r="M868" s="2" t="str">
        <f>IF(ISERROR(SEARCH(M$1,Table1[[#This Row],[Description]])),"",1)</f>
        <v/>
      </c>
      <c r="N868" s="2" t="s">
        <v>1778</v>
      </c>
      <c r="O868" s="2" t="s">
        <v>1778</v>
      </c>
      <c r="P868" s="2" t="s">
        <v>1778</v>
      </c>
      <c r="Q868" s="2" t="str">
        <f>IF(ISERROR(SEARCH(Q$1,Table1[[#This Row],[Description]])),"",1)</f>
        <v/>
      </c>
      <c r="R868" s="2" t="str">
        <f t="shared" si="13"/>
        <v/>
      </c>
    </row>
    <row r="869" spans="1:18" x14ac:dyDescent="0.25">
      <c r="A869" t="s">
        <v>968</v>
      </c>
      <c r="B869" t="s">
        <v>969</v>
      </c>
      <c r="C869">
        <v>1</v>
      </c>
      <c r="D869">
        <f>IF(Table1[[#This Row],[tarp]]=Table1[[#This Row],[tarpa]],Table1[[#This Row],[Quantity]],Table1[[#This Row],[Quantity]]*10)</f>
        <v>1</v>
      </c>
      <c r="E869" t="s">
        <v>13</v>
      </c>
      <c r="F869" t="s">
        <v>14</v>
      </c>
      <c r="G869" s="1">
        <v>42764</v>
      </c>
      <c r="H869" s="1">
        <v>42764</v>
      </c>
      <c r="I869" t="s">
        <v>1778</v>
      </c>
      <c r="J869" t="s">
        <v>1778</v>
      </c>
      <c r="K869" t="s">
        <v>1778</v>
      </c>
      <c r="L869" t="s">
        <v>1778</v>
      </c>
      <c r="M869" s="2" t="str">
        <f>IF(ISERROR(SEARCH(M$1,Table1[[#This Row],[Description]])),"",1)</f>
        <v/>
      </c>
      <c r="N869" s="2" t="s">
        <v>1778</v>
      </c>
      <c r="O869" s="2" t="s">
        <v>1778</v>
      </c>
      <c r="P869" s="2" t="s">
        <v>1778</v>
      </c>
      <c r="Q869" s="2" t="str">
        <f>IF(ISERROR(SEARCH(Q$1,Table1[[#This Row],[Description]])),"",1)</f>
        <v/>
      </c>
      <c r="R869" s="2" t="str">
        <f t="shared" si="13"/>
        <v/>
      </c>
    </row>
    <row r="870" spans="1:18" x14ac:dyDescent="0.25">
      <c r="A870" t="s">
        <v>970</v>
      </c>
      <c r="B870" t="s">
        <v>971</v>
      </c>
      <c r="C870">
        <v>1</v>
      </c>
      <c r="D870">
        <f>IF(Table1[[#This Row],[tarp]]=Table1[[#This Row],[tarpa]],Table1[[#This Row],[Quantity]],Table1[[#This Row],[Quantity]]*10)</f>
        <v>1</v>
      </c>
      <c r="E870" t="s">
        <v>13</v>
      </c>
      <c r="F870" t="s">
        <v>14</v>
      </c>
      <c r="G870" s="1">
        <v>42764</v>
      </c>
      <c r="H870" s="1">
        <v>42764</v>
      </c>
      <c r="I870" t="s">
        <v>1778</v>
      </c>
      <c r="J870" t="s">
        <v>1778</v>
      </c>
      <c r="K870" t="s">
        <v>1778</v>
      </c>
      <c r="L870" t="s">
        <v>1778</v>
      </c>
      <c r="M870" s="2" t="str">
        <f>IF(ISERROR(SEARCH(M$1,Table1[[#This Row],[Description]])),"",1)</f>
        <v/>
      </c>
      <c r="N870" s="2" t="s">
        <v>1778</v>
      </c>
      <c r="O870" s="2" t="s">
        <v>1778</v>
      </c>
      <c r="P870" s="2" t="s">
        <v>1778</v>
      </c>
      <c r="Q870" s="2" t="str">
        <f>IF(ISERROR(SEARCH(Q$1,Table1[[#This Row],[Description]])),"",1)</f>
        <v/>
      </c>
      <c r="R870" s="2" t="str">
        <f t="shared" si="13"/>
        <v/>
      </c>
    </row>
    <row r="871" spans="1:18" x14ac:dyDescent="0.25">
      <c r="A871" t="s">
        <v>380</v>
      </c>
      <c r="B871" t="s">
        <v>381</v>
      </c>
      <c r="C871">
        <v>10000</v>
      </c>
      <c r="D871">
        <f>IF(Table1[[#This Row],[tarp]]=Table1[[#This Row],[tarpa]],Table1[[#This Row],[Quantity]],Table1[[#This Row],[Quantity]]*10)</f>
        <v>10000</v>
      </c>
      <c r="E871" t="s">
        <v>130</v>
      </c>
      <c r="F871" t="s">
        <v>37</v>
      </c>
      <c r="G871" s="1">
        <v>42764</v>
      </c>
      <c r="H871" s="1">
        <v>42764</v>
      </c>
      <c r="I871" t="s">
        <v>1778</v>
      </c>
      <c r="J871" t="s">
        <v>1778</v>
      </c>
      <c r="K871" t="s">
        <v>1778</v>
      </c>
      <c r="L871" t="s">
        <v>1778</v>
      </c>
      <c r="M871" s="2" t="str">
        <f>IF(ISERROR(SEARCH(M$1,Table1[[#This Row],[Description]])),"",1)</f>
        <v/>
      </c>
      <c r="N871" s="2" t="s">
        <v>1778</v>
      </c>
      <c r="O871" s="2" t="s">
        <v>1778</v>
      </c>
      <c r="P871" s="2" t="s">
        <v>1778</v>
      </c>
      <c r="Q871" s="2" t="str">
        <f>IF(ISERROR(SEARCH(Q$1,Table1[[#This Row],[Description]])),"",1)</f>
        <v/>
      </c>
      <c r="R871" s="2" t="str">
        <f t="shared" si="13"/>
        <v/>
      </c>
    </row>
    <row r="872" spans="1:18" x14ac:dyDescent="0.25">
      <c r="A872" t="s">
        <v>133</v>
      </c>
      <c r="B872" t="s">
        <v>134</v>
      </c>
      <c r="C872">
        <v>100</v>
      </c>
      <c r="D872">
        <f>IF(Table1[[#This Row],[tarp]]=Table1[[#This Row],[tarpa]],Table1[[#This Row],[Quantity]],Table1[[#This Row],[Quantity]]*10)</f>
        <v>100</v>
      </c>
      <c r="E872" t="s">
        <v>130</v>
      </c>
      <c r="F872" t="s">
        <v>37</v>
      </c>
      <c r="G872" s="1">
        <v>42764</v>
      </c>
      <c r="H872" s="1">
        <v>42764</v>
      </c>
      <c r="I872" t="s">
        <v>1778</v>
      </c>
      <c r="J872" t="s">
        <v>1778</v>
      </c>
      <c r="K872" t="s">
        <v>1778</v>
      </c>
      <c r="L872" t="s">
        <v>1778</v>
      </c>
      <c r="M872" s="2" t="str">
        <f>IF(ISERROR(SEARCH(M$1,Table1[[#This Row],[Description]])),"",1)</f>
        <v/>
      </c>
      <c r="N872" s="2" t="s">
        <v>1778</v>
      </c>
      <c r="O872" s="2" t="s">
        <v>1778</v>
      </c>
      <c r="P872" s="2" t="s">
        <v>1778</v>
      </c>
      <c r="Q872" s="2" t="str">
        <f>IF(ISERROR(SEARCH(Q$1,Table1[[#This Row],[Description]])),"",1)</f>
        <v/>
      </c>
      <c r="R872" s="2" t="str">
        <f t="shared" si="13"/>
        <v/>
      </c>
    </row>
    <row r="873" spans="1:18" x14ac:dyDescent="0.25">
      <c r="A873" t="s">
        <v>972</v>
      </c>
      <c r="B873" t="s">
        <v>1552</v>
      </c>
      <c r="C873">
        <v>16</v>
      </c>
      <c r="D873">
        <f>IF(Table1[[#This Row],[tarp]]=Table1[[#This Row],[tarpa]],Table1[[#This Row],[Quantity]],Table1[[#This Row],[Quantity]]*10)</f>
        <v>16</v>
      </c>
      <c r="E873" t="s">
        <v>497</v>
      </c>
      <c r="F873" t="s">
        <v>14</v>
      </c>
      <c r="G873" s="1">
        <v>42764</v>
      </c>
      <c r="H873" s="1">
        <v>42764</v>
      </c>
      <c r="I873" t="s">
        <v>1778</v>
      </c>
      <c r="J873" t="s">
        <v>1778</v>
      </c>
      <c r="K873" t="s">
        <v>1778</v>
      </c>
      <c r="L873" t="s">
        <v>1778</v>
      </c>
      <c r="M873" s="2" t="str">
        <f>IF(ISERROR(SEARCH(M$1,Table1[[#This Row],[Description]])),"",1)</f>
        <v/>
      </c>
      <c r="N873" s="2" t="s">
        <v>1778</v>
      </c>
      <c r="O873" s="2" t="s">
        <v>1778</v>
      </c>
      <c r="P873" s="2" t="s">
        <v>1778</v>
      </c>
      <c r="Q873" s="2" t="str">
        <f>IF(ISERROR(SEARCH(Q$1,Table1[[#This Row],[Description]])),"",1)</f>
        <v/>
      </c>
      <c r="R873" s="2" t="str">
        <f t="shared" si="13"/>
        <v/>
      </c>
    </row>
    <row r="874" spans="1:18" x14ac:dyDescent="0.25">
      <c r="A874" t="s">
        <v>973</v>
      </c>
      <c r="B874" t="s">
        <v>1553</v>
      </c>
      <c r="C874">
        <v>30</v>
      </c>
      <c r="D874">
        <f>IF(Table1[[#This Row],[tarp]]=Table1[[#This Row],[tarpa]],Table1[[#This Row],[Quantity]],Table1[[#This Row],[Quantity]]*10)</f>
        <v>30</v>
      </c>
      <c r="E874" t="s">
        <v>497</v>
      </c>
      <c r="F874" t="s">
        <v>14</v>
      </c>
      <c r="G874" s="1">
        <v>42764</v>
      </c>
      <c r="H874" s="1">
        <v>42764</v>
      </c>
      <c r="I874" t="s">
        <v>1778</v>
      </c>
      <c r="J874" t="s">
        <v>1778</v>
      </c>
      <c r="K874" t="s">
        <v>1778</v>
      </c>
      <c r="L874" t="s">
        <v>1778</v>
      </c>
      <c r="M874" s="2" t="str">
        <f>IF(ISERROR(SEARCH(M$1,Table1[[#This Row],[Description]])),"",1)</f>
        <v/>
      </c>
      <c r="N874" s="2" t="s">
        <v>1778</v>
      </c>
      <c r="O874" s="2" t="s">
        <v>1778</v>
      </c>
      <c r="P874" s="2" t="s">
        <v>1778</v>
      </c>
      <c r="Q874" s="2" t="str">
        <f>IF(ISERROR(SEARCH(Q$1,Table1[[#This Row],[Description]])),"",1)</f>
        <v/>
      </c>
      <c r="R874" s="2" t="str">
        <f t="shared" si="13"/>
        <v/>
      </c>
    </row>
    <row r="875" spans="1:18" x14ac:dyDescent="0.25">
      <c r="A875" t="s">
        <v>974</v>
      </c>
      <c r="B875" t="s">
        <v>1554</v>
      </c>
      <c r="C875">
        <v>15</v>
      </c>
      <c r="D875">
        <f>IF(Table1[[#This Row],[tarp]]=Table1[[#This Row],[tarpa]],Table1[[#This Row],[Quantity]],Table1[[#This Row],[Quantity]]*10)</f>
        <v>15</v>
      </c>
      <c r="E875" t="s">
        <v>497</v>
      </c>
      <c r="F875" t="s">
        <v>14</v>
      </c>
      <c r="G875" s="1">
        <v>42764</v>
      </c>
      <c r="H875" s="1">
        <v>42764</v>
      </c>
      <c r="I875" t="s">
        <v>1778</v>
      </c>
      <c r="J875" t="s">
        <v>1778</v>
      </c>
      <c r="K875" t="s">
        <v>1778</v>
      </c>
      <c r="L875" t="s">
        <v>1778</v>
      </c>
      <c r="M875" s="2" t="str">
        <f>IF(ISERROR(SEARCH(M$1,Table1[[#This Row],[Description]])),"",1)</f>
        <v/>
      </c>
      <c r="N875" s="2" t="s">
        <v>1778</v>
      </c>
      <c r="O875" s="2" t="s">
        <v>1778</v>
      </c>
      <c r="P875" s="2" t="s">
        <v>1778</v>
      </c>
      <c r="Q875" s="2" t="str">
        <f>IF(ISERROR(SEARCH(Q$1,Table1[[#This Row],[Description]])),"",1)</f>
        <v/>
      </c>
      <c r="R875" s="2" t="str">
        <f t="shared" si="13"/>
        <v/>
      </c>
    </row>
    <row r="876" spans="1:18" x14ac:dyDescent="0.25">
      <c r="A876" t="s">
        <v>975</v>
      </c>
      <c r="B876" t="s">
        <v>1555</v>
      </c>
      <c r="C876">
        <v>3</v>
      </c>
      <c r="D876">
        <f>IF(Table1[[#This Row],[tarp]]=Table1[[#This Row],[tarpa]],Table1[[#This Row],[Quantity]],Table1[[#This Row],[Quantity]]*10)</f>
        <v>3</v>
      </c>
      <c r="E876" t="s">
        <v>497</v>
      </c>
      <c r="F876" t="s">
        <v>14</v>
      </c>
      <c r="G876" s="1">
        <v>42764</v>
      </c>
      <c r="H876" s="1">
        <v>42764</v>
      </c>
      <c r="I876" t="s">
        <v>1778</v>
      </c>
      <c r="J876" t="s">
        <v>1778</v>
      </c>
      <c r="K876" t="s">
        <v>1778</v>
      </c>
      <c r="L876" t="s">
        <v>1778</v>
      </c>
      <c r="M876" s="2" t="str">
        <f>IF(ISERROR(SEARCH(M$1,Table1[[#This Row],[Description]])),"",1)</f>
        <v/>
      </c>
      <c r="N876" s="2" t="s">
        <v>1778</v>
      </c>
      <c r="O876" s="2" t="s">
        <v>1778</v>
      </c>
      <c r="P876" s="2" t="s">
        <v>1778</v>
      </c>
      <c r="Q876" s="2" t="str">
        <f>IF(ISERROR(SEARCH(Q$1,Table1[[#This Row],[Description]])),"",1)</f>
        <v/>
      </c>
      <c r="R876" s="2" t="str">
        <f t="shared" si="13"/>
        <v/>
      </c>
    </row>
    <row r="877" spans="1:18" x14ac:dyDescent="0.25">
      <c r="A877" t="s">
        <v>723</v>
      </c>
      <c r="B877" t="s">
        <v>724</v>
      </c>
      <c r="C877">
        <v>4</v>
      </c>
      <c r="D877">
        <f>IF(Table1[[#This Row],[tarp]]=Table1[[#This Row],[tarpa]],Table1[[#This Row],[Quantity]],Table1[[#This Row],[Quantity]]*10)</f>
        <v>4</v>
      </c>
      <c r="E877" t="s">
        <v>854</v>
      </c>
      <c r="F877" t="s">
        <v>18</v>
      </c>
      <c r="G877" s="1">
        <v>42764</v>
      </c>
      <c r="H877" s="1">
        <v>42764</v>
      </c>
      <c r="I877" t="s">
        <v>1778</v>
      </c>
      <c r="J877" t="s">
        <v>1778</v>
      </c>
      <c r="K877" t="s">
        <v>1778</v>
      </c>
      <c r="L877" t="s">
        <v>1778</v>
      </c>
      <c r="M877" s="2" t="str">
        <f>IF(ISERROR(SEARCH(M$1,Table1[[#This Row],[Description]])),"",1)</f>
        <v/>
      </c>
      <c r="N877" s="2" t="s">
        <v>1778</v>
      </c>
      <c r="O877" s="2" t="s">
        <v>1778</v>
      </c>
      <c r="P877" s="2" t="s">
        <v>1778</v>
      </c>
      <c r="Q877" s="2" t="str">
        <f>IF(ISERROR(SEARCH(Q$1,Table1[[#This Row],[Description]])),"",1)</f>
        <v/>
      </c>
      <c r="R877" s="2" t="str">
        <f t="shared" si="13"/>
        <v/>
      </c>
    </row>
    <row r="878" spans="1:18" x14ac:dyDescent="0.25">
      <c r="A878" t="s">
        <v>696</v>
      </c>
      <c r="B878" t="s">
        <v>697</v>
      </c>
      <c r="C878">
        <v>3</v>
      </c>
      <c r="D878">
        <f>IF(Table1[[#This Row],[tarp]]=Table1[[#This Row],[tarpa]],Table1[[#This Row],[Quantity]],Table1[[#This Row],[Quantity]]*10)</f>
        <v>3</v>
      </c>
      <c r="E878" t="s">
        <v>854</v>
      </c>
      <c r="F878" t="s">
        <v>18</v>
      </c>
      <c r="G878" s="1">
        <v>42764</v>
      </c>
      <c r="H878" s="1">
        <v>42764</v>
      </c>
      <c r="I878" t="s">
        <v>1778</v>
      </c>
      <c r="J878" t="s">
        <v>1778</v>
      </c>
      <c r="K878" t="s">
        <v>1778</v>
      </c>
      <c r="L878" t="s">
        <v>1778</v>
      </c>
      <c r="M878" s="2" t="str">
        <f>IF(ISERROR(SEARCH(M$1,Table1[[#This Row],[Description]])),"",1)</f>
        <v/>
      </c>
      <c r="N878" s="2" t="s">
        <v>1778</v>
      </c>
      <c r="O878" s="2" t="s">
        <v>1778</v>
      </c>
      <c r="P878" s="2" t="s">
        <v>1778</v>
      </c>
      <c r="Q878" s="2" t="str">
        <f>IF(ISERROR(SEARCH(Q$1,Table1[[#This Row],[Description]])),"",1)</f>
        <v/>
      </c>
      <c r="R878" s="2" t="str">
        <f t="shared" si="13"/>
        <v/>
      </c>
    </row>
    <row r="879" spans="1:18" x14ac:dyDescent="0.25">
      <c r="A879" t="s">
        <v>833</v>
      </c>
      <c r="B879" t="s">
        <v>834</v>
      </c>
      <c r="C879">
        <v>36</v>
      </c>
      <c r="D879">
        <f>IF(Table1[[#This Row],[tarp]]=Table1[[#This Row],[tarpa]],Table1[[#This Row],[Quantity]],Table1[[#This Row],[Quantity]]*10)</f>
        <v>36</v>
      </c>
      <c r="E879" t="s">
        <v>36</v>
      </c>
      <c r="F879" t="s">
        <v>14</v>
      </c>
      <c r="G879" s="1">
        <v>42764</v>
      </c>
      <c r="H879" s="1">
        <v>42764</v>
      </c>
      <c r="I879" t="s">
        <v>1778</v>
      </c>
      <c r="J879" t="s">
        <v>1778</v>
      </c>
      <c r="K879" t="s">
        <v>1778</v>
      </c>
      <c r="L879" t="s">
        <v>1778</v>
      </c>
      <c r="M879" s="2" t="str">
        <f>IF(ISERROR(SEARCH(M$1,Table1[[#This Row],[Description]])),"",1)</f>
        <v/>
      </c>
      <c r="N879" s="2" t="s">
        <v>1778</v>
      </c>
      <c r="O879" s="2" t="s">
        <v>1778</v>
      </c>
      <c r="P879" s="2" t="s">
        <v>1778</v>
      </c>
      <c r="Q879" s="2" t="str">
        <f>IF(ISERROR(SEARCH(Q$1,Table1[[#This Row],[Description]])),"",1)</f>
        <v/>
      </c>
      <c r="R879" s="2" t="str">
        <f t="shared" si="13"/>
        <v/>
      </c>
    </row>
    <row r="880" spans="1:18" x14ac:dyDescent="0.25">
      <c r="A880" t="s">
        <v>200</v>
      </c>
      <c r="B880" t="s">
        <v>201</v>
      </c>
      <c r="C880">
        <v>2</v>
      </c>
      <c r="D880">
        <f>IF(Table1[[#This Row],[tarp]]=Table1[[#This Row],[tarpa]],Table1[[#This Row],[Quantity]],Table1[[#This Row],[Quantity]]*10)</f>
        <v>2</v>
      </c>
      <c r="E880" t="s">
        <v>36</v>
      </c>
      <c r="F880" t="s">
        <v>14</v>
      </c>
      <c r="G880" s="1">
        <v>42764</v>
      </c>
      <c r="H880" s="1">
        <v>42764</v>
      </c>
      <c r="I880" t="s">
        <v>1778</v>
      </c>
      <c r="J880" t="s">
        <v>1778</v>
      </c>
      <c r="K880" t="s">
        <v>1778</v>
      </c>
      <c r="L880" t="s">
        <v>1778</v>
      </c>
      <c r="M880" s="2" t="str">
        <f>IF(ISERROR(SEARCH(M$1,Table1[[#This Row],[Description]])),"",1)</f>
        <v/>
      </c>
      <c r="N880" s="2" t="s">
        <v>1778</v>
      </c>
      <c r="O880" s="2" t="s">
        <v>1778</v>
      </c>
      <c r="P880" s="2" t="s">
        <v>1778</v>
      </c>
      <c r="Q880" s="2" t="str">
        <f>IF(ISERROR(SEARCH(Q$1,Table1[[#This Row],[Description]])),"",1)</f>
        <v/>
      </c>
      <c r="R880" s="2" t="str">
        <f t="shared" si="13"/>
        <v/>
      </c>
    </row>
    <row r="881" spans="1:18" x14ac:dyDescent="0.25">
      <c r="A881" t="s">
        <v>976</v>
      </c>
      <c r="B881" t="s">
        <v>977</v>
      </c>
      <c r="C881">
        <v>1</v>
      </c>
      <c r="D881">
        <f>IF(Table1[[#This Row],[tarp]]=Table1[[#This Row],[tarpa]],Table1[[#This Row],[Quantity]],Table1[[#This Row],[Quantity]]*10)</f>
        <v>1</v>
      </c>
      <c r="E881" t="s">
        <v>17</v>
      </c>
      <c r="F881" t="s">
        <v>21</v>
      </c>
      <c r="G881" s="1">
        <v>42764</v>
      </c>
      <c r="H881" s="1">
        <v>42764</v>
      </c>
      <c r="I881" t="s">
        <v>1778</v>
      </c>
      <c r="J881" t="s">
        <v>1778</v>
      </c>
      <c r="K881" t="s">
        <v>1778</v>
      </c>
      <c r="L881" t="s">
        <v>1778</v>
      </c>
      <c r="M881" s="2" t="str">
        <f>IF(ISERROR(SEARCH(M$1,Table1[[#This Row],[Description]])),"",1)</f>
        <v/>
      </c>
      <c r="N881" s="2" t="s">
        <v>1778</v>
      </c>
      <c r="O881" s="2" t="s">
        <v>1778</v>
      </c>
      <c r="P881" s="2" t="s">
        <v>1778</v>
      </c>
      <c r="Q881" s="2" t="str">
        <f>IF(ISERROR(SEARCH(Q$1,Table1[[#This Row],[Description]])),"",1)</f>
        <v/>
      </c>
      <c r="R881" s="2" t="str">
        <f t="shared" si="13"/>
        <v/>
      </c>
    </row>
    <row r="882" spans="1:18" x14ac:dyDescent="0.25">
      <c r="A882" t="s">
        <v>1189</v>
      </c>
      <c r="B882" t="s">
        <v>1190</v>
      </c>
      <c r="C882">
        <v>2450</v>
      </c>
      <c r="D882">
        <f>IF(Table1[[#This Row],[tarp]]=Table1[[#This Row],[tarpa]],Table1[[#This Row],[Quantity]],Table1[[#This Row],[Quantity]]*10)</f>
        <v>2450</v>
      </c>
      <c r="E882" t="s">
        <v>684</v>
      </c>
      <c r="F882" t="s">
        <v>14</v>
      </c>
      <c r="G882" s="1">
        <v>42764</v>
      </c>
      <c r="H882" s="1">
        <v>42764</v>
      </c>
      <c r="I882" t="s">
        <v>1778</v>
      </c>
      <c r="J882" t="s">
        <v>1778</v>
      </c>
      <c r="K882" t="s">
        <v>1778</v>
      </c>
      <c r="L882" t="s">
        <v>1778</v>
      </c>
      <c r="M882" s="2" t="str">
        <f>IF(ISERROR(SEARCH(M$1,Table1[[#This Row],[Description]])),"",1)</f>
        <v/>
      </c>
      <c r="N882" s="2" t="s">
        <v>1778</v>
      </c>
      <c r="O882" s="2" t="s">
        <v>1778</v>
      </c>
      <c r="P882" s="2" t="s">
        <v>1778</v>
      </c>
      <c r="Q882" s="2" t="str">
        <f>IF(ISERROR(SEARCH(Q$1,Table1[[#This Row],[Description]])),"",1)</f>
        <v/>
      </c>
      <c r="R882" s="2" t="str">
        <f t="shared" si="13"/>
        <v/>
      </c>
    </row>
    <row r="883" spans="1:18" x14ac:dyDescent="0.25">
      <c r="A883" t="s">
        <v>700</v>
      </c>
      <c r="B883" t="s">
        <v>701</v>
      </c>
      <c r="C883">
        <v>1</v>
      </c>
      <c r="D883">
        <f>IF(Table1[[#This Row],[tarp]]=Table1[[#This Row],[tarpa]],Table1[[#This Row],[Quantity]],Table1[[#This Row],[Quantity]]*10)</f>
        <v>1</v>
      </c>
      <c r="E883" t="s">
        <v>874</v>
      </c>
      <c r="F883" t="s">
        <v>14</v>
      </c>
      <c r="G883" s="1">
        <v>42764</v>
      </c>
      <c r="H883" s="1">
        <v>42764</v>
      </c>
      <c r="I883" t="s">
        <v>1778</v>
      </c>
      <c r="J883" t="s">
        <v>1778</v>
      </c>
      <c r="K883" t="s">
        <v>1778</v>
      </c>
      <c r="L883" t="s">
        <v>1778</v>
      </c>
      <c r="M883" s="2" t="str">
        <f>IF(ISERROR(SEARCH(M$1,Table1[[#This Row],[Description]])),"",1)</f>
        <v/>
      </c>
      <c r="N883" s="2" t="s">
        <v>1778</v>
      </c>
      <c r="O883" s="2" t="s">
        <v>1778</v>
      </c>
      <c r="P883" s="2" t="s">
        <v>1778</v>
      </c>
      <c r="Q883" s="2" t="str">
        <f>IF(ISERROR(SEARCH(Q$1,Table1[[#This Row],[Description]])),"",1)</f>
        <v/>
      </c>
      <c r="R883" s="2" t="str">
        <f t="shared" si="13"/>
        <v/>
      </c>
    </row>
    <row r="884" spans="1:18" x14ac:dyDescent="0.25">
      <c r="A884" t="s">
        <v>688</v>
      </c>
      <c r="B884" t="s">
        <v>689</v>
      </c>
      <c r="C884">
        <v>3</v>
      </c>
      <c r="D884">
        <f>IF(Table1[[#This Row],[tarp]]=Table1[[#This Row],[tarpa]],Table1[[#This Row],[Quantity]],Table1[[#This Row],[Quantity]]*10)</f>
        <v>3</v>
      </c>
      <c r="E884" t="s">
        <v>874</v>
      </c>
      <c r="F884" t="s">
        <v>14</v>
      </c>
      <c r="G884" s="1">
        <v>42764</v>
      </c>
      <c r="H884" s="1">
        <v>42764</v>
      </c>
      <c r="I884" t="s">
        <v>1778</v>
      </c>
      <c r="J884" t="s">
        <v>1778</v>
      </c>
      <c r="K884" t="s">
        <v>1778</v>
      </c>
      <c r="L884" t="s">
        <v>1778</v>
      </c>
      <c r="M884" s="2" t="str">
        <f>IF(ISERROR(SEARCH(M$1,Table1[[#This Row],[Description]])),"",1)</f>
        <v/>
      </c>
      <c r="N884" s="2" t="s">
        <v>1778</v>
      </c>
      <c r="O884" s="2" t="s">
        <v>1778</v>
      </c>
      <c r="P884" s="2" t="s">
        <v>1778</v>
      </c>
      <c r="Q884" s="2" t="str">
        <f>IF(ISERROR(SEARCH(Q$1,Table1[[#This Row],[Description]])),"",1)</f>
        <v/>
      </c>
      <c r="R884" s="2" t="str">
        <f t="shared" si="13"/>
        <v/>
      </c>
    </row>
    <row r="885" spans="1:18" x14ac:dyDescent="0.25">
      <c r="A885" t="s">
        <v>787</v>
      </c>
      <c r="B885" t="s">
        <v>788</v>
      </c>
      <c r="C885">
        <v>1</v>
      </c>
      <c r="D885">
        <f>IF(Table1[[#This Row],[tarp]]=Table1[[#This Row],[tarpa]],Table1[[#This Row],[Quantity]],Table1[[#This Row],[Quantity]]*10)</f>
        <v>1</v>
      </c>
      <c r="E885" t="s">
        <v>657</v>
      </c>
      <c r="F885" t="s">
        <v>10</v>
      </c>
      <c r="G885" s="1">
        <v>42764</v>
      </c>
      <c r="H885" s="1">
        <v>42764</v>
      </c>
      <c r="I885" t="s">
        <v>1778</v>
      </c>
      <c r="J885" t="s">
        <v>1778</v>
      </c>
      <c r="K885" t="s">
        <v>1778</v>
      </c>
      <c r="L885" t="s">
        <v>1778</v>
      </c>
      <c r="M885" s="2" t="str">
        <f>IF(ISERROR(SEARCH(M$1,Table1[[#This Row],[Description]])),"",1)</f>
        <v/>
      </c>
      <c r="N885" s="2" t="s">
        <v>1778</v>
      </c>
      <c r="O885" s="2" t="s">
        <v>1778</v>
      </c>
      <c r="P885" s="2" t="s">
        <v>1778</v>
      </c>
      <c r="Q885" s="2" t="str">
        <f>IF(ISERROR(SEARCH(Q$1,Table1[[#This Row],[Description]])),"",1)</f>
        <v/>
      </c>
      <c r="R885" s="2" t="str">
        <f t="shared" si="13"/>
        <v/>
      </c>
    </row>
    <row r="886" spans="1:18" x14ac:dyDescent="0.25">
      <c r="A886" t="s">
        <v>828</v>
      </c>
      <c r="B886" t="s">
        <v>829</v>
      </c>
      <c r="C886">
        <v>12</v>
      </c>
      <c r="D886">
        <f>IF(Table1[[#This Row],[tarp]]=Table1[[#This Row],[tarpa]],Table1[[#This Row],[Quantity]],Table1[[#This Row],[Quantity]]*10)</f>
        <v>12</v>
      </c>
      <c r="E886" t="s">
        <v>17</v>
      </c>
      <c r="F886" t="s">
        <v>14</v>
      </c>
      <c r="G886" s="1">
        <v>42764</v>
      </c>
      <c r="H886" s="1">
        <v>42764</v>
      </c>
      <c r="I886" t="s">
        <v>1778</v>
      </c>
      <c r="J886" t="s">
        <v>1778</v>
      </c>
      <c r="K886" t="s">
        <v>1778</v>
      </c>
      <c r="L886" t="s">
        <v>1778</v>
      </c>
      <c r="M886" s="2" t="str">
        <f>IF(ISERROR(SEARCH(M$1,Table1[[#This Row],[Description]])),"",1)</f>
        <v/>
      </c>
      <c r="N886" s="2" t="s">
        <v>1778</v>
      </c>
      <c r="O886" s="2" t="s">
        <v>1778</v>
      </c>
      <c r="P886" s="2" t="s">
        <v>1778</v>
      </c>
      <c r="Q886" s="2" t="str">
        <f>IF(ISERROR(SEARCH(Q$1,Table1[[#This Row],[Description]])),"",1)</f>
        <v/>
      </c>
      <c r="R886" s="2" t="str">
        <f t="shared" si="13"/>
        <v/>
      </c>
    </row>
    <row r="887" spans="1:18" x14ac:dyDescent="0.25">
      <c r="A887" t="s">
        <v>978</v>
      </c>
      <c r="B887" t="s">
        <v>979</v>
      </c>
      <c r="C887">
        <v>4</v>
      </c>
      <c r="D887">
        <f>IF(Table1[[#This Row],[tarp]]=Table1[[#This Row],[tarpa]],Table1[[#This Row],[Quantity]],Table1[[#This Row],[Quantity]]*10)</f>
        <v>4</v>
      </c>
      <c r="E887" t="s">
        <v>17</v>
      </c>
      <c r="F887" t="s">
        <v>10</v>
      </c>
      <c r="G887" s="1">
        <v>42764</v>
      </c>
      <c r="H887" s="1">
        <v>42764</v>
      </c>
      <c r="I887" t="s">
        <v>1778</v>
      </c>
      <c r="J887" t="s">
        <v>1778</v>
      </c>
      <c r="K887" t="s">
        <v>1778</v>
      </c>
      <c r="L887" t="s">
        <v>1778</v>
      </c>
      <c r="M887" s="2" t="str">
        <f>IF(ISERROR(SEARCH(M$1,Table1[[#This Row],[Description]])),"",1)</f>
        <v/>
      </c>
      <c r="N887" s="2" t="s">
        <v>1778</v>
      </c>
      <c r="O887" s="2" t="s">
        <v>1778</v>
      </c>
      <c r="P887" s="2" t="s">
        <v>1778</v>
      </c>
      <c r="Q887" s="2" t="str">
        <f>IF(ISERROR(SEARCH(Q$1,Table1[[#This Row],[Description]])),"",1)</f>
        <v/>
      </c>
      <c r="R887" s="2" t="str">
        <f t="shared" si="13"/>
        <v/>
      </c>
    </row>
    <row r="888" spans="1:18" x14ac:dyDescent="0.25">
      <c r="A888" t="s">
        <v>980</v>
      </c>
      <c r="B888" t="s">
        <v>981</v>
      </c>
      <c r="C888">
        <v>5</v>
      </c>
      <c r="D888">
        <f>IF(Table1[[#This Row],[tarp]]=Table1[[#This Row],[tarpa]],Table1[[#This Row],[Quantity]],Table1[[#This Row],[Quantity]]*10)</f>
        <v>5</v>
      </c>
      <c r="E888" t="s">
        <v>130</v>
      </c>
      <c r="F888" t="s">
        <v>37</v>
      </c>
      <c r="G888" s="1">
        <v>42764</v>
      </c>
      <c r="H888" s="1">
        <v>42764</v>
      </c>
      <c r="I888" t="s">
        <v>1778</v>
      </c>
      <c r="J888" t="s">
        <v>1778</v>
      </c>
      <c r="K888" t="s">
        <v>1778</v>
      </c>
      <c r="L888" t="s">
        <v>1778</v>
      </c>
      <c r="M888" s="2" t="str">
        <f>IF(ISERROR(SEARCH(M$1,Table1[[#This Row],[Description]])),"",1)</f>
        <v/>
      </c>
      <c r="N888" s="2" t="s">
        <v>1778</v>
      </c>
      <c r="O888" s="2" t="s">
        <v>1778</v>
      </c>
      <c r="P888" s="2" t="s">
        <v>1778</v>
      </c>
      <c r="Q888" s="2" t="str">
        <f>IF(ISERROR(SEARCH(Q$1,Table1[[#This Row],[Description]])),"",1)</f>
        <v/>
      </c>
      <c r="R888" s="2" t="str">
        <f t="shared" si="13"/>
        <v/>
      </c>
    </row>
    <row r="889" spans="1:18" x14ac:dyDescent="0.25">
      <c r="A889" t="s">
        <v>982</v>
      </c>
      <c r="B889" t="s">
        <v>983</v>
      </c>
      <c r="C889">
        <v>10</v>
      </c>
      <c r="D889">
        <f>IF(Table1[[#This Row],[tarp]]=Table1[[#This Row],[tarpa]],Table1[[#This Row],[Quantity]],Table1[[#This Row],[Quantity]]*10)</f>
        <v>10</v>
      </c>
      <c r="E889" t="s">
        <v>130</v>
      </c>
      <c r="F889" t="s">
        <v>37</v>
      </c>
      <c r="G889" s="1">
        <v>42764</v>
      </c>
      <c r="H889" s="1">
        <v>42764</v>
      </c>
      <c r="I889" t="s">
        <v>1778</v>
      </c>
      <c r="J889" t="s">
        <v>1778</v>
      </c>
      <c r="K889" t="s">
        <v>1778</v>
      </c>
      <c r="L889" t="s">
        <v>1778</v>
      </c>
      <c r="M889" s="2" t="str">
        <f>IF(ISERROR(SEARCH(M$1,Table1[[#This Row],[Description]])),"",1)</f>
        <v/>
      </c>
      <c r="N889" s="2" t="s">
        <v>1778</v>
      </c>
      <c r="O889" s="2" t="s">
        <v>1778</v>
      </c>
      <c r="P889" s="2" t="s">
        <v>1778</v>
      </c>
      <c r="Q889" s="2" t="str">
        <f>IF(ISERROR(SEARCH(Q$1,Table1[[#This Row],[Description]])),"",1)</f>
        <v/>
      </c>
      <c r="R889" s="2" t="str">
        <f t="shared" si="13"/>
        <v/>
      </c>
    </row>
    <row r="890" spans="1:18" x14ac:dyDescent="0.25">
      <c r="A890" t="s">
        <v>984</v>
      </c>
      <c r="B890" t="s">
        <v>985</v>
      </c>
      <c r="C890">
        <v>5</v>
      </c>
      <c r="D890">
        <f>IF(Table1[[#This Row],[tarp]]=Table1[[#This Row],[tarpa]],Table1[[#This Row],[Quantity]],Table1[[#This Row],[Quantity]]*10)</f>
        <v>5</v>
      </c>
      <c r="E890" t="s">
        <v>130</v>
      </c>
      <c r="F890" t="s">
        <v>37</v>
      </c>
      <c r="G890" s="1">
        <v>42764</v>
      </c>
      <c r="H890" s="1">
        <v>42764</v>
      </c>
      <c r="I890" t="s">
        <v>1778</v>
      </c>
      <c r="J890" t="s">
        <v>1778</v>
      </c>
      <c r="K890" t="s">
        <v>1778</v>
      </c>
      <c r="L890" t="s">
        <v>1778</v>
      </c>
      <c r="M890" s="2" t="str">
        <f>IF(ISERROR(SEARCH(M$1,Table1[[#This Row],[Description]])),"",1)</f>
        <v/>
      </c>
      <c r="N890" s="2" t="s">
        <v>1778</v>
      </c>
      <c r="O890" s="2" t="s">
        <v>1778</v>
      </c>
      <c r="P890" s="2" t="s">
        <v>1778</v>
      </c>
      <c r="Q890" s="2" t="str">
        <f>IF(ISERROR(SEARCH(Q$1,Table1[[#This Row],[Description]])),"",1)</f>
        <v/>
      </c>
      <c r="R890" s="2" t="str">
        <f t="shared" si="13"/>
        <v/>
      </c>
    </row>
    <row r="891" spans="1:18" x14ac:dyDescent="0.25">
      <c r="A891" t="s">
        <v>986</v>
      </c>
      <c r="B891" t="s">
        <v>987</v>
      </c>
      <c r="C891">
        <v>6</v>
      </c>
      <c r="D891">
        <f>IF(Table1[[#This Row],[tarp]]=Table1[[#This Row],[tarpa]],Table1[[#This Row],[Quantity]],Table1[[#This Row],[Quantity]]*10)</f>
        <v>6</v>
      </c>
      <c r="E891" t="s">
        <v>24</v>
      </c>
      <c r="F891" t="s">
        <v>14</v>
      </c>
      <c r="G891" s="1">
        <v>42764</v>
      </c>
      <c r="H891" s="1">
        <v>42764</v>
      </c>
      <c r="I891" t="s">
        <v>1778</v>
      </c>
      <c r="J891" t="s">
        <v>1778</v>
      </c>
      <c r="K891" t="s">
        <v>1778</v>
      </c>
      <c r="L891" t="s">
        <v>1778</v>
      </c>
      <c r="M891" s="2" t="str">
        <f>IF(ISERROR(SEARCH(M$1,Table1[[#This Row],[Description]])),"",1)</f>
        <v/>
      </c>
      <c r="N891" s="2" t="s">
        <v>1778</v>
      </c>
      <c r="O891" s="2" t="s">
        <v>1778</v>
      </c>
      <c r="P891" s="2" t="s">
        <v>1778</v>
      </c>
      <c r="Q891" s="2" t="str">
        <f>IF(ISERROR(SEARCH(Q$1,Table1[[#This Row],[Description]])),"",1)</f>
        <v/>
      </c>
      <c r="R891" s="2" t="str">
        <f t="shared" si="13"/>
        <v/>
      </c>
    </row>
    <row r="892" spans="1:18" x14ac:dyDescent="0.25">
      <c r="A892" t="s">
        <v>777</v>
      </c>
      <c r="B892" t="s">
        <v>778</v>
      </c>
      <c r="C892">
        <v>24</v>
      </c>
      <c r="D892">
        <f>IF(Table1[[#This Row],[tarp]]=Table1[[#This Row],[tarpa]],Table1[[#This Row],[Quantity]],Table1[[#This Row],[Quantity]]*10)</f>
        <v>24</v>
      </c>
      <c r="E892" t="s">
        <v>24</v>
      </c>
      <c r="F892" t="s">
        <v>14</v>
      </c>
      <c r="G892" s="1">
        <v>42764</v>
      </c>
      <c r="H892" s="1">
        <v>42764</v>
      </c>
      <c r="I892" t="s">
        <v>1778</v>
      </c>
      <c r="J892" t="s">
        <v>1778</v>
      </c>
      <c r="K892" t="s">
        <v>1778</v>
      </c>
      <c r="L892" t="s">
        <v>1778</v>
      </c>
      <c r="M892" s="2" t="str">
        <f>IF(ISERROR(SEARCH(M$1,Table1[[#This Row],[Description]])),"",1)</f>
        <v/>
      </c>
      <c r="N892" s="2" t="s">
        <v>1778</v>
      </c>
      <c r="O892" s="2" t="s">
        <v>1778</v>
      </c>
      <c r="P892" s="2" t="s">
        <v>1778</v>
      </c>
      <c r="Q892" s="2" t="str">
        <f>IF(ISERROR(SEARCH(Q$1,Table1[[#This Row],[Description]])),"",1)</f>
        <v/>
      </c>
      <c r="R892" s="2" t="str">
        <f t="shared" si="13"/>
        <v/>
      </c>
    </row>
    <row r="893" spans="1:18" x14ac:dyDescent="0.25">
      <c r="A893" t="s">
        <v>988</v>
      </c>
      <c r="B893" t="s">
        <v>989</v>
      </c>
      <c r="C893">
        <v>6</v>
      </c>
      <c r="D893">
        <f>IF(Table1[[#This Row],[tarp]]=Table1[[#This Row],[tarpa]],Table1[[#This Row],[Quantity]],Table1[[#This Row],[Quantity]]*10)</f>
        <v>6</v>
      </c>
      <c r="E893" t="s">
        <v>24</v>
      </c>
      <c r="F893" t="s">
        <v>14</v>
      </c>
      <c r="G893" s="1">
        <v>42764</v>
      </c>
      <c r="H893" s="1">
        <v>42764</v>
      </c>
      <c r="I893" t="s">
        <v>1778</v>
      </c>
      <c r="J893" t="s">
        <v>1778</v>
      </c>
      <c r="K893" t="s">
        <v>1778</v>
      </c>
      <c r="L893" t="s">
        <v>1778</v>
      </c>
      <c r="M893" s="2" t="str">
        <f>IF(ISERROR(SEARCH(M$1,Table1[[#This Row],[Description]])),"",1)</f>
        <v/>
      </c>
      <c r="N893" s="2" t="s">
        <v>1778</v>
      </c>
      <c r="O893" s="2" t="s">
        <v>1778</v>
      </c>
      <c r="P893" s="2" t="s">
        <v>1778</v>
      </c>
      <c r="Q893" s="2" t="str">
        <f>IF(ISERROR(SEARCH(Q$1,Table1[[#This Row],[Description]])),"",1)</f>
        <v/>
      </c>
      <c r="R893" s="2" t="str">
        <f t="shared" si="13"/>
        <v/>
      </c>
    </row>
    <row r="894" spans="1:18" x14ac:dyDescent="0.25">
      <c r="A894" t="s">
        <v>990</v>
      </c>
      <c r="B894" t="s">
        <v>991</v>
      </c>
      <c r="C894">
        <v>1760</v>
      </c>
      <c r="D894">
        <f>IF(Table1[[#This Row],[tarp]]=Table1[[#This Row],[tarpa]],Table1[[#This Row],[Quantity]],Table1[[#This Row],[Quantity]]*10)</f>
        <v>1760</v>
      </c>
      <c r="E894" t="s">
        <v>54</v>
      </c>
      <c r="F894" t="s">
        <v>14</v>
      </c>
      <c r="G894" s="1">
        <v>42764</v>
      </c>
      <c r="H894" s="1">
        <v>42764</v>
      </c>
      <c r="I894" t="s">
        <v>1778</v>
      </c>
      <c r="J894" t="s">
        <v>1778</v>
      </c>
      <c r="K894" t="s">
        <v>1778</v>
      </c>
      <c r="L894" t="s">
        <v>1778</v>
      </c>
      <c r="M894" s="2" t="str">
        <f>IF(ISERROR(SEARCH(M$1,Table1[[#This Row],[Description]])),"",1)</f>
        <v/>
      </c>
      <c r="N894" s="2" t="s">
        <v>1778</v>
      </c>
      <c r="O894" s="2" t="s">
        <v>1778</v>
      </c>
      <c r="P894" s="2" t="s">
        <v>1778</v>
      </c>
      <c r="Q894" s="2" t="str">
        <f>IF(ISERROR(SEARCH(Q$1,Table1[[#This Row],[Description]])),"",1)</f>
        <v/>
      </c>
      <c r="R894" s="2" t="str">
        <f t="shared" si="13"/>
        <v/>
      </c>
    </row>
    <row r="895" spans="1:18" x14ac:dyDescent="0.25">
      <c r="A895" t="s">
        <v>702</v>
      </c>
      <c r="B895" t="s">
        <v>703</v>
      </c>
      <c r="C895">
        <v>1</v>
      </c>
      <c r="D895">
        <f>IF(Table1[[#This Row],[tarp]]=Table1[[#This Row],[tarpa]],Table1[[#This Row],[Quantity]],Table1[[#This Row],[Quantity]]*10)</f>
        <v>1</v>
      </c>
      <c r="E895" t="s">
        <v>992</v>
      </c>
      <c r="F895" t="s">
        <v>37</v>
      </c>
      <c r="G895" s="1">
        <v>42764</v>
      </c>
      <c r="H895" s="1">
        <v>42764</v>
      </c>
      <c r="I895" t="s">
        <v>1778</v>
      </c>
      <c r="J895" t="s">
        <v>1778</v>
      </c>
      <c r="K895" t="s">
        <v>1778</v>
      </c>
      <c r="L895" t="s">
        <v>1778</v>
      </c>
      <c r="M895" s="2" t="str">
        <f>IF(ISERROR(SEARCH(M$1,Table1[[#This Row],[Description]])),"",1)</f>
        <v/>
      </c>
      <c r="N895" s="2" t="s">
        <v>1778</v>
      </c>
      <c r="O895" s="2" t="s">
        <v>1778</v>
      </c>
      <c r="P895" s="2" t="s">
        <v>1778</v>
      </c>
      <c r="Q895" s="2" t="str">
        <f>IF(ISERROR(SEARCH(Q$1,Table1[[#This Row],[Description]])),"",1)</f>
        <v/>
      </c>
      <c r="R895" s="2" t="str">
        <f t="shared" si="13"/>
        <v/>
      </c>
    </row>
    <row r="896" spans="1:18" x14ac:dyDescent="0.25">
      <c r="A896" t="s">
        <v>993</v>
      </c>
      <c r="B896" t="s">
        <v>994</v>
      </c>
      <c r="C896">
        <v>196</v>
      </c>
      <c r="D896">
        <f>IF(Table1[[#This Row],[tarp]]=Table1[[#This Row],[tarpa]],Table1[[#This Row],[Quantity]],Table1[[#This Row],[Quantity]]*10)</f>
        <v>196</v>
      </c>
      <c r="E896" t="s">
        <v>54</v>
      </c>
      <c r="F896" t="s">
        <v>14</v>
      </c>
      <c r="G896" s="1">
        <v>42764</v>
      </c>
      <c r="H896" s="1">
        <v>42764</v>
      </c>
      <c r="I896" t="s">
        <v>1778</v>
      </c>
      <c r="J896" t="s">
        <v>1778</v>
      </c>
      <c r="K896" t="s">
        <v>1778</v>
      </c>
      <c r="L896" t="s">
        <v>1778</v>
      </c>
      <c r="M896" s="2" t="str">
        <f>IF(ISERROR(SEARCH(M$1,Table1[[#This Row],[Description]])),"",1)</f>
        <v/>
      </c>
      <c r="N896" s="2" t="s">
        <v>1778</v>
      </c>
      <c r="O896" s="2" t="s">
        <v>1778</v>
      </c>
      <c r="P896" s="2" t="s">
        <v>1778</v>
      </c>
      <c r="Q896" s="2" t="str">
        <f>IF(ISERROR(SEARCH(Q$1,Table1[[#This Row],[Description]])),"",1)</f>
        <v/>
      </c>
      <c r="R896" s="2" t="str">
        <f t="shared" si="13"/>
        <v/>
      </c>
    </row>
    <row r="897" spans="1:18" x14ac:dyDescent="0.25">
      <c r="A897" t="s">
        <v>1016</v>
      </c>
      <c r="B897" t="s">
        <v>1017</v>
      </c>
      <c r="C897">
        <v>784</v>
      </c>
      <c r="D897">
        <f>IF(Table1[[#This Row],[tarp]]=Table1[[#This Row],[tarpa]],Table1[[#This Row],[Quantity]],Table1[[#This Row],[Quantity]]*10)</f>
        <v>784</v>
      </c>
      <c r="E897" t="s">
        <v>17</v>
      </c>
      <c r="F897" t="s">
        <v>18</v>
      </c>
      <c r="G897" s="1">
        <v>42764</v>
      </c>
      <c r="H897" s="1">
        <v>42764</v>
      </c>
      <c r="I897" t="s">
        <v>1778</v>
      </c>
      <c r="J897" t="s">
        <v>1778</v>
      </c>
      <c r="K897" t="s">
        <v>1778</v>
      </c>
      <c r="L897" t="s">
        <v>1778</v>
      </c>
      <c r="M897" s="2" t="str">
        <f>IF(ISERROR(SEARCH(M$1,Table1[[#This Row],[Description]])),"",1)</f>
        <v/>
      </c>
      <c r="N897" s="2" t="s">
        <v>1778</v>
      </c>
      <c r="O897" s="2" t="s">
        <v>1778</v>
      </c>
      <c r="P897" s="2" t="s">
        <v>1778</v>
      </c>
      <c r="Q897" s="2" t="str">
        <f>IF(ISERROR(SEARCH(Q$1,Table1[[#This Row],[Description]])),"",1)</f>
        <v/>
      </c>
      <c r="R897" s="2" t="str">
        <f t="shared" si="13"/>
        <v/>
      </c>
    </row>
    <row r="898" spans="1:18" x14ac:dyDescent="0.25">
      <c r="A898" t="s">
        <v>1030</v>
      </c>
      <c r="B898" t="s">
        <v>1031</v>
      </c>
      <c r="C898">
        <v>2</v>
      </c>
      <c r="D898">
        <f>IF(Table1[[#This Row],[tarp]]=Table1[[#This Row],[tarpa]],Table1[[#This Row],[Quantity]],Table1[[#This Row],[Quantity]]*10)</f>
        <v>2</v>
      </c>
      <c r="E898" t="s">
        <v>866</v>
      </c>
      <c r="F898" t="s">
        <v>18</v>
      </c>
      <c r="G898" s="1">
        <v>42764</v>
      </c>
      <c r="H898" s="1">
        <v>42764</v>
      </c>
      <c r="I898" t="s">
        <v>1778</v>
      </c>
      <c r="J898" t="s">
        <v>1778</v>
      </c>
      <c r="K898" t="s">
        <v>1778</v>
      </c>
      <c r="L898" t="s">
        <v>1778</v>
      </c>
      <c r="M898" s="2" t="str">
        <f>IF(ISERROR(SEARCH(M$1,Table1[[#This Row],[Description]])),"",1)</f>
        <v/>
      </c>
      <c r="N898" s="2" t="s">
        <v>1778</v>
      </c>
      <c r="O898" s="2" t="s">
        <v>1778</v>
      </c>
      <c r="P898" s="2" t="s">
        <v>1778</v>
      </c>
      <c r="Q898" s="2" t="str">
        <f>IF(ISERROR(SEARCH(Q$1,Table1[[#This Row],[Description]])),"",1)</f>
        <v/>
      </c>
      <c r="R898" s="2" t="str">
        <f t="shared" ref="R898:R961" si="14">IF(I898=1,"Blanket",IF(K898=1,"Tarp",IF(L898=1,"Jerry",IF(M898=1,"KitchenSet",IF(N898=1,"MosquitoNet",IF(O898=1,"ShelterKit",IF(P898=1,"SleepingMat",IF(Q898=1,"Tent",""))))))))</f>
        <v/>
      </c>
    </row>
    <row r="899" spans="1:18" x14ac:dyDescent="0.25">
      <c r="A899" t="s">
        <v>1032</v>
      </c>
      <c r="B899" t="s">
        <v>1033</v>
      </c>
      <c r="C899">
        <v>2</v>
      </c>
      <c r="D899">
        <f>IF(Table1[[#This Row],[tarp]]=Table1[[#This Row],[tarpa]],Table1[[#This Row],[Quantity]],Table1[[#This Row],[Quantity]]*10)</f>
        <v>2</v>
      </c>
      <c r="E899" t="s">
        <v>866</v>
      </c>
      <c r="F899" t="s">
        <v>18</v>
      </c>
      <c r="G899" s="1">
        <v>42764</v>
      </c>
      <c r="H899" s="1">
        <v>42764</v>
      </c>
      <c r="I899" t="s">
        <v>1778</v>
      </c>
      <c r="J899" t="s">
        <v>1778</v>
      </c>
      <c r="K899" t="s">
        <v>1778</v>
      </c>
      <c r="L899" t="s">
        <v>1778</v>
      </c>
      <c r="M899" s="2" t="str">
        <f>IF(ISERROR(SEARCH(M$1,Table1[[#This Row],[Description]])),"",1)</f>
        <v/>
      </c>
      <c r="N899" s="2" t="s">
        <v>1778</v>
      </c>
      <c r="O899" s="2" t="s">
        <v>1778</v>
      </c>
      <c r="P899" s="2" t="s">
        <v>1778</v>
      </c>
      <c r="Q899" s="2" t="str">
        <f>IF(ISERROR(SEARCH(Q$1,Table1[[#This Row],[Description]])),"",1)</f>
        <v/>
      </c>
      <c r="R899" s="2" t="str">
        <f t="shared" si="14"/>
        <v/>
      </c>
    </row>
    <row r="900" spans="1:18" x14ac:dyDescent="0.25">
      <c r="A900" t="s">
        <v>995</v>
      </c>
      <c r="B900" t="s">
        <v>996</v>
      </c>
      <c r="C900">
        <v>74</v>
      </c>
      <c r="D900">
        <f>IF(Table1[[#This Row],[tarp]]=Table1[[#This Row],[tarpa]],Table1[[#This Row],[Quantity]],Table1[[#This Row],[Quantity]]*10)</f>
        <v>74</v>
      </c>
      <c r="E900" t="s">
        <v>105</v>
      </c>
      <c r="F900" t="s">
        <v>21</v>
      </c>
      <c r="G900" s="1">
        <v>42764</v>
      </c>
      <c r="H900" s="1">
        <v>42764</v>
      </c>
      <c r="I900" t="s">
        <v>1778</v>
      </c>
      <c r="J900" t="s">
        <v>1778</v>
      </c>
      <c r="K900" t="s">
        <v>1778</v>
      </c>
      <c r="L900" t="s">
        <v>1778</v>
      </c>
      <c r="M900" s="2" t="str">
        <f>IF(ISERROR(SEARCH(M$1,Table1[[#This Row],[Description]])),"",1)</f>
        <v/>
      </c>
      <c r="N900" s="2" t="s">
        <v>1778</v>
      </c>
      <c r="O900" s="2" t="s">
        <v>1778</v>
      </c>
      <c r="P900" s="2" t="s">
        <v>1778</v>
      </c>
      <c r="Q900" s="2" t="str">
        <f>IF(ISERROR(SEARCH(Q$1,Table1[[#This Row],[Description]])),"",1)</f>
        <v/>
      </c>
      <c r="R900" s="2" t="str">
        <f t="shared" si="14"/>
        <v/>
      </c>
    </row>
    <row r="901" spans="1:18" x14ac:dyDescent="0.25">
      <c r="A901" t="s">
        <v>997</v>
      </c>
      <c r="B901" t="s">
        <v>998</v>
      </c>
      <c r="C901">
        <v>60</v>
      </c>
      <c r="D901">
        <f>IF(Table1[[#This Row],[tarp]]=Table1[[#This Row],[tarpa]],Table1[[#This Row],[Quantity]],Table1[[#This Row],[Quantity]]*10)</f>
        <v>60</v>
      </c>
      <c r="E901" t="s">
        <v>105</v>
      </c>
      <c r="F901" t="s">
        <v>21</v>
      </c>
      <c r="G901" s="1">
        <v>42764</v>
      </c>
      <c r="H901" s="1">
        <v>42764</v>
      </c>
      <c r="I901" t="s">
        <v>1778</v>
      </c>
      <c r="J901" t="s">
        <v>1778</v>
      </c>
      <c r="K901" t="s">
        <v>1778</v>
      </c>
      <c r="L901" t="s">
        <v>1778</v>
      </c>
      <c r="M901" s="2" t="str">
        <f>IF(ISERROR(SEARCH(M$1,Table1[[#This Row],[Description]])),"",1)</f>
        <v/>
      </c>
      <c r="N901" s="2" t="s">
        <v>1778</v>
      </c>
      <c r="O901" s="2" t="s">
        <v>1778</v>
      </c>
      <c r="P901" s="2" t="s">
        <v>1778</v>
      </c>
      <c r="Q901" s="2" t="str">
        <f>IF(ISERROR(SEARCH(Q$1,Table1[[#This Row],[Description]])),"",1)</f>
        <v/>
      </c>
      <c r="R901" s="2" t="str">
        <f t="shared" si="14"/>
        <v/>
      </c>
    </row>
    <row r="902" spans="1:18" x14ac:dyDescent="0.25">
      <c r="A902" t="s">
        <v>999</v>
      </c>
      <c r="B902" t="s">
        <v>1210</v>
      </c>
      <c r="C902">
        <v>45</v>
      </c>
      <c r="D902">
        <f>IF(Table1[[#This Row],[tarp]]=Table1[[#This Row],[tarpa]],Table1[[#This Row],[Quantity]],Table1[[#This Row],[Quantity]]*10)</f>
        <v>45</v>
      </c>
      <c r="E902" t="s">
        <v>105</v>
      </c>
      <c r="F902" t="s">
        <v>21</v>
      </c>
      <c r="G902" s="1">
        <v>42764</v>
      </c>
      <c r="H902" s="1">
        <v>42764</v>
      </c>
      <c r="I902" t="s">
        <v>1778</v>
      </c>
      <c r="J902" t="s">
        <v>1778</v>
      </c>
      <c r="K902" t="s">
        <v>1778</v>
      </c>
      <c r="L902" t="s">
        <v>1778</v>
      </c>
      <c r="M902" s="2" t="str">
        <f>IF(ISERROR(SEARCH(M$1,Table1[[#This Row],[Description]])),"",1)</f>
        <v/>
      </c>
      <c r="N902" s="2" t="s">
        <v>1778</v>
      </c>
      <c r="O902" s="2" t="s">
        <v>1778</v>
      </c>
      <c r="P902" s="2" t="s">
        <v>1778</v>
      </c>
      <c r="Q902" s="2" t="str">
        <f>IF(ISERROR(SEARCH(Q$1,Table1[[#This Row],[Description]])),"",1)</f>
        <v/>
      </c>
      <c r="R902" s="2" t="str">
        <f t="shared" si="14"/>
        <v/>
      </c>
    </row>
    <row r="903" spans="1:18" x14ac:dyDescent="0.25">
      <c r="A903" t="s">
        <v>1000</v>
      </c>
      <c r="B903" t="s">
        <v>1001</v>
      </c>
      <c r="C903">
        <v>50</v>
      </c>
      <c r="D903">
        <f>IF(Table1[[#This Row],[tarp]]=Table1[[#This Row],[tarpa]],Table1[[#This Row],[Quantity]],Table1[[#This Row],[Quantity]]*10)</f>
        <v>50</v>
      </c>
      <c r="E903" t="s">
        <v>105</v>
      </c>
      <c r="F903" t="s">
        <v>21</v>
      </c>
      <c r="G903" s="1">
        <v>42764</v>
      </c>
      <c r="H903" s="1">
        <v>42764</v>
      </c>
      <c r="I903" t="s">
        <v>1778</v>
      </c>
      <c r="J903" t="s">
        <v>1778</v>
      </c>
      <c r="K903" t="s">
        <v>1778</v>
      </c>
      <c r="L903" t="s">
        <v>1778</v>
      </c>
      <c r="M903" s="2" t="str">
        <f>IF(ISERROR(SEARCH(M$1,Table1[[#This Row],[Description]])),"",1)</f>
        <v/>
      </c>
      <c r="N903" s="2" t="s">
        <v>1778</v>
      </c>
      <c r="O903" s="2" t="s">
        <v>1778</v>
      </c>
      <c r="P903" s="2" t="s">
        <v>1778</v>
      </c>
      <c r="Q903" s="2" t="str">
        <f>IF(ISERROR(SEARCH(Q$1,Table1[[#This Row],[Description]])),"",1)</f>
        <v/>
      </c>
      <c r="R903" s="2" t="str">
        <f t="shared" si="14"/>
        <v/>
      </c>
    </row>
    <row r="904" spans="1:18" x14ac:dyDescent="0.25">
      <c r="A904" t="s">
        <v>1002</v>
      </c>
      <c r="B904" t="s">
        <v>1003</v>
      </c>
      <c r="C904">
        <v>100</v>
      </c>
      <c r="D904">
        <f>IF(Table1[[#This Row],[tarp]]=Table1[[#This Row],[tarpa]],Table1[[#This Row],[Quantity]],Table1[[#This Row],[Quantity]]*10)</f>
        <v>100</v>
      </c>
      <c r="E904" t="s">
        <v>105</v>
      </c>
      <c r="F904" t="s">
        <v>21</v>
      </c>
      <c r="G904" s="1">
        <v>42764</v>
      </c>
      <c r="H904" s="1">
        <v>42764</v>
      </c>
      <c r="I904" t="s">
        <v>1778</v>
      </c>
      <c r="J904" t="s">
        <v>1778</v>
      </c>
      <c r="K904" t="s">
        <v>1778</v>
      </c>
      <c r="L904" t="s">
        <v>1778</v>
      </c>
      <c r="M904" s="2" t="str">
        <f>IF(ISERROR(SEARCH(M$1,Table1[[#This Row],[Description]])),"",1)</f>
        <v/>
      </c>
      <c r="N904" s="2" t="s">
        <v>1778</v>
      </c>
      <c r="O904" s="2" t="s">
        <v>1778</v>
      </c>
      <c r="P904" s="2" t="s">
        <v>1778</v>
      </c>
      <c r="Q904" s="2" t="str">
        <f>IF(ISERROR(SEARCH(Q$1,Table1[[#This Row],[Description]])),"",1)</f>
        <v/>
      </c>
      <c r="R904" s="2" t="str">
        <f t="shared" si="14"/>
        <v/>
      </c>
    </row>
    <row r="905" spans="1:18" x14ac:dyDescent="0.25">
      <c r="A905" t="s">
        <v>1004</v>
      </c>
      <c r="B905" t="s">
        <v>1005</v>
      </c>
      <c r="C905">
        <v>250</v>
      </c>
      <c r="D905">
        <f>IF(Table1[[#This Row],[tarp]]=Table1[[#This Row],[tarpa]],Table1[[#This Row],[Quantity]],Table1[[#This Row],[Quantity]]*10)</f>
        <v>250</v>
      </c>
      <c r="E905" t="s">
        <v>105</v>
      </c>
      <c r="F905" t="s">
        <v>21</v>
      </c>
      <c r="G905" s="1">
        <v>42764</v>
      </c>
      <c r="H905" s="1">
        <v>42764</v>
      </c>
      <c r="I905" t="s">
        <v>1778</v>
      </c>
      <c r="J905" t="s">
        <v>1778</v>
      </c>
      <c r="K905" t="s">
        <v>1778</v>
      </c>
      <c r="L905" t="s">
        <v>1778</v>
      </c>
      <c r="M905" s="2" t="str">
        <f>IF(ISERROR(SEARCH(M$1,Table1[[#This Row],[Description]])),"",1)</f>
        <v/>
      </c>
      <c r="N905" s="2" t="s">
        <v>1778</v>
      </c>
      <c r="O905" s="2" t="s">
        <v>1778</v>
      </c>
      <c r="P905" s="2" t="s">
        <v>1778</v>
      </c>
      <c r="Q905" s="2" t="str">
        <f>IF(ISERROR(SEARCH(Q$1,Table1[[#This Row],[Description]])),"",1)</f>
        <v/>
      </c>
      <c r="R905" s="2" t="str">
        <f t="shared" si="14"/>
        <v/>
      </c>
    </row>
    <row r="906" spans="1:18" x14ac:dyDescent="0.25">
      <c r="A906" t="s">
        <v>1006</v>
      </c>
      <c r="B906" t="s">
        <v>1007</v>
      </c>
      <c r="C906">
        <v>590</v>
      </c>
      <c r="D906">
        <f>IF(Table1[[#This Row],[tarp]]=Table1[[#This Row],[tarpa]],Table1[[#This Row],[Quantity]],Table1[[#This Row],[Quantity]]*10)</f>
        <v>590</v>
      </c>
      <c r="E906" t="s">
        <v>105</v>
      </c>
      <c r="F906" t="s">
        <v>21</v>
      </c>
      <c r="G906" s="1">
        <v>42764</v>
      </c>
      <c r="H906" s="1">
        <v>42764</v>
      </c>
      <c r="I906" t="s">
        <v>1778</v>
      </c>
      <c r="J906" t="s">
        <v>1778</v>
      </c>
      <c r="K906" t="s">
        <v>1778</v>
      </c>
      <c r="L906" t="s">
        <v>1778</v>
      </c>
      <c r="M906" s="2" t="str">
        <f>IF(ISERROR(SEARCH(M$1,Table1[[#This Row],[Description]])),"",1)</f>
        <v/>
      </c>
      <c r="N906" s="2" t="s">
        <v>1778</v>
      </c>
      <c r="O906" s="2" t="s">
        <v>1778</v>
      </c>
      <c r="P906" s="2" t="s">
        <v>1778</v>
      </c>
      <c r="Q906" s="2" t="str">
        <f>IF(ISERROR(SEARCH(Q$1,Table1[[#This Row],[Description]])),"",1)</f>
        <v/>
      </c>
      <c r="R906" s="2" t="str">
        <f t="shared" si="14"/>
        <v/>
      </c>
    </row>
    <row r="907" spans="1:18" x14ac:dyDescent="0.25">
      <c r="A907" t="s">
        <v>1008</v>
      </c>
      <c r="B907" t="s">
        <v>1009</v>
      </c>
      <c r="C907">
        <v>10</v>
      </c>
      <c r="D907">
        <f>IF(Table1[[#This Row],[tarp]]=Table1[[#This Row],[tarpa]],Table1[[#This Row],[Quantity]],Table1[[#This Row],[Quantity]]*10)</f>
        <v>10</v>
      </c>
      <c r="E907" t="s">
        <v>445</v>
      </c>
      <c r="F907" t="s">
        <v>21</v>
      </c>
      <c r="G907" s="1">
        <v>42764</v>
      </c>
      <c r="H907" s="1">
        <v>42764</v>
      </c>
      <c r="I907" t="s">
        <v>1778</v>
      </c>
      <c r="J907" t="s">
        <v>1778</v>
      </c>
      <c r="K907" t="s">
        <v>1778</v>
      </c>
      <c r="L907" t="s">
        <v>1778</v>
      </c>
      <c r="M907" s="2" t="str">
        <f>IF(ISERROR(SEARCH(M$1,Table1[[#This Row],[Description]])),"",1)</f>
        <v/>
      </c>
      <c r="N907" s="2" t="s">
        <v>1778</v>
      </c>
      <c r="O907" s="2" t="s">
        <v>1778</v>
      </c>
      <c r="P907" s="2" t="s">
        <v>1778</v>
      </c>
      <c r="Q907" s="2" t="str">
        <f>IF(ISERROR(SEARCH(Q$1,Table1[[#This Row],[Description]])),"",1)</f>
        <v/>
      </c>
      <c r="R907" s="2" t="str">
        <f t="shared" si="14"/>
        <v/>
      </c>
    </row>
    <row r="908" spans="1:18" x14ac:dyDescent="0.25">
      <c r="A908" t="s">
        <v>1010</v>
      </c>
      <c r="B908" t="s">
        <v>1011</v>
      </c>
      <c r="C908">
        <v>2</v>
      </c>
      <c r="D908">
        <f>IF(Table1[[#This Row],[tarp]]=Table1[[#This Row],[tarpa]],Table1[[#This Row],[Quantity]],Table1[[#This Row],[Quantity]]*10)</f>
        <v>2</v>
      </c>
      <c r="E908" t="s">
        <v>64</v>
      </c>
      <c r="F908" t="s">
        <v>14</v>
      </c>
      <c r="G908" s="1">
        <v>42764</v>
      </c>
      <c r="H908" s="1">
        <v>42764</v>
      </c>
      <c r="I908" t="s">
        <v>1778</v>
      </c>
      <c r="J908" t="s">
        <v>1778</v>
      </c>
      <c r="K908" t="s">
        <v>1778</v>
      </c>
      <c r="L908" t="s">
        <v>1778</v>
      </c>
      <c r="M908" s="2" t="str">
        <f>IF(ISERROR(SEARCH(M$1,Table1[[#This Row],[Description]])),"",1)</f>
        <v/>
      </c>
      <c r="N908" s="2" t="s">
        <v>1778</v>
      </c>
      <c r="O908" s="2" t="s">
        <v>1778</v>
      </c>
      <c r="P908" s="2" t="s">
        <v>1778</v>
      </c>
      <c r="Q908" s="2" t="str">
        <f>IF(ISERROR(SEARCH(Q$1,Table1[[#This Row],[Description]])),"",1)</f>
        <v/>
      </c>
      <c r="R908" s="2" t="str">
        <f t="shared" si="14"/>
        <v/>
      </c>
    </row>
    <row r="909" spans="1:18" x14ac:dyDescent="0.25">
      <c r="A909" t="s">
        <v>1012</v>
      </c>
      <c r="B909" t="s">
        <v>1013</v>
      </c>
      <c r="C909">
        <v>2</v>
      </c>
      <c r="D909">
        <f>IF(Table1[[#This Row],[tarp]]=Table1[[#This Row],[tarpa]],Table1[[#This Row],[Quantity]],Table1[[#This Row],[Quantity]]*10)</f>
        <v>2</v>
      </c>
      <c r="E909" t="s">
        <v>64</v>
      </c>
      <c r="F909" t="s">
        <v>14</v>
      </c>
      <c r="G909" s="1">
        <v>42764</v>
      </c>
      <c r="H909" s="1">
        <v>42764</v>
      </c>
      <c r="I909" t="s">
        <v>1778</v>
      </c>
      <c r="J909" t="s">
        <v>1778</v>
      </c>
      <c r="K909" t="s">
        <v>1778</v>
      </c>
      <c r="L909" t="s">
        <v>1778</v>
      </c>
      <c r="M909" s="2" t="str">
        <f>IF(ISERROR(SEARCH(M$1,Table1[[#This Row],[Description]])),"",1)</f>
        <v/>
      </c>
      <c r="N909" s="2" t="s">
        <v>1778</v>
      </c>
      <c r="O909" s="2" t="s">
        <v>1778</v>
      </c>
      <c r="P909" s="2" t="s">
        <v>1778</v>
      </c>
      <c r="Q909" s="2" t="str">
        <f>IF(ISERROR(SEARCH(Q$1,Table1[[#This Row],[Description]])),"",1)</f>
        <v/>
      </c>
      <c r="R909" s="2" t="str">
        <f t="shared" si="14"/>
        <v/>
      </c>
    </row>
    <row r="910" spans="1:18" x14ac:dyDescent="0.25">
      <c r="A910" t="s">
        <v>1014</v>
      </c>
      <c r="B910" t="s">
        <v>1015</v>
      </c>
      <c r="C910">
        <v>2</v>
      </c>
      <c r="D910">
        <f>IF(Table1[[#This Row],[tarp]]=Table1[[#This Row],[tarpa]],Table1[[#This Row],[Quantity]],Table1[[#This Row],[Quantity]]*10)</f>
        <v>2</v>
      </c>
      <c r="E910" t="s">
        <v>64</v>
      </c>
      <c r="F910" t="s">
        <v>14</v>
      </c>
      <c r="G910" s="1">
        <v>42764</v>
      </c>
      <c r="H910" s="1">
        <v>42764</v>
      </c>
      <c r="I910" t="s">
        <v>1778</v>
      </c>
      <c r="J910" t="s">
        <v>1778</v>
      </c>
      <c r="K910" t="s">
        <v>1778</v>
      </c>
      <c r="L910" t="s">
        <v>1778</v>
      </c>
      <c r="M910" s="2" t="str">
        <f>IF(ISERROR(SEARCH(M$1,Table1[[#This Row],[Description]])),"",1)</f>
        <v/>
      </c>
      <c r="N910" s="2" t="s">
        <v>1778</v>
      </c>
      <c r="O910" s="2" t="s">
        <v>1778</v>
      </c>
      <c r="P910" s="2" t="s">
        <v>1778</v>
      </c>
      <c r="Q910" s="2" t="str">
        <f>IF(ISERROR(SEARCH(Q$1,Table1[[#This Row],[Description]])),"",1)</f>
        <v/>
      </c>
      <c r="R910" s="2" t="str">
        <f t="shared" si="14"/>
        <v/>
      </c>
    </row>
    <row r="911" spans="1:18" x14ac:dyDescent="0.25">
      <c r="A911" t="s">
        <v>1016</v>
      </c>
      <c r="B911" t="s">
        <v>1017</v>
      </c>
      <c r="C911">
        <v>360</v>
      </c>
      <c r="D911">
        <f>IF(Table1[[#This Row],[tarp]]=Table1[[#This Row],[tarpa]],Table1[[#This Row],[Quantity]],Table1[[#This Row],[Quantity]]*10)</f>
        <v>360</v>
      </c>
      <c r="E911" t="s">
        <v>873</v>
      </c>
      <c r="F911" t="s">
        <v>18</v>
      </c>
      <c r="G911" s="1">
        <v>42764</v>
      </c>
      <c r="H911" s="1">
        <v>42764</v>
      </c>
      <c r="I911" t="s">
        <v>1778</v>
      </c>
      <c r="J911" t="s">
        <v>1778</v>
      </c>
      <c r="K911" t="s">
        <v>1778</v>
      </c>
      <c r="L911" t="s">
        <v>1778</v>
      </c>
      <c r="M911" s="2" t="str">
        <f>IF(ISERROR(SEARCH(M$1,Table1[[#This Row],[Description]])),"",1)</f>
        <v/>
      </c>
      <c r="N911" s="2" t="s">
        <v>1778</v>
      </c>
      <c r="O911" s="2" t="s">
        <v>1778</v>
      </c>
      <c r="P911" s="2" t="s">
        <v>1778</v>
      </c>
      <c r="Q911" s="2" t="str">
        <f>IF(ISERROR(SEARCH(Q$1,Table1[[#This Row],[Description]])),"",1)</f>
        <v/>
      </c>
      <c r="R911" s="2" t="str">
        <f t="shared" si="14"/>
        <v/>
      </c>
    </row>
    <row r="912" spans="1:18" x14ac:dyDescent="0.25">
      <c r="A912" t="s">
        <v>839</v>
      </c>
      <c r="B912" t="s">
        <v>840</v>
      </c>
      <c r="C912">
        <v>10</v>
      </c>
      <c r="D912">
        <f>IF(Table1[[#This Row],[tarp]]=Table1[[#This Row],[tarpa]],Table1[[#This Row],[Quantity]],Table1[[#This Row],[Quantity]]*10)</f>
        <v>10</v>
      </c>
      <c r="E912" t="s">
        <v>17</v>
      </c>
      <c r="F912" t="s">
        <v>18</v>
      </c>
      <c r="G912" s="1">
        <v>42764</v>
      </c>
      <c r="H912" s="1">
        <v>42764</v>
      </c>
      <c r="I912" t="s">
        <v>1778</v>
      </c>
      <c r="J912" t="s">
        <v>1778</v>
      </c>
      <c r="K912" t="s">
        <v>1778</v>
      </c>
      <c r="L912" t="s">
        <v>1778</v>
      </c>
      <c r="M912" s="2" t="str">
        <f>IF(ISERROR(SEARCH(M$1,Table1[[#This Row],[Description]])),"",1)</f>
        <v/>
      </c>
      <c r="N912" s="2" t="s">
        <v>1778</v>
      </c>
      <c r="O912" s="2" t="s">
        <v>1778</v>
      </c>
      <c r="P912" s="2" t="s">
        <v>1778</v>
      </c>
      <c r="Q912" s="2" t="str">
        <f>IF(ISERROR(SEARCH(Q$1,Table1[[#This Row],[Description]])),"",1)</f>
        <v/>
      </c>
      <c r="R912" s="2" t="str">
        <f t="shared" si="14"/>
        <v/>
      </c>
    </row>
    <row r="913" spans="1:18" x14ac:dyDescent="0.25">
      <c r="A913" t="s">
        <v>839</v>
      </c>
      <c r="B913" t="s">
        <v>840</v>
      </c>
      <c r="C913">
        <v>7</v>
      </c>
      <c r="D913">
        <f>IF(Table1[[#This Row],[tarp]]=Table1[[#This Row],[tarpa]],Table1[[#This Row],[Quantity]],Table1[[#This Row],[Quantity]]*10)</f>
        <v>7</v>
      </c>
      <c r="E913" t="s">
        <v>17</v>
      </c>
      <c r="F913" t="s">
        <v>10</v>
      </c>
      <c r="G913" s="1">
        <v>42764</v>
      </c>
      <c r="H913" s="1">
        <v>42764</v>
      </c>
      <c r="I913" t="s">
        <v>1778</v>
      </c>
      <c r="J913" t="s">
        <v>1778</v>
      </c>
      <c r="K913" t="s">
        <v>1778</v>
      </c>
      <c r="L913" t="s">
        <v>1778</v>
      </c>
      <c r="M913" s="2" t="str">
        <f>IF(ISERROR(SEARCH(M$1,Table1[[#This Row],[Description]])),"",1)</f>
        <v/>
      </c>
      <c r="N913" s="2" t="s">
        <v>1778</v>
      </c>
      <c r="O913" s="2" t="s">
        <v>1778</v>
      </c>
      <c r="P913" s="2" t="s">
        <v>1778</v>
      </c>
      <c r="Q913" s="2" t="str">
        <f>IF(ISERROR(SEARCH(Q$1,Table1[[#This Row],[Description]])),"",1)</f>
        <v/>
      </c>
      <c r="R913" s="2" t="str">
        <f t="shared" si="14"/>
        <v/>
      </c>
    </row>
    <row r="914" spans="1:18" x14ac:dyDescent="0.25">
      <c r="A914" t="s">
        <v>995</v>
      </c>
      <c r="B914" t="s">
        <v>996</v>
      </c>
      <c r="C914">
        <v>62</v>
      </c>
      <c r="D914">
        <f>IF(Table1[[#This Row],[tarp]]=Table1[[#This Row],[tarpa]],Table1[[#This Row],[Quantity]],Table1[[#This Row],[Quantity]]*10)</f>
        <v>62</v>
      </c>
      <c r="E914" t="s">
        <v>17</v>
      </c>
      <c r="F914" t="s">
        <v>21</v>
      </c>
      <c r="G914" s="1">
        <v>42764</v>
      </c>
      <c r="H914" s="1">
        <v>42764</v>
      </c>
      <c r="I914" t="s">
        <v>1778</v>
      </c>
      <c r="J914" t="s">
        <v>1778</v>
      </c>
      <c r="K914" t="s">
        <v>1778</v>
      </c>
      <c r="L914" t="s">
        <v>1778</v>
      </c>
      <c r="M914" s="2" t="str">
        <f>IF(ISERROR(SEARCH(M$1,Table1[[#This Row],[Description]])),"",1)</f>
        <v/>
      </c>
      <c r="N914" s="2" t="s">
        <v>1778</v>
      </c>
      <c r="O914" s="2" t="s">
        <v>1778</v>
      </c>
      <c r="P914" s="2" t="s">
        <v>1778</v>
      </c>
      <c r="Q914" s="2" t="str">
        <f>IF(ISERROR(SEARCH(Q$1,Table1[[#This Row],[Description]])),"",1)</f>
        <v/>
      </c>
      <c r="R914" s="2" t="str">
        <f t="shared" si="14"/>
        <v/>
      </c>
    </row>
    <row r="915" spans="1:18" x14ac:dyDescent="0.25">
      <c r="A915" t="s">
        <v>153</v>
      </c>
      <c r="B915" t="s">
        <v>154</v>
      </c>
      <c r="C915">
        <v>4</v>
      </c>
      <c r="D915">
        <f>IF(Table1[[#This Row],[tarp]]=Table1[[#This Row],[tarpa]],Table1[[#This Row],[Quantity]],Table1[[#This Row],[Quantity]]*10)</f>
        <v>4</v>
      </c>
      <c r="E915" t="s">
        <v>854</v>
      </c>
      <c r="F915" t="s">
        <v>18</v>
      </c>
      <c r="G915" s="1">
        <v>42764</v>
      </c>
      <c r="H915" s="1">
        <v>42764</v>
      </c>
      <c r="I915" t="s">
        <v>1778</v>
      </c>
      <c r="J915" t="s">
        <v>1778</v>
      </c>
      <c r="K915" t="s">
        <v>1778</v>
      </c>
      <c r="L915" t="s">
        <v>1778</v>
      </c>
      <c r="M915" s="2" t="str">
        <f>IF(ISERROR(SEARCH(M$1,Table1[[#This Row],[Description]])),"",1)</f>
        <v/>
      </c>
      <c r="N915" s="2" t="s">
        <v>1778</v>
      </c>
      <c r="O915" s="2" t="s">
        <v>1778</v>
      </c>
      <c r="P915" s="2" t="s">
        <v>1778</v>
      </c>
      <c r="Q915" s="2" t="str">
        <f>IF(ISERROR(SEARCH(Q$1,Table1[[#This Row],[Description]])),"",1)</f>
        <v/>
      </c>
      <c r="R915" s="2" t="str">
        <f t="shared" si="14"/>
        <v/>
      </c>
    </row>
    <row r="916" spans="1:18" x14ac:dyDescent="0.25">
      <c r="A916" t="s">
        <v>1022</v>
      </c>
      <c r="B916" t="s">
        <v>1023</v>
      </c>
      <c r="C916">
        <v>4</v>
      </c>
      <c r="D916">
        <f>IF(Table1[[#This Row],[tarp]]=Table1[[#This Row],[tarpa]],Table1[[#This Row],[Quantity]],Table1[[#This Row],[Quantity]]*10)</f>
        <v>4</v>
      </c>
      <c r="E916" t="s">
        <v>287</v>
      </c>
      <c r="F916" t="s">
        <v>14</v>
      </c>
      <c r="G916" s="1">
        <v>42764</v>
      </c>
      <c r="H916" s="1">
        <v>42764</v>
      </c>
      <c r="I916" t="s">
        <v>1778</v>
      </c>
      <c r="J916" t="s">
        <v>1778</v>
      </c>
      <c r="K916" t="s">
        <v>1778</v>
      </c>
      <c r="L916" t="s">
        <v>1778</v>
      </c>
      <c r="M916" s="2" t="str">
        <f>IF(ISERROR(SEARCH(M$1,Table1[[#This Row],[Description]])),"",1)</f>
        <v/>
      </c>
      <c r="N916" s="2" t="s">
        <v>1778</v>
      </c>
      <c r="O916" s="2" t="s">
        <v>1778</v>
      </c>
      <c r="P916" s="2" t="s">
        <v>1778</v>
      </c>
      <c r="Q916" s="2" t="str">
        <f>IF(ISERROR(SEARCH(Q$1,Table1[[#This Row],[Description]])),"",1)</f>
        <v/>
      </c>
      <c r="R916" s="2" t="str">
        <f t="shared" si="14"/>
        <v/>
      </c>
    </row>
    <row r="917" spans="1:18" x14ac:dyDescent="0.25">
      <c r="A917" t="s">
        <v>1024</v>
      </c>
      <c r="B917" t="s">
        <v>1025</v>
      </c>
      <c r="C917">
        <v>4</v>
      </c>
      <c r="D917">
        <f>IF(Table1[[#This Row],[tarp]]=Table1[[#This Row],[tarpa]],Table1[[#This Row],[Quantity]],Table1[[#This Row],[Quantity]]*10)</f>
        <v>4</v>
      </c>
      <c r="E917" t="s">
        <v>287</v>
      </c>
      <c r="F917" t="s">
        <v>14</v>
      </c>
      <c r="G917" s="1">
        <v>42764</v>
      </c>
      <c r="H917" s="1">
        <v>42764</v>
      </c>
      <c r="I917" t="s">
        <v>1778</v>
      </c>
      <c r="J917" t="s">
        <v>1778</v>
      </c>
      <c r="K917" t="s">
        <v>1778</v>
      </c>
      <c r="L917" t="s">
        <v>1778</v>
      </c>
      <c r="M917" s="2" t="str">
        <f>IF(ISERROR(SEARCH(M$1,Table1[[#This Row],[Description]])),"",1)</f>
        <v/>
      </c>
      <c r="N917" s="2" t="s">
        <v>1778</v>
      </c>
      <c r="O917" s="2" t="s">
        <v>1778</v>
      </c>
      <c r="P917" s="2" t="s">
        <v>1778</v>
      </c>
      <c r="Q917" s="2" t="str">
        <f>IF(ISERROR(SEARCH(Q$1,Table1[[#This Row],[Description]])),"",1)</f>
        <v/>
      </c>
      <c r="R917" s="2" t="str">
        <f t="shared" si="14"/>
        <v/>
      </c>
    </row>
    <row r="918" spans="1:18" x14ac:dyDescent="0.25">
      <c r="A918" t="s">
        <v>1026</v>
      </c>
      <c r="B918" t="s">
        <v>1027</v>
      </c>
      <c r="C918">
        <v>4</v>
      </c>
      <c r="D918">
        <f>IF(Table1[[#This Row],[tarp]]=Table1[[#This Row],[tarpa]],Table1[[#This Row],[Quantity]],Table1[[#This Row],[Quantity]]*10)</f>
        <v>4</v>
      </c>
      <c r="E918" t="s">
        <v>287</v>
      </c>
      <c r="F918" t="s">
        <v>14</v>
      </c>
      <c r="G918" s="1">
        <v>42764</v>
      </c>
      <c r="H918" s="1">
        <v>42764</v>
      </c>
      <c r="I918" t="s">
        <v>1778</v>
      </c>
      <c r="J918" t="s">
        <v>1778</v>
      </c>
      <c r="K918" t="s">
        <v>1778</v>
      </c>
      <c r="L918" t="s">
        <v>1778</v>
      </c>
      <c r="M918" s="2" t="str">
        <f>IF(ISERROR(SEARCH(M$1,Table1[[#This Row],[Description]])),"",1)</f>
        <v/>
      </c>
      <c r="N918" s="2" t="s">
        <v>1778</v>
      </c>
      <c r="O918" s="2" t="s">
        <v>1778</v>
      </c>
      <c r="P918" s="2" t="s">
        <v>1778</v>
      </c>
      <c r="Q918" s="2" t="str">
        <f>IF(ISERROR(SEARCH(Q$1,Table1[[#This Row],[Description]])),"",1)</f>
        <v/>
      </c>
      <c r="R918" s="2" t="str">
        <f t="shared" si="14"/>
        <v/>
      </c>
    </row>
    <row r="919" spans="1:18" x14ac:dyDescent="0.25">
      <c r="A919" t="s">
        <v>1028</v>
      </c>
      <c r="B919" t="s">
        <v>1029</v>
      </c>
      <c r="C919">
        <v>4</v>
      </c>
      <c r="D919">
        <f>IF(Table1[[#This Row],[tarp]]=Table1[[#This Row],[tarpa]],Table1[[#This Row],[Quantity]],Table1[[#This Row],[Quantity]]*10)</f>
        <v>4</v>
      </c>
      <c r="E919" t="s">
        <v>287</v>
      </c>
      <c r="F919" t="s">
        <v>14</v>
      </c>
      <c r="G919" s="1">
        <v>42764</v>
      </c>
      <c r="H919" s="1">
        <v>42764</v>
      </c>
      <c r="I919" t="s">
        <v>1778</v>
      </c>
      <c r="J919" t="s">
        <v>1778</v>
      </c>
      <c r="K919" t="s">
        <v>1778</v>
      </c>
      <c r="L919" t="s">
        <v>1778</v>
      </c>
      <c r="M919" s="2" t="str">
        <f>IF(ISERROR(SEARCH(M$1,Table1[[#This Row],[Description]])),"",1)</f>
        <v/>
      </c>
      <c r="N919" s="2" t="s">
        <v>1778</v>
      </c>
      <c r="O919" s="2" t="s">
        <v>1778</v>
      </c>
      <c r="P919" s="2" t="s">
        <v>1778</v>
      </c>
      <c r="Q919" s="2" t="str">
        <f>IF(ISERROR(SEARCH(Q$1,Table1[[#This Row],[Description]])),"",1)</f>
        <v/>
      </c>
      <c r="R919" s="2" t="str">
        <f t="shared" si="14"/>
        <v/>
      </c>
    </row>
    <row r="920" spans="1:18" x14ac:dyDescent="0.25">
      <c r="A920" t="s">
        <v>1030</v>
      </c>
      <c r="B920" t="s">
        <v>1031</v>
      </c>
      <c r="C920">
        <v>4</v>
      </c>
      <c r="D920">
        <f>IF(Table1[[#This Row],[tarp]]=Table1[[#This Row],[tarpa]],Table1[[#This Row],[Quantity]],Table1[[#This Row],[Quantity]]*10)</f>
        <v>4</v>
      </c>
      <c r="E920" t="s">
        <v>873</v>
      </c>
      <c r="F920" t="s">
        <v>18</v>
      </c>
      <c r="G920" s="1">
        <v>42764</v>
      </c>
      <c r="H920" s="1">
        <v>42764</v>
      </c>
      <c r="I920" t="s">
        <v>1778</v>
      </c>
      <c r="J920" t="s">
        <v>1778</v>
      </c>
      <c r="K920" t="s">
        <v>1778</v>
      </c>
      <c r="L920" t="s">
        <v>1778</v>
      </c>
      <c r="M920" s="2" t="str">
        <f>IF(ISERROR(SEARCH(M$1,Table1[[#This Row],[Description]])),"",1)</f>
        <v/>
      </c>
      <c r="N920" s="2" t="s">
        <v>1778</v>
      </c>
      <c r="O920" s="2" t="s">
        <v>1778</v>
      </c>
      <c r="P920" s="2" t="s">
        <v>1778</v>
      </c>
      <c r="Q920" s="2" t="str">
        <f>IF(ISERROR(SEARCH(Q$1,Table1[[#This Row],[Description]])),"",1)</f>
        <v/>
      </c>
      <c r="R920" s="2" t="str">
        <f t="shared" si="14"/>
        <v/>
      </c>
    </row>
    <row r="921" spans="1:18" x14ac:dyDescent="0.25">
      <c r="A921" t="s">
        <v>1032</v>
      </c>
      <c r="B921" t="s">
        <v>1033</v>
      </c>
      <c r="C921">
        <v>4</v>
      </c>
      <c r="D921">
        <f>IF(Table1[[#This Row],[tarp]]=Table1[[#This Row],[tarpa]],Table1[[#This Row],[Quantity]],Table1[[#This Row],[Quantity]]*10)</f>
        <v>4</v>
      </c>
      <c r="E921" t="s">
        <v>873</v>
      </c>
      <c r="F921" t="s">
        <v>18</v>
      </c>
      <c r="G921" s="1">
        <v>42764</v>
      </c>
      <c r="H921" s="1">
        <v>42764</v>
      </c>
      <c r="I921" t="s">
        <v>1778</v>
      </c>
      <c r="J921" t="s">
        <v>1778</v>
      </c>
      <c r="K921" t="s">
        <v>1778</v>
      </c>
      <c r="L921" t="s">
        <v>1778</v>
      </c>
      <c r="M921" s="2" t="str">
        <f>IF(ISERROR(SEARCH(M$1,Table1[[#This Row],[Description]])),"",1)</f>
        <v/>
      </c>
      <c r="N921" s="2" t="s">
        <v>1778</v>
      </c>
      <c r="O921" s="2" t="s">
        <v>1778</v>
      </c>
      <c r="P921" s="2" t="s">
        <v>1778</v>
      </c>
      <c r="Q921" s="2" t="str">
        <f>IF(ISERROR(SEARCH(Q$1,Table1[[#This Row],[Description]])),"",1)</f>
        <v/>
      </c>
      <c r="R921" s="2" t="str">
        <f t="shared" si="14"/>
        <v/>
      </c>
    </row>
    <row r="922" spans="1:18" x14ac:dyDescent="0.25">
      <c r="A922" t="s">
        <v>700</v>
      </c>
      <c r="B922" t="s">
        <v>701</v>
      </c>
      <c r="C922">
        <v>1</v>
      </c>
      <c r="D922">
        <f>IF(Table1[[#This Row],[tarp]]=Table1[[#This Row],[tarpa]],Table1[[#This Row],[Quantity]],Table1[[#This Row],[Quantity]]*10)</f>
        <v>1</v>
      </c>
      <c r="E922" t="s">
        <v>866</v>
      </c>
      <c r="F922" t="s">
        <v>18</v>
      </c>
      <c r="G922" s="1">
        <v>42764</v>
      </c>
      <c r="H922" s="1">
        <v>42764</v>
      </c>
      <c r="I922" t="s">
        <v>1778</v>
      </c>
      <c r="J922" t="s">
        <v>1778</v>
      </c>
      <c r="K922" t="s">
        <v>1778</v>
      </c>
      <c r="L922" t="s">
        <v>1778</v>
      </c>
      <c r="M922" s="2" t="str">
        <f>IF(ISERROR(SEARCH(M$1,Table1[[#This Row],[Description]])),"",1)</f>
        <v/>
      </c>
      <c r="N922" s="2" t="s">
        <v>1778</v>
      </c>
      <c r="O922" s="2" t="s">
        <v>1778</v>
      </c>
      <c r="P922" s="2" t="s">
        <v>1778</v>
      </c>
      <c r="Q922" s="2" t="str">
        <f>IF(ISERROR(SEARCH(Q$1,Table1[[#This Row],[Description]])),"",1)</f>
        <v/>
      </c>
      <c r="R922" s="2" t="str">
        <f t="shared" si="14"/>
        <v/>
      </c>
    </row>
    <row r="923" spans="1:18" x14ac:dyDescent="0.25">
      <c r="A923" t="s">
        <v>688</v>
      </c>
      <c r="B923" t="s">
        <v>689</v>
      </c>
      <c r="C923">
        <v>1</v>
      </c>
      <c r="D923">
        <f>IF(Table1[[#This Row],[tarp]]=Table1[[#This Row],[tarpa]],Table1[[#This Row],[Quantity]],Table1[[#This Row],[Quantity]]*10)</f>
        <v>1</v>
      </c>
      <c r="E923" t="s">
        <v>866</v>
      </c>
      <c r="F923" t="s">
        <v>18</v>
      </c>
      <c r="G923" s="1">
        <v>42764</v>
      </c>
      <c r="H923" s="1">
        <v>42764</v>
      </c>
      <c r="I923" t="s">
        <v>1778</v>
      </c>
      <c r="J923" t="s">
        <v>1778</v>
      </c>
      <c r="K923" t="s">
        <v>1778</v>
      </c>
      <c r="L923" t="s">
        <v>1778</v>
      </c>
      <c r="M923" s="2" t="str">
        <f>IF(ISERROR(SEARCH(M$1,Table1[[#This Row],[Description]])),"",1)</f>
        <v/>
      </c>
      <c r="N923" s="2" t="s">
        <v>1778</v>
      </c>
      <c r="O923" s="2" t="s">
        <v>1778</v>
      </c>
      <c r="P923" s="2" t="s">
        <v>1778</v>
      </c>
      <c r="Q923" s="2" t="str">
        <f>IF(ISERROR(SEARCH(Q$1,Table1[[#This Row],[Description]])),"",1)</f>
        <v/>
      </c>
      <c r="R923" s="2" t="str">
        <f t="shared" si="14"/>
        <v/>
      </c>
    </row>
    <row r="924" spans="1:18" x14ac:dyDescent="0.25">
      <c r="A924" t="s">
        <v>290</v>
      </c>
      <c r="B924" t="s">
        <v>291</v>
      </c>
      <c r="C924">
        <v>4</v>
      </c>
      <c r="D924">
        <f>IF(Table1[[#This Row],[tarp]]=Table1[[#This Row],[tarpa]],Table1[[#This Row],[Quantity]],Table1[[#This Row],[Quantity]]*10)</f>
        <v>4</v>
      </c>
      <c r="E924" t="s">
        <v>445</v>
      </c>
      <c r="F924" t="s">
        <v>21</v>
      </c>
      <c r="G924" s="1">
        <v>42764</v>
      </c>
      <c r="H924" s="1">
        <v>42764</v>
      </c>
      <c r="I924" t="s">
        <v>1778</v>
      </c>
      <c r="J924" t="s">
        <v>1778</v>
      </c>
      <c r="K924" t="s">
        <v>1778</v>
      </c>
      <c r="L924" t="s">
        <v>1778</v>
      </c>
      <c r="M924" s="2" t="str">
        <f>IF(ISERROR(SEARCH(M$1,Table1[[#This Row],[Description]])),"",1)</f>
        <v/>
      </c>
      <c r="N924" s="2" t="s">
        <v>1778</v>
      </c>
      <c r="O924" s="2" t="s">
        <v>1778</v>
      </c>
      <c r="P924" s="2" t="s">
        <v>1778</v>
      </c>
      <c r="Q924" s="2" t="str">
        <f>IF(ISERROR(SEARCH(Q$1,Table1[[#This Row],[Description]])),"",1)</f>
        <v/>
      </c>
      <c r="R924" s="2" t="str">
        <f t="shared" si="14"/>
        <v/>
      </c>
    </row>
    <row r="925" spans="1:18" x14ac:dyDescent="0.25">
      <c r="A925" t="s">
        <v>828</v>
      </c>
      <c r="B925" t="s">
        <v>829</v>
      </c>
      <c r="C925">
        <v>36</v>
      </c>
      <c r="D925">
        <f>IF(Table1[[#This Row],[tarp]]=Table1[[#This Row],[tarpa]],Table1[[#This Row],[Quantity]],Table1[[#This Row],[Quantity]]*10)</f>
        <v>36</v>
      </c>
      <c r="E925" t="s">
        <v>36</v>
      </c>
      <c r="F925" t="s">
        <v>14</v>
      </c>
      <c r="G925" s="1">
        <v>42764</v>
      </c>
      <c r="H925" s="1">
        <v>42764</v>
      </c>
      <c r="I925" t="s">
        <v>1778</v>
      </c>
      <c r="J925" t="s">
        <v>1778</v>
      </c>
      <c r="K925" t="s">
        <v>1778</v>
      </c>
      <c r="L925" t="s">
        <v>1778</v>
      </c>
      <c r="M925" s="2" t="str">
        <f>IF(ISERROR(SEARCH(M$1,Table1[[#This Row],[Description]])),"",1)</f>
        <v/>
      </c>
      <c r="N925" s="2" t="s">
        <v>1778</v>
      </c>
      <c r="O925" s="2" t="s">
        <v>1778</v>
      </c>
      <c r="P925" s="2" t="s">
        <v>1778</v>
      </c>
      <c r="Q925" s="2" t="str">
        <f>IF(ISERROR(SEARCH(Q$1,Table1[[#This Row],[Description]])),"",1)</f>
        <v/>
      </c>
      <c r="R925" s="2" t="str">
        <f t="shared" si="14"/>
        <v/>
      </c>
    </row>
    <row r="926" spans="1:18" x14ac:dyDescent="0.25">
      <c r="A926" t="s">
        <v>1034</v>
      </c>
      <c r="B926" t="s">
        <v>1035</v>
      </c>
      <c r="C926">
        <v>1</v>
      </c>
      <c r="D926">
        <f>IF(Table1[[#This Row],[tarp]]=Table1[[#This Row],[tarpa]],Table1[[#This Row],[Quantity]],Table1[[#This Row],[Quantity]]*10)</f>
        <v>1</v>
      </c>
      <c r="E926" t="s">
        <v>17</v>
      </c>
      <c r="F926" t="s">
        <v>21</v>
      </c>
      <c r="G926" s="1">
        <v>42764</v>
      </c>
      <c r="H926" s="1">
        <v>42764</v>
      </c>
      <c r="I926" t="s">
        <v>1778</v>
      </c>
      <c r="J926" t="s">
        <v>1778</v>
      </c>
      <c r="K926" t="s">
        <v>1778</v>
      </c>
      <c r="L926" t="s">
        <v>1778</v>
      </c>
      <c r="M926" s="2" t="str">
        <f>IF(ISERROR(SEARCH(M$1,Table1[[#This Row],[Description]])),"",1)</f>
        <v/>
      </c>
      <c r="N926" s="2" t="s">
        <v>1778</v>
      </c>
      <c r="O926" s="2" t="s">
        <v>1778</v>
      </c>
      <c r="P926" s="2" t="s">
        <v>1778</v>
      </c>
      <c r="Q926" s="2" t="str">
        <f>IF(ISERROR(SEARCH(Q$1,Table1[[#This Row],[Description]])),"",1)</f>
        <v/>
      </c>
      <c r="R926" s="2" t="str">
        <f t="shared" si="14"/>
        <v/>
      </c>
    </row>
    <row r="927" spans="1:18" x14ac:dyDescent="0.25">
      <c r="A927" t="s">
        <v>1036</v>
      </c>
      <c r="B927" t="s">
        <v>1037</v>
      </c>
      <c r="C927">
        <v>163</v>
      </c>
      <c r="D927">
        <f>IF(Table1[[#This Row],[tarp]]=Table1[[#This Row],[tarpa]],Table1[[#This Row],[Quantity]],Table1[[#This Row],[Quantity]]*10)</f>
        <v>163</v>
      </c>
      <c r="E927" t="s">
        <v>233</v>
      </c>
      <c r="F927" t="s">
        <v>10</v>
      </c>
      <c r="G927" s="1">
        <v>42764</v>
      </c>
      <c r="H927" s="1">
        <v>42764</v>
      </c>
      <c r="I927" t="s">
        <v>1778</v>
      </c>
      <c r="J927" t="s">
        <v>1778</v>
      </c>
      <c r="K927" t="s">
        <v>1778</v>
      </c>
      <c r="L927" t="s">
        <v>1778</v>
      </c>
      <c r="M927" s="2" t="str">
        <f>IF(ISERROR(SEARCH(M$1,Table1[[#This Row],[Description]])),"",1)</f>
        <v/>
      </c>
      <c r="N927" s="2" t="s">
        <v>1778</v>
      </c>
      <c r="O927" s="2" t="s">
        <v>1778</v>
      </c>
      <c r="P927" s="2" t="s">
        <v>1778</v>
      </c>
      <c r="Q927" s="2" t="str">
        <f>IF(ISERROR(SEARCH(Q$1,Table1[[#This Row],[Description]])),"",1)</f>
        <v/>
      </c>
      <c r="R927" s="2" t="str">
        <f t="shared" si="14"/>
        <v/>
      </c>
    </row>
    <row r="928" spans="1:18" x14ac:dyDescent="0.25">
      <c r="A928" t="s">
        <v>1038</v>
      </c>
      <c r="B928" t="s">
        <v>1039</v>
      </c>
      <c r="C928">
        <v>9</v>
      </c>
      <c r="D928">
        <f>IF(Table1[[#This Row],[tarp]]=Table1[[#This Row],[tarpa]],Table1[[#This Row],[Quantity]],Table1[[#This Row],[Quantity]]*10)</f>
        <v>9</v>
      </c>
      <c r="E928" t="s">
        <v>233</v>
      </c>
      <c r="F928" t="s">
        <v>10</v>
      </c>
      <c r="G928" s="1">
        <v>42764</v>
      </c>
      <c r="H928" s="1">
        <v>42764</v>
      </c>
      <c r="I928" t="s">
        <v>1778</v>
      </c>
      <c r="J928" t="s">
        <v>1778</v>
      </c>
      <c r="K928" t="s">
        <v>1778</v>
      </c>
      <c r="L928" t="s">
        <v>1778</v>
      </c>
      <c r="M928" s="2" t="str">
        <f>IF(ISERROR(SEARCH(M$1,Table1[[#This Row],[Description]])),"",1)</f>
        <v/>
      </c>
      <c r="N928" s="2" t="s">
        <v>1778</v>
      </c>
      <c r="O928" s="2" t="s">
        <v>1778</v>
      </c>
      <c r="P928" s="2" t="s">
        <v>1778</v>
      </c>
      <c r="Q928" s="2" t="str">
        <f>IF(ISERROR(SEARCH(Q$1,Table1[[#This Row],[Description]])),"",1)</f>
        <v/>
      </c>
      <c r="R928" s="2" t="str">
        <f t="shared" si="14"/>
        <v/>
      </c>
    </row>
    <row r="929" spans="1:18" x14ac:dyDescent="0.25">
      <c r="A929" t="s">
        <v>514</v>
      </c>
      <c r="B929" t="s">
        <v>515</v>
      </c>
      <c r="C929">
        <v>4</v>
      </c>
      <c r="D929">
        <f>IF(Table1[[#This Row],[tarp]]=Table1[[#This Row],[tarpa]],Table1[[#This Row],[Quantity]],Table1[[#This Row],[Quantity]]*10)</f>
        <v>4</v>
      </c>
      <c r="E929" t="s">
        <v>17</v>
      </c>
      <c r="F929" t="s">
        <v>14</v>
      </c>
      <c r="G929" s="1">
        <v>42764</v>
      </c>
      <c r="H929" s="1">
        <v>42764</v>
      </c>
      <c r="I929" t="s">
        <v>1778</v>
      </c>
      <c r="J929" t="s">
        <v>1778</v>
      </c>
      <c r="K929" t="s">
        <v>1778</v>
      </c>
      <c r="L929" t="s">
        <v>1778</v>
      </c>
      <c r="M929" s="2" t="str">
        <f>IF(ISERROR(SEARCH(M$1,Table1[[#This Row],[Description]])),"",1)</f>
        <v/>
      </c>
      <c r="N929" s="2" t="s">
        <v>1778</v>
      </c>
      <c r="O929" s="2" t="s">
        <v>1778</v>
      </c>
      <c r="P929" s="2" t="s">
        <v>1778</v>
      </c>
      <c r="Q929" s="2" t="str">
        <f>IF(ISERROR(SEARCH(Q$1,Table1[[#This Row],[Description]])),"",1)</f>
        <v/>
      </c>
      <c r="R929" s="2" t="str">
        <f t="shared" si="14"/>
        <v/>
      </c>
    </row>
    <row r="930" spans="1:18" x14ac:dyDescent="0.25">
      <c r="A930" t="s">
        <v>122</v>
      </c>
      <c r="B930" t="s">
        <v>123</v>
      </c>
      <c r="C930">
        <v>4</v>
      </c>
      <c r="D930">
        <f>IF(Table1[[#This Row],[tarp]]=Table1[[#This Row],[tarpa]],Table1[[#This Row],[Quantity]],Table1[[#This Row],[Quantity]]*10)</f>
        <v>4</v>
      </c>
      <c r="E930" t="s">
        <v>17</v>
      </c>
      <c r="F930" t="s">
        <v>14</v>
      </c>
      <c r="G930" s="1">
        <v>42764</v>
      </c>
      <c r="H930" s="1">
        <v>42764</v>
      </c>
      <c r="I930" t="s">
        <v>1778</v>
      </c>
      <c r="J930" t="s">
        <v>1778</v>
      </c>
      <c r="K930" t="s">
        <v>1778</v>
      </c>
      <c r="L930" t="s">
        <v>1778</v>
      </c>
      <c r="M930" s="2" t="str">
        <f>IF(ISERROR(SEARCH(M$1,Table1[[#This Row],[Description]])),"",1)</f>
        <v/>
      </c>
      <c r="N930" s="2" t="s">
        <v>1778</v>
      </c>
      <c r="O930" s="2" t="s">
        <v>1778</v>
      </c>
      <c r="P930" s="2" t="s">
        <v>1778</v>
      </c>
      <c r="Q930" s="2" t="str">
        <f>IF(ISERROR(SEARCH(Q$1,Table1[[#This Row],[Description]])),"",1)</f>
        <v/>
      </c>
      <c r="R930" s="2" t="str">
        <f t="shared" si="14"/>
        <v/>
      </c>
    </row>
    <row r="931" spans="1:18" x14ac:dyDescent="0.25">
      <c r="A931" t="s">
        <v>723</v>
      </c>
      <c r="B931" t="s">
        <v>724</v>
      </c>
      <c r="C931">
        <v>15</v>
      </c>
      <c r="D931">
        <f>IF(Table1[[#This Row],[tarp]]=Table1[[#This Row],[tarpa]],Table1[[#This Row],[Quantity]],Table1[[#This Row],[Quantity]]*10)</f>
        <v>15</v>
      </c>
      <c r="E931" t="s">
        <v>17</v>
      </c>
      <c r="F931" t="s">
        <v>18</v>
      </c>
      <c r="G931" s="1">
        <v>42764</v>
      </c>
      <c r="H931" s="1">
        <v>42764</v>
      </c>
      <c r="I931" t="s">
        <v>1778</v>
      </c>
      <c r="J931" t="s">
        <v>1778</v>
      </c>
      <c r="K931" t="s">
        <v>1778</v>
      </c>
      <c r="L931" t="s">
        <v>1778</v>
      </c>
      <c r="M931" s="2" t="str">
        <f>IF(ISERROR(SEARCH(M$1,Table1[[#This Row],[Description]])),"",1)</f>
        <v/>
      </c>
      <c r="N931" s="2" t="s">
        <v>1778</v>
      </c>
      <c r="O931" s="2" t="s">
        <v>1778</v>
      </c>
      <c r="P931" s="2" t="s">
        <v>1778</v>
      </c>
      <c r="Q931" s="2" t="str">
        <f>IF(ISERROR(SEARCH(Q$1,Table1[[#This Row],[Description]])),"",1)</f>
        <v/>
      </c>
      <c r="R931" s="2" t="str">
        <f t="shared" si="14"/>
        <v/>
      </c>
    </row>
    <row r="932" spans="1:18" x14ac:dyDescent="0.25">
      <c r="A932" t="s">
        <v>530</v>
      </c>
      <c r="B932" t="s">
        <v>531</v>
      </c>
      <c r="C932">
        <v>56</v>
      </c>
      <c r="D932">
        <f>IF(Table1[[#This Row],[tarp]]=Table1[[#This Row],[tarpa]],Table1[[#This Row],[Quantity]],Table1[[#This Row],[Quantity]]*10)</f>
        <v>56</v>
      </c>
      <c r="E932" t="s">
        <v>202</v>
      </c>
      <c r="F932" t="s">
        <v>14</v>
      </c>
      <c r="G932" s="1">
        <v>42764</v>
      </c>
      <c r="H932" s="1">
        <v>42764</v>
      </c>
      <c r="I932" t="s">
        <v>1778</v>
      </c>
      <c r="J932" t="s">
        <v>1778</v>
      </c>
      <c r="K932" t="s">
        <v>1778</v>
      </c>
      <c r="L932" t="s">
        <v>1778</v>
      </c>
      <c r="M932" s="2" t="str">
        <f>IF(ISERROR(SEARCH(M$1,Table1[[#This Row],[Description]])),"",1)</f>
        <v/>
      </c>
      <c r="N932" s="2" t="s">
        <v>1778</v>
      </c>
      <c r="O932" s="2" t="s">
        <v>1778</v>
      </c>
      <c r="P932" s="2" t="s">
        <v>1778</v>
      </c>
      <c r="Q932" s="2" t="str">
        <f>IF(ISERROR(SEARCH(Q$1,Table1[[#This Row],[Description]])),"",1)</f>
        <v/>
      </c>
      <c r="R932" s="2" t="str">
        <f t="shared" si="14"/>
        <v/>
      </c>
    </row>
    <row r="933" spans="1:18" x14ac:dyDescent="0.25">
      <c r="A933" t="s">
        <v>1040</v>
      </c>
      <c r="B933" t="s">
        <v>1041</v>
      </c>
      <c r="C933">
        <v>170</v>
      </c>
      <c r="D933">
        <f>IF(Table1[[#This Row],[tarp]]=Table1[[#This Row],[tarpa]],Table1[[#This Row],[Quantity]],Table1[[#This Row],[Quantity]]*10)</f>
        <v>170</v>
      </c>
      <c r="E933" t="s">
        <v>105</v>
      </c>
      <c r="F933" t="s">
        <v>21</v>
      </c>
      <c r="G933" s="1">
        <v>42764</v>
      </c>
      <c r="H933" s="1">
        <v>42764</v>
      </c>
      <c r="I933" t="s">
        <v>1778</v>
      </c>
      <c r="J933" t="s">
        <v>1778</v>
      </c>
      <c r="K933" t="s">
        <v>1778</v>
      </c>
      <c r="L933" t="s">
        <v>1778</v>
      </c>
      <c r="M933" s="2" t="str">
        <f>IF(ISERROR(SEARCH(M$1,Table1[[#This Row],[Description]])),"",1)</f>
        <v/>
      </c>
      <c r="N933" s="2" t="s">
        <v>1778</v>
      </c>
      <c r="O933" s="2" t="s">
        <v>1778</v>
      </c>
      <c r="P933" s="2" t="s">
        <v>1778</v>
      </c>
      <c r="Q933" s="2" t="str">
        <f>IF(ISERROR(SEARCH(Q$1,Table1[[#This Row],[Description]])),"",1)</f>
        <v/>
      </c>
      <c r="R933" s="2" t="str">
        <f t="shared" si="14"/>
        <v/>
      </c>
    </row>
    <row r="934" spans="1:18" x14ac:dyDescent="0.25">
      <c r="A934" t="s">
        <v>808</v>
      </c>
      <c r="B934" t="s">
        <v>809</v>
      </c>
      <c r="C934">
        <v>2</v>
      </c>
      <c r="D934">
        <f>IF(Table1[[#This Row],[tarp]]=Table1[[#This Row],[tarpa]],Table1[[#This Row],[Quantity]],Table1[[#This Row],[Quantity]]*10)</f>
        <v>2</v>
      </c>
      <c r="E934" t="s">
        <v>873</v>
      </c>
      <c r="F934" t="s">
        <v>18</v>
      </c>
      <c r="G934" s="1">
        <v>42764</v>
      </c>
      <c r="H934" s="1">
        <v>42764</v>
      </c>
      <c r="I934" t="s">
        <v>1778</v>
      </c>
      <c r="J934" t="s">
        <v>1778</v>
      </c>
      <c r="K934" t="s">
        <v>1778</v>
      </c>
      <c r="L934" t="s">
        <v>1778</v>
      </c>
      <c r="M934" s="2" t="str">
        <f>IF(ISERROR(SEARCH(M$1,Table1[[#This Row],[Description]])),"",1)</f>
        <v/>
      </c>
      <c r="N934" s="2" t="s">
        <v>1778</v>
      </c>
      <c r="O934" s="2" t="s">
        <v>1778</v>
      </c>
      <c r="P934" s="2" t="s">
        <v>1778</v>
      </c>
      <c r="Q934" s="2" t="str">
        <f>IF(ISERROR(SEARCH(Q$1,Table1[[#This Row],[Description]])),"",1)</f>
        <v/>
      </c>
      <c r="R934" s="2" t="str">
        <f t="shared" si="14"/>
        <v/>
      </c>
    </row>
    <row r="935" spans="1:18" x14ac:dyDescent="0.25">
      <c r="A935" t="s">
        <v>1042</v>
      </c>
      <c r="B935" t="s">
        <v>1043</v>
      </c>
      <c r="C935">
        <v>1</v>
      </c>
      <c r="D935">
        <f>IF(Table1[[#This Row],[tarp]]=Table1[[#This Row],[tarpa]],Table1[[#This Row],[Quantity]],Table1[[#This Row],[Quantity]]*10)</f>
        <v>1</v>
      </c>
      <c r="E935" t="s">
        <v>17</v>
      </c>
      <c r="F935" t="s">
        <v>21</v>
      </c>
      <c r="G935" s="1">
        <v>42764</v>
      </c>
      <c r="H935" s="1">
        <v>42764</v>
      </c>
      <c r="I935" t="s">
        <v>1778</v>
      </c>
      <c r="J935" t="s">
        <v>1778</v>
      </c>
      <c r="K935" t="s">
        <v>1778</v>
      </c>
      <c r="L935" t="s">
        <v>1778</v>
      </c>
      <c r="M935" s="2" t="str">
        <f>IF(ISERROR(SEARCH(M$1,Table1[[#This Row],[Description]])),"",1)</f>
        <v/>
      </c>
      <c r="N935" s="2" t="s">
        <v>1778</v>
      </c>
      <c r="O935" s="2" t="s">
        <v>1778</v>
      </c>
      <c r="P935" s="2" t="s">
        <v>1778</v>
      </c>
      <c r="Q935" s="2" t="str">
        <f>IF(ISERROR(SEARCH(Q$1,Table1[[#This Row],[Description]])),"",1)</f>
        <v/>
      </c>
      <c r="R935" s="2" t="str">
        <f t="shared" si="14"/>
        <v/>
      </c>
    </row>
    <row r="936" spans="1:18" x14ac:dyDescent="0.25">
      <c r="A936" t="s">
        <v>1044</v>
      </c>
      <c r="B936" t="s">
        <v>1045</v>
      </c>
      <c r="C936">
        <v>168</v>
      </c>
      <c r="D936">
        <f>IF(Table1[[#This Row],[tarp]]=Table1[[#This Row],[tarpa]],Table1[[#This Row],[Quantity]],Table1[[#This Row],[Quantity]]*10)</f>
        <v>168</v>
      </c>
      <c r="E936" t="s">
        <v>706</v>
      </c>
      <c r="F936" t="s">
        <v>14</v>
      </c>
      <c r="G936" s="1">
        <v>42764</v>
      </c>
      <c r="H936" s="1">
        <v>42764</v>
      </c>
      <c r="I936" t="s">
        <v>1778</v>
      </c>
      <c r="J936" t="s">
        <v>1778</v>
      </c>
      <c r="K936" t="s">
        <v>1778</v>
      </c>
      <c r="L936" t="s">
        <v>1778</v>
      </c>
      <c r="M936" s="2" t="str">
        <f>IF(ISERROR(SEARCH(M$1,Table1[[#This Row],[Description]])),"",1)</f>
        <v/>
      </c>
      <c r="N936" s="2" t="s">
        <v>1778</v>
      </c>
      <c r="O936" s="2" t="s">
        <v>1778</v>
      </c>
      <c r="P936" s="2" t="s">
        <v>1778</v>
      </c>
      <c r="Q936" s="2" t="str">
        <f>IF(ISERROR(SEARCH(Q$1,Table1[[#This Row],[Description]])),"",1)</f>
        <v/>
      </c>
      <c r="R936" s="2" t="str">
        <f t="shared" si="14"/>
        <v/>
      </c>
    </row>
    <row r="937" spans="1:18" x14ac:dyDescent="0.25">
      <c r="A937" t="s">
        <v>833</v>
      </c>
      <c r="B937" t="s">
        <v>834</v>
      </c>
      <c r="C937">
        <v>2</v>
      </c>
      <c r="D937">
        <f>IF(Table1[[#This Row],[tarp]]=Table1[[#This Row],[tarpa]],Table1[[#This Row],[Quantity]],Table1[[#This Row],[Quantity]]*10)</f>
        <v>2</v>
      </c>
      <c r="E937" t="s">
        <v>24</v>
      </c>
      <c r="F937" t="s">
        <v>14</v>
      </c>
      <c r="G937" s="1">
        <v>42764</v>
      </c>
      <c r="H937" s="1">
        <v>42764</v>
      </c>
      <c r="I937" t="s">
        <v>1778</v>
      </c>
      <c r="J937" t="s">
        <v>1778</v>
      </c>
      <c r="K937" t="s">
        <v>1778</v>
      </c>
      <c r="L937" t="s">
        <v>1778</v>
      </c>
      <c r="M937" s="2" t="str">
        <f>IF(ISERROR(SEARCH(M$1,Table1[[#This Row],[Description]])),"",1)</f>
        <v/>
      </c>
      <c r="N937" s="2" t="s">
        <v>1778</v>
      </c>
      <c r="O937" s="2" t="s">
        <v>1778</v>
      </c>
      <c r="P937" s="2" t="s">
        <v>1778</v>
      </c>
      <c r="Q937" s="2" t="str">
        <f>IF(ISERROR(SEARCH(Q$1,Table1[[#This Row],[Description]])),"",1)</f>
        <v/>
      </c>
      <c r="R937" s="2" t="str">
        <f t="shared" si="14"/>
        <v/>
      </c>
    </row>
    <row r="938" spans="1:18" x14ac:dyDescent="0.25">
      <c r="A938" t="s">
        <v>1048</v>
      </c>
      <c r="B938" t="s">
        <v>1049</v>
      </c>
      <c r="C938">
        <v>2000</v>
      </c>
      <c r="D938">
        <f>IF(Table1[[#This Row],[tarp]]=Table1[[#This Row],[tarpa]],Table1[[#This Row],[Quantity]],Table1[[#This Row],[Quantity]]*10)</f>
        <v>2000</v>
      </c>
      <c r="E938" t="s">
        <v>130</v>
      </c>
      <c r="F938" t="s">
        <v>37</v>
      </c>
      <c r="G938" s="1">
        <v>42764</v>
      </c>
      <c r="H938" s="1">
        <v>42764</v>
      </c>
      <c r="I938" t="s">
        <v>1778</v>
      </c>
      <c r="J938" t="s">
        <v>1778</v>
      </c>
      <c r="K938" t="s">
        <v>1778</v>
      </c>
      <c r="L938" t="s">
        <v>1778</v>
      </c>
      <c r="M938" s="2" t="str">
        <f>IF(ISERROR(SEARCH(M$1,Table1[[#This Row],[Description]])),"",1)</f>
        <v/>
      </c>
      <c r="N938" s="2" t="s">
        <v>1778</v>
      </c>
      <c r="O938" s="2" t="s">
        <v>1778</v>
      </c>
      <c r="P938" s="2" t="s">
        <v>1778</v>
      </c>
      <c r="Q938" s="2" t="str">
        <f>IF(ISERROR(SEARCH(Q$1,Table1[[#This Row],[Description]])),"",1)</f>
        <v/>
      </c>
      <c r="R938" s="2" t="str">
        <f t="shared" si="14"/>
        <v/>
      </c>
    </row>
    <row r="939" spans="1:18" x14ac:dyDescent="0.25">
      <c r="A939" t="s">
        <v>1050</v>
      </c>
      <c r="B939" t="s">
        <v>1051</v>
      </c>
      <c r="C939">
        <v>2000</v>
      </c>
      <c r="D939">
        <f>IF(Table1[[#This Row],[tarp]]=Table1[[#This Row],[tarpa]],Table1[[#This Row],[Quantity]],Table1[[#This Row],[Quantity]]*10)</f>
        <v>2000</v>
      </c>
      <c r="E939" t="s">
        <v>130</v>
      </c>
      <c r="F939" t="s">
        <v>37</v>
      </c>
      <c r="G939" s="1">
        <v>42764</v>
      </c>
      <c r="H939" s="1">
        <v>42764</v>
      </c>
      <c r="I939" t="s">
        <v>1778</v>
      </c>
      <c r="J939" t="s">
        <v>1778</v>
      </c>
      <c r="K939" t="s">
        <v>1778</v>
      </c>
      <c r="L939" t="s">
        <v>1778</v>
      </c>
      <c r="M939" s="2" t="str">
        <f>IF(ISERROR(SEARCH(M$1,Table1[[#This Row],[Description]])),"",1)</f>
        <v/>
      </c>
      <c r="N939" s="2" t="s">
        <v>1778</v>
      </c>
      <c r="O939" s="2" t="s">
        <v>1778</v>
      </c>
      <c r="P939" s="2" t="s">
        <v>1778</v>
      </c>
      <c r="Q939" s="2" t="str">
        <f>IF(ISERROR(SEARCH(Q$1,Table1[[#This Row],[Description]])),"",1)</f>
        <v/>
      </c>
      <c r="R939" s="2" t="str">
        <f t="shared" si="14"/>
        <v/>
      </c>
    </row>
    <row r="940" spans="1:18" x14ac:dyDescent="0.25">
      <c r="A940" t="s">
        <v>1052</v>
      </c>
      <c r="B940" t="s">
        <v>1053</v>
      </c>
      <c r="C940">
        <v>80</v>
      </c>
      <c r="D940">
        <f>IF(Table1[[#This Row],[tarp]]=Table1[[#This Row],[tarpa]],Table1[[#This Row],[Quantity]],Table1[[#This Row],[Quantity]]*10)</f>
        <v>80</v>
      </c>
      <c r="E940" t="s">
        <v>462</v>
      </c>
      <c r="F940" t="s">
        <v>14</v>
      </c>
      <c r="G940" s="1">
        <v>42764</v>
      </c>
      <c r="H940" s="1">
        <v>42764</v>
      </c>
      <c r="I940" t="s">
        <v>1778</v>
      </c>
      <c r="J940" t="s">
        <v>1778</v>
      </c>
      <c r="K940" t="s">
        <v>1778</v>
      </c>
      <c r="L940" t="s">
        <v>1778</v>
      </c>
      <c r="M940" s="2" t="str">
        <f>IF(ISERROR(SEARCH(M$1,Table1[[#This Row],[Description]])),"",1)</f>
        <v/>
      </c>
      <c r="N940" s="2" t="s">
        <v>1778</v>
      </c>
      <c r="O940" s="2" t="s">
        <v>1778</v>
      </c>
      <c r="P940" s="2" t="s">
        <v>1778</v>
      </c>
      <c r="Q940" s="2" t="str">
        <f>IF(ISERROR(SEARCH(Q$1,Table1[[#This Row],[Description]])),"",1)</f>
        <v/>
      </c>
      <c r="R940" s="2" t="str">
        <f t="shared" si="14"/>
        <v/>
      </c>
    </row>
    <row r="941" spans="1:18" x14ac:dyDescent="0.25">
      <c r="A941" t="s">
        <v>1054</v>
      </c>
      <c r="B941" t="s">
        <v>1055</v>
      </c>
      <c r="C941">
        <v>192</v>
      </c>
      <c r="D941">
        <f>IF(Table1[[#This Row],[tarp]]=Table1[[#This Row],[tarpa]],Table1[[#This Row],[Quantity]],Table1[[#This Row],[Quantity]]*10)</f>
        <v>192</v>
      </c>
      <c r="E941" t="s">
        <v>462</v>
      </c>
      <c r="F941" t="s">
        <v>14</v>
      </c>
      <c r="G941" s="1">
        <v>42764</v>
      </c>
      <c r="H941" s="1">
        <v>42764</v>
      </c>
      <c r="I941" t="s">
        <v>1778</v>
      </c>
      <c r="J941" t="s">
        <v>1778</v>
      </c>
      <c r="K941" t="s">
        <v>1778</v>
      </c>
      <c r="L941" t="s">
        <v>1778</v>
      </c>
      <c r="M941" s="2" t="str">
        <f>IF(ISERROR(SEARCH(M$1,Table1[[#This Row],[Description]])),"",1)</f>
        <v/>
      </c>
      <c r="N941" s="2" t="s">
        <v>1778</v>
      </c>
      <c r="O941" s="2" t="s">
        <v>1778</v>
      </c>
      <c r="P941" s="2" t="s">
        <v>1778</v>
      </c>
      <c r="Q941" s="2" t="str">
        <f>IF(ISERROR(SEARCH(Q$1,Table1[[#This Row],[Description]])),"",1)</f>
        <v/>
      </c>
      <c r="R941" s="2" t="str">
        <f t="shared" si="14"/>
        <v/>
      </c>
    </row>
    <row r="942" spans="1:18" x14ac:dyDescent="0.25">
      <c r="A942" t="s">
        <v>285</v>
      </c>
      <c r="B942" t="s">
        <v>286</v>
      </c>
      <c r="C942">
        <v>3</v>
      </c>
      <c r="D942">
        <f>IF(Table1[[#This Row],[tarp]]=Table1[[#This Row],[tarpa]],Table1[[#This Row],[Quantity]],Table1[[#This Row],[Quantity]]*10)</f>
        <v>3</v>
      </c>
      <c r="E942" t="s">
        <v>29</v>
      </c>
      <c r="F942" t="s">
        <v>18</v>
      </c>
      <c r="G942" s="1">
        <v>42764</v>
      </c>
      <c r="H942" s="1">
        <v>42764</v>
      </c>
      <c r="I942" t="s">
        <v>1778</v>
      </c>
      <c r="J942" t="s">
        <v>1778</v>
      </c>
      <c r="K942" t="s">
        <v>1778</v>
      </c>
      <c r="L942" t="s">
        <v>1778</v>
      </c>
      <c r="M942" s="2" t="str">
        <f>IF(ISERROR(SEARCH(M$1,Table1[[#This Row],[Description]])),"",1)</f>
        <v/>
      </c>
      <c r="N942" s="2" t="s">
        <v>1778</v>
      </c>
      <c r="O942" s="2" t="s">
        <v>1778</v>
      </c>
      <c r="P942" s="2" t="s">
        <v>1778</v>
      </c>
      <c r="Q942" s="2" t="str">
        <f>IF(ISERROR(SEARCH(Q$1,Table1[[#This Row],[Description]])),"",1)</f>
        <v/>
      </c>
      <c r="R942" s="2" t="str">
        <f t="shared" si="14"/>
        <v/>
      </c>
    </row>
    <row r="943" spans="1:18" x14ac:dyDescent="0.25">
      <c r="A943" t="s">
        <v>1056</v>
      </c>
      <c r="B943" t="s">
        <v>1057</v>
      </c>
      <c r="C943">
        <v>100</v>
      </c>
      <c r="D943">
        <f>IF(Table1[[#This Row],[tarp]]=Table1[[#This Row],[tarpa]],Table1[[#This Row],[Quantity]],Table1[[#This Row],[Quantity]]*10)</f>
        <v>100</v>
      </c>
      <c r="E943" t="s">
        <v>462</v>
      </c>
      <c r="F943" t="s">
        <v>14</v>
      </c>
      <c r="G943" s="1">
        <v>42764</v>
      </c>
      <c r="H943" s="1">
        <v>42764</v>
      </c>
      <c r="I943" t="s">
        <v>1778</v>
      </c>
      <c r="J943" t="s">
        <v>1778</v>
      </c>
      <c r="K943" t="s">
        <v>1778</v>
      </c>
      <c r="L943" t="s">
        <v>1778</v>
      </c>
      <c r="M943" s="2" t="str">
        <f>IF(ISERROR(SEARCH(M$1,Table1[[#This Row],[Description]])),"",1)</f>
        <v/>
      </c>
      <c r="N943" s="2" t="s">
        <v>1778</v>
      </c>
      <c r="O943" s="2" t="s">
        <v>1778</v>
      </c>
      <c r="P943" s="2" t="s">
        <v>1778</v>
      </c>
      <c r="Q943" s="2" t="str">
        <f>IF(ISERROR(SEARCH(Q$1,Table1[[#This Row],[Description]])),"",1)</f>
        <v/>
      </c>
      <c r="R943" s="2" t="str">
        <f t="shared" si="14"/>
        <v/>
      </c>
    </row>
    <row r="944" spans="1:18" x14ac:dyDescent="0.25">
      <c r="A944" t="s">
        <v>1058</v>
      </c>
      <c r="B944" t="s">
        <v>1059</v>
      </c>
      <c r="C944">
        <v>2</v>
      </c>
      <c r="D944">
        <f>IF(Table1[[#This Row],[tarp]]=Table1[[#This Row],[tarpa]],Table1[[#This Row],[Quantity]],Table1[[#This Row],[Quantity]]*10)</f>
        <v>2</v>
      </c>
      <c r="E944" t="s">
        <v>436</v>
      </c>
      <c r="F944" t="s">
        <v>21</v>
      </c>
      <c r="G944" s="1">
        <v>42764</v>
      </c>
      <c r="H944" s="1">
        <v>42764</v>
      </c>
      <c r="I944" t="s">
        <v>1778</v>
      </c>
      <c r="J944" t="s">
        <v>1778</v>
      </c>
      <c r="K944" t="s">
        <v>1778</v>
      </c>
      <c r="L944" t="s">
        <v>1778</v>
      </c>
      <c r="M944" s="2" t="str">
        <f>IF(ISERROR(SEARCH(M$1,Table1[[#This Row],[Description]])),"",1)</f>
        <v/>
      </c>
      <c r="N944" s="2" t="s">
        <v>1778</v>
      </c>
      <c r="O944" s="2" t="s">
        <v>1778</v>
      </c>
      <c r="P944" s="2" t="s">
        <v>1778</v>
      </c>
      <c r="Q944" s="2" t="str">
        <f>IF(ISERROR(SEARCH(Q$1,Table1[[#This Row],[Description]])),"",1)</f>
        <v/>
      </c>
      <c r="R944" s="2" t="str">
        <f t="shared" si="14"/>
        <v/>
      </c>
    </row>
    <row r="945" spans="1:18" x14ac:dyDescent="0.25">
      <c r="A945" t="s">
        <v>1060</v>
      </c>
      <c r="B945" t="s">
        <v>1061</v>
      </c>
      <c r="C945">
        <v>1</v>
      </c>
      <c r="D945">
        <f>IF(Table1[[#This Row],[tarp]]=Table1[[#This Row],[tarpa]],Table1[[#This Row],[Quantity]],Table1[[#This Row],[Quantity]]*10)</f>
        <v>1</v>
      </c>
      <c r="E945" t="s">
        <v>436</v>
      </c>
      <c r="F945" t="s">
        <v>21</v>
      </c>
      <c r="G945" s="1">
        <v>42764</v>
      </c>
      <c r="H945" s="1">
        <v>42764</v>
      </c>
      <c r="I945" t="s">
        <v>1778</v>
      </c>
      <c r="J945" t="s">
        <v>1778</v>
      </c>
      <c r="K945" t="s">
        <v>1778</v>
      </c>
      <c r="L945" t="s">
        <v>1778</v>
      </c>
      <c r="M945" s="2" t="str">
        <f>IF(ISERROR(SEARCH(M$1,Table1[[#This Row],[Description]])),"",1)</f>
        <v/>
      </c>
      <c r="N945" s="2" t="s">
        <v>1778</v>
      </c>
      <c r="O945" s="2" t="s">
        <v>1778</v>
      </c>
      <c r="P945" s="2" t="s">
        <v>1778</v>
      </c>
      <c r="Q945" s="2" t="str">
        <f>IF(ISERROR(SEARCH(Q$1,Table1[[#This Row],[Description]])),"",1)</f>
        <v/>
      </c>
      <c r="R945" s="2" t="str">
        <f t="shared" si="14"/>
        <v/>
      </c>
    </row>
    <row r="946" spans="1:18" x14ac:dyDescent="0.25">
      <c r="A946" t="s">
        <v>1062</v>
      </c>
      <c r="B946" t="s">
        <v>1063</v>
      </c>
      <c r="C946">
        <v>3</v>
      </c>
      <c r="D946">
        <f>IF(Table1[[#This Row],[tarp]]=Table1[[#This Row],[tarpa]],Table1[[#This Row],[Quantity]],Table1[[#This Row],[Quantity]]*10)</f>
        <v>3</v>
      </c>
      <c r="E946" t="s">
        <v>436</v>
      </c>
      <c r="F946" t="s">
        <v>21</v>
      </c>
      <c r="G946" s="1">
        <v>42764</v>
      </c>
      <c r="H946" s="1">
        <v>42764</v>
      </c>
      <c r="I946" t="s">
        <v>1778</v>
      </c>
      <c r="J946" t="s">
        <v>1778</v>
      </c>
      <c r="K946" t="s">
        <v>1778</v>
      </c>
      <c r="L946" t="s">
        <v>1778</v>
      </c>
      <c r="M946" s="2" t="str">
        <f>IF(ISERROR(SEARCH(M$1,Table1[[#This Row],[Description]])),"",1)</f>
        <v/>
      </c>
      <c r="N946" s="2" t="s">
        <v>1778</v>
      </c>
      <c r="O946" s="2" t="s">
        <v>1778</v>
      </c>
      <c r="P946" s="2" t="s">
        <v>1778</v>
      </c>
      <c r="Q946" s="2" t="str">
        <f>IF(ISERROR(SEARCH(Q$1,Table1[[#This Row],[Description]])),"",1)</f>
        <v/>
      </c>
      <c r="R946" s="2" t="str">
        <f t="shared" si="14"/>
        <v/>
      </c>
    </row>
    <row r="947" spans="1:18" x14ac:dyDescent="0.25">
      <c r="A947" t="s">
        <v>1064</v>
      </c>
      <c r="B947" t="s">
        <v>1065</v>
      </c>
      <c r="C947">
        <v>1</v>
      </c>
      <c r="D947">
        <f>IF(Table1[[#This Row],[tarp]]=Table1[[#This Row],[tarpa]],Table1[[#This Row],[Quantity]],Table1[[#This Row],[Quantity]]*10)</f>
        <v>1</v>
      </c>
      <c r="E947" t="s">
        <v>436</v>
      </c>
      <c r="F947" t="s">
        <v>21</v>
      </c>
      <c r="G947" s="1">
        <v>42764</v>
      </c>
      <c r="H947" s="1">
        <v>42764</v>
      </c>
      <c r="I947" t="s">
        <v>1778</v>
      </c>
      <c r="J947" t="s">
        <v>1778</v>
      </c>
      <c r="K947" t="s">
        <v>1778</v>
      </c>
      <c r="L947" t="s">
        <v>1778</v>
      </c>
      <c r="M947" s="2" t="str">
        <f>IF(ISERROR(SEARCH(M$1,Table1[[#This Row],[Description]])),"",1)</f>
        <v/>
      </c>
      <c r="N947" s="2" t="s">
        <v>1778</v>
      </c>
      <c r="O947" s="2" t="s">
        <v>1778</v>
      </c>
      <c r="P947" s="2" t="s">
        <v>1778</v>
      </c>
      <c r="Q947" s="2" t="str">
        <f>IF(ISERROR(SEARCH(Q$1,Table1[[#This Row],[Description]])),"",1)</f>
        <v/>
      </c>
      <c r="R947" s="2" t="str">
        <f t="shared" si="14"/>
        <v/>
      </c>
    </row>
    <row r="948" spans="1:18" x14ac:dyDescent="0.25">
      <c r="A948" t="s">
        <v>1066</v>
      </c>
      <c r="B948" t="s">
        <v>1067</v>
      </c>
      <c r="C948">
        <v>1</v>
      </c>
      <c r="D948">
        <f>IF(Table1[[#This Row],[tarp]]=Table1[[#This Row],[tarpa]],Table1[[#This Row],[Quantity]],Table1[[#This Row],[Quantity]]*10)</f>
        <v>1</v>
      </c>
      <c r="E948" t="s">
        <v>436</v>
      </c>
      <c r="F948" t="s">
        <v>21</v>
      </c>
      <c r="G948" s="1">
        <v>42764</v>
      </c>
      <c r="H948" s="1">
        <v>42764</v>
      </c>
      <c r="I948" t="s">
        <v>1778</v>
      </c>
      <c r="J948" t="s">
        <v>1778</v>
      </c>
      <c r="K948" t="s">
        <v>1778</v>
      </c>
      <c r="L948" t="s">
        <v>1778</v>
      </c>
      <c r="M948" s="2" t="str">
        <f>IF(ISERROR(SEARCH(M$1,Table1[[#This Row],[Description]])),"",1)</f>
        <v/>
      </c>
      <c r="N948" s="2" t="s">
        <v>1778</v>
      </c>
      <c r="O948" s="2" t="s">
        <v>1778</v>
      </c>
      <c r="P948" s="2" t="s">
        <v>1778</v>
      </c>
      <c r="Q948" s="2" t="str">
        <f>IF(ISERROR(SEARCH(Q$1,Table1[[#This Row],[Description]])),"",1)</f>
        <v/>
      </c>
      <c r="R948" s="2" t="str">
        <f t="shared" si="14"/>
        <v/>
      </c>
    </row>
    <row r="949" spans="1:18" x14ac:dyDescent="0.25">
      <c r="A949" t="s">
        <v>1068</v>
      </c>
      <c r="B949" t="s">
        <v>1069</v>
      </c>
      <c r="C949">
        <v>1</v>
      </c>
      <c r="D949">
        <f>IF(Table1[[#This Row],[tarp]]=Table1[[#This Row],[tarpa]],Table1[[#This Row],[Quantity]],Table1[[#This Row],[Quantity]]*10)</f>
        <v>1</v>
      </c>
      <c r="E949" t="s">
        <v>436</v>
      </c>
      <c r="F949" t="s">
        <v>21</v>
      </c>
      <c r="G949" s="1">
        <v>42764</v>
      </c>
      <c r="H949" s="1">
        <v>42764</v>
      </c>
      <c r="I949" t="s">
        <v>1778</v>
      </c>
      <c r="J949" t="s">
        <v>1778</v>
      </c>
      <c r="K949" t="s">
        <v>1778</v>
      </c>
      <c r="L949" t="s">
        <v>1778</v>
      </c>
      <c r="M949" s="2" t="str">
        <f>IF(ISERROR(SEARCH(M$1,Table1[[#This Row],[Description]])),"",1)</f>
        <v/>
      </c>
      <c r="N949" s="2" t="s">
        <v>1778</v>
      </c>
      <c r="O949" s="2" t="s">
        <v>1778</v>
      </c>
      <c r="P949" s="2" t="s">
        <v>1778</v>
      </c>
      <c r="Q949" s="2" t="str">
        <f>IF(ISERROR(SEARCH(Q$1,Table1[[#This Row],[Description]])),"",1)</f>
        <v/>
      </c>
      <c r="R949" s="2" t="str">
        <f t="shared" si="14"/>
        <v/>
      </c>
    </row>
    <row r="950" spans="1:18" x14ac:dyDescent="0.25">
      <c r="A950" t="s">
        <v>1070</v>
      </c>
      <c r="B950" t="s">
        <v>1071</v>
      </c>
      <c r="C950">
        <v>1</v>
      </c>
      <c r="D950">
        <f>IF(Table1[[#This Row],[tarp]]=Table1[[#This Row],[tarpa]],Table1[[#This Row],[Quantity]],Table1[[#This Row],[Quantity]]*10)</f>
        <v>1</v>
      </c>
      <c r="E950" t="s">
        <v>436</v>
      </c>
      <c r="F950" t="s">
        <v>21</v>
      </c>
      <c r="G950" s="1">
        <v>42764</v>
      </c>
      <c r="H950" s="1">
        <v>42764</v>
      </c>
      <c r="I950" t="s">
        <v>1778</v>
      </c>
      <c r="J950" t="s">
        <v>1778</v>
      </c>
      <c r="K950" t="s">
        <v>1778</v>
      </c>
      <c r="L950" t="s">
        <v>1778</v>
      </c>
      <c r="M950" s="2" t="str">
        <f>IF(ISERROR(SEARCH(M$1,Table1[[#This Row],[Description]])),"",1)</f>
        <v/>
      </c>
      <c r="N950" s="2" t="s">
        <v>1778</v>
      </c>
      <c r="O950" s="2" t="s">
        <v>1778</v>
      </c>
      <c r="P950" s="2" t="s">
        <v>1778</v>
      </c>
      <c r="Q950" s="2" t="str">
        <f>IF(ISERROR(SEARCH(Q$1,Table1[[#This Row],[Description]])),"",1)</f>
        <v/>
      </c>
      <c r="R950" s="2" t="str">
        <f t="shared" si="14"/>
        <v/>
      </c>
    </row>
    <row r="951" spans="1:18" x14ac:dyDescent="0.25">
      <c r="A951" t="s">
        <v>1072</v>
      </c>
      <c r="B951" t="s">
        <v>1073</v>
      </c>
      <c r="C951">
        <v>3</v>
      </c>
      <c r="D951">
        <f>IF(Table1[[#This Row],[tarp]]=Table1[[#This Row],[tarpa]],Table1[[#This Row],[Quantity]],Table1[[#This Row],[Quantity]]*10)</f>
        <v>3</v>
      </c>
      <c r="E951" t="s">
        <v>436</v>
      </c>
      <c r="F951" t="s">
        <v>21</v>
      </c>
      <c r="G951" s="1">
        <v>42764</v>
      </c>
      <c r="H951" s="1">
        <v>42764</v>
      </c>
      <c r="I951" t="s">
        <v>1778</v>
      </c>
      <c r="J951" t="s">
        <v>1778</v>
      </c>
      <c r="K951" t="s">
        <v>1778</v>
      </c>
      <c r="L951" t="s">
        <v>1778</v>
      </c>
      <c r="M951" s="2" t="str">
        <f>IF(ISERROR(SEARCH(M$1,Table1[[#This Row],[Description]])),"",1)</f>
        <v/>
      </c>
      <c r="N951" s="2" t="s">
        <v>1778</v>
      </c>
      <c r="O951" s="2" t="s">
        <v>1778</v>
      </c>
      <c r="P951" s="2" t="s">
        <v>1778</v>
      </c>
      <c r="Q951" s="2" t="str">
        <f>IF(ISERROR(SEARCH(Q$1,Table1[[#This Row],[Description]])),"",1)</f>
        <v/>
      </c>
      <c r="R951" s="2" t="str">
        <f t="shared" si="14"/>
        <v/>
      </c>
    </row>
    <row r="952" spans="1:18" x14ac:dyDescent="0.25">
      <c r="A952" t="s">
        <v>1074</v>
      </c>
      <c r="B952" t="s">
        <v>1075</v>
      </c>
      <c r="C952">
        <v>1</v>
      </c>
      <c r="D952">
        <f>IF(Table1[[#This Row],[tarp]]=Table1[[#This Row],[tarpa]],Table1[[#This Row],[Quantity]],Table1[[#This Row],[Quantity]]*10)</f>
        <v>1</v>
      </c>
      <c r="E952" t="s">
        <v>436</v>
      </c>
      <c r="F952" t="s">
        <v>21</v>
      </c>
      <c r="G952" s="1">
        <v>42764</v>
      </c>
      <c r="H952" s="1">
        <v>42764</v>
      </c>
      <c r="I952" t="s">
        <v>1778</v>
      </c>
      <c r="J952" t="s">
        <v>1778</v>
      </c>
      <c r="K952" t="s">
        <v>1778</v>
      </c>
      <c r="L952" t="s">
        <v>1778</v>
      </c>
      <c r="M952" s="2" t="str">
        <f>IF(ISERROR(SEARCH(M$1,Table1[[#This Row],[Description]])),"",1)</f>
        <v/>
      </c>
      <c r="N952" s="2" t="s">
        <v>1778</v>
      </c>
      <c r="O952" s="2" t="s">
        <v>1778</v>
      </c>
      <c r="P952" s="2" t="s">
        <v>1778</v>
      </c>
      <c r="Q952" s="2" t="str">
        <f>IF(ISERROR(SEARCH(Q$1,Table1[[#This Row],[Description]])),"",1)</f>
        <v/>
      </c>
      <c r="R952" s="2" t="str">
        <f t="shared" si="14"/>
        <v/>
      </c>
    </row>
    <row r="953" spans="1:18" x14ac:dyDescent="0.25">
      <c r="A953" t="s">
        <v>1076</v>
      </c>
      <c r="B953" t="s">
        <v>1077</v>
      </c>
      <c r="C953">
        <v>3</v>
      </c>
      <c r="D953">
        <f>IF(Table1[[#This Row],[tarp]]=Table1[[#This Row],[tarpa]],Table1[[#This Row],[Quantity]],Table1[[#This Row],[Quantity]]*10)</f>
        <v>3</v>
      </c>
      <c r="E953" t="s">
        <v>436</v>
      </c>
      <c r="F953" t="s">
        <v>21</v>
      </c>
      <c r="G953" s="1">
        <v>42764</v>
      </c>
      <c r="H953" s="1">
        <v>42764</v>
      </c>
      <c r="I953" t="s">
        <v>1778</v>
      </c>
      <c r="J953" t="s">
        <v>1778</v>
      </c>
      <c r="K953" t="s">
        <v>1778</v>
      </c>
      <c r="L953" t="s">
        <v>1778</v>
      </c>
      <c r="M953" s="2" t="str">
        <f>IF(ISERROR(SEARCH(M$1,Table1[[#This Row],[Description]])),"",1)</f>
        <v/>
      </c>
      <c r="N953" s="2" t="s">
        <v>1778</v>
      </c>
      <c r="O953" s="2" t="s">
        <v>1778</v>
      </c>
      <c r="P953" s="2" t="s">
        <v>1778</v>
      </c>
      <c r="Q953" s="2" t="str">
        <f>IF(ISERROR(SEARCH(Q$1,Table1[[#This Row],[Description]])),"",1)</f>
        <v/>
      </c>
      <c r="R953" s="2" t="str">
        <f t="shared" si="14"/>
        <v/>
      </c>
    </row>
    <row r="954" spans="1:18" x14ac:dyDescent="0.25">
      <c r="A954" t="s">
        <v>1078</v>
      </c>
      <c r="B954" t="s">
        <v>1079</v>
      </c>
      <c r="C954">
        <v>1</v>
      </c>
      <c r="D954">
        <f>IF(Table1[[#This Row],[tarp]]=Table1[[#This Row],[tarpa]],Table1[[#This Row],[Quantity]],Table1[[#This Row],[Quantity]]*10)</f>
        <v>1</v>
      </c>
      <c r="E954" t="s">
        <v>436</v>
      </c>
      <c r="F954" t="s">
        <v>21</v>
      </c>
      <c r="G954" s="1">
        <v>42764</v>
      </c>
      <c r="H954" s="1">
        <v>42764</v>
      </c>
      <c r="I954" t="s">
        <v>1778</v>
      </c>
      <c r="J954" t="s">
        <v>1778</v>
      </c>
      <c r="K954" t="s">
        <v>1778</v>
      </c>
      <c r="L954" t="s">
        <v>1778</v>
      </c>
      <c r="M954" s="2" t="str">
        <f>IF(ISERROR(SEARCH(M$1,Table1[[#This Row],[Description]])),"",1)</f>
        <v/>
      </c>
      <c r="N954" s="2" t="s">
        <v>1778</v>
      </c>
      <c r="O954" s="2" t="s">
        <v>1778</v>
      </c>
      <c r="P954" s="2" t="s">
        <v>1778</v>
      </c>
      <c r="Q954" s="2" t="str">
        <f>IF(ISERROR(SEARCH(Q$1,Table1[[#This Row],[Description]])),"",1)</f>
        <v/>
      </c>
      <c r="R954" s="2" t="str">
        <f t="shared" si="14"/>
        <v/>
      </c>
    </row>
    <row r="955" spans="1:18" x14ac:dyDescent="0.25">
      <c r="A955" t="s">
        <v>1080</v>
      </c>
      <c r="B955" t="s">
        <v>1081</v>
      </c>
      <c r="C955">
        <v>2</v>
      </c>
      <c r="D955">
        <f>IF(Table1[[#This Row],[tarp]]=Table1[[#This Row],[tarpa]],Table1[[#This Row],[Quantity]],Table1[[#This Row],[Quantity]]*10)</f>
        <v>2</v>
      </c>
      <c r="E955" t="s">
        <v>436</v>
      </c>
      <c r="F955" t="s">
        <v>21</v>
      </c>
      <c r="G955" s="1">
        <v>42764</v>
      </c>
      <c r="H955" s="1">
        <v>42764</v>
      </c>
      <c r="I955" t="s">
        <v>1778</v>
      </c>
      <c r="J955" t="s">
        <v>1778</v>
      </c>
      <c r="K955" t="s">
        <v>1778</v>
      </c>
      <c r="L955" t="s">
        <v>1778</v>
      </c>
      <c r="M955" s="2" t="str">
        <f>IF(ISERROR(SEARCH(M$1,Table1[[#This Row],[Description]])),"",1)</f>
        <v/>
      </c>
      <c r="N955" s="2" t="s">
        <v>1778</v>
      </c>
      <c r="O955" s="2" t="s">
        <v>1778</v>
      </c>
      <c r="P955" s="2" t="s">
        <v>1778</v>
      </c>
      <c r="Q955" s="2" t="str">
        <f>IF(ISERROR(SEARCH(Q$1,Table1[[#This Row],[Description]])),"",1)</f>
        <v/>
      </c>
      <c r="R955" s="2" t="str">
        <f t="shared" si="14"/>
        <v/>
      </c>
    </row>
    <row r="956" spans="1:18" x14ac:dyDescent="0.25">
      <c r="A956" t="s">
        <v>1082</v>
      </c>
      <c r="B956" t="s">
        <v>1083</v>
      </c>
      <c r="C956">
        <v>1</v>
      </c>
      <c r="D956">
        <f>IF(Table1[[#This Row],[tarp]]=Table1[[#This Row],[tarpa]],Table1[[#This Row],[Quantity]],Table1[[#This Row],[Quantity]]*10)</f>
        <v>1</v>
      </c>
      <c r="E956" t="s">
        <v>436</v>
      </c>
      <c r="F956" t="s">
        <v>21</v>
      </c>
      <c r="G956" s="1">
        <v>42764</v>
      </c>
      <c r="H956" s="1">
        <v>42764</v>
      </c>
      <c r="I956" t="s">
        <v>1778</v>
      </c>
      <c r="J956" t="s">
        <v>1778</v>
      </c>
      <c r="K956" t="s">
        <v>1778</v>
      </c>
      <c r="L956" t="s">
        <v>1778</v>
      </c>
      <c r="M956" s="2" t="str">
        <f>IF(ISERROR(SEARCH(M$1,Table1[[#This Row],[Description]])),"",1)</f>
        <v/>
      </c>
      <c r="N956" s="2" t="s">
        <v>1778</v>
      </c>
      <c r="O956" s="2" t="s">
        <v>1778</v>
      </c>
      <c r="P956" s="2" t="s">
        <v>1778</v>
      </c>
      <c r="Q956" s="2" t="str">
        <f>IF(ISERROR(SEARCH(Q$1,Table1[[#This Row],[Description]])),"",1)</f>
        <v/>
      </c>
      <c r="R956" s="2" t="str">
        <f t="shared" si="14"/>
        <v/>
      </c>
    </row>
    <row r="957" spans="1:18" x14ac:dyDescent="0.25">
      <c r="A957" t="s">
        <v>1084</v>
      </c>
      <c r="B957" t="s">
        <v>1085</v>
      </c>
      <c r="C957">
        <v>4</v>
      </c>
      <c r="D957">
        <f>IF(Table1[[#This Row],[tarp]]=Table1[[#This Row],[tarpa]],Table1[[#This Row],[Quantity]],Table1[[#This Row],[Quantity]]*10)</f>
        <v>4</v>
      </c>
      <c r="E957" t="s">
        <v>436</v>
      </c>
      <c r="F957" t="s">
        <v>21</v>
      </c>
      <c r="G957" s="1">
        <v>42764</v>
      </c>
      <c r="H957" s="1">
        <v>42764</v>
      </c>
      <c r="I957" t="s">
        <v>1778</v>
      </c>
      <c r="J957" t="s">
        <v>1778</v>
      </c>
      <c r="K957" t="s">
        <v>1778</v>
      </c>
      <c r="L957" t="s">
        <v>1778</v>
      </c>
      <c r="M957" s="2" t="str">
        <f>IF(ISERROR(SEARCH(M$1,Table1[[#This Row],[Description]])),"",1)</f>
        <v/>
      </c>
      <c r="N957" s="2" t="s">
        <v>1778</v>
      </c>
      <c r="O957" s="2" t="s">
        <v>1778</v>
      </c>
      <c r="P957" s="2" t="s">
        <v>1778</v>
      </c>
      <c r="Q957" s="2" t="str">
        <f>IF(ISERROR(SEARCH(Q$1,Table1[[#This Row],[Description]])),"",1)</f>
        <v/>
      </c>
      <c r="R957" s="2" t="str">
        <f t="shared" si="14"/>
        <v/>
      </c>
    </row>
    <row r="958" spans="1:18" x14ac:dyDescent="0.25">
      <c r="A958" t="s">
        <v>899</v>
      </c>
      <c r="B958" t="s">
        <v>900</v>
      </c>
      <c r="C958">
        <v>3</v>
      </c>
      <c r="D958">
        <f>IF(Table1[[#This Row],[tarp]]=Table1[[#This Row],[tarpa]],Table1[[#This Row],[Quantity]],Table1[[#This Row],[Quantity]]*10)</f>
        <v>3</v>
      </c>
      <c r="E958" t="s">
        <v>873</v>
      </c>
      <c r="F958" t="s">
        <v>18</v>
      </c>
      <c r="G958" s="1">
        <v>42764</v>
      </c>
      <c r="H958" s="1">
        <v>42764</v>
      </c>
      <c r="I958" t="s">
        <v>1778</v>
      </c>
      <c r="J958" t="s">
        <v>1778</v>
      </c>
      <c r="K958" t="s">
        <v>1778</v>
      </c>
      <c r="L958" t="s">
        <v>1778</v>
      </c>
      <c r="M958" s="2" t="str">
        <f>IF(ISERROR(SEARCH(M$1,Table1[[#This Row],[Description]])),"",1)</f>
        <v/>
      </c>
      <c r="N958" s="2" t="s">
        <v>1778</v>
      </c>
      <c r="O958" s="2" t="s">
        <v>1778</v>
      </c>
      <c r="P958" s="2" t="s">
        <v>1778</v>
      </c>
      <c r="Q958" s="2" t="str">
        <f>IF(ISERROR(SEARCH(Q$1,Table1[[#This Row],[Description]])),"",1)</f>
        <v/>
      </c>
      <c r="R958" s="2" t="str">
        <f t="shared" si="14"/>
        <v/>
      </c>
    </row>
    <row r="959" spans="1:18" x14ac:dyDescent="0.25">
      <c r="A959" t="s">
        <v>867</v>
      </c>
      <c r="B959" t="s">
        <v>868</v>
      </c>
      <c r="C959">
        <v>3</v>
      </c>
      <c r="D959">
        <f>IF(Table1[[#This Row],[tarp]]=Table1[[#This Row],[tarpa]],Table1[[#This Row],[Quantity]],Table1[[#This Row],[Quantity]]*10)</f>
        <v>3</v>
      </c>
      <c r="E959" t="s">
        <v>873</v>
      </c>
      <c r="F959" t="s">
        <v>18</v>
      </c>
      <c r="G959" s="1">
        <v>42764</v>
      </c>
      <c r="H959" s="1">
        <v>42764</v>
      </c>
      <c r="I959" t="s">
        <v>1778</v>
      </c>
      <c r="J959" t="s">
        <v>1778</v>
      </c>
      <c r="K959" t="s">
        <v>1778</v>
      </c>
      <c r="L959" t="s">
        <v>1778</v>
      </c>
      <c r="M959" s="2" t="str">
        <f>IF(ISERROR(SEARCH(M$1,Table1[[#This Row],[Description]])),"",1)</f>
        <v/>
      </c>
      <c r="N959" s="2" t="s">
        <v>1778</v>
      </c>
      <c r="O959" s="2" t="s">
        <v>1778</v>
      </c>
      <c r="P959" s="2" t="s">
        <v>1778</v>
      </c>
      <c r="Q959" s="2" t="str">
        <f>IF(ISERROR(SEARCH(Q$1,Table1[[#This Row],[Description]])),"",1)</f>
        <v/>
      </c>
      <c r="R959" s="2" t="str">
        <f t="shared" si="14"/>
        <v/>
      </c>
    </row>
    <row r="960" spans="1:18" x14ac:dyDescent="0.25">
      <c r="A960" t="s">
        <v>1086</v>
      </c>
      <c r="B960" t="s">
        <v>1087</v>
      </c>
      <c r="C960">
        <v>316</v>
      </c>
      <c r="D960">
        <f>IF(Table1[[#This Row],[tarp]]=Table1[[#This Row],[tarpa]],Table1[[#This Row],[Quantity]],Table1[[#This Row],[Quantity]]*10)</f>
        <v>316</v>
      </c>
      <c r="E960" t="s">
        <v>54</v>
      </c>
      <c r="F960" t="s">
        <v>14</v>
      </c>
      <c r="G960" s="1">
        <v>42764</v>
      </c>
      <c r="H960" s="1">
        <v>42764</v>
      </c>
      <c r="I960" t="s">
        <v>1778</v>
      </c>
      <c r="J960" t="s">
        <v>1778</v>
      </c>
      <c r="K960" t="s">
        <v>1778</v>
      </c>
      <c r="L960" t="s">
        <v>1778</v>
      </c>
      <c r="M960" s="2" t="str">
        <f>IF(ISERROR(SEARCH(M$1,Table1[[#This Row],[Description]])),"",1)</f>
        <v/>
      </c>
      <c r="N960" s="2" t="s">
        <v>1778</v>
      </c>
      <c r="O960" s="2" t="s">
        <v>1778</v>
      </c>
      <c r="P960" s="2" t="s">
        <v>1778</v>
      </c>
      <c r="Q960" s="2" t="str">
        <f>IF(ISERROR(SEARCH(Q$1,Table1[[#This Row],[Description]])),"",1)</f>
        <v/>
      </c>
      <c r="R960" s="2" t="str">
        <f t="shared" si="14"/>
        <v/>
      </c>
    </row>
    <row r="961" spans="1:18" x14ac:dyDescent="0.25">
      <c r="A961" t="s">
        <v>700</v>
      </c>
      <c r="B961" t="s">
        <v>701</v>
      </c>
      <c r="C961">
        <v>48</v>
      </c>
      <c r="D961">
        <f>IF(Table1[[#This Row],[tarp]]=Table1[[#This Row],[tarpa]],Table1[[#This Row],[Quantity]],Table1[[#This Row],[Quantity]]*10)</f>
        <v>48</v>
      </c>
      <c r="E961" t="s">
        <v>17</v>
      </c>
      <c r="F961" t="s">
        <v>21</v>
      </c>
      <c r="G961" s="1">
        <v>42764</v>
      </c>
      <c r="H961" s="1">
        <v>42764</v>
      </c>
      <c r="I961" t="s">
        <v>1778</v>
      </c>
      <c r="J961" t="s">
        <v>1778</v>
      </c>
      <c r="K961" t="s">
        <v>1778</v>
      </c>
      <c r="L961" t="s">
        <v>1778</v>
      </c>
      <c r="M961" s="2" t="str">
        <f>IF(ISERROR(SEARCH(M$1,Table1[[#This Row],[Description]])),"",1)</f>
        <v/>
      </c>
      <c r="N961" s="2" t="s">
        <v>1778</v>
      </c>
      <c r="O961" s="2" t="s">
        <v>1778</v>
      </c>
      <c r="P961" s="2" t="s">
        <v>1778</v>
      </c>
      <c r="Q961" s="2" t="str">
        <f>IF(ISERROR(SEARCH(Q$1,Table1[[#This Row],[Description]])),"",1)</f>
        <v/>
      </c>
      <c r="R961" s="2" t="str">
        <f t="shared" si="14"/>
        <v/>
      </c>
    </row>
    <row r="962" spans="1:18" x14ac:dyDescent="0.25">
      <c r="A962" t="s">
        <v>688</v>
      </c>
      <c r="B962" t="s">
        <v>689</v>
      </c>
      <c r="C962">
        <v>70</v>
      </c>
      <c r="D962">
        <f>IF(Table1[[#This Row],[tarp]]=Table1[[#This Row],[tarpa]],Table1[[#This Row],[Quantity]],Table1[[#This Row],[Quantity]]*10)</f>
        <v>70</v>
      </c>
      <c r="E962" t="s">
        <v>17</v>
      </c>
      <c r="F962" t="s">
        <v>21</v>
      </c>
      <c r="G962" s="1">
        <v>42764</v>
      </c>
      <c r="H962" s="1">
        <v>42764</v>
      </c>
      <c r="I962" t="s">
        <v>1778</v>
      </c>
      <c r="J962" t="s">
        <v>1778</v>
      </c>
      <c r="K962" t="s">
        <v>1778</v>
      </c>
      <c r="L962" t="s">
        <v>1778</v>
      </c>
      <c r="M962" s="2" t="str">
        <f>IF(ISERROR(SEARCH(M$1,Table1[[#This Row],[Description]])),"",1)</f>
        <v/>
      </c>
      <c r="N962" s="2" t="s">
        <v>1778</v>
      </c>
      <c r="O962" s="2" t="s">
        <v>1778</v>
      </c>
      <c r="P962" s="2" t="s">
        <v>1778</v>
      </c>
      <c r="Q962" s="2" t="str">
        <f>IF(ISERROR(SEARCH(Q$1,Table1[[#This Row],[Description]])),"",1)</f>
        <v/>
      </c>
      <c r="R962" s="2" t="str">
        <f t="shared" ref="R962:R1025" si="15">IF(I962=1,"Blanket",IF(K962=1,"Tarp",IF(L962=1,"Jerry",IF(M962=1,"KitchenSet",IF(N962=1,"MosquitoNet",IF(O962=1,"ShelterKit",IF(P962=1,"SleepingMat",IF(Q962=1,"Tent",""))))))))</f>
        <v/>
      </c>
    </row>
    <row r="963" spans="1:18" x14ac:dyDescent="0.25">
      <c r="A963" t="s">
        <v>700</v>
      </c>
      <c r="B963" t="s">
        <v>701</v>
      </c>
      <c r="C963">
        <v>6</v>
      </c>
      <c r="D963">
        <f>IF(Table1[[#This Row],[tarp]]=Table1[[#This Row],[tarpa]],Table1[[#This Row],[Quantity]],Table1[[#This Row],[Quantity]]*10)</f>
        <v>6</v>
      </c>
      <c r="E963" t="s">
        <v>216</v>
      </c>
      <c r="F963" t="s">
        <v>14</v>
      </c>
      <c r="G963" s="1">
        <v>42764</v>
      </c>
      <c r="H963" s="1">
        <v>42764</v>
      </c>
      <c r="I963" t="s">
        <v>1778</v>
      </c>
      <c r="J963" t="s">
        <v>1778</v>
      </c>
      <c r="K963" t="s">
        <v>1778</v>
      </c>
      <c r="L963" t="s">
        <v>1778</v>
      </c>
      <c r="M963" s="2" t="str">
        <f>IF(ISERROR(SEARCH(M$1,Table1[[#This Row],[Description]])),"",1)</f>
        <v/>
      </c>
      <c r="N963" s="2" t="s">
        <v>1778</v>
      </c>
      <c r="O963" s="2" t="s">
        <v>1778</v>
      </c>
      <c r="P963" s="2" t="s">
        <v>1778</v>
      </c>
      <c r="Q963" s="2" t="str">
        <f>IF(ISERROR(SEARCH(Q$1,Table1[[#This Row],[Description]])),"",1)</f>
        <v/>
      </c>
      <c r="R963" s="2" t="str">
        <f t="shared" si="15"/>
        <v/>
      </c>
    </row>
    <row r="964" spans="1:18" x14ac:dyDescent="0.25">
      <c r="A964" t="s">
        <v>721</v>
      </c>
      <c r="B964" t="s">
        <v>722</v>
      </c>
      <c r="C964">
        <v>6</v>
      </c>
      <c r="D964">
        <f>IF(Table1[[#This Row],[tarp]]=Table1[[#This Row],[tarpa]],Table1[[#This Row],[Quantity]],Table1[[#This Row],[Quantity]]*10)</f>
        <v>6</v>
      </c>
      <c r="E964" t="s">
        <v>216</v>
      </c>
      <c r="F964" t="s">
        <v>14</v>
      </c>
      <c r="G964" s="1">
        <v>42764</v>
      </c>
      <c r="H964" s="1">
        <v>42764</v>
      </c>
      <c r="I964" t="s">
        <v>1778</v>
      </c>
      <c r="J964" t="s">
        <v>1778</v>
      </c>
      <c r="K964" t="s">
        <v>1778</v>
      </c>
      <c r="L964" t="s">
        <v>1778</v>
      </c>
      <c r="M964" s="2" t="str">
        <f>IF(ISERROR(SEARCH(M$1,Table1[[#This Row],[Description]])),"",1)</f>
        <v/>
      </c>
      <c r="N964" s="2" t="s">
        <v>1778</v>
      </c>
      <c r="O964" s="2" t="s">
        <v>1778</v>
      </c>
      <c r="P964" s="2" t="s">
        <v>1778</v>
      </c>
      <c r="Q964" s="2" t="str">
        <f>IF(ISERROR(SEARCH(Q$1,Table1[[#This Row],[Description]])),"",1)</f>
        <v/>
      </c>
      <c r="R964" s="2" t="str">
        <f t="shared" si="15"/>
        <v/>
      </c>
    </row>
    <row r="965" spans="1:18" x14ac:dyDescent="0.25">
      <c r="A965" t="s">
        <v>688</v>
      </c>
      <c r="B965" t="s">
        <v>689</v>
      </c>
      <c r="C965">
        <v>12</v>
      </c>
      <c r="D965">
        <f>IF(Table1[[#This Row],[tarp]]=Table1[[#This Row],[tarpa]],Table1[[#This Row],[Quantity]],Table1[[#This Row],[Quantity]]*10)</f>
        <v>12</v>
      </c>
      <c r="E965" t="s">
        <v>216</v>
      </c>
      <c r="F965" t="s">
        <v>14</v>
      </c>
      <c r="G965" s="1">
        <v>42764</v>
      </c>
      <c r="H965" s="1">
        <v>42764</v>
      </c>
      <c r="I965" t="s">
        <v>1778</v>
      </c>
      <c r="J965" t="s">
        <v>1778</v>
      </c>
      <c r="K965" t="s">
        <v>1778</v>
      </c>
      <c r="L965" t="s">
        <v>1778</v>
      </c>
      <c r="M965" s="2" t="str">
        <f>IF(ISERROR(SEARCH(M$1,Table1[[#This Row],[Description]])),"",1)</f>
        <v/>
      </c>
      <c r="N965" s="2" t="s">
        <v>1778</v>
      </c>
      <c r="O965" s="2" t="s">
        <v>1778</v>
      </c>
      <c r="P965" s="2" t="s">
        <v>1778</v>
      </c>
      <c r="Q965" s="2" t="str">
        <f>IF(ISERROR(SEARCH(Q$1,Table1[[#This Row],[Description]])),"",1)</f>
        <v/>
      </c>
      <c r="R965" s="2" t="str">
        <f t="shared" si="15"/>
        <v/>
      </c>
    </row>
    <row r="966" spans="1:18" x14ac:dyDescent="0.25">
      <c r="A966" t="s">
        <v>153</v>
      </c>
      <c r="B966" t="s">
        <v>154</v>
      </c>
      <c r="C966">
        <v>3</v>
      </c>
      <c r="D966">
        <f>IF(Table1[[#This Row],[tarp]]=Table1[[#This Row],[tarpa]],Table1[[#This Row],[Quantity]],Table1[[#This Row],[Quantity]]*10)</f>
        <v>3</v>
      </c>
      <c r="E966" t="s">
        <v>873</v>
      </c>
      <c r="F966" t="s">
        <v>18</v>
      </c>
      <c r="G966" s="1">
        <v>42764</v>
      </c>
      <c r="H966" s="1">
        <v>42764</v>
      </c>
      <c r="I966" t="s">
        <v>1778</v>
      </c>
      <c r="J966" t="s">
        <v>1778</v>
      </c>
      <c r="K966" t="s">
        <v>1778</v>
      </c>
      <c r="L966" t="s">
        <v>1778</v>
      </c>
      <c r="M966" s="2" t="str">
        <f>IF(ISERROR(SEARCH(M$1,Table1[[#This Row],[Description]])),"",1)</f>
        <v/>
      </c>
      <c r="N966" s="2" t="s">
        <v>1778</v>
      </c>
      <c r="O966" s="2" t="s">
        <v>1778</v>
      </c>
      <c r="P966" s="2" t="s">
        <v>1778</v>
      </c>
      <c r="Q966" s="2" t="str">
        <f>IF(ISERROR(SEARCH(Q$1,Table1[[#This Row],[Description]])),"",1)</f>
        <v/>
      </c>
      <c r="R966" s="2" t="str">
        <f t="shared" si="15"/>
        <v/>
      </c>
    </row>
    <row r="967" spans="1:18" x14ac:dyDescent="0.25">
      <c r="A967" t="s">
        <v>271</v>
      </c>
      <c r="B967" t="s">
        <v>272</v>
      </c>
      <c r="C967">
        <v>2</v>
      </c>
      <c r="D967">
        <f>IF(Table1[[#This Row],[tarp]]=Table1[[#This Row],[tarpa]],Table1[[#This Row],[Quantity]],Table1[[#This Row],[Quantity]]*10)</f>
        <v>2</v>
      </c>
      <c r="E967" t="s">
        <v>866</v>
      </c>
      <c r="F967" t="s">
        <v>18</v>
      </c>
      <c r="G967" s="1">
        <v>42764</v>
      </c>
      <c r="H967" s="1">
        <v>42764</v>
      </c>
      <c r="I967" t="s">
        <v>1778</v>
      </c>
      <c r="J967" t="s">
        <v>1778</v>
      </c>
      <c r="K967" t="s">
        <v>1778</v>
      </c>
      <c r="L967" t="s">
        <v>1778</v>
      </c>
      <c r="M967" s="2" t="str">
        <f>IF(ISERROR(SEARCH(M$1,Table1[[#This Row],[Description]])),"",1)</f>
        <v/>
      </c>
      <c r="N967" s="2" t="s">
        <v>1778</v>
      </c>
      <c r="O967" s="2" t="s">
        <v>1778</v>
      </c>
      <c r="P967" s="2" t="s">
        <v>1778</v>
      </c>
      <c r="Q967" s="2" t="str">
        <f>IF(ISERROR(SEARCH(Q$1,Table1[[#This Row],[Description]])),"",1)</f>
        <v/>
      </c>
      <c r="R967" s="2" t="str">
        <f t="shared" si="15"/>
        <v/>
      </c>
    </row>
    <row r="968" spans="1:18" x14ac:dyDescent="0.25">
      <c r="A968" t="s">
        <v>273</v>
      </c>
      <c r="B968" t="s">
        <v>274</v>
      </c>
      <c r="C968">
        <v>1</v>
      </c>
      <c r="D968">
        <f>IF(Table1[[#This Row],[tarp]]=Table1[[#This Row],[tarpa]],Table1[[#This Row],[Quantity]],Table1[[#This Row],[Quantity]]*10)</f>
        <v>1</v>
      </c>
      <c r="E968" t="s">
        <v>866</v>
      </c>
      <c r="F968" t="s">
        <v>18</v>
      </c>
      <c r="G968" s="1">
        <v>42764</v>
      </c>
      <c r="H968" s="1">
        <v>42764</v>
      </c>
      <c r="I968" t="s">
        <v>1778</v>
      </c>
      <c r="J968" t="s">
        <v>1778</v>
      </c>
      <c r="K968" t="s">
        <v>1778</v>
      </c>
      <c r="L968" t="s">
        <v>1778</v>
      </c>
      <c r="M968" s="2" t="str">
        <f>IF(ISERROR(SEARCH(M$1,Table1[[#This Row],[Description]])),"",1)</f>
        <v/>
      </c>
      <c r="N968" s="2" t="s">
        <v>1778</v>
      </c>
      <c r="O968" s="2" t="s">
        <v>1778</v>
      </c>
      <c r="P968" s="2" t="s">
        <v>1778</v>
      </c>
      <c r="Q968" s="2" t="str">
        <f>IF(ISERROR(SEARCH(Q$1,Table1[[#This Row],[Description]])),"",1)</f>
        <v/>
      </c>
      <c r="R968" s="2" t="str">
        <f t="shared" si="15"/>
        <v/>
      </c>
    </row>
    <row r="969" spans="1:18" x14ac:dyDescent="0.25">
      <c r="A969" t="s">
        <v>275</v>
      </c>
      <c r="B969" t="s">
        <v>276</v>
      </c>
      <c r="C969">
        <v>2</v>
      </c>
      <c r="D969">
        <f>IF(Table1[[#This Row],[tarp]]=Table1[[#This Row],[tarpa]],Table1[[#This Row],[Quantity]],Table1[[#This Row],[Quantity]]*10)</f>
        <v>2</v>
      </c>
      <c r="E969" t="s">
        <v>866</v>
      </c>
      <c r="F969" t="s">
        <v>18</v>
      </c>
      <c r="G969" s="1">
        <v>42764</v>
      </c>
      <c r="H969" s="1">
        <v>42764</v>
      </c>
      <c r="I969" t="s">
        <v>1778</v>
      </c>
      <c r="J969" t="s">
        <v>1778</v>
      </c>
      <c r="K969" t="s">
        <v>1778</v>
      </c>
      <c r="L969" t="s">
        <v>1778</v>
      </c>
      <c r="M969" s="2" t="str">
        <f>IF(ISERROR(SEARCH(M$1,Table1[[#This Row],[Description]])),"",1)</f>
        <v/>
      </c>
      <c r="N969" s="2" t="s">
        <v>1778</v>
      </c>
      <c r="O969" s="2" t="s">
        <v>1778</v>
      </c>
      <c r="P969" s="2" t="s">
        <v>1778</v>
      </c>
      <c r="Q969" s="2" t="str">
        <f>IF(ISERROR(SEARCH(Q$1,Table1[[#This Row],[Description]])),"",1)</f>
        <v/>
      </c>
      <c r="R969" s="2" t="str">
        <f t="shared" si="15"/>
        <v/>
      </c>
    </row>
    <row r="970" spans="1:18" x14ac:dyDescent="0.25">
      <c r="A970" t="s">
        <v>277</v>
      </c>
      <c r="B970" t="s">
        <v>278</v>
      </c>
      <c r="C970">
        <v>2</v>
      </c>
      <c r="D970">
        <f>IF(Table1[[#This Row],[tarp]]=Table1[[#This Row],[tarpa]],Table1[[#This Row],[Quantity]],Table1[[#This Row],[Quantity]]*10)</f>
        <v>2</v>
      </c>
      <c r="E970" t="s">
        <v>866</v>
      </c>
      <c r="F970" t="s">
        <v>18</v>
      </c>
      <c r="G970" s="1">
        <v>42764</v>
      </c>
      <c r="H970" s="1">
        <v>42764</v>
      </c>
      <c r="I970" t="s">
        <v>1778</v>
      </c>
      <c r="J970" t="s">
        <v>1778</v>
      </c>
      <c r="K970" t="s">
        <v>1778</v>
      </c>
      <c r="L970" t="s">
        <v>1778</v>
      </c>
      <c r="M970" s="2" t="str">
        <f>IF(ISERROR(SEARCH(M$1,Table1[[#This Row],[Description]])),"",1)</f>
        <v/>
      </c>
      <c r="N970" s="2" t="s">
        <v>1778</v>
      </c>
      <c r="O970" s="2" t="s">
        <v>1778</v>
      </c>
      <c r="P970" s="2" t="s">
        <v>1778</v>
      </c>
      <c r="Q970" s="2" t="str">
        <f>IF(ISERROR(SEARCH(Q$1,Table1[[#This Row],[Description]])),"",1)</f>
        <v/>
      </c>
      <c r="R970" s="2" t="str">
        <f t="shared" si="15"/>
        <v/>
      </c>
    </row>
    <row r="971" spans="1:18" x14ac:dyDescent="0.25">
      <c r="A971" t="s">
        <v>279</v>
      </c>
      <c r="B971" t="s">
        <v>280</v>
      </c>
      <c r="C971">
        <v>1</v>
      </c>
      <c r="D971">
        <f>IF(Table1[[#This Row],[tarp]]=Table1[[#This Row],[tarpa]],Table1[[#This Row],[Quantity]],Table1[[#This Row],[Quantity]]*10)</f>
        <v>1</v>
      </c>
      <c r="E971" t="s">
        <v>866</v>
      </c>
      <c r="F971" t="s">
        <v>18</v>
      </c>
      <c r="G971" s="1">
        <v>42764</v>
      </c>
      <c r="H971" s="1">
        <v>42764</v>
      </c>
      <c r="I971" t="s">
        <v>1778</v>
      </c>
      <c r="J971" t="s">
        <v>1778</v>
      </c>
      <c r="K971" t="s">
        <v>1778</v>
      </c>
      <c r="L971" t="s">
        <v>1778</v>
      </c>
      <c r="M971" s="2" t="str">
        <f>IF(ISERROR(SEARCH(M$1,Table1[[#This Row],[Description]])),"",1)</f>
        <v/>
      </c>
      <c r="N971" s="2" t="s">
        <v>1778</v>
      </c>
      <c r="O971" s="2" t="s">
        <v>1778</v>
      </c>
      <c r="P971" s="2" t="s">
        <v>1778</v>
      </c>
      <c r="Q971" s="2" t="str">
        <f>IF(ISERROR(SEARCH(Q$1,Table1[[#This Row],[Description]])),"",1)</f>
        <v/>
      </c>
      <c r="R971" s="2" t="str">
        <f t="shared" si="15"/>
        <v/>
      </c>
    </row>
    <row r="972" spans="1:18" x14ac:dyDescent="0.25">
      <c r="A972" t="s">
        <v>1032</v>
      </c>
      <c r="B972" t="s">
        <v>1033</v>
      </c>
      <c r="C972">
        <v>2</v>
      </c>
      <c r="D972">
        <f>IF(Table1[[#This Row],[tarp]]=Table1[[#This Row],[tarpa]],Table1[[#This Row],[Quantity]],Table1[[#This Row],[Quantity]]*10)</f>
        <v>2</v>
      </c>
      <c r="E972" t="s">
        <v>17</v>
      </c>
      <c r="F972" t="s">
        <v>18</v>
      </c>
      <c r="G972" s="1">
        <v>42764</v>
      </c>
      <c r="H972" s="1">
        <v>42764</v>
      </c>
      <c r="I972" t="s">
        <v>1778</v>
      </c>
      <c r="J972" t="s">
        <v>1778</v>
      </c>
      <c r="K972" t="s">
        <v>1778</v>
      </c>
      <c r="L972" t="s">
        <v>1778</v>
      </c>
      <c r="M972" s="2" t="str">
        <f>IF(ISERROR(SEARCH(M$1,Table1[[#This Row],[Description]])),"",1)</f>
        <v/>
      </c>
      <c r="N972" s="2" t="s">
        <v>1778</v>
      </c>
      <c r="O972" s="2" t="s">
        <v>1778</v>
      </c>
      <c r="P972" s="2" t="s">
        <v>1778</v>
      </c>
      <c r="Q972" s="2" t="str">
        <f>IF(ISERROR(SEARCH(Q$1,Table1[[#This Row],[Description]])),"",1)</f>
        <v/>
      </c>
      <c r="R972" s="2" t="str">
        <f t="shared" si="15"/>
        <v/>
      </c>
    </row>
    <row r="973" spans="1:18" x14ac:dyDescent="0.25">
      <c r="A973" t="s">
        <v>1088</v>
      </c>
      <c r="B973" t="s">
        <v>1089</v>
      </c>
      <c r="C973">
        <v>3840</v>
      </c>
      <c r="D973">
        <f>IF(Table1[[#This Row],[tarp]]=Table1[[#This Row],[tarpa]],Table1[[#This Row],[Quantity]],Table1[[#This Row],[Quantity]]*10)</f>
        <v>3840</v>
      </c>
      <c r="E973" t="s">
        <v>436</v>
      </c>
      <c r="F973" t="s">
        <v>21</v>
      </c>
      <c r="G973" s="1">
        <v>42764</v>
      </c>
      <c r="H973" s="1">
        <v>42764</v>
      </c>
      <c r="I973" t="s">
        <v>1778</v>
      </c>
      <c r="J973" t="s">
        <v>1778</v>
      </c>
      <c r="K973" t="s">
        <v>1778</v>
      </c>
      <c r="L973" t="s">
        <v>1778</v>
      </c>
      <c r="M973" s="2" t="str">
        <f>IF(ISERROR(SEARCH(M$1,Table1[[#This Row],[Description]])),"",1)</f>
        <v/>
      </c>
      <c r="N973" s="2" t="s">
        <v>1778</v>
      </c>
      <c r="O973" s="2" t="s">
        <v>1778</v>
      </c>
      <c r="P973" s="2" t="s">
        <v>1778</v>
      </c>
      <c r="Q973" s="2" t="str">
        <f>IF(ISERROR(SEARCH(Q$1,Table1[[#This Row],[Description]])),"",1)</f>
        <v/>
      </c>
      <c r="R973" s="2" t="str">
        <f t="shared" si="15"/>
        <v/>
      </c>
    </row>
    <row r="974" spans="1:18" x14ac:dyDescent="0.25">
      <c r="A974" t="s">
        <v>1090</v>
      </c>
      <c r="B974" t="s">
        <v>1091</v>
      </c>
      <c r="C974">
        <v>3</v>
      </c>
      <c r="D974">
        <f>IF(Table1[[#This Row],[tarp]]=Table1[[#This Row],[tarpa]],Table1[[#This Row],[Quantity]],Table1[[#This Row],[Quantity]]*10)</f>
        <v>3</v>
      </c>
      <c r="E974" t="s">
        <v>17</v>
      </c>
      <c r="F974" t="s">
        <v>14</v>
      </c>
      <c r="G974" s="1">
        <v>42764</v>
      </c>
      <c r="H974" s="1">
        <v>42764</v>
      </c>
      <c r="I974" t="s">
        <v>1778</v>
      </c>
      <c r="J974" t="s">
        <v>1778</v>
      </c>
      <c r="K974" t="s">
        <v>1778</v>
      </c>
      <c r="L974" t="s">
        <v>1778</v>
      </c>
      <c r="M974" s="2" t="str">
        <f>IF(ISERROR(SEARCH(M$1,Table1[[#This Row],[Description]])),"",1)</f>
        <v/>
      </c>
      <c r="N974" s="2" t="s">
        <v>1778</v>
      </c>
      <c r="O974" s="2" t="s">
        <v>1778</v>
      </c>
      <c r="P974" s="2" t="s">
        <v>1778</v>
      </c>
      <c r="Q974" s="2" t="str">
        <f>IF(ISERROR(SEARCH(Q$1,Table1[[#This Row],[Description]])),"",1)</f>
        <v/>
      </c>
      <c r="R974" s="2" t="str">
        <f t="shared" si="15"/>
        <v/>
      </c>
    </row>
    <row r="975" spans="1:18" x14ac:dyDescent="0.25">
      <c r="A975" t="s">
        <v>1092</v>
      </c>
      <c r="B975" t="s">
        <v>1093</v>
      </c>
      <c r="C975">
        <v>2184</v>
      </c>
      <c r="D975">
        <f>IF(Table1[[#This Row],[tarp]]=Table1[[#This Row],[tarpa]],Table1[[#This Row],[Quantity]],Table1[[#This Row],[Quantity]]*10)</f>
        <v>2184</v>
      </c>
      <c r="E975" t="s">
        <v>54</v>
      </c>
      <c r="F975" t="s">
        <v>14</v>
      </c>
      <c r="G975" s="1">
        <v>42764</v>
      </c>
      <c r="H975" s="1">
        <v>42764</v>
      </c>
      <c r="I975" t="s">
        <v>1778</v>
      </c>
      <c r="J975" t="s">
        <v>1778</v>
      </c>
      <c r="K975" t="s">
        <v>1778</v>
      </c>
      <c r="L975" t="s">
        <v>1778</v>
      </c>
      <c r="M975" s="2" t="str">
        <f>IF(ISERROR(SEARCH(M$1,Table1[[#This Row],[Description]])),"",1)</f>
        <v/>
      </c>
      <c r="N975" s="2" t="s">
        <v>1778</v>
      </c>
      <c r="O975" s="2" t="s">
        <v>1778</v>
      </c>
      <c r="P975" s="2" t="s">
        <v>1778</v>
      </c>
      <c r="Q975" s="2" t="str">
        <f>IF(ISERROR(SEARCH(Q$1,Table1[[#This Row],[Description]])),"",1)</f>
        <v/>
      </c>
      <c r="R975" s="2" t="str">
        <f t="shared" si="15"/>
        <v/>
      </c>
    </row>
    <row r="976" spans="1:18" x14ac:dyDescent="0.25">
      <c r="A976" t="s">
        <v>1094</v>
      </c>
      <c r="B976" t="s">
        <v>1095</v>
      </c>
      <c r="C976">
        <v>10</v>
      </c>
      <c r="D976">
        <f>IF(Table1[[#This Row],[tarp]]=Table1[[#This Row],[tarpa]],Table1[[#This Row],[Quantity]],Table1[[#This Row],[Quantity]]*10)</f>
        <v>10</v>
      </c>
      <c r="E976" t="s">
        <v>36</v>
      </c>
      <c r="F976" t="s">
        <v>21</v>
      </c>
      <c r="G976" s="1">
        <v>42764</v>
      </c>
      <c r="H976" s="1">
        <v>42764</v>
      </c>
      <c r="I976" t="s">
        <v>1778</v>
      </c>
      <c r="J976" t="s">
        <v>1778</v>
      </c>
      <c r="K976" t="s">
        <v>1778</v>
      </c>
      <c r="L976" t="s">
        <v>1778</v>
      </c>
      <c r="M976" s="2" t="str">
        <f>IF(ISERROR(SEARCH(M$1,Table1[[#This Row],[Description]])),"",1)</f>
        <v/>
      </c>
      <c r="N976" s="2" t="s">
        <v>1778</v>
      </c>
      <c r="O976" s="2" t="s">
        <v>1778</v>
      </c>
      <c r="P976" s="2" t="s">
        <v>1778</v>
      </c>
      <c r="Q976" s="2" t="str">
        <f>IF(ISERROR(SEARCH(Q$1,Table1[[#This Row],[Description]])),"",1)</f>
        <v/>
      </c>
      <c r="R976" s="2" t="str">
        <f t="shared" si="15"/>
        <v/>
      </c>
    </row>
    <row r="977" spans="1:18" x14ac:dyDescent="0.25">
      <c r="A977" t="s">
        <v>972</v>
      </c>
      <c r="B977" t="s">
        <v>1552</v>
      </c>
      <c r="C977">
        <v>24</v>
      </c>
      <c r="D977">
        <f>IF(Table1[[#This Row],[tarp]]=Table1[[#This Row],[tarpa]],Table1[[#This Row],[Quantity]],Table1[[#This Row],[Quantity]]*10)</f>
        <v>24</v>
      </c>
      <c r="E977" t="s">
        <v>706</v>
      </c>
      <c r="F977" t="s">
        <v>14</v>
      </c>
      <c r="G977" s="1">
        <v>42764</v>
      </c>
      <c r="H977" s="1">
        <v>42764</v>
      </c>
      <c r="I977" t="s">
        <v>1778</v>
      </c>
      <c r="J977" t="s">
        <v>1778</v>
      </c>
      <c r="K977" t="s">
        <v>1778</v>
      </c>
      <c r="L977" t="s">
        <v>1778</v>
      </c>
      <c r="M977" s="2" t="str">
        <f>IF(ISERROR(SEARCH(M$1,Table1[[#This Row],[Description]])),"",1)</f>
        <v/>
      </c>
      <c r="N977" s="2" t="s">
        <v>1778</v>
      </c>
      <c r="O977" s="2" t="s">
        <v>1778</v>
      </c>
      <c r="P977" s="2" t="s">
        <v>1778</v>
      </c>
      <c r="Q977" s="2" t="str">
        <f>IF(ISERROR(SEARCH(Q$1,Table1[[#This Row],[Description]])),"",1)</f>
        <v/>
      </c>
      <c r="R977" s="2" t="str">
        <f t="shared" si="15"/>
        <v/>
      </c>
    </row>
    <row r="978" spans="1:18" x14ac:dyDescent="0.25">
      <c r="A978" t="s">
        <v>973</v>
      </c>
      <c r="B978" t="s">
        <v>1553</v>
      </c>
      <c r="C978">
        <v>41</v>
      </c>
      <c r="D978">
        <f>IF(Table1[[#This Row],[tarp]]=Table1[[#This Row],[tarpa]],Table1[[#This Row],[Quantity]],Table1[[#This Row],[Quantity]]*10)</f>
        <v>41</v>
      </c>
      <c r="E978" t="s">
        <v>706</v>
      </c>
      <c r="F978" t="s">
        <v>14</v>
      </c>
      <c r="G978" s="1">
        <v>42764</v>
      </c>
      <c r="H978" s="1">
        <v>42764</v>
      </c>
      <c r="I978" t="s">
        <v>1778</v>
      </c>
      <c r="J978" t="s">
        <v>1778</v>
      </c>
      <c r="K978" t="s">
        <v>1778</v>
      </c>
      <c r="L978" t="s">
        <v>1778</v>
      </c>
      <c r="M978" s="2" t="str">
        <f>IF(ISERROR(SEARCH(M$1,Table1[[#This Row],[Description]])),"",1)</f>
        <v/>
      </c>
      <c r="N978" s="2" t="s">
        <v>1778</v>
      </c>
      <c r="O978" s="2" t="s">
        <v>1778</v>
      </c>
      <c r="P978" s="2" t="s">
        <v>1778</v>
      </c>
      <c r="Q978" s="2" t="str">
        <f>IF(ISERROR(SEARCH(Q$1,Table1[[#This Row],[Description]])),"",1)</f>
        <v/>
      </c>
      <c r="R978" s="2" t="str">
        <f t="shared" si="15"/>
        <v/>
      </c>
    </row>
    <row r="979" spans="1:18" x14ac:dyDescent="0.25">
      <c r="A979" t="s">
        <v>974</v>
      </c>
      <c r="B979" t="s">
        <v>1554</v>
      </c>
      <c r="C979">
        <v>22</v>
      </c>
      <c r="D979">
        <f>IF(Table1[[#This Row],[tarp]]=Table1[[#This Row],[tarpa]],Table1[[#This Row],[Quantity]],Table1[[#This Row],[Quantity]]*10)</f>
        <v>22</v>
      </c>
      <c r="E979" t="s">
        <v>706</v>
      </c>
      <c r="F979" t="s">
        <v>14</v>
      </c>
      <c r="G979" s="1">
        <v>42764</v>
      </c>
      <c r="H979" s="1">
        <v>42764</v>
      </c>
      <c r="I979" t="s">
        <v>1778</v>
      </c>
      <c r="J979" t="s">
        <v>1778</v>
      </c>
      <c r="K979" t="s">
        <v>1778</v>
      </c>
      <c r="L979" t="s">
        <v>1778</v>
      </c>
      <c r="M979" s="2" t="str">
        <f>IF(ISERROR(SEARCH(M$1,Table1[[#This Row],[Description]])),"",1)</f>
        <v/>
      </c>
      <c r="N979" s="2" t="s">
        <v>1778</v>
      </c>
      <c r="O979" s="2" t="s">
        <v>1778</v>
      </c>
      <c r="P979" s="2" t="s">
        <v>1778</v>
      </c>
      <c r="Q979" s="2" t="str">
        <f>IF(ISERROR(SEARCH(Q$1,Table1[[#This Row],[Description]])),"",1)</f>
        <v/>
      </c>
      <c r="R979" s="2" t="str">
        <f t="shared" si="15"/>
        <v/>
      </c>
    </row>
    <row r="980" spans="1:18" x14ac:dyDescent="0.25">
      <c r="A980" t="s">
        <v>975</v>
      </c>
      <c r="B980" t="s">
        <v>1555</v>
      </c>
      <c r="C980">
        <v>9</v>
      </c>
      <c r="D980">
        <f>IF(Table1[[#This Row],[tarp]]=Table1[[#This Row],[tarpa]],Table1[[#This Row],[Quantity]],Table1[[#This Row],[Quantity]]*10)</f>
        <v>9</v>
      </c>
      <c r="E980" t="s">
        <v>706</v>
      </c>
      <c r="F980" t="s">
        <v>14</v>
      </c>
      <c r="G980" s="1">
        <v>42764</v>
      </c>
      <c r="H980" s="1">
        <v>42764</v>
      </c>
      <c r="I980" t="s">
        <v>1778</v>
      </c>
      <c r="J980" t="s">
        <v>1778</v>
      </c>
      <c r="K980" t="s">
        <v>1778</v>
      </c>
      <c r="L980" t="s">
        <v>1778</v>
      </c>
      <c r="M980" s="2" t="str">
        <f>IF(ISERROR(SEARCH(M$1,Table1[[#This Row],[Description]])),"",1)</f>
        <v/>
      </c>
      <c r="N980" s="2" t="s">
        <v>1778</v>
      </c>
      <c r="O980" s="2" t="s">
        <v>1778</v>
      </c>
      <c r="P980" s="2" t="s">
        <v>1778</v>
      </c>
      <c r="Q980" s="2" t="str">
        <f>IF(ISERROR(SEARCH(Q$1,Table1[[#This Row],[Description]])),"",1)</f>
        <v/>
      </c>
      <c r="R980" s="2" t="str">
        <f t="shared" si="15"/>
        <v/>
      </c>
    </row>
    <row r="981" spans="1:18" x14ac:dyDescent="0.25">
      <c r="A981" t="s">
        <v>281</v>
      </c>
      <c r="B981" t="s">
        <v>282</v>
      </c>
      <c r="C981">
        <v>2</v>
      </c>
      <c r="D981">
        <f>IF(Table1[[#This Row],[tarp]]=Table1[[#This Row],[tarpa]],Table1[[#This Row],[Quantity]],Table1[[#This Row],[Quantity]]*10)</f>
        <v>2</v>
      </c>
      <c r="E981" t="s">
        <v>866</v>
      </c>
      <c r="F981" t="s">
        <v>18</v>
      </c>
      <c r="G981" s="1">
        <v>42764</v>
      </c>
      <c r="H981" s="1">
        <v>42764</v>
      </c>
      <c r="I981" t="s">
        <v>1778</v>
      </c>
      <c r="J981" t="s">
        <v>1778</v>
      </c>
      <c r="K981" t="s">
        <v>1778</v>
      </c>
      <c r="L981" t="s">
        <v>1778</v>
      </c>
      <c r="M981" s="2" t="str">
        <f>IF(ISERROR(SEARCH(M$1,Table1[[#This Row],[Description]])),"",1)</f>
        <v/>
      </c>
      <c r="N981" s="2" t="s">
        <v>1778</v>
      </c>
      <c r="O981" s="2" t="s">
        <v>1778</v>
      </c>
      <c r="P981" s="2" t="s">
        <v>1778</v>
      </c>
      <c r="Q981" s="2" t="str">
        <f>IF(ISERROR(SEARCH(Q$1,Table1[[#This Row],[Description]])),"",1)</f>
        <v/>
      </c>
      <c r="R981" s="2" t="str">
        <f t="shared" si="15"/>
        <v/>
      </c>
    </row>
    <row r="982" spans="1:18" x14ac:dyDescent="0.25">
      <c r="A982" t="s">
        <v>1096</v>
      </c>
      <c r="B982" t="s">
        <v>1097</v>
      </c>
      <c r="C982">
        <v>1</v>
      </c>
      <c r="D982">
        <f>IF(Table1[[#This Row],[tarp]]=Table1[[#This Row],[tarpa]],Table1[[#This Row],[Quantity]],Table1[[#This Row],[Quantity]]*10)</f>
        <v>1</v>
      </c>
      <c r="E982" t="s">
        <v>13</v>
      </c>
      <c r="F982" t="s">
        <v>14</v>
      </c>
      <c r="G982" s="1">
        <v>42764</v>
      </c>
      <c r="H982" s="1">
        <v>42764</v>
      </c>
      <c r="I982" t="s">
        <v>1778</v>
      </c>
      <c r="J982" t="s">
        <v>1778</v>
      </c>
      <c r="K982" t="s">
        <v>1778</v>
      </c>
      <c r="L982" t="s">
        <v>1778</v>
      </c>
      <c r="M982" s="2" t="str">
        <f>IF(ISERROR(SEARCH(M$1,Table1[[#This Row],[Description]])),"",1)</f>
        <v/>
      </c>
      <c r="N982" s="2" t="s">
        <v>1778</v>
      </c>
      <c r="O982" s="2" t="s">
        <v>1778</v>
      </c>
      <c r="P982" s="2" t="s">
        <v>1778</v>
      </c>
      <c r="Q982" s="2" t="str">
        <f>IF(ISERROR(SEARCH(Q$1,Table1[[#This Row],[Description]])),"",1)</f>
        <v/>
      </c>
      <c r="R982" s="2" t="str">
        <f t="shared" si="15"/>
        <v/>
      </c>
    </row>
    <row r="983" spans="1:18" x14ac:dyDescent="0.25">
      <c r="A983" t="s">
        <v>1098</v>
      </c>
      <c r="B983" t="s">
        <v>1099</v>
      </c>
      <c r="C983">
        <v>1</v>
      </c>
      <c r="D983">
        <f>IF(Table1[[#This Row],[tarp]]=Table1[[#This Row],[tarpa]],Table1[[#This Row],[Quantity]],Table1[[#This Row],[Quantity]]*10)</f>
        <v>1</v>
      </c>
      <c r="E983" t="s">
        <v>13</v>
      </c>
      <c r="F983" t="s">
        <v>14</v>
      </c>
      <c r="G983" s="1">
        <v>42764</v>
      </c>
      <c r="H983" s="1">
        <v>42764</v>
      </c>
      <c r="I983" t="s">
        <v>1778</v>
      </c>
      <c r="J983" t="s">
        <v>1778</v>
      </c>
      <c r="K983" t="s">
        <v>1778</v>
      </c>
      <c r="L983" t="s">
        <v>1778</v>
      </c>
      <c r="M983" s="2" t="str">
        <f>IF(ISERROR(SEARCH(M$1,Table1[[#This Row],[Description]])),"",1)</f>
        <v/>
      </c>
      <c r="N983" s="2" t="s">
        <v>1778</v>
      </c>
      <c r="O983" s="2" t="s">
        <v>1778</v>
      </c>
      <c r="P983" s="2" t="s">
        <v>1778</v>
      </c>
      <c r="Q983" s="2" t="str">
        <f>IF(ISERROR(SEARCH(Q$1,Table1[[#This Row],[Description]])),"",1)</f>
        <v/>
      </c>
      <c r="R983" s="2" t="str">
        <f t="shared" si="15"/>
        <v/>
      </c>
    </row>
    <row r="984" spans="1:18" x14ac:dyDescent="0.25">
      <c r="A984" t="s">
        <v>1272</v>
      </c>
      <c r="B984" t="s">
        <v>1273</v>
      </c>
      <c r="C984">
        <v>560</v>
      </c>
      <c r="D984">
        <f>IF(Table1[[#This Row],[tarp]]=Table1[[#This Row],[tarpa]],Table1[[#This Row],[Quantity]],Table1[[#This Row],[Quantity]]*10)</f>
        <v>560</v>
      </c>
      <c r="E984" t="s">
        <v>17</v>
      </c>
      <c r="F984" t="s">
        <v>18</v>
      </c>
      <c r="G984" s="1">
        <v>42764</v>
      </c>
      <c r="H984" s="1">
        <v>42764</v>
      </c>
      <c r="I984" t="s">
        <v>1778</v>
      </c>
      <c r="J984" t="s">
        <v>1778</v>
      </c>
      <c r="K984" t="s">
        <v>1778</v>
      </c>
      <c r="L984" t="s">
        <v>1778</v>
      </c>
      <c r="M984" s="2" t="str">
        <f>IF(ISERROR(SEARCH(M$1,Table1[[#This Row],[Description]])),"",1)</f>
        <v/>
      </c>
      <c r="N984" s="2" t="s">
        <v>1778</v>
      </c>
      <c r="O984" s="2" t="s">
        <v>1778</v>
      </c>
      <c r="P984" s="2" t="s">
        <v>1778</v>
      </c>
      <c r="Q984" s="2" t="str">
        <f>IF(ISERROR(SEARCH(Q$1,Table1[[#This Row],[Description]])),"",1)</f>
        <v/>
      </c>
      <c r="R984" s="2" t="str">
        <f t="shared" si="15"/>
        <v/>
      </c>
    </row>
    <row r="985" spans="1:18" x14ac:dyDescent="0.25">
      <c r="A985" t="s">
        <v>901</v>
      </c>
      <c r="B985" t="s">
        <v>902</v>
      </c>
      <c r="C985">
        <v>636</v>
      </c>
      <c r="D985">
        <f>IF(Table1[[#This Row],[tarp]]=Table1[[#This Row],[tarpa]],Table1[[#This Row],[Quantity]],Table1[[#This Row],[Quantity]]*10)</f>
        <v>636</v>
      </c>
      <c r="E985" t="s">
        <v>54</v>
      </c>
      <c r="F985" t="s">
        <v>14</v>
      </c>
      <c r="G985" s="1">
        <v>42764</v>
      </c>
      <c r="H985" s="1">
        <v>42764</v>
      </c>
      <c r="I985" t="s">
        <v>1778</v>
      </c>
      <c r="J985" t="s">
        <v>1778</v>
      </c>
      <c r="K985" t="s">
        <v>1778</v>
      </c>
      <c r="L985" t="s">
        <v>1778</v>
      </c>
      <c r="M985" s="2" t="str">
        <f>IF(ISERROR(SEARCH(M$1,Table1[[#This Row],[Description]])),"",1)</f>
        <v/>
      </c>
      <c r="N985" s="2" t="s">
        <v>1778</v>
      </c>
      <c r="O985" s="2" t="s">
        <v>1778</v>
      </c>
      <c r="P985" s="2" t="s">
        <v>1778</v>
      </c>
      <c r="Q985" s="2" t="str">
        <f>IF(ISERROR(SEARCH(Q$1,Table1[[#This Row],[Description]])),"",1)</f>
        <v/>
      </c>
      <c r="R985" s="2" t="str">
        <f t="shared" si="15"/>
        <v/>
      </c>
    </row>
    <row r="986" spans="1:18" x14ac:dyDescent="0.25">
      <c r="A986" t="s">
        <v>327</v>
      </c>
      <c r="B986" t="s">
        <v>328</v>
      </c>
      <c r="C986">
        <v>10</v>
      </c>
      <c r="D986">
        <f>IF(Table1[[#This Row],[tarp]]=Table1[[#This Row],[tarpa]],Table1[[#This Row],[Quantity]],Table1[[#This Row],[Quantity]]*10)</f>
        <v>10</v>
      </c>
      <c r="E986" t="s">
        <v>684</v>
      </c>
      <c r="F986" t="s">
        <v>14</v>
      </c>
      <c r="G986" s="1">
        <v>42764</v>
      </c>
      <c r="H986" s="1">
        <v>42764</v>
      </c>
      <c r="I986" t="s">
        <v>1778</v>
      </c>
      <c r="J986" t="s">
        <v>1778</v>
      </c>
      <c r="K986" t="s">
        <v>1778</v>
      </c>
      <c r="L986" t="s">
        <v>1778</v>
      </c>
      <c r="M986" s="2" t="str">
        <f>IF(ISERROR(SEARCH(M$1,Table1[[#This Row],[Description]])),"",1)</f>
        <v/>
      </c>
      <c r="N986" s="2" t="s">
        <v>1778</v>
      </c>
      <c r="O986" s="2" t="s">
        <v>1778</v>
      </c>
      <c r="P986" s="2" t="s">
        <v>1778</v>
      </c>
      <c r="Q986" s="2" t="str">
        <f>IF(ISERROR(SEARCH(Q$1,Table1[[#This Row],[Description]])),"",1)</f>
        <v/>
      </c>
      <c r="R986" s="2" t="str">
        <f t="shared" si="15"/>
        <v/>
      </c>
    </row>
    <row r="987" spans="1:18" x14ac:dyDescent="0.25">
      <c r="A987" t="s">
        <v>255</v>
      </c>
      <c r="B987" t="s">
        <v>256</v>
      </c>
      <c r="C987">
        <v>45</v>
      </c>
      <c r="D987">
        <f>IF(Table1[[#This Row],[tarp]]=Table1[[#This Row],[tarpa]],Table1[[#This Row],[Quantity]],Table1[[#This Row],[Quantity]]*10)</f>
        <v>45</v>
      </c>
      <c r="E987" t="s">
        <v>684</v>
      </c>
      <c r="F987" t="s">
        <v>14</v>
      </c>
      <c r="G987" s="1">
        <v>42764</v>
      </c>
      <c r="H987" s="1">
        <v>42764</v>
      </c>
      <c r="I987" t="s">
        <v>1778</v>
      </c>
      <c r="J987" t="s">
        <v>1778</v>
      </c>
      <c r="K987" t="s">
        <v>1778</v>
      </c>
      <c r="L987" t="s">
        <v>1778</v>
      </c>
      <c r="M987" s="2" t="str">
        <f>IF(ISERROR(SEARCH(M$1,Table1[[#This Row],[Description]])),"",1)</f>
        <v/>
      </c>
      <c r="N987" s="2" t="s">
        <v>1778</v>
      </c>
      <c r="O987" s="2" t="s">
        <v>1778</v>
      </c>
      <c r="P987" s="2" t="s">
        <v>1778</v>
      </c>
      <c r="Q987" s="2" t="str">
        <f>IF(ISERROR(SEARCH(Q$1,Table1[[#This Row],[Description]])),"",1)</f>
        <v/>
      </c>
      <c r="R987" s="2" t="str">
        <f t="shared" si="15"/>
        <v/>
      </c>
    </row>
    <row r="988" spans="1:18" x14ac:dyDescent="0.25">
      <c r="A988" t="s">
        <v>288</v>
      </c>
      <c r="B988" t="s">
        <v>289</v>
      </c>
      <c r="C988">
        <v>40</v>
      </c>
      <c r="D988">
        <f>IF(Table1[[#This Row],[tarp]]=Table1[[#This Row],[tarpa]],Table1[[#This Row],[Quantity]],Table1[[#This Row],[Quantity]]*10)</f>
        <v>40</v>
      </c>
      <c r="E988" t="s">
        <v>684</v>
      </c>
      <c r="F988" t="s">
        <v>14</v>
      </c>
      <c r="G988" s="1">
        <v>42764</v>
      </c>
      <c r="H988" s="1">
        <v>42764</v>
      </c>
      <c r="I988" t="s">
        <v>1778</v>
      </c>
      <c r="J988" t="s">
        <v>1778</v>
      </c>
      <c r="K988" t="s">
        <v>1778</v>
      </c>
      <c r="L988" t="s">
        <v>1778</v>
      </c>
      <c r="M988" s="2" t="str">
        <f>IF(ISERROR(SEARCH(M$1,Table1[[#This Row],[Description]])),"",1)</f>
        <v/>
      </c>
      <c r="N988" s="2" t="s">
        <v>1778</v>
      </c>
      <c r="O988" s="2" t="s">
        <v>1778</v>
      </c>
      <c r="P988" s="2" t="s">
        <v>1778</v>
      </c>
      <c r="Q988" s="2" t="str">
        <f>IF(ISERROR(SEARCH(Q$1,Table1[[#This Row],[Description]])),"",1)</f>
        <v/>
      </c>
      <c r="R988" s="2" t="str">
        <f t="shared" si="15"/>
        <v/>
      </c>
    </row>
    <row r="989" spans="1:18" x14ac:dyDescent="0.25">
      <c r="A989" t="s">
        <v>1100</v>
      </c>
      <c r="B989" t="s">
        <v>1101</v>
      </c>
      <c r="C989">
        <v>15</v>
      </c>
      <c r="D989">
        <f>IF(Table1[[#This Row],[tarp]]=Table1[[#This Row],[tarpa]],Table1[[#This Row],[Quantity]],Table1[[#This Row],[Quantity]]*10)</f>
        <v>15</v>
      </c>
      <c r="E989" t="s">
        <v>684</v>
      </c>
      <c r="F989" t="s">
        <v>14</v>
      </c>
      <c r="G989" s="1">
        <v>42764</v>
      </c>
      <c r="H989" s="1">
        <v>42764</v>
      </c>
      <c r="I989" t="s">
        <v>1778</v>
      </c>
      <c r="J989" t="s">
        <v>1778</v>
      </c>
      <c r="K989" t="s">
        <v>1778</v>
      </c>
      <c r="L989" t="s">
        <v>1778</v>
      </c>
      <c r="M989" s="2" t="str">
        <f>IF(ISERROR(SEARCH(M$1,Table1[[#This Row],[Description]])),"",1)</f>
        <v/>
      </c>
      <c r="N989" s="2" t="s">
        <v>1778</v>
      </c>
      <c r="O989" s="2" t="s">
        <v>1778</v>
      </c>
      <c r="P989" s="2" t="s">
        <v>1778</v>
      </c>
      <c r="Q989" s="2" t="str">
        <f>IF(ISERROR(SEARCH(Q$1,Table1[[#This Row],[Description]])),"",1)</f>
        <v/>
      </c>
      <c r="R989" s="2" t="str">
        <f t="shared" si="15"/>
        <v/>
      </c>
    </row>
    <row r="990" spans="1:18" x14ac:dyDescent="0.25">
      <c r="A990" t="s">
        <v>1102</v>
      </c>
      <c r="B990" t="s">
        <v>1103</v>
      </c>
      <c r="C990">
        <v>15763</v>
      </c>
      <c r="D990">
        <f>IF(Table1[[#This Row],[tarp]]=Table1[[#This Row],[tarpa]],Table1[[#This Row],[Quantity]],Table1[[#This Row],[Quantity]]*10)</f>
        <v>15763</v>
      </c>
      <c r="E990" t="s">
        <v>54</v>
      </c>
      <c r="F990" t="s">
        <v>14</v>
      </c>
      <c r="G990" s="1">
        <v>42764</v>
      </c>
      <c r="H990" s="1">
        <v>42764</v>
      </c>
      <c r="I990" t="s">
        <v>1778</v>
      </c>
      <c r="J990" t="s">
        <v>1778</v>
      </c>
      <c r="K990" t="s">
        <v>1778</v>
      </c>
      <c r="L990" t="s">
        <v>1778</v>
      </c>
      <c r="M990" s="2" t="str">
        <f>IF(ISERROR(SEARCH(M$1,Table1[[#This Row],[Description]])),"",1)</f>
        <v/>
      </c>
      <c r="N990" s="2" t="s">
        <v>1778</v>
      </c>
      <c r="O990" s="2" t="s">
        <v>1778</v>
      </c>
      <c r="P990" s="2" t="s">
        <v>1778</v>
      </c>
      <c r="Q990" s="2" t="str">
        <f>IF(ISERROR(SEARCH(Q$1,Table1[[#This Row],[Description]])),"",1)</f>
        <v/>
      </c>
      <c r="R990" s="2" t="str">
        <f t="shared" si="15"/>
        <v/>
      </c>
    </row>
    <row r="991" spans="1:18" x14ac:dyDescent="0.25">
      <c r="A991" t="s">
        <v>1215</v>
      </c>
      <c r="B991" t="s">
        <v>1714</v>
      </c>
      <c r="C991">
        <v>1</v>
      </c>
      <c r="D991">
        <f>IF(Table1[[#This Row],[tarp]]=Table1[[#This Row],[tarpa]],Table1[[#This Row],[Quantity]],Table1[[#This Row],[Quantity]]*10)</f>
        <v>1</v>
      </c>
      <c r="E991" t="s">
        <v>684</v>
      </c>
      <c r="F991" t="s">
        <v>14</v>
      </c>
      <c r="G991" s="1">
        <v>42764</v>
      </c>
      <c r="H991" s="1">
        <v>42764</v>
      </c>
      <c r="I991" t="s">
        <v>1778</v>
      </c>
      <c r="J991" t="s">
        <v>1778</v>
      </c>
      <c r="K991" t="s">
        <v>1778</v>
      </c>
      <c r="L991" t="s">
        <v>1778</v>
      </c>
      <c r="M991" s="2" t="str">
        <f>IF(ISERROR(SEARCH(M$1,Table1[[#This Row],[Description]])),"",1)</f>
        <v/>
      </c>
      <c r="N991" s="2" t="s">
        <v>1778</v>
      </c>
      <c r="O991" s="2" t="s">
        <v>1778</v>
      </c>
      <c r="P991" s="2" t="s">
        <v>1778</v>
      </c>
      <c r="Q991" s="2" t="str">
        <f>IF(ISERROR(SEARCH(Q$1,Table1[[#This Row],[Description]])),"",1)</f>
        <v/>
      </c>
      <c r="R991" s="2" t="str">
        <f t="shared" si="15"/>
        <v/>
      </c>
    </row>
    <row r="992" spans="1:18" x14ac:dyDescent="0.25">
      <c r="A992" t="s">
        <v>1104</v>
      </c>
      <c r="B992" t="s">
        <v>1105</v>
      </c>
      <c r="C992">
        <v>588</v>
      </c>
      <c r="D992">
        <f>IF(Table1[[#This Row],[tarp]]=Table1[[#This Row],[tarpa]],Table1[[#This Row],[Quantity]],Table1[[#This Row],[Quantity]]*10)</f>
        <v>588</v>
      </c>
      <c r="E992" t="s">
        <v>54</v>
      </c>
      <c r="F992" t="s">
        <v>14</v>
      </c>
      <c r="G992" s="1">
        <v>42764</v>
      </c>
      <c r="H992" s="1">
        <v>42764</v>
      </c>
      <c r="I992" t="s">
        <v>1778</v>
      </c>
      <c r="J992" t="s">
        <v>1778</v>
      </c>
      <c r="K992" t="s">
        <v>1778</v>
      </c>
      <c r="L992" t="s">
        <v>1778</v>
      </c>
      <c r="M992" s="2" t="str">
        <f>IF(ISERROR(SEARCH(M$1,Table1[[#This Row],[Description]])),"",1)</f>
        <v/>
      </c>
      <c r="N992" s="2" t="s">
        <v>1778</v>
      </c>
      <c r="O992" s="2" t="s">
        <v>1778</v>
      </c>
      <c r="P992" s="2" t="s">
        <v>1778</v>
      </c>
      <c r="Q992" s="2" t="str">
        <f>IF(ISERROR(SEARCH(Q$1,Table1[[#This Row],[Description]])),"",1)</f>
        <v/>
      </c>
      <c r="R992" s="2" t="str">
        <f t="shared" si="15"/>
        <v/>
      </c>
    </row>
    <row r="993" spans="1:18" x14ac:dyDescent="0.25">
      <c r="A993" t="s">
        <v>767</v>
      </c>
      <c r="B993" t="s">
        <v>768</v>
      </c>
      <c r="C993">
        <v>1</v>
      </c>
      <c r="D993">
        <f>IF(Table1[[#This Row],[tarp]]=Table1[[#This Row],[tarpa]],Table1[[#This Row],[Quantity]],Table1[[#This Row],[Quantity]]*10)</f>
        <v>1</v>
      </c>
      <c r="E993" t="s">
        <v>17</v>
      </c>
      <c r="F993" t="s">
        <v>37</v>
      </c>
      <c r="G993" s="1">
        <v>42764</v>
      </c>
      <c r="H993" s="1">
        <v>42764</v>
      </c>
      <c r="I993" t="s">
        <v>1778</v>
      </c>
      <c r="J993" t="s">
        <v>1778</v>
      </c>
      <c r="K993" t="s">
        <v>1778</v>
      </c>
      <c r="L993" t="s">
        <v>1778</v>
      </c>
      <c r="M993" s="2" t="str">
        <f>IF(ISERROR(SEARCH(M$1,Table1[[#This Row],[Description]])),"",1)</f>
        <v/>
      </c>
      <c r="N993" s="2" t="s">
        <v>1778</v>
      </c>
      <c r="O993" s="2" t="s">
        <v>1778</v>
      </c>
      <c r="P993" s="2" t="s">
        <v>1778</v>
      </c>
      <c r="Q993" s="2" t="str">
        <f>IF(ISERROR(SEARCH(Q$1,Table1[[#This Row],[Description]])),"",1)</f>
        <v/>
      </c>
      <c r="R993" s="2" t="str">
        <f t="shared" si="15"/>
        <v/>
      </c>
    </row>
    <row r="994" spans="1:18" x14ac:dyDescent="0.25">
      <c r="A994" t="s">
        <v>1106</v>
      </c>
      <c r="B994" t="s">
        <v>1107</v>
      </c>
      <c r="C994">
        <v>1</v>
      </c>
      <c r="D994">
        <f>IF(Table1[[#This Row],[tarp]]=Table1[[#This Row],[tarpa]],Table1[[#This Row],[Quantity]],Table1[[#This Row],[Quantity]]*10)</f>
        <v>1</v>
      </c>
      <c r="E994" t="s">
        <v>482</v>
      </c>
      <c r="F994" t="s">
        <v>14</v>
      </c>
      <c r="G994" s="1">
        <v>42764</v>
      </c>
      <c r="H994" s="1">
        <v>42764</v>
      </c>
      <c r="I994" t="s">
        <v>1778</v>
      </c>
      <c r="J994" t="s">
        <v>1778</v>
      </c>
      <c r="K994" t="s">
        <v>1778</v>
      </c>
      <c r="L994" t="s">
        <v>1778</v>
      </c>
      <c r="M994" s="2" t="str">
        <f>IF(ISERROR(SEARCH(M$1,Table1[[#This Row],[Description]])),"",1)</f>
        <v/>
      </c>
      <c r="N994" s="2" t="s">
        <v>1778</v>
      </c>
      <c r="O994" s="2" t="s">
        <v>1778</v>
      </c>
      <c r="P994" s="2" t="s">
        <v>1778</v>
      </c>
      <c r="Q994" s="2" t="str">
        <f>IF(ISERROR(SEARCH(Q$1,Table1[[#This Row],[Description]])),"",1)</f>
        <v/>
      </c>
      <c r="R994" s="2" t="str">
        <f t="shared" si="15"/>
        <v/>
      </c>
    </row>
    <row r="995" spans="1:18" x14ac:dyDescent="0.25">
      <c r="A995" t="s">
        <v>1108</v>
      </c>
      <c r="B995" t="s">
        <v>1109</v>
      </c>
      <c r="C995">
        <v>1</v>
      </c>
      <c r="D995">
        <f>IF(Table1[[#This Row],[tarp]]=Table1[[#This Row],[tarpa]],Table1[[#This Row],[Quantity]],Table1[[#This Row],[Quantity]]*10)</f>
        <v>1</v>
      </c>
      <c r="E995" t="s">
        <v>482</v>
      </c>
      <c r="F995" t="s">
        <v>14</v>
      </c>
      <c r="G995" s="1">
        <v>42764</v>
      </c>
      <c r="H995" s="1">
        <v>42764</v>
      </c>
      <c r="I995" t="s">
        <v>1778</v>
      </c>
      <c r="J995" t="s">
        <v>1778</v>
      </c>
      <c r="K995" t="s">
        <v>1778</v>
      </c>
      <c r="L995" t="s">
        <v>1778</v>
      </c>
      <c r="M995" s="2" t="str">
        <f>IF(ISERROR(SEARCH(M$1,Table1[[#This Row],[Description]])),"",1)</f>
        <v/>
      </c>
      <c r="N995" s="2" t="s">
        <v>1778</v>
      </c>
      <c r="O995" s="2" t="s">
        <v>1778</v>
      </c>
      <c r="P995" s="2" t="s">
        <v>1778</v>
      </c>
      <c r="Q995" s="2" t="str">
        <f>IF(ISERROR(SEARCH(Q$1,Table1[[#This Row],[Description]])),"",1)</f>
        <v/>
      </c>
      <c r="R995" s="2" t="str">
        <f t="shared" si="15"/>
        <v/>
      </c>
    </row>
    <row r="996" spans="1:18" x14ac:dyDescent="0.25">
      <c r="A996" t="s">
        <v>1110</v>
      </c>
      <c r="B996" t="s">
        <v>1111</v>
      </c>
      <c r="C996">
        <v>6</v>
      </c>
      <c r="D996">
        <f>IF(Table1[[#This Row],[tarp]]=Table1[[#This Row],[tarpa]],Table1[[#This Row],[Quantity]],Table1[[#This Row],[Quantity]]*10)</f>
        <v>6</v>
      </c>
      <c r="E996" t="s">
        <v>706</v>
      </c>
      <c r="F996" t="s">
        <v>14</v>
      </c>
      <c r="G996" s="1">
        <v>42764</v>
      </c>
      <c r="H996" s="1">
        <v>42764</v>
      </c>
      <c r="I996" t="s">
        <v>1778</v>
      </c>
      <c r="J996" t="s">
        <v>1778</v>
      </c>
      <c r="K996" t="s">
        <v>1778</v>
      </c>
      <c r="L996" t="s">
        <v>1778</v>
      </c>
      <c r="M996" s="2" t="str">
        <f>IF(ISERROR(SEARCH(M$1,Table1[[#This Row],[Description]])),"",1)</f>
        <v/>
      </c>
      <c r="N996" s="2" t="s">
        <v>1778</v>
      </c>
      <c r="O996" s="2" t="s">
        <v>1778</v>
      </c>
      <c r="P996" s="2" t="s">
        <v>1778</v>
      </c>
      <c r="Q996" s="2" t="str">
        <f>IF(ISERROR(SEARCH(Q$1,Table1[[#This Row],[Description]])),"",1)</f>
        <v/>
      </c>
      <c r="R996" s="2" t="str">
        <f t="shared" si="15"/>
        <v/>
      </c>
    </row>
    <row r="997" spans="1:18" x14ac:dyDescent="0.25">
      <c r="A997" t="s">
        <v>1112</v>
      </c>
      <c r="B997" t="s">
        <v>1113</v>
      </c>
      <c r="C997">
        <v>2</v>
      </c>
      <c r="D997">
        <f>IF(Table1[[#This Row],[tarp]]=Table1[[#This Row],[tarpa]],Table1[[#This Row],[Quantity]],Table1[[#This Row],[Quantity]]*10)</f>
        <v>2</v>
      </c>
      <c r="E997" t="s">
        <v>706</v>
      </c>
      <c r="F997" t="s">
        <v>14</v>
      </c>
      <c r="G997" s="1">
        <v>42764</v>
      </c>
      <c r="H997" s="1">
        <v>42764</v>
      </c>
      <c r="I997" t="s">
        <v>1778</v>
      </c>
      <c r="J997" t="s">
        <v>1778</v>
      </c>
      <c r="K997" t="s">
        <v>1778</v>
      </c>
      <c r="L997" t="s">
        <v>1778</v>
      </c>
      <c r="M997" s="2" t="str">
        <f>IF(ISERROR(SEARCH(M$1,Table1[[#This Row],[Description]])),"",1)</f>
        <v/>
      </c>
      <c r="N997" s="2" t="s">
        <v>1778</v>
      </c>
      <c r="O997" s="2" t="s">
        <v>1778</v>
      </c>
      <c r="P997" s="2" t="s">
        <v>1778</v>
      </c>
      <c r="Q997" s="2" t="str">
        <f>IF(ISERROR(SEARCH(Q$1,Table1[[#This Row],[Description]])),"",1)</f>
        <v/>
      </c>
      <c r="R997" s="2" t="str">
        <f t="shared" si="15"/>
        <v/>
      </c>
    </row>
    <row r="998" spans="1:18" x14ac:dyDescent="0.25">
      <c r="A998" t="s">
        <v>864</v>
      </c>
      <c r="B998" t="s">
        <v>865</v>
      </c>
      <c r="C998">
        <v>8</v>
      </c>
      <c r="D998">
        <f>IF(Table1[[#This Row],[tarp]]=Table1[[#This Row],[tarpa]],Table1[[#This Row],[Quantity]],Table1[[#This Row],[Quantity]]*10)</f>
        <v>8</v>
      </c>
      <c r="E998" t="s">
        <v>17</v>
      </c>
      <c r="F998" t="s">
        <v>14</v>
      </c>
      <c r="G998" s="1">
        <v>42764</v>
      </c>
      <c r="H998" s="1">
        <v>42764</v>
      </c>
      <c r="I998" t="s">
        <v>1778</v>
      </c>
      <c r="J998" t="s">
        <v>1778</v>
      </c>
      <c r="K998" t="s">
        <v>1778</v>
      </c>
      <c r="L998" t="s">
        <v>1778</v>
      </c>
      <c r="M998" s="2" t="str">
        <f>IF(ISERROR(SEARCH(M$1,Table1[[#This Row],[Description]])),"",1)</f>
        <v/>
      </c>
      <c r="N998" s="2" t="s">
        <v>1778</v>
      </c>
      <c r="O998" s="2" t="s">
        <v>1778</v>
      </c>
      <c r="P998" s="2" t="s">
        <v>1778</v>
      </c>
      <c r="Q998" s="2" t="str">
        <f>IF(ISERROR(SEARCH(Q$1,Table1[[#This Row],[Description]])),"",1)</f>
        <v/>
      </c>
      <c r="R998" s="2" t="str">
        <f t="shared" si="15"/>
        <v/>
      </c>
    </row>
    <row r="999" spans="1:18" x14ac:dyDescent="0.25">
      <c r="A999" t="s">
        <v>1120</v>
      </c>
      <c r="B999" t="s">
        <v>1121</v>
      </c>
      <c r="C999">
        <v>9</v>
      </c>
      <c r="D999">
        <f>IF(Table1[[#This Row],[tarp]]=Table1[[#This Row],[tarpa]],Table1[[#This Row],[Quantity]],Table1[[#This Row],[Quantity]]*10)</f>
        <v>9</v>
      </c>
      <c r="E999" t="s">
        <v>17</v>
      </c>
      <c r="F999" t="s">
        <v>18</v>
      </c>
      <c r="G999" s="1">
        <v>42764</v>
      </c>
      <c r="H999" s="1">
        <v>42764</v>
      </c>
      <c r="I999" t="s">
        <v>1778</v>
      </c>
      <c r="J999" t="s">
        <v>1778</v>
      </c>
      <c r="K999" t="s">
        <v>1778</v>
      </c>
      <c r="L999" t="s">
        <v>1778</v>
      </c>
      <c r="M999" s="2" t="str">
        <f>IF(ISERROR(SEARCH(M$1,Table1[[#This Row],[Description]])),"",1)</f>
        <v/>
      </c>
      <c r="N999" s="2" t="s">
        <v>1778</v>
      </c>
      <c r="O999" s="2" t="s">
        <v>1778</v>
      </c>
      <c r="P999" s="2" t="s">
        <v>1778</v>
      </c>
      <c r="Q999" s="2" t="str">
        <f>IF(ISERROR(SEARCH(Q$1,Table1[[#This Row],[Description]])),"",1)</f>
        <v/>
      </c>
      <c r="R999" s="2" t="str">
        <f t="shared" si="15"/>
        <v/>
      </c>
    </row>
    <row r="1000" spans="1:18" x14ac:dyDescent="0.25">
      <c r="A1000" t="s">
        <v>1114</v>
      </c>
      <c r="B1000" t="s">
        <v>1115</v>
      </c>
      <c r="C1000">
        <v>86</v>
      </c>
      <c r="D1000">
        <f>IF(Table1[[#This Row],[tarp]]=Table1[[#This Row],[tarpa]],Table1[[#This Row],[Quantity]],Table1[[#This Row],[Quantity]]*10)</f>
        <v>86</v>
      </c>
      <c r="E1000" t="s">
        <v>54</v>
      </c>
      <c r="F1000" t="s">
        <v>14</v>
      </c>
      <c r="G1000" s="1">
        <v>42764</v>
      </c>
      <c r="H1000" s="1">
        <v>42764</v>
      </c>
      <c r="I1000" t="s">
        <v>1778</v>
      </c>
      <c r="J1000" t="s">
        <v>1778</v>
      </c>
      <c r="K1000" t="s">
        <v>1778</v>
      </c>
      <c r="L1000" t="s">
        <v>1778</v>
      </c>
      <c r="M1000" s="2" t="str">
        <f>IF(ISERROR(SEARCH(M$1,Table1[[#This Row],[Description]])),"",1)</f>
        <v/>
      </c>
      <c r="N1000" s="2" t="s">
        <v>1778</v>
      </c>
      <c r="O1000" s="2" t="s">
        <v>1778</v>
      </c>
      <c r="P1000" s="2" t="s">
        <v>1778</v>
      </c>
      <c r="Q1000" s="2" t="str">
        <f>IF(ISERROR(SEARCH(Q$1,Table1[[#This Row],[Description]])),"",1)</f>
        <v/>
      </c>
      <c r="R1000" s="2" t="str">
        <f t="shared" si="15"/>
        <v/>
      </c>
    </row>
    <row r="1001" spans="1:18" x14ac:dyDescent="0.25">
      <c r="A1001" t="s">
        <v>1116</v>
      </c>
      <c r="B1001" t="s">
        <v>1117</v>
      </c>
      <c r="C1001">
        <v>76</v>
      </c>
      <c r="D1001">
        <f>IF(Table1[[#This Row],[tarp]]=Table1[[#This Row],[tarpa]],Table1[[#This Row],[Quantity]],Table1[[#This Row],[Quantity]]*10)</f>
        <v>76</v>
      </c>
      <c r="E1001" t="s">
        <v>54</v>
      </c>
      <c r="F1001" t="s">
        <v>14</v>
      </c>
      <c r="G1001" s="1">
        <v>42764</v>
      </c>
      <c r="H1001" s="1">
        <v>42764</v>
      </c>
      <c r="I1001" t="s">
        <v>1778</v>
      </c>
      <c r="J1001" t="s">
        <v>1778</v>
      </c>
      <c r="K1001" t="s">
        <v>1778</v>
      </c>
      <c r="L1001" t="s">
        <v>1778</v>
      </c>
      <c r="M1001" s="2" t="str">
        <f>IF(ISERROR(SEARCH(M$1,Table1[[#This Row],[Description]])),"",1)</f>
        <v/>
      </c>
      <c r="N1001" s="2" t="s">
        <v>1778</v>
      </c>
      <c r="O1001" s="2" t="s">
        <v>1778</v>
      </c>
      <c r="P1001" s="2" t="s">
        <v>1778</v>
      </c>
      <c r="Q1001" s="2" t="str">
        <f>IF(ISERROR(SEARCH(Q$1,Table1[[#This Row],[Description]])),"",1)</f>
        <v/>
      </c>
      <c r="R1001" s="2" t="str">
        <f t="shared" si="15"/>
        <v/>
      </c>
    </row>
    <row r="1002" spans="1:18" x14ac:dyDescent="0.25">
      <c r="A1002" t="s">
        <v>1118</v>
      </c>
      <c r="B1002" t="s">
        <v>1119</v>
      </c>
      <c r="C1002">
        <v>113</v>
      </c>
      <c r="D1002">
        <f>IF(Table1[[#This Row],[tarp]]=Table1[[#This Row],[tarpa]],Table1[[#This Row],[Quantity]],Table1[[#This Row],[Quantity]]*10)</f>
        <v>113</v>
      </c>
      <c r="E1002" t="s">
        <v>54</v>
      </c>
      <c r="F1002" t="s">
        <v>14</v>
      </c>
      <c r="G1002" s="1">
        <v>42764</v>
      </c>
      <c r="H1002" s="1">
        <v>42764</v>
      </c>
      <c r="I1002" t="s">
        <v>1778</v>
      </c>
      <c r="J1002" t="s">
        <v>1778</v>
      </c>
      <c r="K1002" t="s">
        <v>1778</v>
      </c>
      <c r="L1002" t="s">
        <v>1778</v>
      </c>
      <c r="M1002" s="2" t="str">
        <f>IF(ISERROR(SEARCH(M$1,Table1[[#This Row],[Description]])),"",1)</f>
        <v/>
      </c>
      <c r="N1002" s="2" t="s">
        <v>1778</v>
      </c>
      <c r="O1002" s="2" t="s">
        <v>1778</v>
      </c>
      <c r="P1002" s="2" t="s">
        <v>1778</v>
      </c>
      <c r="Q1002" s="2" t="str">
        <f>IF(ISERROR(SEARCH(Q$1,Table1[[#This Row],[Description]])),"",1)</f>
        <v/>
      </c>
      <c r="R1002" s="2" t="str">
        <f t="shared" si="15"/>
        <v/>
      </c>
    </row>
    <row r="1003" spans="1:18" x14ac:dyDescent="0.25">
      <c r="A1003" t="s">
        <v>275</v>
      </c>
      <c r="B1003" t="s">
        <v>276</v>
      </c>
      <c r="C1003">
        <v>48</v>
      </c>
      <c r="D1003">
        <f>IF(Table1[[#This Row],[tarp]]=Table1[[#This Row],[tarpa]],Table1[[#This Row],[Quantity]],Table1[[#This Row],[Quantity]]*10)</f>
        <v>48</v>
      </c>
      <c r="E1003" t="s">
        <v>854</v>
      </c>
      <c r="F1003" t="s">
        <v>18</v>
      </c>
      <c r="G1003" s="1">
        <v>42764</v>
      </c>
      <c r="H1003" s="1">
        <v>42764</v>
      </c>
      <c r="I1003" t="s">
        <v>1778</v>
      </c>
      <c r="J1003" t="s">
        <v>1778</v>
      </c>
      <c r="K1003" t="s">
        <v>1778</v>
      </c>
      <c r="L1003" t="s">
        <v>1778</v>
      </c>
      <c r="M1003" s="2" t="str">
        <f>IF(ISERROR(SEARCH(M$1,Table1[[#This Row],[Description]])),"",1)</f>
        <v/>
      </c>
      <c r="N1003" s="2" t="s">
        <v>1778</v>
      </c>
      <c r="O1003" s="2" t="s">
        <v>1778</v>
      </c>
      <c r="P1003" s="2" t="s">
        <v>1778</v>
      </c>
      <c r="Q1003" s="2" t="str">
        <f>IF(ISERROR(SEARCH(Q$1,Table1[[#This Row],[Description]])),"",1)</f>
        <v/>
      </c>
      <c r="R1003" s="2" t="str">
        <f t="shared" si="15"/>
        <v/>
      </c>
    </row>
    <row r="1004" spans="1:18" x14ac:dyDescent="0.25">
      <c r="A1004" t="s">
        <v>364</v>
      </c>
      <c r="B1004" t="s">
        <v>365</v>
      </c>
      <c r="C1004">
        <v>2</v>
      </c>
      <c r="D1004">
        <f>IF(Table1[[#This Row],[tarp]]=Table1[[#This Row],[tarpa]],Table1[[#This Row],[Quantity]],Table1[[#This Row],[Quantity]]*10)</f>
        <v>2</v>
      </c>
      <c r="E1004" t="s">
        <v>854</v>
      </c>
      <c r="F1004" t="s">
        <v>18</v>
      </c>
      <c r="G1004" s="1">
        <v>42764</v>
      </c>
      <c r="H1004" s="1">
        <v>42764</v>
      </c>
      <c r="I1004" t="s">
        <v>1778</v>
      </c>
      <c r="J1004" t="s">
        <v>1778</v>
      </c>
      <c r="K1004" t="s">
        <v>1778</v>
      </c>
      <c r="L1004" t="s">
        <v>1778</v>
      </c>
      <c r="M1004" s="2" t="str">
        <f>IF(ISERROR(SEARCH(M$1,Table1[[#This Row],[Description]])),"",1)</f>
        <v/>
      </c>
      <c r="N1004" s="2" t="s">
        <v>1778</v>
      </c>
      <c r="O1004" s="2" t="s">
        <v>1778</v>
      </c>
      <c r="P1004" s="2" t="s">
        <v>1778</v>
      </c>
      <c r="Q1004" s="2" t="str">
        <f>IF(ISERROR(SEARCH(Q$1,Table1[[#This Row],[Description]])),"",1)</f>
        <v/>
      </c>
      <c r="R1004" s="2" t="str">
        <f t="shared" si="15"/>
        <v/>
      </c>
    </row>
    <row r="1005" spans="1:18" x14ac:dyDescent="0.25">
      <c r="A1005" t="s">
        <v>366</v>
      </c>
      <c r="B1005" t="s">
        <v>367</v>
      </c>
      <c r="C1005">
        <v>2</v>
      </c>
      <c r="D1005">
        <f>IF(Table1[[#This Row],[tarp]]=Table1[[#This Row],[tarpa]],Table1[[#This Row],[Quantity]],Table1[[#This Row],[Quantity]]*10)</f>
        <v>2</v>
      </c>
      <c r="E1005" t="s">
        <v>854</v>
      </c>
      <c r="F1005" t="s">
        <v>18</v>
      </c>
      <c r="G1005" s="1">
        <v>42764</v>
      </c>
      <c r="H1005" s="1">
        <v>42764</v>
      </c>
      <c r="I1005" t="s">
        <v>1778</v>
      </c>
      <c r="J1005" t="s">
        <v>1778</v>
      </c>
      <c r="K1005" t="s">
        <v>1778</v>
      </c>
      <c r="L1005" t="s">
        <v>1778</v>
      </c>
      <c r="M1005" s="2" t="str">
        <f>IF(ISERROR(SEARCH(M$1,Table1[[#This Row],[Description]])),"",1)</f>
        <v/>
      </c>
      <c r="N1005" s="2" t="s">
        <v>1778</v>
      </c>
      <c r="O1005" s="2" t="s">
        <v>1778</v>
      </c>
      <c r="P1005" s="2" t="s">
        <v>1778</v>
      </c>
      <c r="Q1005" s="2" t="str">
        <f>IF(ISERROR(SEARCH(Q$1,Table1[[#This Row],[Description]])),"",1)</f>
        <v/>
      </c>
      <c r="R1005" s="2" t="str">
        <f t="shared" si="15"/>
        <v/>
      </c>
    </row>
    <row r="1006" spans="1:18" x14ac:dyDescent="0.25">
      <c r="A1006" t="s">
        <v>1122</v>
      </c>
      <c r="B1006" t="s">
        <v>1123</v>
      </c>
      <c r="C1006">
        <v>1</v>
      </c>
      <c r="D1006">
        <f>IF(Table1[[#This Row],[tarp]]=Table1[[#This Row],[tarpa]],Table1[[#This Row],[Quantity]],Table1[[#This Row],[Quantity]]*10)</f>
        <v>1</v>
      </c>
      <c r="E1006" t="s">
        <v>436</v>
      </c>
      <c r="F1006" t="s">
        <v>14</v>
      </c>
      <c r="G1006" s="1">
        <v>42764</v>
      </c>
      <c r="H1006" s="1">
        <v>42764</v>
      </c>
      <c r="I1006" t="s">
        <v>1778</v>
      </c>
      <c r="J1006" t="s">
        <v>1778</v>
      </c>
      <c r="K1006" t="s">
        <v>1778</v>
      </c>
      <c r="L1006" t="s">
        <v>1778</v>
      </c>
      <c r="M1006" s="2" t="str">
        <f>IF(ISERROR(SEARCH(M$1,Table1[[#This Row],[Description]])),"",1)</f>
        <v/>
      </c>
      <c r="N1006" s="2" t="s">
        <v>1778</v>
      </c>
      <c r="O1006" s="2" t="s">
        <v>1778</v>
      </c>
      <c r="P1006" s="2" t="s">
        <v>1778</v>
      </c>
      <c r="Q1006" s="2" t="str">
        <f>IF(ISERROR(SEARCH(Q$1,Table1[[#This Row],[Description]])),"",1)</f>
        <v/>
      </c>
      <c r="R1006" s="2" t="str">
        <f t="shared" si="15"/>
        <v/>
      </c>
    </row>
    <row r="1007" spans="1:18" x14ac:dyDescent="0.25">
      <c r="A1007" t="s">
        <v>368</v>
      </c>
      <c r="B1007" t="s">
        <v>369</v>
      </c>
      <c r="C1007">
        <v>4</v>
      </c>
      <c r="D1007">
        <f>IF(Table1[[#This Row],[tarp]]=Table1[[#This Row],[tarpa]],Table1[[#This Row],[Quantity]],Table1[[#This Row],[Quantity]]*10)</f>
        <v>4</v>
      </c>
      <c r="E1007" t="s">
        <v>854</v>
      </c>
      <c r="F1007" t="s">
        <v>18</v>
      </c>
      <c r="G1007" s="1">
        <v>42764</v>
      </c>
      <c r="H1007" s="1">
        <v>42764</v>
      </c>
      <c r="I1007" t="s">
        <v>1778</v>
      </c>
      <c r="J1007" t="s">
        <v>1778</v>
      </c>
      <c r="K1007" t="s">
        <v>1778</v>
      </c>
      <c r="L1007" t="s">
        <v>1778</v>
      </c>
      <c r="M1007" s="2" t="str">
        <f>IF(ISERROR(SEARCH(M$1,Table1[[#This Row],[Description]])),"",1)</f>
        <v/>
      </c>
      <c r="N1007" s="2" t="s">
        <v>1778</v>
      </c>
      <c r="O1007" s="2" t="s">
        <v>1778</v>
      </c>
      <c r="P1007" s="2" t="s">
        <v>1778</v>
      </c>
      <c r="Q1007" s="2" t="str">
        <f>IF(ISERROR(SEARCH(Q$1,Table1[[#This Row],[Description]])),"",1)</f>
        <v/>
      </c>
      <c r="R1007" s="2" t="str">
        <f t="shared" si="15"/>
        <v/>
      </c>
    </row>
    <row r="1008" spans="1:18" x14ac:dyDescent="0.25">
      <c r="A1008" t="s">
        <v>370</v>
      </c>
      <c r="B1008" t="s">
        <v>371</v>
      </c>
      <c r="C1008">
        <v>2</v>
      </c>
      <c r="D1008">
        <f>IF(Table1[[#This Row],[tarp]]=Table1[[#This Row],[tarpa]],Table1[[#This Row],[Quantity]],Table1[[#This Row],[Quantity]]*10)</f>
        <v>2</v>
      </c>
      <c r="E1008" t="s">
        <v>854</v>
      </c>
      <c r="F1008" t="s">
        <v>18</v>
      </c>
      <c r="G1008" s="1">
        <v>42764</v>
      </c>
      <c r="H1008" s="1">
        <v>42764</v>
      </c>
      <c r="I1008" t="s">
        <v>1778</v>
      </c>
      <c r="J1008" t="s">
        <v>1778</v>
      </c>
      <c r="K1008" t="s">
        <v>1778</v>
      </c>
      <c r="L1008" t="s">
        <v>1778</v>
      </c>
      <c r="M1008" s="2" t="str">
        <f>IF(ISERROR(SEARCH(M$1,Table1[[#This Row],[Description]])),"",1)</f>
        <v/>
      </c>
      <c r="N1008" s="2" t="s">
        <v>1778</v>
      </c>
      <c r="O1008" s="2" t="s">
        <v>1778</v>
      </c>
      <c r="P1008" s="2" t="s">
        <v>1778</v>
      </c>
      <c r="Q1008" s="2" t="str">
        <f>IF(ISERROR(SEARCH(Q$1,Table1[[#This Row],[Description]])),"",1)</f>
        <v/>
      </c>
      <c r="R1008" s="2" t="str">
        <f t="shared" si="15"/>
        <v/>
      </c>
    </row>
    <row r="1009" spans="1:18" x14ac:dyDescent="0.25">
      <c r="A1009" t="s">
        <v>281</v>
      </c>
      <c r="B1009" t="s">
        <v>282</v>
      </c>
      <c r="C1009">
        <v>94</v>
      </c>
      <c r="D1009">
        <f>IF(Table1[[#This Row],[tarp]]=Table1[[#This Row],[tarpa]],Table1[[#This Row],[Quantity]],Table1[[#This Row],[Quantity]]*10)</f>
        <v>94</v>
      </c>
      <c r="E1009" t="s">
        <v>854</v>
      </c>
      <c r="F1009" t="s">
        <v>18</v>
      </c>
      <c r="G1009" s="1">
        <v>42764</v>
      </c>
      <c r="H1009" s="1">
        <v>42764</v>
      </c>
      <c r="I1009" t="s">
        <v>1778</v>
      </c>
      <c r="J1009" t="s">
        <v>1778</v>
      </c>
      <c r="K1009" t="s">
        <v>1778</v>
      </c>
      <c r="L1009" t="s">
        <v>1778</v>
      </c>
      <c r="M1009" s="2" t="str">
        <f>IF(ISERROR(SEARCH(M$1,Table1[[#This Row],[Description]])),"",1)</f>
        <v/>
      </c>
      <c r="N1009" s="2" t="s">
        <v>1778</v>
      </c>
      <c r="O1009" s="2" t="s">
        <v>1778</v>
      </c>
      <c r="P1009" s="2" t="s">
        <v>1778</v>
      </c>
      <c r="Q1009" s="2" t="str">
        <f>IF(ISERROR(SEARCH(Q$1,Table1[[#This Row],[Description]])),"",1)</f>
        <v/>
      </c>
      <c r="R1009" s="2" t="str">
        <f t="shared" si="15"/>
        <v/>
      </c>
    </row>
    <row r="1010" spans="1:18" x14ac:dyDescent="0.25">
      <c r="A1010" t="s">
        <v>1193</v>
      </c>
      <c r="B1010" t="s">
        <v>1194</v>
      </c>
      <c r="C1010">
        <v>3</v>
      </c>
      <c r="D1010">
        <f>IF(Table1[[#This Row],[tarp]]=Table1[[#This Row],[tarpa]],Table1[[#This Row],[Quantity]],Table1[[#This Row],[Quantity]]*10)</f>
        <v>3</v>
      </c>
      <c r="E1010" t="s">
        <v>684</v>
      </c>
      <c r="F1010" t="s">
        <v>14</v>
      </c>
      <c r="G1010" s="1">
        <v>42764</v>
      </c>
      <c r="H1010" s="1">
        <v>42764</v>
      </c>
      <c r="I1010" t="s">
        <v>1778</v>
      </c>
      <c r="J1010" t="s">
        <v>1778</v>
      </c>
      <c r="K1010" t="s">
        <v>1778</v>
      </c>
      <c r="L1010" t="s">
        <v>1778</v>
      </c>
      <c r="M1010" s="2" t="str">
        <f>IF(ISERROR(SEARCH(M$1,Table1[[#This Row],[Description]])),"",1)</f>
        <v/>
      </c>
      <c r="N1010" s="2" t="s">
        <v>1778</v>
      </c>
      <c r="O1010" s="2" t="s">
        <v>1778</v>
      </c>
      <c r="P1010" s="2" t="s">
        <v>1778</v>
      </c>
      <c r="Q1010" s="2" t="str">
        <f>IF(ISERROR(SEARCH(Q$1,Table1[[#This Row],[Description]])),"",1)</f>
        <v/>
      </c>
      <c r="R1010" s="2" t="str">
        <f t="shared" si="15"/>
        <v/>
      </c>
    </row>
    <row r="1011" spans="1:18" x14ac:dyDescent="0.25">
      <c r="A1011" t="s">
        <v>1195</v>
      </c>
      <c r="B1011" t="s">
        <v>1196</v>
      </c>
      <c r="C1011">
        <v>4</v>
      </c>
      <c r="D1011">
        <f>IF(Table1[[#This Row],[tarp]]=Table1[[#This Row],[tarpa]],Table1[[#This Row],[Quantity]],Table1[[#This Row],[Quantity]]*10)</f>
        <v>4</v>
      </c>
      <c r="E1011" t="s">
        <v>684</v>
      </c>
      <c r="F1011" t="s">
        <v>14</v>
      </c>
      <c r="G1011" s="1">
        <v>42764</v>
      </c>
      <c r="H1011" s="1">
        <v>42764</v>
      </c>
      <c r="I1011" t="s">
        <v>1778</v>
      </c>
      <c r="J1011" t="s">
        <v>1778</v>
      </c>
      <c r="K1011" t="s">
        <v>1778</v>
      </c>
      <c r="L1011" t="s">
        <v>1778</v>
      </c>
      <c r="M1011" s="2" t="str">
        <f>IF(ISERROR(SEARCH(M$1,Table1[[#This Row],[Description]])),"",1)</f>
        <v/>
      </c>
      <c r="N1011" s="2" t="s">
        <v>1778</v>
      </c>
      <c r="O1011" s="2" t="s">
        <v>1778</v>
      </c>
      <c r="P1011" s="2" t="s">
        <v>1778</v>
      </c>
      <c r="Q1011" s="2" t="str">
        <f>IF(ISERROR(SEARCH(Q$1,Table1[[#This Row],[Description]])),"",1)</f>
        <v/>
      </c>
      <c r="R1011" s="2" t="str">
        <f t="shared" si="15"/>
        <v/>
      </c>
    </row>
    <row r="1012" spans="1:18" x14ac:dyDescent="0.25">
      <c r="A1012" t="s">
        <v>828</v>
      </c>
      <c r="B1012" t="s">
        <v>829</v>
      </c>
      <c r="C1012">
        <v>1</v>
      </c>
      <c r="D1012">
        <f>IF(Table1[[#This Row],[tarp]]=Table1[[#This Row],[tarpa]],Table1[[#This Row],[Quantity]],Table1[[#This Row],[Quantity]]*10)</f>
        <v>1</v>
      </c>
      <c r="E1012" t="s">
        <v>904</v>
      </c>
      <c r="F1012" t="s">
        <v>14</v>
      </c>
      <c r="G1012" s="1">
        <v>42764</v>
      </c>
      <c r="H1012" s="1">
        <v>42764</v>
      </c>
      <c r="I1012" t="s">
        <v>1778</v>
      </c>
      <c r="J1012" t="s">
        <v>1778</v>
      </c>
      <c r="K1012" t="s">
        <v>1778</v>
      </c>
      <c r="L1012" t="s">
        <v>1778</v>
      </c>
      <c r="M1012" s="2" t="str">
        <f>IF(ISERROR(SEARCH(M$1,Table1[[#This Row],[Description]])),"",1)</f>
        <v/>
      </c>
      <c r="N1012" s="2" t="s">
        <v>1778</v>
      </c>
      <c r="O1012" s="2" t="s">
        <v>1778</v>
      </c>
      <c r="P1012" s="2" t="s">
        <v>1778</v>
      </c>
      <c r="Q1012" s="2" t="str">
        <f>IF(ISERROR(SEARCH(Q$1,Table1[[#This Row],[Description]])),"",1)</f>
        <v/>
      </c>
      <c r="R1012" s="2" t="str">
        <f t="shared" si="15"/>
        <v/>
      </c>
    </row>
    <row r="1013" spans="1:18" x14ac:dyDescent="0.25">
      <c r="A1013" t="s">
        <v>747</v>
      </c>
      <c r="B1013" t="s">
        <v>748</v>
      </c>
      <c r="C1013">
        <v>1</v>
      </c>
      <c r="D1013">
        <f>IF(Table1[[#This Row],[tarp]]=Table1[[#This Row],[tarpa]],Table1[[#This Row],[Quantity]],Table1[[#This Row],[Quantity]]*10)</f>
        <v>1</v>
      </c>
      <c r="E1013" t="s">
        <v>64</v>
      </c>
      <c r="F1013" t="s">
        <v>14</v>
      </c>
      <c r="G1013" s="1">
        <v>42764</v>
      </c>
      <c r="H1013" s="1">
        <v>42764</v>
      </c>
      <c r="I1013" t="s">
        <v>1778</v>
      </c>
      <c r="J1013" t="s">
        <v>1778</v>
      </c>
      <c r="K1013" t="s">
        <v>1778</v>
      </c>
      <c r="L1013" t="s">
        <v>1778</v>
      </c>
      <c r="M1013" s="2" t="str">
        <f>IF(ISERROR(SEARCH(M$1,Table1[[#This Row],[Description]])),"",1)</f>
        <v/>
      </c>
      <c r="N1013" s="2" t="s">
        <v>1778</v>
      </c>
      <c r="O1013" s="2" t="s">
        <v>1778</v>
      </c>
      <c r="P1013" s="2" t="s">
        <v>1778</v>
      </c>
      <c r="Q1013" s="2" t="str">
        <f>IF(ISERROR(SEARCH(Q$1,Table1[[#This Row],[Description]])),"",1)</f>
        <v/>
      </c>
      <c r="R1013" s="2" t="str">
        <f t="shared" si="15"/>
        <v/>
      </c>
    </row>
    <row r="1014" spans="1:18" x14ac:dyDescent="0.25">
      <c r="A1014" t="s">
        <v>1126</v>
      </c>
      <c r="B1014" t="s">
        <v>1127</v>
      </c>
      <c r="C1014">
        <v>1</v>
      </c>
      <c r="D1014">
        <f>IF(Table1[[#This Row],[tarp]]=Table1[[#This Row],[tarpa]],Table1[[#This Row],[Quantity]],Table1[[#This Row],[Quantity]]*10)</f>
        <v>1</v>
      </c>
      <c r="E1014" t="s">
        <v>64</v>
      </c>
      <c r="F1014" t="s">
        <v>14</v>
      </c>
      <c r="G1014" s="1">
        <v>42764</v>
      </c>
      <c r="H1014" s="1">
        <v>42764</v>
      </c>
      <c r="I1014" t="s">
        <v>1778</v>
      </c>
      <c r="J1014" t="s">
        <v>1778</v>
      </c>
      <c r="K1014" t="s">
        <v>1778</v>
      </c>
      <c r="L1014" t="s">
        <v>1778</v>
      </c>
      <c r="M1014" s="2" t="str">
        <f>IF(ISERROR(SEARCH(M$1,Table1[[#This Row],[Description]])),"",1)</f>
        <v/>
      </c>
      <c r="N1014" s="2" t="s">
        <v>1778</v>
      </c>
      <c r="O1014" s="2" t="s">
        <v>1778</v>
      </c>
      <c r="P1014" s="2" t="s">
        <v>1778</v>
      </c>
      <c r="Q1014" s="2" t="str">
        <f>IF(ISERROR(SEARCH(Q$1,Table1[[#This Row],[Description]])),"",1)</f>
        <v/>
      </c>
      <c r="R1014" s="2" t="str">
        <f t="shared" si="15"/>
        <v/>
      </c>
    </row>
    <row r="1015" spans="1:18" x14ac:dyDescent="0.25">
      <c r="A1015" t="s">
        <v>1128</v>
      </c>
      <c r="B1015" t="s">
        <v>1129</v>
      </c>
      <c r="C1015">
        <v>8</v>
      </c>
      <c r="D1015">
        <f>IF(Table1[[#This Row],[tarp]]=Table1[[#This Row],[tarpa]],Table1[[#This Row],[Quantity]],Table1[[#This Row],[Quantity]]*10)</f>
        <v>8</v>
      </c>
      <c r="E1015" t="s">
        <v>64</v>
      </c>
      <c r="F1015" t="s">
        <v>14</v>
      </c>
      <c r="G1015" s="1">
        <v>42764</v>
      </c>
      <c r="H1015" s="1">
        <v>42764</v>
      </c>
      <c r="I1015" t="s">
        <v>1778</v>
      </c>
      <c r="J1015" t="s">
        <v>1778</v>
      </c>
      <c r="K1015" t="s">
        <v>1778</v>
      </c>
      <c r="L1015" t="s">
        <v>1778</v>
      </c>
      <c r="M1015" s="2" t="str">
        <f>IF(ISERROR(SEARCH(M$1,Table1[[#This Row],[Description]])),"",1)</f>
        <v/>
      </c>
      <c r="N1015" s="2" t="s">
        <v>1778</v>
      </c>
      <c r="O1015" s="2" t="s">
        <v>1778</v>
      </c>
      <c r="P1015" s="2" t="s">
        <v>1778</v>
      </c>
      <c r="Q1015" s="2" t="str">
        <f>IF(ISERROR(SEARCH(Q$1,Table1[[#This Row],[Description]])),"",1)</f>
        <v/>
      </c>
      <c r="R1015" s="2" t="str">
        <f t="shared" si="15"/>
        <v/>
      </c>
    </row>
    <row r="1016" spans="1:18" x14ac:dyDescent="0.25">
      <c r="A1016" t="s">
        <v>1130</v>
      </c>
      <c r="B1016" t="s">
        <v>1131</v>
      </c>
      <c r="C1016">
        <v>24</v>
      </c>
      <c r="D1016">
        <f>IF(Table1[[#This Row],[tarp]]=Table1[[#This Row],[tarpa]],Table1[[#This Row],[Quantity]],Table1[[#This Row],[Quantity]]*10)</f>
        <v>24</v>
      </c>
      <c r="E1016" t="s">
        <v>64</v>
      </c>
      <c r="F1016" t="s">
        <v>14</v>
      </c>
      <c r="G1016" s="1">
        <v>42764</v>
      </c>
      <c r="H1016" s="1">
        <v>42764</v>
      </c>
      <c r="I1016" t="s">
        <v>1778</v>
      </c>
      <c r="J1016" t="s">
        <v>1778</v>
      </c>
      <c r="K1016" t="s">
        <v>1778</v>
      </c>
      <c r="L1016" t="s">
        <v>1778</v>
      </c>
      <c r="M1016" s="2" t="str">
        <f>IF(ISERROR(SEARCH(M$1,Table1[[#This Row],[Description]])),"",1)</f>
        <v/>
      </c>
      <c r="N1016" s="2" t="s">
        <v>1778</v>
      </c>
      <c r="O1016" s="2" t="s">
        <v>1778</v>
      </c>
      <c r="P1016" s="2" t="s">
        <v>1778</v>
      </c>
      <c r="Q1016" s="2" t="str">
        <f>IF(ISERROR(SEARCH(Q$1,Table1[[#This Row],[Description]])),"",1)</f>
        <v/>
      </c>
      <c r="R1016" s="2" t="str">
        <f t="shared" si="15"/>
        <v/>
      </c>
    </row>
    <row r="1017" spans="1:18" x14ac:dyDescent="0.25">
      <c r="A1017" t="s">
        <v>649</v>
      </c>
      <c r="B1017" t="s">
        <v>650</v>
      </c>
      <c r="C1017">
        <v>4</v>
      </c>
      <c r="D1017">
        <f>IF(Table1[[#This Row],[tarp]]=Table1[[#This Row],[tarpa]],Table1[[#This Row],[Quantity]],Table1[[#This Row],[Quantity]]*10)</f>
        <v>4</v>
      </c>
      <c r="E1017" t="s">
        <v>64</v>
      </c>
      <c r="F1017" t="s">
        <v>14</v>
      </c>
      <c r="G1017" s="1">
        <v>42764</v>
      </c>
      <c r="H1017" s="1">
        <v>42764</v>
      </c>
      <c r="I1017" t="s">
        <v>1778</v>
      </c>
      <c r="J1017" t="s">
        <v>1778</v>
      </c>
      <c r="K1017" t="s">
        <v>1778</v>
      </c>
      <c r="L1017" t="s">
        <v>1778</v>
      </c>
      <c r="M1017" s="2" t="str">
        <f>IF(ISERROR(SEARCH(M$1,Table1[[#This Row],[Description]])),"",1)</f>
        <v/>
      </c>
      <c r="N1017" s="2" t="s">
        <v>1778</v>
      </c>
      <c r="O1017" s="2" t="s">
        <v>1778</v>
      </c>
      <c r="P1017" s="2" t="s">
        <v>1778</v>
      </c>
      <c r="Q1017" s="2" t="str">
        <f>IF(ISERROR(SEARCH(Q$1,Table1[[#This Row],[Description]])),"",1)</f>
        <v/>
      </c>
      <c r="R1017" s="2" t="str">
        <f t="shared" si="15"/>
        <v/>
      </c>
    </row>
    <row r="1018" spans="1:18" x14ac:dyDescent="0.25">
      <c r="A1018" t="s">
        <v>775</v>
      </c>
      <c r="B1018" t="s">
        <v>776</v>
      </c>
      <c r="C1018">
        <v>10</v>
      </c>
      <c r="D1018">
        <f>IF(Table1[[#This Row],[tarp]]=Table1[[#This Row],[tarpa]],Table1[[#This Row],[Quantity]],Table1[[#This Row],[Quantity]]*10)</f>
        <v>10</v>
      </c>
      <c r="E1018" t="s">
        <v>64</v>
      </c>
      <c r="F1018" t="s">
        <v>14</v>
      </c>
      <c r="G1018" s="1">
        <v>42764</v>
      </c>
      <c r="H1018" s="1">
        <v>42764</v>
      </c>
      <c r="I1018" t="s">
        <v>1778</v>
      </c>
      <c r="J1018" t="s">
        <v>1778</v>
      </c>
      <c r="K1018" t="s">
        <v>1778</v>
      </c>
      <c r="L1018" t="s">
        <v>1778</v>
      </c>
      <c r="M1018" s="2" t="str">
        <f>IF(ISERROR(SEARCH(M$1,Table1[[#This Row],[Description]])),"",1)</f>
        <v/>
      </c>
      <c r="N1018" s="2" t="s">
        <v>1778</v>
      </c>
      <c r="O1018" s="2" t="s">
        <v>1778</v>
      </c>
      <c r="P1018" s="2" t="s">
        <v>1778</v>
      </c>
      <c r="Q1018" s="2" t="str">
        <f>IF(ISERROR(SEARCH(Q$1,Table1[[#This Row],[Description]])),"",1)</f>
        <v/>
      </c>
      <c r="R1018" s="2" t="str">
        <f t="shared" si="15"/>
        <v/>
      </c>
    </row>
    <row r="1019" spans="1:18" x14ac:dyDescent="0.25">
      <c r="A1019" t="s">
        <v>1132</v>
      </c>
      <c r="B1019" t="s">
        <v>1133</v>
      </c>
      <c r="C1019">
        <v>2</v>
      </c>
      <c r="D1019">
        <f>IF(Table1[[#This Row],[tarp]]=Table1[[#This Row],[tarpa]],Table1[[#This Row],[Quantity]],Table1[[#This Row],[Quantity]]*10)</f>
        <v>2</v>
      </c>
      <c r="E1019" t="s">
        <v>64</v>
      </c>
      <c r="F1019" t="s">
        <v>14</v>
      </c>
      <c r="G1019" s="1">
        <v>42764</v>
      </c>
      <c r="H1019" s="1">
        <v>42764</v>
      </c>
      <c r="I1019" t="s">
        <v>1778</v>
      </c>
      <c r="J1019" t="s">
        <v>1778</v>
      </c>
      <c r="K1019" t="s">
        <v>1778</v>
      </c>
      <c r="L1019" t="s">
        <v>1778</v>
      </c>
      <c r="M1019" s="2" t="str">
        <f>IF(ISERROR(SEARCH(M$1,Table1[[#This Row],[Description]])),"",1)</f>
        <v/>
      </c>
      <c r="N1019" s="2" t="s">
        <v>1778</v>
      </c>
      <c r="O1019" s="2" t="s">
        <v>1778</v>
      </c>
      <c r="P1019" s="2" t="s">
        <v>1778</v>
      </c>
      <c r="Q1019" s="2" t="str">
        <f>IF(ISERROR(SEARCH(Q$1,Table1[[#This Row],[Description]])),"",1)</f>
        <v/>
      </c>
      <c r="R1019" s="2" t="str">
        <f t="shared" si="15"/>
        <v/>
      </c>
    </row>
    <row r="1020" spans="1:18" x14ac:dyDescent="0.25">
      <c r="A1020" t="s">
        <v>1134</v>
      </c>
      <c r="B1020" t="s">
        <v>1135</v>
      </c>
      <c r="C1020">
        <v>2</v>
      </c>
      <c r="D1020">
        <f>IF(Table1[[#This Row],[tarp]]=Table1[[#This Row],[tarpa]],Table1[[#This Row],[Quantity]],Table1[[#This Row],[Quantity]]*10)</f>
        <v>2</v>
      </c>
      <c r="E1020" t="s">
        <v>64</v>
      </c>
      <c r="F1020" t="s">
        <v>14</v>
      </c>
      <c r="G1020" s="1">
        <v>42764</v>
      </c>
      <c r="H1020" s="1">
        <v>42764</v>
      </c>
      <c r="I1020" t="s">
        <v>1778</v>
      </c>
      <c r="J1020" t="s">
        <v>1778</v>
      </c>
      <c r="K1020" t="s">
        <v>1778</v>
      </c>
      <c r="L1020" t="s">
        <v>1778</v>
      </c>
      <c r="M1020" s="2" t="str">
        <f>IF(ISERROR(SEARCH(M$1,Table1[[#This Row],[Description]])),"",1)</f>
        <v/>
      </c>
      <c r="N1020" s="2" t="s">
        <v>1778</v>
      </c>
      <c r="O1020" s="2" t="s">
        <v>1778</v>
      </c>
      <c r="P1020" s="2" t="s">
        <v>1778</v>
      </c>
      <c r="Q1020" s="2" t="str">
        <f>IF(ISERROR(SEARCH(Q$1,Table1[[#This Row],[Description]])),"",1)</f>
        <v/>
      </c>
      <c r="R1020" s="2" t="str">
        <f t="shared" si="15"/>
        <v/>
      </c>
    </row>
    <row r="1021" spans="1:18" x14ac:dyDescent="0.25">
      <c r="A1021" t="s">
        <v>1136</v>
      </c>
      <c r="B1021" t="s">
        <v>1137</v>
      </c>
      <c r="C1021">
        <v>1</v>
      </c>
      <c r="D1021">
        <f>IF(Table1[[#This Row],[tarp]]=Table1[[#This Row],[tarpa]],Table1[[#This Row],[Quantity]],Table1[[#This Row],[Quantity]]*10)</f>
        <v>1</v>
      </c>
      <c r="E1021" t="s">
        <v>64</v>
      </c>
      <c r="F1021" t="s">
        <v>14</v>
      </c>
      <c r="G1021" s="1">
        <v>42764</v>
      </c>
      <c r="H1021" s="1">
        <v>42764</v>
      </c>
      <c r="I1021" t="s">
        <v>1778</v>
      </c>
      <c r="J1021" t="s">
        <v>1778</v>
      </c>
      <c r="K1021" t="s">
        <v>1778</v>
      </c>
      <c r="L1021" t="s">
        <v>1778</v>
      </c>
      <c r="M1021" s="2" t="str">
        <f>IF(ISERROR(SEARCH(M$1,Table1[[#This Row],[Description]])),"",1)</f>
        <v/>
      </c>
      <c r="N1021" s="2" t="s">
        <v>1778</v>
      </c>
      <c r="O1021" s="2" t="s">
        <v>1778</v>
      </c>
      <c r="P1021" s="2" t="s">
        <v>1778</v>
      </c>
      <c r="Q1021" s="2" t="str">
        <f>IF(ISERROR(SEARCH(Q$1,Table1[[#This Row],[Description]])),"",1)</f>
        <v/>
      </c>
      <c r="R1021" s="2" t="str">
        <f t="shared" si="15"/>
        <v/>
      </c>
    </row>
    <row r="1022" spans="1:18" x14ac:dyDescent="0.25">
      <c r="A1022" t="s">
        <v>1138</v>
      </c>
      <c r="B1022" t="s">
        <v>1139</v>
      </c>
      <c r="C1022">
        <v>479</v>
      </c>
      <c r="D1022">
        <f>IF(Table1[[#This Row],[tarp]]=Table1[[#This Row],[tarpa]],Table1[[#This Row],[Quantity]],Table1[[#This Row],[Quantity]]*10)</f>
        <v>479</v>
      </c>
      <c r="E1022" t="s">
        <v>54</v>
      </c>
      <c r="F1022" t="s">
        <v>14</v>
      </c>
      <c r="G1022" s="1">
        <v>42764</v>
      </c>
      <c r="H1022" s="1">
        <v>42764</v>
      </c>
      <c r="I1022" t="s">
        <v>1778</v>
      </c>
      <c r="J1022" t="s">
        <v>1778</v>
      </c>
      <c r="K1022" t="s">
        <v>1778</v>
      </c>
      <c r="L1022" t="s">
        <v>1778</v>
      </c>
      <c r="M1022" s="2" t="str">
        <f>IF(ISERROR(SEARCH(M$1,Table1[[#This Row],[Description]])),"",1)</f>
        <v/>
      </c>
      <c r="N1022" s="2" t="s">
        <v>1778</v>
      </c>
      <c r="O1022" s="2" t="s">
        <v>1778</v>
      </c>
      <c r="P1022" s="2" t="s">
        <v>1778</v>
      </c>
      <c r="Q1022" s="2" t="str">
        <f>IF(ISERROR(SEARCH(Q$1,Table1[[#This Row],[Description]])),"",1)</f>
        <v/>
      </c>
      <c r="R1022" s="2" t="str">
        <f t="shared" si="15"/>
        <v/>
      </c>
    </row>
    <row r="1023" spans="1:18" x14ac:dyDescent="0.25">
      <c r="A1023" t="s">
        <v>864</v>
      </c>
      <c r="B1023" t="s">
        <v>865</v>
      </c>
      <c r="C1023">
        <v>11</v>
      </c>
      <c r="D1023">
        <f>IF(Table1[[#This Row],[tarp]]=Table1[[#This Row],[tarpa]],Table1[[#This Row],[Quantity]],Table1[[#This Row],[Quantity]]*10)</f>
        <v>11</v>
      </c>
      <c r="E1023" t="s">
        <v>17</v>
      </c>
      <c r="F1023" t="s">
        <v>18</v>
      </c>
      <c r="G1023" s="1">
        <v>42764</v>
      </c>
      <c r="H1023" s="1">
        <v>42764</v>
      </c>
      <c r="I1023" t="s">
        <v>1778</v>
      </c>
      <c r="J1023" t="s">
        <v>1778</v>
      </c>
      <c r="K1023" t="s">
        <v>1778</v>
      </c>
      <c r="L1023" t="s">
        <v>1778</v>
      </c>
      <c r="M1023" s="2" t="str">
        <f>IF(ISERROR(SEARCH(M$1,Table1[[#This Row],[Description]])),"",1)</f>
        <v/>
      </c>
      <c r="N1023" s="2" t="s">
        <v>1778</v>
      </c>
      <c r="O1023" s="2" t="s">
        <v>1778</v>
      </c>
      <c r="P1023" s="2" t="s">
        <v>1778</v>
      </c>
      <c r="Q1023" s="2" t="str">
        <f>IF(ISERROR(SEARCH(Q$1,Table1[[#This Row],[Description]])),"",1)</f>
        <v/>
      </c>
      <c r="R1023" s="2" t="str">
        <f t="shared" si="15"/>
        <v/>
      </c>
    </row>
    <row r="1024" spans="1:18" x14ac:dyDescent="0.25">
      <c r="A1024" t="s">
        <v>1140</v>
      </c>
      <c r="B1024" t="s">
        <v>1141</v>
      </c>
      <c r="C1024">
        <v>90</v>
      </c>
      <c r="D1024">
        <f>IF(Table1[[#This Row],[tarp]]=Table1[[#This Row],[tarpa]],Table1[[#This Row],[Quantity]],Table1[[#This Row],[Quantity]]*10)</f>
        <v>90</v>
      </c>
      <c r="E1024" t="s">
        <v>684</v>
      </c>
      <c r="F1024" t="s">
        <v>14</v>
      </c>
      <c r="G1024" s="1">
        <v>42764</v>
      </c>
      <c r="H1024" s="1">
        <v>42764</v>
      </c>
      <c r="I1024" t="s">
        <v>1778</v>
      </c>
      <c r="J1024" t="s">
        <v>1778</v>
      </c>
      <c r="K1024" t="s">
        <v>1778</v>
      </c>
      <c r="L1024" t="s">
        <v>1778</v>
      </c>
      <c r="M1024" s="2" t="str">
        <f>IF(ISERROR(SEARCH(M$1,Table1[[#This Row],[Description]])),"",1)</f>
        <v/>
      </c>
      <c r="N1024" s="2" t="s">
        <v>1778</v>
      </c>
      <c r="O1024" s="2" t="s">
        <v>1778</v>
      </c>
      <c r="P1024" s="2" t="s">
        <v>1778</v>
      </c>
      <c r="Q1024" s="2" t="str">
        <f>IF(ISERROR(SEARCH(Q$1,Table1[[#This Row],[Description]])),"",1)</f>
        <v/>
      </c>
      <c r="R1024" s="2" t="str">
        <f t="shared" si="15"/>
        <v/>
      </c>
    </row>
    <row r="1025" spans="1:18" x14ac:dyDescent="0.25">
      <c r="A1025" t="s">
        <v>1142</v>
      </c>
      <c r="B1025" t="s">
        <v>1143</v>
      </c>
      <c r="C1025">
        <v>90</v>
      </c>
      <c r="D1025">
        <f>IF(Table1[[#This Row],[tarp]]=Table1[[#This Row],[tarpa]],Table1[[#This Row],[Quantity]],Table1[[#This Row],[Quantity]]*10)</f>
        <v>90</v>
      </c>
      <c r="E1025" t="s">
        <v>684</v>
      </c>
      <c r="F1025" t="s">
        <v>14</v>
      </c>
      <c r="G1025" s="1">
        <v>42764</v>
      </c>
      <c r="H1025" s="1">
        <v>42764</v>
      </c>
      <c r="I1025" t="s">
        <v>1778</v>
      </c>
      <c r="J1025" t="s">
        <v>1778</v>
      </c>
      <c r="K1025" t="s">
        <v>1778</v>
      </c>
      <c r="L1025" t="s">
        <v>1778</v>
      </c>
      <c r="M1025" s="2" t="str">
        <f>IF(ISERROR(SEARCH(M$1,Table1[[#This Row],[Description]])),"",1)</f>
        <v/>
      </c>
      <c r="N1025" s="2" t="s">
        <v>1778</v>
      </c>
      <c r="O1025" s="2" t="s">
        <v>1778</v>
      </c>
      <c r="P1025" s="2" t="s">
        <v>1778</v>
      </c>
      <c r="Q1025" s="2" t="str">
        <f>IF(ISERROR(SEARCH(Q$1,Table1[[#This Row],[Description]])),"",1)</f>
        <v/>
      </c>
      <c r="R1025" s="2" t="str">
        <f t="shared" si="15"/>
        <v/>
      </c>
    </row>
    <row r="1026" spans="1:18" x14ac:dyDescent="0.25">
      <c r="A1026" t="s">
        <v>1144</v>
      </c>
      <c r="B1026" t="s">
        <v>1145</v>
      </c>
      <c r="C1026">
        <v>90</v>
      </c>
      <c r="D1026">
        <f>IF(Table1[[#This Row],[tarp]]=Table1[[#This Row],[tarpa]],Table1[[#This Row],[Quantity]],Table1[[#This Row],[Quantity]]*10)</f>
        <v>90</v>
      </c>
      <c r="E1026" t="s">
        <v>684</v>
      </c>
      <c r="F1026" t="s">
        <v>14</v>
      </c>
      <c r="G1026" s="1">
        <v>42764</v>
      </c>
      <c r="H1026" s="1">
        <v>42764</v>
      </c>
      <c r="I1026" t="s">
        <v>1778</v>
      </c>
      <c r="J1026" t="s">
        <v>1778</v>
      </c>
      <c r="K1026" t="s">
        <v>1778</v>
      </c>
      <c r="L1026" t="s">
        <v>1778</v>
      </c>
      <c r="M1026" s="2" t="str">
        <f>IF(ISERROR(SEARCH(M$1,Table1[[#This Row],[Description]])),"",1)</f>
        <v/>
      </c>
      <c r="N1026" s="2" t="s">
        <v>1778</v>
      </c>
      <c r="O1026" s="2" t="s">
        <v>1778</v>
      </c>
      <c r="P1026" s="2" t="s">
        <v>1778</v>
      </c>
      <c r="Q1026" s="2" t="str">
        <f>IF(ISERROR(SEARCH(Q$1,Table1[[#This Row],[Description]])),"",1)</f>
        <v/>
      </c>
      <c r="R1026" s="2" t="str">
        <f t="shared" ref="R1026:R1089" si="16">IF(I1026=1,"Blanket",IF(K1026=1,"Tarp",IF(L1026=1,"Jerry",IF(M1026=1,"KitchenSet",IF(N1026=1,"MosquitoNet",IF(O1026=1,"ShelterKit",IF(P1026=1,"SleepingMat",IF(Q1026=1,"Tent",""))))))))</f>
        <v/>
      </c>
    </row>
    <row r="1027" spans="1:18" x14ac:dyDescent="0.25">
      <c r="A1027" t="s">
        <v>1148</v>
      </c>
      <c r="B1027" t="s">
        <v>1149</v>
      </c>
      <c r="C1027">
        <v>2</v>
      </c>
      <c r="D1027">
        <f>IF(Table1[[#This Row],[tarp]]=Table1[[#This Row],[tarpa]],Table1[[#This Row],[Quantity]],Table1[[#This Row],[Quantity]]*10)</f>
        <v>2</v>
      </c>
      <c r="E1027" t="s">
        <v>873</v>
      </c>
      <c r="F1027" t="s">
        <v>18</v>
      </c>
      <c r="G1027" s="1">
        <v>42764</v>
      </c>
      <c r="H1027" s="1">
        <v>42764</v>
      </c>
      <c r="I1027" t="s">
        <v>1778</v>
      </c>
      <c r="J1027" t="s">
        <v>1778</v>
      </c>
      <c r="K1027" t="s">
        <v>1778</v>
      </c>
      <c r="L1027" t="s">
        <v>1778</v>
      </c>
      <c r="M1027" s="2" t="str">
        <f>IF(ISERROR(SEARCH(M$1,Table1[[#This Row],[Description]])),"",1)</f>
        <v/>
      </c>
      <c r="N1027" s="2" t="s">
        <v>1778</v>
      </c>
      <c r="O1027" s="2" t="s">
        <v>1778</v>
      </c>
      <c r="P1027" s="2" t="s">
        <v>1778</v>
      </c>
      <c r="Q1027" s="2" t="str">
        <f>IF(ISERROR(SEARCH(Q$1,Table1[[#This Row],[Description]])),"",1)</f>
        <v/>
      </c>
      <c r="R1027" s="2" t="str">
        <f t="shared" si="16"/>
        <v/>
      </c>
    </row>
    <row r="1028" spans="1:18" x14ac:dyDescent="0.25">
      <c r="A1028" t="s">
        <v>1146</v>
      </c>
      <c r="B1028" t="s">
        <v>1147</v>
      </c>
      <c r="C1028">
        <v>9</v>
      </c>
      <c r="D1028">
        <f>IF(Table1[[#This Row],[tarp]]=Table1[[#This Row],[tarpa]],Table1[[#This Row],[Quantity]],Table1[[#This Row],[Quantity]]*10)</f>
        <v>9</v>
      </c>
      <c r="E1028" t="s">
        <v>17</v>
      </c>
      <c r="F1028" t="s">
        <v>18</v>
      </c>
      <c r="G1028" s="1">
        <v>42764</v>
      </c>
      <c r="H1028" s="1">
        <v>42764</v>
      </c>
      <c r="I1028" t="s">
        <v>1778</v>
      </c>
      <c r="J1028" t="s">
        <v>1778</v>
      </c>
      <c r="K1028" t="s">
        <v>1778</v>
      </c>
      <c r="L1028" t="s">
        <v>1778</v>
      </c>
      <c r="M1028" s="2" t="str">
        <f>IF(ISERROR(SEARCH(M$1,Table1[[#This Row],[Description]])),"",1)</f>
        <v/>
      </c>
      <c r="N1028" s="2" t="s">
        <v>1778</v>
      </c>
      <c r="O1028" s="2" t="s">
        <v>1778</v>
      </c>
      <c r="P1028" s="2" t="s">
        <v>1778</v>
      </c>
      <c r="Q1028" s="2" t="str">
        <f>IF(ISERROR(SEARCH(Q$1,Table1[[#This Row],[Description]])),"",1)</f>
        <v/>
      </c>
      <c r="R1028" s="2" t="str">
        <f t="shared" si="16"/>
        <v/>
      </c>
    </row>
    <row r="1029" spans="1:18" x14ac:dyDescent="0.25">
      <c r="A1029" t="s">
        <v>1148</v>
      </c>
      <c r="B1029" t="s">
        <v>1149</v>
      </c>
      <c r="C1029">
        <v>2</v>
      </c>
      <c r="D1029">
        <f>IF(Table1[[#This Row],[tarp]]=Table1[[#This Row],[tarpa]],Table1[[#This Row],[Quantity]],Table1[[#This Row],[Quantity]]*10)</f>
        <v>2</v>
      </c>
      <c r="E1029" t="s">
        <v>866</v>
      </c>
      <c r="F1029" t="s">
        <v>18</v>
      </c>
      <c r="G1029" s="1">
        <v>42764</v>
      </c>
      <c r="H1029" s="1">
        <v>42764</v>
      </c>
      <c r="I1029" t="s">
        <v>1778</v>
      </c>
      <c r="J1029" t="s">
        <v>1778</v>
      </c>
      <c r="K1029" t="s">
        <v>1778</v>
      </c>
      <c r="L1029" t="s">
        <v>1778</v>
      </c>
      <c r="M1029" s="2" t="str">
        <f>IF(ISERROR(SEARCH(M$1,Table1[[#This Row],[Description]])),"",1)</f>
        <v/>
      </c>
      <c r="N1029" s="2" t="s">
        <v>1778</v>
      </c>
      <c r="O1029" s="2" t="s">
        <v>1778</v>
      </c>
      <c r="P1029" s="2" t="s">
        <v>1778</v>
      </c>
      <c r="Q1029" s="2" t="str">
        <f>IF(ISERROR(SEARCH(Q$1,Table1[[#This Row],[Description]])),"",1)</f>
        <v/>
      </c>
      <c r="R1029" s="2" t="str">
        <f t="shared" si="16"/>
        <v/>
      </c>
    </row>
    <row r="1030" spans="1:18" x14ac:dyDescent="0.25">
      <c r="A1030" t="s">
        <v>986</v>
      </c>
      <c r="B1030" t="s">
        <v>987</v>
      </c>
      <c r="C1030">
        <v>2</v>
      </c>
      <c r="D1030">
        <f>IF(Table1[[#This Row],[tarp]]=Table1[[#This Row],[tarpa]],Table1[[#This Row],[Quantity]],Table1[[#This Row],[Quantity]]*10)</f>
        <v>2</v>
      </c>
      <c r="E1030" t="s">
        <v>843</v>
      </c>
      <c r="F1030" t="s">
        <v>14</v>
      </c>
      <c r="G1030" s="1">
        <v>42764</v>
      </c>
      <c r="H1030" s="1">
        <v>42764</v>
      </c>
      <c r="I1030" t="s">
        <v>1778</v>
      </c>
      <c r="J1030" t="s">
        <v>1778</v>
      </c>
      <c r="K1030" t="s">
        <v>1778</v>
      </c>
      <c r="L1030" t="s">
        <v>1778</v>
      </c>
      <c r="M1030" s="2" t="str">
        <f>IF(ISERROR(SEARCH(M$1,Table1[[#This Row],[Description]])),"",1)</f>
        <v/>
      </c>
      <c r="N1030" s="2" t="s">
        <v>1778</v>
      </c>
      <c r="O1030" s="2" t="s">
        <v>1778</v>
      </c>
      <c r="P1030" s="2" t="s">
        <v>1778</v>
      </c>
      <c r="Q1030" s="2" t="str">
        <f>IF(ISERROR(SEARCH(Q$1,Table1[[#This Row],[Description]])),"",1)</f>
        <v/>
      </c>
      <c r="R1030" s="2" t="str">
        <f t="shared" si="16"/>
        <v/>
      </c>
    </row>
    <row r="1031" spans="1:18" x14ac:dyDescent="0.25">
      <c r="A1031" t="s">
        <v>167</v>
      </c>
      <c r="B1031" t="s">
        <v>168</v>
      </c>
      <c r="C1031">
        <v>1</v>
      </c>
      <c r="D1031">
        <f>IF(Table1[[#This Row],[tarp]]=Table1[[#This Row],[tarpa]],Table1[[#This Row],[Quantity]],Table1[[#This Row],[Quantity]]*10)</f>
        <v>1</v>
      </c>
      <c r="E1031" t="s">
        <v>843</v>
      </c>
      <c r="F1031" t="s">
        <v>14</v>
      </c>
      <c r="G1031" s="1">
        <v>42764</v>
      </c>
      <c r="H1031" s="1">
        <v>42764</v>
      </c>
      <c r="I1031" t="s">
        <v>1778</v>
      </c>
      <c r="J1031" t="s">
        <v>1778</v>
      </c>
      <c r="K1031" t="s">
        <v>1778</v>
      </c>
      <c r="L1031" t="s">
        <v>1778</v>
      </c>
      <c r="M1031" s="2" t="str">
        <f>IF(ISERROR(SEARCH(M$1,Table1[[#This Row],[Description]])),"",1)</f>
        <v/>
      </c>
      <c r="N1031" s="2" t="s">
        <v>1778</v>
      </c>
      <c r="O1031" s="2" t="s">
        <v>1778</v>
      </c>
      <c r="P1031" s="2" t="s">
        <v>1778</v>
      </c>
      <c r="Q1031" s="2" t="str">
        <f>IF(ISERROR(SEARCH(Q$1,Table1[[#This Row],[Description]])),"",1)</f>
        <v/>
      </c>
      <c r="R1031" s="2" t="str">
        <f t="shared" si="16"/>
        <v/>
      </c>
    </row>
    <row r="1032" spans="1:18" x14ac:dyDescent="0.25">
      <c r="A1032" t="s">
        <v>1335</v>
      </c>
      <c r="B1032" t="s">
        <v>1336</v>
      </c>
      <c r="C1032">
        <v>8</v>
      </c>
      <c r="D1032">
        <f>IF(Table1[[#This Row],[tarp]]=Table1[[#This Row],[tarpa]],Table1[[#This Row],[Quantity]],Table1[[#This Row],[Quantity]]*10)</f>
        <v>8</v>
      </c>
      <c r="E1032" t="s">
        <v>843</v>
      </c>
      <c r="F1032" t="s">
        <v>14</v>
      </c>
      <c r="G1032" s="1">
        <v>42764</v>
      </c>
      <c r="H1032" s="1">
        <v>42764</v>
      </c>
      <c r="I1032" t="s">
        <v>1778</v>
      </c>
      <c r="J1032" t="s">
        <v>1778</v>
      </c>
      <c r="K1032" t="s">
        <v>1778</v>
      </c>
      <c r="L1032" t="s">
        <v>1778</v>
      </c>
      <c r="M1032" s="2" t="str">
        <f>IF(ISERROR(SEARCH(M$1,Table1[[#This Row],[Description]])),"",1)</f>
        <v/>
      </c>
      <c r="N1032" s="2" t="s">
        <v>1778</v>
      </c>
      <c r="O1032" s="2" t="s">
        <v>1778</v>
      </c>
      <c r="P1032" s="2" t="s">
        <v>1778</v>
      </c>
      <c r="Q1032" s="2" t="str">
        <f>IF(ISERROR(SEARCH(Q$1,Table1[[#This Row],[Description]])),"",1)</f>
        <v/>
      </c>
      <c r="R1032" s="2" t="str">
        <f t="shared" si="16"/>
        <v/>
      </c>
    </row>
    <row r="1033" spans="1:18" x14ac:dyDescent="0.25">
      <c r="A1033" t="s">
        <v>1337</v>
      </c>
      <c r="B1033" t="s">
        <v>1338</v>
      </c>
      <c r="C1033">
        <v>2</v>
      </c>
      <c r="D1033">
        <f>IF(Table1[[#This Row],[tarp]]=Table1[[#This Row],[tarpa]],Table1[[#This Row],[Quantity]],Table1[[#This Row],[Quantity]]*10)</f>
        <v>2</v>
      </c>
      <c r="E1033" t="s">
        <v>843</v>
      </c>
      <c r="F1033" t="s">
        <v>14</v>
      </c>
      <c r="G1033" s="1">
        <v>42764</v>
      </c>
      <c r="H1033" s="1">
        <v>42764</v>
      </c>
      <c r="I1033" t="s">
        <v>1778</v>
      </c>
      <c r="J1033" t="s">
        <v>1778</v>
      </c>
      <c r="K1033" t="s">
        <v>1778</v>
      </c>
      <c r="L1033" t="s">
        <v>1778</v>
      </c>
      <c r="M1033" s="2" t="str">
        <f>IF(ISERROR(SEARCH(M$1,Table1[[#This Row],[Description]])),"",1)</f>
        <v/>
      </c>
      <c r="N1033" s="2" t="s">
        <v>1778</v>
      </c>
      <c r="O1033" s="2" t="s">
        <v>1778</v>
      </c>
      <c r="P1033" s="2" t="s">
        <v>1778</v>
      </c>
      <c r="Q1033" s="2" t="str">
        <f>IF(ISERROR(SEARCH(Q$1,Table1[[#This Row],[Description]])),"",1)</f>
        <v/>
      </c>
      <c r="R1033" s="2" t="str">
        <f t="shared" si="16"/>
        <v/>
      </c>
    </row>
    <row r="1034" spans="1:18" x14ac:dyDescent="0.25">
      <c r="A1034" t="s">
        <v>1339</v>
      </c>
      <c r="B1034" t="s">
        <v>1340</v>
      </c>
      <c r="C1034">
        <v>5</v>
      </c>
      <c r="D1034">
        <f>IF(Table1[[#This Row],[tarp]]=Table1[[#This Row],[tarpa]],Table1[[#This Row],[Quantity]],Table1[[#This Row],[Quantity]]*10)</f>
        <v>5</v>
      </c>
      <c r="E1034" t="s">
        <v>843</v>
      </c>
      <c r="F1034" t="s">
        <v>14</v>
      </c>
      <c r="G1034" s="1">
        <v>42764</v>
      </c>
      <c r="H1034" s="1">
        <v>42764</v>
      </c>
      <c r="I1034" t="s">
        <v>1778</v>
      </c>
      <c r="J1034" t="s">
        <v>1778</v>
      </c>
      <c r="K1034" t="s">
        <v>1778</v>
      </c>
      <c r="L1034" t="s">
        <v>1778</v>
      </c>
      <c r="M1034" s="2" t="str">
        <f>IF(ISERROR(SEARCH(M$1,Table1[[#This Row],[Description]])),"",1)</f>
        <v/>
      </c>
      <c r="N1034" s="2" t="s">
        <v>1778</v>
      </c>
      <c r="O1034" s="2" t="s">
        <v>1778</v>
      </c>
      <c r="P1034" s="2" t="s">
        <v>1778</v>
      </c>
      <c r="Q1034" s="2" t="str">
        <f>IF(ISERROR(SEARCH(Q$1,Table1[[#This Row],[Description]])),"",1)</f>
        <v/>
      </c>
      <c r="R1034" s="2" t="str">
        <f t="shared" si="16"/>
        <v/>
      </c>
    </row>
    <row r="1035" spans="1:18" x14ac:dyDescent="0.25">
      <c r="A1035" t="s">
        <v>1341</v>
      </c>
      <c r="B1035" t="s">
        <v>1342</v>
      </c>
      <c r="C1035">
        <v>10</v>
      </c>
      <c r="D1035">
        <f>IF(Table1[[#This Row],[tarp]]=Table1[[#This Row],[tarpa]],Table1[[#This Row],[Quantity]],Table1[[#This Row],[Quantity]]*10)</f>
        <v>10</v>
      </c>
      <c r="E1035" t="s">
        <v>843</v>
      </c>
      <c r="F1035" t="s">
        <v>14</v>
      </c>
      <c r="G1035" s="1">
        <v>42764</v>
      </c>
      <c r="H1035" s="1">
        <v>42764</v>
      </c>
      <c r="I1035" t="s">
        <v>1778</v>
      </c>
      <c r="J1035" t="s">
        <v>1778</v>
      </c>
      <c r="K1035" t="s">
        <v>1778</v>
      </c>
      <c r="L1035" t="s">
        <v>1778</v>
      </c>
      <c r="M1035" s="2" t="str">
        <f>IF(ISERROR(SEARCH(M$1,Table1[[#This Row],[Description]])),"",1)</f>
        <v/>
      </c>
      <c r="N1035" s="2" t="s">
        <v>1778</v>
      </c>
      <c r="O1035" s="2" t="s">
        <v>1778</v>
      </c>
      <c r="P1035" s="2" t="s">
        <v>1778</v>
      </c>
      <c r="Q1035" s="2" t="str">
        <f>IF(ISERROR(SEARCH(Q$1,Table1[[#This Row],[Description]])),"",1)</f>
        <v/>
      </c>
      <c r="R1035" s="2" t="str">
        <f t="shared" si="16"/>
        <v/>
      </c>
    </row>
    <row r="1036" spans="1:18" x14ac:dyDescent="0.25">
      <c r="A1036" t="s">
        <v>1150</v>
      </c>
      <c r="B1036" t="s">
        <v>1151</v>
      </c>
      <c r="C1036">
        <v>1</v>
      </c>
      <c r="D1036">
        <f>IF(Table1[[#This Row],[tarp]]=Table1[[#This Row],[tarpa]],Table1[[#This Row],[Quantity]],Table1[[#This Row],[Quantity]]*10)</f>
        <v>1</v>
      </c>
      <c r="E1036" t="s">
        <v>64</v>
      </c>
      <c r="F1036" t="s">
        <v>14</v>
      </c>
      <c r="G1036" s="1">
        <v>42764</v>
      </c>
      <c r="H1036" s="1">
        <v>42764</v>
      </c>
      <c r="I1036" t="s">
        <v>1778</v>
      </c>
      <c r="J1036" t="s">
        <v>1778</v>
      </c>
      <c r="K1036" t="s">
        <v>1778</v>
      </c>
      <c r="L1036" t="s">
        <v>1778</v>
      </c>
      <c r="M1036" s="2" t="str">
        <f>IF(ISERROR(SEARCH(M$1,Table1[[#This Row],[Description]])),"",1)</f>
        <v/>
      </c>
      <c r="N1036" s="2" t="s">
        <v>1778</v>
      </c>
      <c r="O1036" s="2" t="s">
        <v>1778</v>
      </c>
      <c r="P1036" s="2" t="s">
        <v>1778</v>
      </c>
      <c r="Q1036" s="2" t="str">
        <f>IF(ISERROR(SEARCH(Q$1,Table1[[#This Row],[Description]])),"",1)</f>
        <v/>
      </c>
      <c r="R1036" s="2" t="str">
        <f t="shared" si="16"/>
        <v/>
      </c>
    </row>
    <row r="1037" spans="1:18" x14ac:dyDescent="0.25">
      <c r="A1037" t="s">
        <v>1152</v>
      </c>
      <c r="B1037" t="s">
        <v>1153</v>
      </c>
      <c r="C1037">
        <v>1</v>
      </c>
      <c r="D1037">
        <f>IF(Table1[[#This Row],[tarp]]=Table1[[#This Row],[tarpa]],Table1[[#This Row],[Quantity]],Table1[[#This Row],[Quantity]]*10)</f>
        <v>1</v>
      </c>
      <c r="E1037" t="s">
        <v>64</v>
      </c>
      <c r="F1037" t="s">
        <v>14</v>
      </c>
      <c r="G1037" s="1">
        <v>42764</v>
      </c>
      <c r="H1037" s="1">
        <v>42764</v>
      </c>
      <c r="I1037" t="s">
        <v>1778</v>
      </c>
      <c r="J1037" t="s">
        <v>1778</v>
      </c>
      <c r="K1037" t="s">
        <v>1778</v>
      </c>
      <c r="L1037" t="s">
        <v>1778</v>
      </c>
      <c r="M1037" s="2" t="str">
        <f>IF(ISERROR(SEARCH(M$1,Table1[[#This Row],[Description]])),"",1)</f>
        <v/>
      </c>
      <c r="N1037" s="2" t="s">
        <v>1778</v>
      </c>
      <c r="O1037" s="2" t="s">
        <v>1778</v>
      </c>
      <c r="P1037" s="2" t="s">
        <v>1778</v>
      </c>
      <c r="Q1037" s="2" t="str">
        <f>IF(ISERROR(SEARCH(Q$1,Table1[[#This Row],[Description]])),"",1)</f>
        <v/>
      </c>
      <c r="R1037" s="2" t="str">
        <f t="shared" si="16"/>
        <v/>
      </c>
    </row>
    <row r="1038" spans="1:18" x14ac:dyDescent="0.25">
      <c r="A1038" t="s">
        <v>1154</v>
      </c>
      <c r="B1038" t="s">
        <v>1155</v>
      </c>
      <c r="C1038">
        <v>3</v>
      </c>
      <c r="D1038">
        <f>IF(Table1[[#This Row],[tarp]]=Table1[[#This Row],[tarpa]],Table1[[#This Row],[Quantity]],Table1[[#This Row],[Quantity]]*10)</f>
        <v>3</v>
      </c>
      <c r="E1038" t="s">
        <v>64</v>
      </c>
      <c r="F1038" t="s">
        <v>14</v>
      </c>
      <c r="G1038" s="1">
        <v>42764</v>
      </c>
      <c r="H1038" s="1">
        <v>42764</v>
      </c>
      <c r="I1038" t="s">
        <v>1778</v>
      </c>
      <c r="J1038" t="s">
        <v>1778</v>
      </c>
      <c r="K1038" t="s">
        <v>1778</v>
      </c>
      <c r="L1038" t="s">
        <v>1778</v>
      </c>
      <c r="M1038" s="2" t="str">
        <f>IF(ISERROR(SEARCH(M$1,Table1[[#This Row],[Description]])),"",1)</f>
        <v/>
      </c>
      <c r="N1038" s="2" t="s">
        <v>1778</v>
      </c>
      <c r="O1038" s="2" t="s">
        <v>1778</v>
      </c>
      <c r="P1038" s="2" t="s">
        <v>1778</v>
      </c>
      <c r="Q1038" s="2" t="str">
        <f>IF(ISERROR(SEARCH(Q$1,Table1[[#This Row],[Description]])),"",1)</f>
        <v/>
      </c>
      <c r="R1038" s="2" t="str">
        <f t="shared" si="16"/>
        <v/>
      </c>
    </row>
    <row r="1039" spans="1:18" x14ac:dyDescent="0.25">
      <c r="A1039" t="s">
        <v>214</v>
      </c>
      <c r="B1039" t="s">
        <v>215</v>
      </c>
      <c r="C1039">
        <v>1</v>
      </c>
      <c r="D1039">
        <f>IF(Table1[[#This Row],[tarp]]=Table1[[#This Row],[tarpa]],Table1[[#This Row],[Quantity]],Table1[[#This Row],[Quantity]]*10)</f>
        <v>1</v>
      </c>
      <c r="E1039" t="s">
        <v>261</v>
      </c>
      <c r="F1039" t="s">
        <v>14</v>
      </c>
      <c r="G1039" s="1">
        <v>42764</v>
      </c>
      <c r="H1039" s="1">
        <v>42764</v>
      </c>
      <c r="I1039" t="s">
        <v>1778</v>
      </c>
      <c r="J1039" t="s">
        <v>1778</v>
      </c>
      <c r="K1039" t="s">
        <v>1778</v>
      </c>
      <c r="L1039" t="s">
        <v>1778</v>
      </c>
      <c r="M1039" s="2" t="str">
        <f>IF(ISERROR(SEARCH(M$1,Table1[[#This Row],[Description]])),"",1)</f>
        <v/>
      </c>
      <c r="N1039" s="2" t="s">
        <v>1778</v>
      </c>
      <c r="O1039" s="2" t="s">
        <v>1778</v>
      </c>
      <c r="P1039" s="2" t="s">
        <v>1778</v>
      </c>
      <c r="Q1039" s="2" t="str">
        <f>IF(ISERROR(SEARCH(Q$1,Table1[[#This Row],[Description]])),"",1)</f>
        <v/>
      </c>
      <c r="R1039" s="2" t="str">
        <f t="shared" si="16"/>
        <v/>
      </c>
    </row>
    <row r="1040" spans="1:18" x14ac:dyDescent="0.25">
      <c r="A1040" t="s">
        <v>44</v>
      </c>
      <c r="B1040" t="s">
        <v>45</v>
      </c>
      <c r="C1040">
        <v>2</v>
      </c>
      <c r="D1040">
        <f>IF(Table1[[#This Row],[tarp]]=Table1[[#This Row],[tarpa]],Table1[[#This Row],[Quantity]],Table1[[#This Row],[Quantity]]*10)</f>
        <v>2</v>
      </c>
      <c r="E1040" t="s">
        <v>261</v>
      </c>
      <c r="F1040" t="s">
        <v>14</v>
      </c>
      <c r="G1040" s="1">
        <v>42764</v>
      </c>
      <c r="H1040" s="1">
        <v>42764</v>
      </c>
      <c r="I1040" t="s">
        <v>1778</v>
      </c>
      <c r="J1040" t="s">
        <v>1778</v>
      </c>
      <c r="K1040" t="s">
        <v>1778</v>
      </c>
      <c r="L1040" t="s">
        <v>1778</v>
      </c>
      <c r="M1040" s="2" t="str">
        <f>IF(ISERROR(SEARCH(M$1,Table1[[#This Row],[Description]])),"",1)</f>
        <v/>
      </c>
      <c r="N1040" s="2" t="s">
        <v>1778</v>
      </c>
      <c r="O1040" s="2" t="s">
        <v>1778</v>
      </c>
      <c r="P1040" s="2" t="s">
        <v>1778</v>
      </c>
      <c r="Q1040" s="2" t="str">
        <f>IF(ISERROR(SEARCH(Q$1,Table1[[#This Row],[Description]])),"",1)</f>
        <v/>
      </c>
      <c r="R1040" s="2" t="str">
        <f t="shared" si="16"/>
        <v/>
      </c>
    </row>
    <row r="1041" spans="1:18" x14ac:dyDescent="0.25">
      <c r="A1041" t="s">
        <v>833</v>
      </c>
      <c r="B1041" t="s">
        <v>834</v>
      </c>
      <c r="C1041">
        <v>23</v>
      </c>
      <c r="D1041">
        <f>IF(Table1[[#This Row],[tarp]]=Table1[[#This Row],[tarpa]],Table1[[#This Row],[Quantity]],Table1[[#This Row],[Quantity]]*10)</f>
        <v>23</v>
      </c>
      <c r="E1041" t="s">
        <v>17</v>
      </c>
      <c r="F1041" t="s">
        <v>21</v>
      </c>
      <c r="G1041" s="1">
        <v>42764</v>
      </c>
      <c r="H1041" s="1">
        <v>42764</v>
      </c>
      <c r="I1041" t="s">
        <v>1778</v>
      </c>
      <c r="J1041" t="s">
        <v>1778</v>
      </c>
      <c r="K1041" t="s">
        <v>1778</v>
      </c>
      <c r="L1041" t="s">
        <v>1778</v>
      </c>
      <c r="M1041" s="2" t="str">
        <f>IF(ISERROR(SEARCH(M$1,Table1[[#This Row],[Description]])),"",1)</f>
        <v/>
      </c>
      <c r="N1041" s="2" t="s">
        <v>1778</v>
      </c>
      <c r="O1041" s="2" t="s">
        <v>1778</v>
      </c>
      <c r="P1041" s="2" t="s">
        <v>1778</v>
      </c>
      <c r="Q1041" s="2" t="str">
        <f>IF(ISERROR(SEARCH(Q$1,Table1[[#This Row],[Description]])),"",1)</f>
        <v/>
      </c>
      <c r="R1041" s="2" t="str">
        <f t="shared" si="16"/>
        <v/>
      </c>
    </row>
    <row r="1042" spans="1:18" x14ac:dyDescent="0.25">
      <c r="A1042" t="s">
        <v>1343</v>
      </c>
      <c r="B1042" t="s">
        <v>1344</v>
      </c>
      <c r="C1042">
        <v>1</v>
      </c>
      <c r="D1042">
        <f>IF(Table1[[#This Row],[tarp]]=Table1[[#This Row],[tarpa]],Table1[[#This Row],[Quantity]],Table1[[#This Row],[Quantity]]*10)</f>
        <v>1</v>
      </c>
      <c r="E1042" t="s">
        <v>843</v>
      </c>
      <c r="F1042" t="s">
        <v>14</v>
      </c>
      <c r="G1042" s="1">
        <v>42764</v>
      </c>
      <c r="H1042" s="1">
        <v>42764</v>
      </c>
      <c r="I1042" t="s">
        <v>1778</v>
      </c>
      <c r="J1042" t="s">
        <v>1778</v>
      </c>
      <c r="K1042" t="s">
        <v>1778</v>
      </c>
      <c r="L1042" t="s">
        <v>1778</v>
      </c>
      <c r="M1042" s="2" t="str">
        <f>IF(ISERROR(SEARCH(M$1,Table1[[#This Row],[Description]])),"",1)</f>
        <v/>
      </c>
      <c r="N1042" s="2" t="s">
        <v>1778</v>
      </c>
      <c r="O1042" s="2" t="s">
        <v>1778</v>
      </c>
      <c r="P1042" s="2" t="s">
        <v>1778</v>
      </c>
      <c r="Q1042" s="2" t="str">
        <f>IF(ISERROR(SEARCH(Q$1,Table1[[#This Row],[Description]])),"",1)</f>
        <v/>
      </c>
      <c r="R1042" s="2" t="str">
        <f t="shared" si="16"/>
        <v/>
      </c>
    </row>
    <row r="1043" spans="1:18" x14ac:dyDescent="0.25">
      <c r="A1043" t="s">
        <v>1282</v>
      </c>
      <c r="B1043" t="s">
        <v>1283</v>
      </c>
      <c r="C1043">
        <v>2</v>
      </c>
      <c r="D1043">
        <f>IF(Table1[[#This Row],[tarp]]=Table1[[#This Row],[tarpa]],Table1[[#This Row],[Quantity]],Table1[[#This Row],[Quantity]]*10)</f>
        <v>2</v>
      </c>
      <c r="E1043" t="s">
        <v>843</v>
      </c>
      <c r="F1043" t="s">
        <v>14</v>
      </c>
      <c r="G1043" s="1">
        <v>42764</v>
      </c>
      <c r="H1043" s="1">
        <v>42764</v>
      </c>
      <c r="I1043" t="s">
        <v>1778</v>
      </c>
      <c r="J1043" t="s">
        <v>1778</v>
      </c>
      <c r="K1043" t="s">
        <v>1778</v>
      </c>
      <c r="L1043" t="s">
        <v>1778</v>
      </c>
      <c r="M1043" s="2" t="str">
        <f>IF(ISERROR(SEARCH(M$1,Table1[[#This Row],[Description]])),"",1)</f>
        <v/>
      </c>
      <c r="N1043" s="2" t="s">
        <v>1778</v>
      </c>
      <c r="O1043" s="2" t="s">
        <v>1778</v>
      </c>
      <c r="P1043" s="2" t="s">
        <v>1778</v>
      </c>
      <c r="Q1043" s="2" t="str">
        <f>IF(ISERROR(SEARCH(Q$1,Table1[[#This Row],[Description]])),"",1)</f>
        <v/>
      </c>
      <c r="R1043" s="2" t="str">
        <f t="shared" si="16"/>
        <v/>
      </c>
    </row>
    <row r="1044" spans="1:18" x14ac:dyDescent="0.25">
      <c r="A1044" t="s">
        <v>1345</v>
      </c>
      <c r="B1044" t="s">
        <v>1346</v>
      </c>
      <c r="C1044">
        <v>1</v>
      </c>
      <c r="D1044">
        <f>IF(Table1[[#This Row],[tarp]]=Table1[[#This Row],[tarpa]],Table1[[#This Row],[Quantity]],Table1[[#This Row],[Quantity]]*10)</f>
        <v>1</v>
      </c>
      <c r="E1044" t="s">
        <v>843</v>
      </c>
      <c r="F1044" t="s">
        <v>14</v>
      </c>
      <c r="G1044" s="1">
        <v>42764</v>
      </c>
      <c r="H1044" s="1">
        <v>42764</v>
      </c>
      <c r="I1044" t="s">
        <v>1778</v>
      </c>
      <c r="J1044" t="s">
        <v>1778</v>
      </c>
      <c r="K1044" t="s">
        <v>1778</v>
      </c>
      <c r="L1044" t="s">
        <v>1778</v>
      </c>
      <c r="M1044" s="2" t="str">
        <f>IF(ISERROR(SEARCH(M$1,Table1[[#This Row],[Description]])),"",1)</f>
        <v/>
      </c>
      <c r="N1044" s="2" t="s">
        <v>1778</v>
      </c>
      <c r="O1044" s="2" t="s">
        <v>1778</v>
      </c>
      <c r="P1044" s="2" t="s">
        <v>1778</v>
      </c>
      <c r="Q1044" s="2" t="str">
        <f>IF(ISERROR(SEARCH(Q$1,Table1[[#This Row],[Description]])),"",1)</f>
        <v/>
      </c>
      <c r="R1044" s="2" t="str">
        <f t="shared" si="16"/>
        <v/>
      </c>
    </row>
    <row r="1045" spans="1:18" x14ac:dyDescent="0.25">
      <c r="A1045" t="s">
        <v>859</v>
      </c>
      <c r="B1045" t="s">
        <v>860</v>
      </c>
      <c r="C1045">
        <v>1</v>
      </c>
      <c r="D1045">
        <f>IF(Table1[[#This Row],[tarp]]=Table1[[#This Row],[tarpa]],Table1[[#This Row],[Quantity]],Table1[[#This Row],[Quantity]]*10)</f>
        <v>1</v>
      </c>
      <c r="E1045" t="s">
        <v>874</v>
      </c>
      <c r="F1045" t="s">
        <v>21</v>
      </c>
      <c r="G1045" s="1">
        <v>42764</v>
      </c>
      <c r="H1045" s="1">
        <v>42764</v>
      </c>
      <c r="I1045" t="s">
        <v>1778</v>
      </c>
      <c r="J1045" t="s">
        <v>1778</v>
      </c>
      <c r="K1045" t="s">
        <v>1778</v>
      </c>
      <c r="L1045" t="s">
        <v>1778</v>
      </c>
      <c r="M1045" s="2" t="str">
        <f>IF(ISERROR(SEARCH(M$1,Table1[[#This Row],[Description]])),"",1)</f>
        <v/>
      </c>
      <c r="N1045" s="2" t="s">
        <v>1778</v>
      </c>
      <c r="O1045" s="2" t="s">
        <v>1778</v>
      </c>
      <c r="P1045" s="2" t="s">
        <v>1778</v>
      </c>
      <c r="Q1045" s="2" t="str">
        <f>IF(ISERROR(SEARCH(Q$1,Table1[[#This Row],[Description]])),"",1)</f>
        <v/>
      </c>
      <c r="R1045" s="2" t="str">
        <f t="shared" si="16"/>
        <v/>
      </c>
    </row>
    <row r="1046" spans="1:18" x14ac:dyDescent="0.25">
      <c r="A1046" t="s">
        <v>271</v>
      </c>
      <c r="B1046" t="s">
        <v>272</v>
      </c>
      <c r="C1046">
        <v>12</v>
      </c>
      <c r="D1046">
        <f>IF(Table1[[#This Row],[tarp]]=Table1[[#This Row],[tarpa]],Table1[[#This Row],[Quantity]],Table1[[#This Row],[Quantity]]*10)</f>
        <v>12</v>
      </c>
      <c r="E1046" t="s">
        <v>216</v>
      </c>
      <c r="F1046" t="s">
        <v>14</v>
      </c>
      <c r="G1046" s="1">
        <v>42764</v>
      </c>
      <c r="H1046" s="1">
        <v>42764</v>
      </c>
      <c r="I1046" t="s">
        <v>1778</v>
      </c>
      <c r="J1046" t="s">
        <v>1778</v>
      </c>
      <c r="K1046" t="s">
        <v>1778</v>
      </c>
      <c r="L1046" t="s">
        <v>1778</v>
      </c>
      <c r="M1046" s="2" t="str">
        <f>IF(ISERROR(SEARCH(M$1,Table1[[#This Row],[Description]])),"",1)</f>
        <v/>
      </c>
      <c r="N1046" s="2" t="s">
        <v>1778</v>
      </c>
      <c r="O1046" s="2" t="s">
        <v>1778</v>
      </c>
      <c r="P1046" s="2" t="s">
        <v>1778</v>
      </c>
      <c r="Q1046" s="2" t="str">
        <f>IF(ISERROR(SEARCH(Q$1,Table1[[#This Row],[Description]])),"",1)</f>
        <v/>
      </c>
      <c r="R1046" s="2" t="str">
        <f t="shared" si="16"/>
        <v/>
      </c>
    </row>
    <row r="1047" spans="1:18" x14ac:dyDescent="0.25">
      <c r="A1047" t="s">
        <v>273</v>
      </c>
      <c r="B1047" t="s">
        <v>274</v>
      </c>
      <c r="C1047">
        <v>6</v>
      </c>
      <c r="D1047">
        <f>IF(Table1[[#This Row],[tarp]]=Table1[[#This Row],[tarpa]],Table1[[#This Row],[Quantity]],Table1[[#This Row],[Quantity]]*10)</f>
        <v>6</v>
      </c>
      <c r="E1047" t="s">
        <v>216</v>
      </c>
      <c r="F1047" t="s">
        <v>14</v>
      </c>
      <c r="G1047" s="1">
        <v>42764</v>
      </c>
      <c r="H1047" s="1">
        <v>42764</v>
      </c>
      <c r="I1047" t="s">
        <v>1778</v>
      </c>
      <c r="J1047" t="s">
        <v>1778</v>
      </c>
      <c r="K1047" t="s">
        <v>1778</v>
      </c>
      <c r="L1047" t="s">
        <v>1778</v>
      </c>
      <c r="M1047" s="2" t="str">
        <f>IF(ISERROR(SEARCH(M$1,Table1[[#This Row],[Description]])),"",1)</f>
        <v/>
      </c>
      <c r="N1047" s="2" t="s">
        <v>1778</v>
      </c>
      <c r="O1047" s="2" t="s">
        <v>1778</v>
      </c>
      <c r="P1047" s="2" t="s">
        <v>1778</v>
      </c>
      <c r="Q1047" s="2" t="str">
        <f>IF(ISERROR(SEARCH(Q$1,Table1[[#This Row],[Description]])),"",1)</f>
        <v/>
      </c>
      <c r="R1047" s="2" t="str">
        <f t="shared" si="16"/>
        <v/>
      </c>
    </row>
    <row r="1048" spans="1:18" x14ac:dyDescent="0.25">
      <c r="A1048" t="s">
        <v>275</v>
      </c>
      <c r="B1048" t="s">
        <v>276</v>
      </c>
      <c r="C1048">
        <v>12</v>
      </c>
      <c r="D1048">
        <f>IF(Table1[[#This Row],[tarp]]=Table1[[#This Row],[tarpa]],Table1[[#This Row],[Quantity]],Table1[[#This Row],[Quantity]]*10)</f>
        <v>12</v>
      </c>
      <c r="E1048" t="s">
        <v>216</v>
      </c>
      <c r="F1048" t="s">
        <v>14</v>
      </c>
      <c r="G1048" s="1">
        <v>42764</v>
      </c>
      <c r="H1048" s="1">
        <v>42764</v>
      </c>
      <c r="I1048" t="s">
        <v>1778</v>
      </c>
      <c r="J1048" t="s">
        <v>1778</v>
      </c>
      <c r="K1048" t="s">
        <v>1778</v>
      </c>
      <c r="L1048" t="s">
        <v>1778</v>
      </c>
      <c r="M1048" s="2" t="str">
        <f>IF(ISERROR(SEARCH(M$1,Table1[[#This Row],[Description]])),"",1)</f>
        <v/>
      </c>
      <c r="N1048" s="2" t="s">
        <v>1778</v>
      </c>
      <c r="O1048" s="2" t="s">
        <v>1778</v>
      </c>
      <c r="P1048" s="2" t="s">
        <v>1778</v>
      </c>
      <c r="Q1048" s="2" t="str">
        <f>IF(ISERROR(SEARCH(Q$1,Table1[[#This Row],[Description]])),"",1)</f>
        <v/>
      </c>
      <c r="R1048" s="2" t="str">
        <f t="shared" si="16"/>
        <v/>
      </c>
    </row>
    <row r="1049" spans="1:18" x14ac:dyDescent="0.25">
      <c r="A1049" t="s">
        <v>277</v>
      </c>
      <c r="B1049" t="s">
        <v>278</v>
      </c>
      <c r="C1049">
        <v>12</v>
      </c>
      <c r="D1049">
        <f>IF(Table1[[#This Row],[tarp]]=Table1[[#This Row],[tarpa]],Table1[[#This Row],[Quantity]],Table1[[#This Row],[Quantity]]*10)</f>
        <v>12</v>
      </c>
      <c r="E1049" t="s">
        <v>216</v>
      </c>
      <c r="F1049" t="s">
        <v>14</v>
      </c>
      <c r="G1049" s="1">
        <v>42764</v>
      </c>
      <c r="H1049" s="1">
        <v>42764</v>
      </c>
      <c r="I1049" t="s">
        <v>1778</v>
      </c>
      <c r="J1049" t="s">
        <v>1778</v>
      </c>
      <c r="K1049" t="s">
        <v>1778</v>
      </c>
      <c r="L1049" t="s">
        <v>1778</v>
      </c>
      <c r="M1049" s="2" t="str">
        <f>IF(ISERROR(SEARCH(M$1,Table1[[#This Row],[Description]])),"",1)</f>
        <v/>
      </c>
      <c r="N1049" s="2" t="s">
        <v>1778</v>
      </c>
      <c r="O1049" s="2" t="s">
        <v>1778</v>
      </c>
      <c r="P1049" s="2" t="s">
        <v>1778</v>
      </c>
      <c r="Q1049" s="2" t="str">
        <f>IF(ISERROR(SEARCH(Q$1,Table1[[#This Row],[Description]])),"",1)</f>
        <v/>
      </c>
      <c r="R1049" s="2" t="str">
        <f t="shared" si="16"/>
        <v/>
      </c>
    </row>
    <row r="1050" spans="1:18" x14ac:dyDescent="0.25">
      <c r="A1050" t="s">
        <v>279</v>
      </c>
      <c r="B1050" t="s">
        <v>280</v>
      </c>
      <c r="C1050">
        <v>6</v>
      </c>
      <c r="D1050">
        <f>IF(Table1[[#This Row],[tarp]]=Table1[[#This Row],[tarpa]],Table1[[#This Row],[Quantity]],Table1[[#This Row],[Quantity]]*10)</f>
        <v>6</v>
      </c>
      <c r="E1050" t="s">
        <v>216</v>
      </c>
      <c r="F1050" t="s">
        <v>14</v>
      </c>
      <c r="G1050" s="1">
        <v>42764</v>
      </c>
      <c r="H1050" s="1">
        <v>42764</v>
      </c>
      <c r="I1050" t="s">
        <v>1778</v>
      </c>
      <c r="J1050" t="s">
        <v>1778</v>
      </c>
      <c r="K1050" t="s">
        <v>1778</v>
      </c>
      <c r="L1050" t="s">
        <v>1778</v>
      </c>
      <c r="M1050" s="2" t="str">
        <f>IF(ISERROR(SEARCH(M$1,Table1[[#This Row],[Description]])),"",1)</f>
        <v/>
      </c>
      <c r="N1050" s="2" t="s">
        <v>1778</v>
      </c>
      <c r="O1050" s="2" t="s">
        <v>1778</v>
      </c>
      <c r="P1050" s="2" t="s">
        <v>1778</v>
      </c>
      <c r="Q1050" s="2" t="str">
        <f>IF(ISERROR(SEARCH(Q$1,Table1[[#This Row],[Description]])),"",1)</f>
        <v/>
      </c>
      <c r="R1050" s="2" t="str">
        <f t="shared" si="16"/>
        <v/>
      </c>
    </row>
    <row r="1051" spans="1:18" x14ac:dyDescent="0.25">
      <c r="A1051" t="s">
        <v>364</v>
      </c>
      <c r="B1051" t="s">
        <v>365</v>
      </c>
      <c r="C1051">
        <v>6</v>
      </c>
      <c r="D1051">
        <f>IF(Table1[[#This Row],[tarp]]=Table1[[#This Row],[tarpa]],Table1[[#This Row],[Quantity]],Table1[[#This Row],[Quantity]]*10)</f>
        <v>6</v>
      </c>
      <c r="E1051" t="s">
        <v>216</v>
      </c>
      <c r="F1051" t="s">
        <v>14</v>
      </c>
      <c r="G1051" s="1">
        <v>42764</v>
      </c>
      <c r="H1051" s="1">
        <v>42764</v>
      </c>
      <c r="I1051" t="s">
        <v>1778</v>
      </c>
      <c r="J1051" t="s">
        <v>1778</v>
      </c>
      <c r="K1051" t="s">
        <v>1778</v>
      </c>
      <c r="L1051" t="s">
        <v>1778</v>
      </c>
      <c r="M1051" s="2" t="str">
        <f>IF(ISERROR(SEARCH(M$1,Table1[[#This Row],[Description]])),"",1)</f>
        <v/>
      </c>
      <c r="N1051" s="2" t="s">
        <v>1778</v>
      </c>
      <c r="O1051" s="2" t="s">
        <v>1778</v>
      </c>
      <c r="P1051" s="2" t="s">
        <v>1778</v>
      </c>
      <c r="Q1051" s="2" t="str">
        <f>IF(ISERROR(SEARCH(Q$1,Table1[[#This Row],[Description]])),"",1)</f>
        <v/>
      </c>
      <c r="R1051" s="2" t="str">
        <f t="shared" si="16"/>
        <v/>
      </c>
    </row>
    <row r="1052" spans="1:18" x14ac:dyDescent="0.25">
      <c r="A1052" t="s">
        <v>366</v>
      </c>
      <c r="B1052" t="s">
        <v>367</v>
      </c>
      <c r="C1052">
        <v>6</v>
      </c>
      <c r="D1052">
        <f>IF(Table1[[#This Row],[tarp]]=Table1[[#This Row],[tarpa]],Table1[[#This Row],[Quantity]],Table1[[#This Row],[Quantity]]*10)</f>
        <v>6</v>
      </c>
      <c r="E1052" t="s">
        <v>216</v>
      </c>
      <c r="F1052" t="s">
        <v>14</v>
      </c>
      <c r="G1052" s="1">
        <v>42764</v>
      </c>
      <c r="H1052" s="1">
        <v>42764</v>
      </c>
      <c r="I1052" t="s">
        <v>1778</v>
      </c>
      <c r="J1052" t="s">
        <v>1778</v>
      </c>
      <c r="K1052" t="s">
        <v>1778</v>
      </c>
      <c r="L1052" t="s">
        <v>1778</v>
      </c>
      <c r="M1052" s="2" t="str">
        <f>IF(ISERROR(SEARCH(M$1,Table1[[#This Row],[Description]])),"",1)</f>
        <v/>
      </c>
      <c r="N1052" s="2" t="s">
        <v>1778</v>
      </c>
      <c r="O1052" s="2" t="s">
        <v>1778</v>
      </c>
      <c r="P1052" s="2" t="s">
        <v>1778</v>
      </c>
      <c r="Q1052" s="2" t="str">
        <f>IF(ISERROR(SEARCH(Q$1,Table1[[#This Row],[Description]])),"",1)</f>
        <v/>
      </c>
      <c r="R1052" s="2" t="str">
        <f t="shared" si="16"/>
        <v/>
      </c>
    </row>
    <row r="1053" spans="1:18" x14ac:dyDescent="0.25">
      <c r="A1053" t="s">
        <v>368</v>
      </c>
      <c r="B1053" t="s">
        <v>369</v>
      </c>
      <c r="C1053">
        <v>12</v>
      </c>
      <c r="D1053">
        <f>IF(Table1[[#This Row],[tarp]]=Table1[[#This Row],[tarpa]],Table1[[#This Row],[Quantity]],Table1[[#This Row],[Quantity]]*10)</f>
        <v>12</v>
      </c>
      <c r="E1053" t="s">
        <v>216</v>
      </c>
      <c r="F1053" t="s">
        <v>14</v>
      </c>
      <c r="G1053" s="1">
        <v>42764</v>
      </c>
      <c r="H1053" s="1">
        <v>42764</v>
      </c>
      <c r="I1053" t="s">
        <v>1778</v>
      </c>
      <c r="J1053" t="s">
        <v>1778</v>
      </c>
      <c r="K1053" t="s">
        <v>1778</v>
      </c>
      <c r="L1053" t="s">
        <v>1778</v>
      </c>
      <c r="M1053" s="2" t="str">
        <f>IF(ISERROR(SEARCH(M$1,Table1[[#This Row],[Description]])),"",1)</f>
        <v/>
      </c>
      <c r="N1053" s="2" t="s">
        <v>1778</v>
      </c>
      <c r="O1053" s="2" t="s">
        <v>1778</v>
      </c>
      <c r="P1053" s="2" t="s">
        <v>1778</v>
      </c>
      <c r="Q1053" s="2" t="str">
        <f>IF(ISERROR(SEARCH(Q$1,Table1[[#This Row],[Description]])),"",1)</f>
        <v/>
      </c>
      <c r="R1053" s="2" t="str">
        <f t="shared" si="16"/>
        <v/>
      </c>
    </row>
    <row r="1054" spans="1:18" x14ac:dyDescent="0.25">
      <c r="A1054" t="s">
        <v>370</v>
      </c>
      <c r="B1054" t="s">
        <v>371</v>
      </c>
      <c r="C1054">
        <v>6</v>
      </c>
      <c r="D1054">
        <f>IF(Table1[[#This Row],[tarp]]=Table1[[#This Row],[tarpa]],Table1[[#This Row],[Quantity]],Table1[[#This Row],[Quantity]]*10)</f>
        <v>6</v>
      </c>
      <c r="E1054" t="s">
        <v>216</v>
      </c>
      <c r="F1054" t="s">
        <v>14</v>
      </c>
      <c r="G1054" s="1">
        <v>42764</v>
      </c>
      <c r="H1054" s="1">
        <v>42764</v>
      </c>
      <c r="I1054" t="s">
        <v>1778</v>
      </c>
      <c r="J1054" t="s">
        <v>1778</v>
      </c>
      <c r="K1054" t="s">
        <v>1778</v>
      </c>
      <c r="L1054" t="s">
        <v>1778</v>
      </c>
      <c r="M1054" s="2" t="str">
        <f>IF(ISERROR(SEARCH(M$1,Table1[[#This Row],[Description]])),"",1)</f>
        <v/>
      </c>
      <c r="N1054" s="2" t="s">
        <v>1778</v>
      </c>
      <c r="O1054" s="2" t="s">
        <v>1778</v>
      </c>
      <c r="P1054" s="2" t="s">
        <v>1778</v>
      </c>
      <c r="Q1054" s="2" t="str">
        <f>IF(ISERROR(SEARCH(Q$1,Table1[[#This Row],[Description]])),"",1)</f>
        <v/>
      </c>
      <c r="R1054" s="2" t="str">
        <f t="shared" si="16"/>
        <v/>
      </c>
    </row>
    <row r="1055" spans="1:18" x14ac:dyDescent="0.25">
      <c r="A1055" t="s">
        <v>281</v>
      </c>
      <c r="B1055" t="s">
        <v>282</v>
      </c>
      <c r="C1055">
        <v>24</v>
      </c>
      <c r="D1055">
        <f>IF(Table1[[#This Row],[tarp]]=Table1[[#This Row],[tarpa]],Table1[[#This Row],[Quantity]],Table1[[#This Row],[Quantity]]*10)</f>
        <v>24</v>
      </c>
      <c r="E1055" t="s">
        <v>216</v>
      </c>
      <c r="F1055" t="s">
        <v>14</v>
      </c>
      <c r="G1055" s="1">
        <v>42764</v>
      </c>
      <c r="H1055" s="1">
        <v>42764</v>
      </c>
      <c r="I1055" t="s">
        <v>1778</v>
      </c>
      <c r="J1055" t="s">
        <v>1778</v>
      </c>
      <c r="K1055" t="s">
        <v>1778</v>
      </c>
      <c r="L1055" t="s">
        <v>1778</v>
      </c>
      <c r="M1055" s="2" t="str">
        <f>IF(ISERROR(SEARCH(M$1,Table1[[#This Row],[Description]])),"",1)</f>
        <v/>
      </c>
      <c r="N1055" s="2" t="s">
        <v>1778</v>
      </c>
      <c r="O1055" s="2" t="s">
        <v>1778</v>
      </c>
      <c r="P1055" s="2" t="s">
        <v>1778</v>
      </c>
      <c r="Q1055" s="2" t="str">
        <f>IF(ISERROR(SEARCH(Q$1,Table1[[#This Row],[Description]])),"",1)</f>
        <v/>
      </c>
      <c r="R1055" s="2" t="str">
        <f t="shared" si="16"/>
        <v/>
      </c>
    </row>
    <row r="1056" spans="1:18" x14ac:dyDescent="0.25">
      <c r="A1056" t="s">
        <v>1158</v>
      </c>
      <c r="B1056" t="s">
        <v>1159</v>
      </c>
      <c r="C1056">
        <v>8</v>
      </c>
      <c r="D1056">
        <f>IF(Table1[[#This Row],[tarp]]=Table1[[#This Row],[tarpa]],Table1[[#This Row],[Quantity]],Table1[[#This Row],[Quantity]]*10)</f>
        <v>8</v>
      </c>
      <c r="E1056" t="s">
        <v>874</v>
      </c>
      <c r="F1056" t="s">
        <v>21</v>
      </c>
      <c r="G1056" s="1">
        <v>42764</v>
      </c>
      <c r="H1056" s="1">
        <v>42764</v>
      </c>
      <c r="I1056" t="s">
        <v>1778</v>
      </c>
      <c r="J1056" t="s">
        <v>1778</v>
      </c>
      <c r="K1056" t="s">
        <v>1778</v>
      </c>
      <c r="L1056" t="s">
        <v>1778</v>
      </c>
      <c r="M1056" s="2" t="str">
        <f>IF(ISERROR(SEARCH(M$1,Table1[[#This Row],[Description]])),"",1)</f>
        <v/>
      </c>
      <c r="N1056" s="2" t="s">
        <v>1778</v>
      </c>
      <c r="O1056" s="2" t="s">
        <v>1778</v>
      </c>
      <c r="P1056" s="2" t="s">
        <v>1778</v>
      </c>
      <c r="Q1056" s="2" t="str">
        <f>IF(ISERROR(SEARCH(Q$1,Table1[[#This Row],[Description]])),"",1)</f>
        <v/>
      </c>
      <c r="R1056" s="2" t="str">
        <f t="shared" si="16"/>
        <v/>
      </c>
    </row>
    <row r="1057" spans="1:18" x14ac:dyDescent="0.25">
      <c r="A1057" t="s">
        <v>864</v>
      </c>
      <c r="B1057" t="s">
        <v>865</v>
      </c>
      <c r="C1057">
        <v>4</v>
      </c>
      <c r="D1057">
        <f>IF(Table1[[#This Row],[tarp]]=Table1[[#This Row],[tarpa]],Table1[[#This Row],[Quantity]],Table1[[#This Row],[Quantity]]*10)</f>
        <v>4</v>
      </c>
      <c r="E1057" t="s">
        <v>854</v>
      </c>
      <c r="F1057" t="s">
        <v>18</v>
      </c>
      <c r="G1057" s="1">
        <v>42764</v>
      </c>
      <c r="H1057" s="1">
        <v>42764</v>
      </c>
      <c r="I1057" t="s">
        <v>1778</v>
      </c>
      <c r="J1057" t="s">
        <v>1778</v>
      </c>
      <c r="K1057" t="s">
        <v>1778</v>
      </c>
      <c r="L1057" t="s">
        <v>1778</v>
      </c>
      <c r="M1057" s="2" t="str">
        <f>IF(ISERROR(SEARCH(M$1,Table1[[#This Row],[Description]])),"",1)</f>
        <v/>
      </c>
      <c r="N1057" s="2" t="s">
        <v>1778</v>
      </c>
      <c r="O1057" s="2" t="s">
        <v>1778</v>
      </c>
      <c r="P1057" s="2" t="s">
        <v>1778</v>
      </c>
      <c r="Q1057" s="2" t="str">
        <f>IF(ISERROR(SEARCH(Q$1,Table1[[#This Row],[Description]])),"",1)</f>
        <v/>
      </c>
      <c r="R1057" s="2" t="str">
        <f t="shared" si="16"/>
        <v/>
      </c>
    </row>
    <row r="1058" spans="1:18" x14ac:dyDescent="0.25">
      <c r="A1058" t="s">
        <v>50</v>
      </c>
      <c r="B1058" t="s">
        <v>51</v>
      </c>
      <c r="C1058">
        <v>457</v>
      </c>
      <c r="D1058">
        <f>IF(Table1[[#This Row],[tarp]]=Table1[[#This Row],[tarpa]],Table1[[#This Row],[Quantity]],Table1[[#This Row],[Quantity]]*10)</f>
        <v>457</v>
      </c>
      <c r="E1058" t="s">
        <v>13</v>
      </c>
      <c r="F1058" t="s">
        <v>14</v>
      </c>
      <c r="G1058" s="1">
        <v>42764</v>
      </c>
      <c r="H1058" s="1">
        <v>42764</v>
      </c>
      <c r="I1058" t="s">
        <v>1778</v>
      </c>
      <c r="J1058" t="s">
        <v>1778</v>
      </c>
      <c r="K1058" t="s">
        <v>1778</v>
      </c>
      <c r="L1058" t="s">
        <v>1778</v>
      </c>
      <c r="M1058" s="2" t="str">
        <f>IF(ISERROR(SEARCH(M$1,Table1[[#This Row],[Description]])),"",1)</f>
        <v/>
      </c>
      <c r="N1058" s="2" t="s">
        <v>1778</v>
      </c>
      <c r="O1058" s="2" t="s">
        <v>1778</v>
      </c>
      <c r="P1058" s="2" t="s">
        <v>1778</v>
      </c>
      <c r="Q1058" s="2" t="str">
        <f>IF(ISERROR(SEARCH(Q$1,Table1[[#This Row],[Description]])),"",1)</f>
        <v/>
      </c>
      <c r="R1058" s="2" t="str">
        <f t="shared" si="16"/>
        <v/>
      </c>
    </row>
    <row r="1059" spans="1:18" x14ac:dyDescent="0.25">
      <c r="A1059" t="s">
        <v>19</v>
      </c>
      <c r="B1059" t="s">
        <v>20</v>
      </c>
      <c r="C1059">
        <v>5</v>
      </c>
      <c r="D1059">
        <f>IF(Table1[[#This Row],[tarp]]=Table1[[#This Row],[tarpa]],Table1[[#This Row],[Quantity]],Table1[[#This Row],[Quantity]]*10)</f>
        <v>5</v>
      </c>
      <c r="E1059" t="s">
        <v>36</v>
      </c>
      <c r="F1059" t="s">
        <v>21</v>
      </c>
      <c r="G1059" s="1">
        <v>42764</v>
      </c>
      <c r="H1059" s="1">
        <v>42764</v>
      </c>
      <c r="I1059" t="s">
        <v>1778</v>
      </c>
      <c r="J1059" t="s">
        <v>1778</v>
      </c>
      <c r="K1059" t="s">
        <v>1778</v>
      </c>
      <c r="L1059" t="s">
        <v>1778</v>
      </c>
      <c r="M1059" s="2" t="str">
        <f>IF(ISERROR(SEARCH(M$1,Table1[[#This Row],[Description]])),"",1)</f>
        <v/>
      </c>
      <c r="N1059" s="2" t="s">
        <v>1778</v>
      </c>
      <c r="O1059" s="2" t="s">
        <v>1778</v>
      </c>
      <c r="P1059" s="2" t="s">
        <v>1778</v>
      </c>
      <c r="Q1059" s="2" t="str">
        <f>IF(ISERROR(SEARCH(Q$1,Table1[[#This Row],[Description]])),"",1)</f>
        <v/>
      </c>
      <c r="R1059" s="2" t="str">
        <f t="shared" si="16"/>
        <v/>
      </c>
    </row>
    <row r="1060" spans="1:18" x14ac:dyDescent="0.25">
      <c r="A1060" t="s">
        <v>721</v>
      </c>
      <c r="B1060" t="s">
        <v>722</v>
      </c>
      <c r="C1060">
        <v>18</v>
      </c>
      <c r="D1060">
        <f>IF(Table1[[#This Row],[tarp]]=Table1[[#This Row],[tarpa]],Table1[[#This Row],[Quantity]],Table1[[#This Row],[Quantity]]*10)</f>
        <v>18</v>
      </c>
      <c r="E1060" t="s">
        <v>17</v>
      </c>
      <c r="F1060" t="s">
        <v>21</v>
      </c>
      <c r="G1060" s="1">
        <v>42764</v>
      </c>
      <c r="H1060" s="1">
        <v>42764</v>
      </c>
      <c r="I1060" t="s">
        <v>1778</v>
      </c>
      <c r="J1060" t="s">
        <v>1778</v>
      </c>
      <c r="K1060" t="s">
        <v>1778</v>
      </c>
      <c r="L1060" t="s">
        <v>1778</v>
      </c>
      <c r="M1060" s="2" t="str">
        <f>IF(ISERROR(SEARCH(M$1,Table1[[#This Row],[Description]])),"",1)</f>
        <v/>
      </c>
      <c r="N1060" s="2" t="s">
        <v>1778</v>
      </c>
      <c r="O1060" s="2" t="s">
        <v>1778</v>
      </c>
      <c r="P1060" s="2" t="s">
        <v>1778</v>
      </c>
      <c r="Q1060" s="2" t="str">
        <f>IF(ISERROR(SEARCH(Q$1,Table1[[#This Row],[Description]])),"",1)</f>
        <v/>
      </c>
      <c r="R1060" s="2" t="str">
        <f t="shared" si="16"/>
        <v/>
      </c>
    </row>
    <row r="1061" spans="1:18" x14ac:dyDescent="0.25">
      <c r="A1061" t="s">
        <v>864</v>
      </c>
      <c r="B1061" t="s">
        <v>865</v>
      </c>
      <c r="C1061">
        <v>2</v>
      </c>
      <c r="D1061">
        <f>IF(Table1[[#This Row],[tarp]]=Table1[[#This Row],[tarpa]],Table1[[#This Row],[Quantity]],Table1[[#This Row],[Quantity]]*10)</f>
        <v>2</v>
      </c>
      <c r="E1061" t="s">
        <v>873</v>
      </c>
      <c r="F1061" t="s">
        <v>18</v>
      </c>
      <c r="G1061" s="1">
        <v>42764</v>
      </c>
      <c r="H1061" s="1">
        <v>42764</v>
      </c>
      <c r="I1061" t="s">
        <v>1778</v>
      </c>
      <c r="J1061" t="s">
        <v>1778</v>
      </c>
      <c r="K1061" t="s">
        <v>1778</v>
      </c>
      <c r="L1061" t="s">
        <v>1778</v>
      </c>
      <c r="M1061" s="2" t="str">
        <f>IF(ISERROR(SEARCH(M$1,Table1[[#This Row],[Description]])),"",1)</f>
        <v/>
      </c>
      <c r="N1061" s="2" t="s">
        <v>1778</v>
      </c>
      <c r="O1061" s="2" t="s">
        <v>1778</v>
      </c>
      <c r="P1061" s="2" t="s">
        <v>1778</v>
      </c>
      <c r="Q1061" s="2" t="str">
        <f>IF(ISERROR(SEARCH(Q$1,Table1[[#This Row],[Description]])),"",1)</f>
        <v/>
      </c>
      <c r="R1061" s="2" t="str">
        <f t="shared" si="16"/>
        <v/>
      </c>
    </row>
    <row r="1062" spans="1:18" x14ac:dyDescent="0.25">
      <c r="A1062" t="s">
        <v>1030</v>
      </c>
      <c r="B1062" t="s">
        <v>1031</v>
      </c>
      <c r="C1062">
        <v>8</v>
      </c>
      <c r="D1062">
        <f>IF(Table1[[#This Row],[tarp]]=Table1[[#This Row],[tarpa]],Table1[[#This Row],[Quantity]],Table1[[#This Row],[Quantity]]*10)</f>
        <v>8</v>
      </c>
      <c r="E1062" t="s">
        <v>854</v>
      </c>
      <c r="F1062" t="s">
        <v>18</v>
      </c>
      <c r="G1062" s="1">
        <v>42764</v>
      </c>
      <c r="H1062" s="1">
        <v>42764</v>
      </c>
      <c r="I1062" t="s">
        <v>1778</v>
      </c>
      <c r="J1062" t="s">
        <v>1778</v>
      </c>
      <c r="K1062" t="s">
        <v>1778</v>
      </c>
      <c r="L1062" t="s">
        <v>1778</v>
      </c>
      <c r="M1062" s="2" t="str">
        <f>IF(ISERROR(SEARCH(M$1,Table1[[#This Row],[Description]])),"",1)</f>
        <v/>
      </c>
      <c r="N1062" s="2" t="s">
        <v>1778</v>
      </c>
      <c r="O1062" s="2" t="s">
        <v>1778</v>
      </c>
      <c r="P1062" s="2" t="s">
        <v>1778</v>
      </c>
      <c r="Q1062" s="2" t="str">
        <f>IF(ISERROR(SEARCH(Q$1,Table1[[#This Row],[Description]])),"",1)</f>
        <v/>
      </c>
      <c r="R1062" s="2" t="str">
        <f t="shared" si="16"/>
        <v/>
      </c>
    </row>
    <row r="1063" spans="1:18" x14ac:dyDescent="0.25">
      <c r="A1063" t="s">
        <v>1032</v>
      </c>
      <c r="B1063" t="s">
        <v>1033</v>
      </c>
      <c r="C1063">
        <v>8</v>
      </c>
      <c r="D1063">
        <f>IF(Table1[[#This Row],[tarp]]=Table1[[#This Row],[tarpa]],Table1[[#This Row],[Quantity]],Table1[[#This Row],[Quantity]]*10)</f>
        <v>8</v>
      </c>
      <c r="E1063" t="s">
        <v>854</v>
      </c>
      <c r="F1063" t="s">
        <v>18</v>
      </c>
      <c r="G1063" s="1">
        <v>42764</v>
      </c>
      <c r="H1063" s="1">
        <v>42764</v>
      </c>
      <c r="I1063" t="s">
        <v>1778</v>
      </c>
      <c r="J1063" t="s">
        <v>1778</v>
      </c>
      <c r="K1063" t="s">
        <v>1778</v>
      </c>
      <c r="L1063" t="s">
        <v>1778</v>
      </c>
      <c r="M1063" s="2" t="str">
        <f>IF(ISERROR(SEARCH(M$1,Table1[[#This Row],[Description]])),"",1)</f>
        <v/>
      </c>
      <c r="N1063" s="2" t="s">
        <v>1778</v>
      </c>
      <c r="O1063" s="2" t="s">
        <v>1778</v>
      </c>
      <c r="P1063" s="2" t="s">
        <v>1778</v>
      </c>
      <c r="Q1063" s="2" t="str">
        <f>IF(ISERROR(SEARCH(Q$1,Table1[[#This Row],[Description]])),"",1)</f>
        <v/>
      </c>
      <c r="R1063" s="2" t="str">
        <f t="shared" si="16"/>
        <v/>
      </c>
    </row>
    <row r="1064" spans="1:18" x14ac:dyDescent="0.25">
      <c r="A1064" t="s">
        <v>833</v>
      </c>
      <c r="B1064" t="s">
        <v>834</v>
      </c>
      <c r="C1064">
        <v>3</v>
      </c>
      <c r="D1064">
        <f>IF(Table1[[#This Row],[tarp]]=Table1[[#This Row],[tarpa]],Table1[[#This Row],[Quantity]],Table1[[#This Row],[Quantity]]*10)</f>
        <v>3</v>
      </c>
      <c r="E1064" t="s">
        <v>36</v>
      </c>
      <c r="F1064" t="s">
        <v>37</v>
      </c>
      <c r="G1064" s="1">
        <v>42764</v>
      </c>
      <c r="H1064" s="1">
        <v>42764</v>
      </c>
      <c r="I1064" t="s">
        <v>1778</v>
      </c>
      <c r="J1064" t="s">
        <v>1778</v>
      </c>
      <c r="K1064" t="s">
        <v>1778</v>
      </c>
      <c r="L1064" t="s">
        <v>1778</v>
      </c>
      <c r="M1064" s="2" t="str">
        <f>IF(ISERROR(SEARCH(M$1,Table1[[#This Row],[Description]])),"",1)</f>
        <v/>
      </c>
      <c r="N1064" s="2" t="s">
        <v>1778</v>
      </c>
      <c r="O1064" s="2" t="s">
        <v>1778</v>
      </c>
      <c r="P1064" s="2" t="s">
        <v>1778</v>
      </c>
      <c r="Q1064" s="2" t="str">
        <f>IF(ISERROR(SEARCH(Q$1,Table1[[#This Row],[Description]])),"",1)</f>
        <v/>
      </c>
      <c r="R1064" s="2" t="str">
        <f t="shared" si="16"/>
        <v/>
      </c>
    </row>
    <row r="1065" spans="1:18" x14ac:dyDescent="0.25">
      <c r="A1065" t="s">
        <v>833</v>
      </c>
      <c r="B1065" t="s">
        <v>834</v>
      </c>
      <c r="C1065">
        <v>1</v>
      </c>
      <c r="D1065">
        <f>IF(Table1[[#This Row],[tarp]]=Table1[[#This Row],[tarpa]],Table1[[#This Row],[Quantity]],Table1[[#This Row],[Quantity]]*10)</f>
        <v>1</v>
      </c>
      <c r="E1065" t="s">
        <v>17</v>
      </c>
      <c r="F1065" t="s">
        <v>10</v>
      </c>
      <c r="G1065" s="1">
        <v>42764</v>
      </c>
      <c r="H1065" s="1">
        <v>42764</v>
      </c>
      <c r="I1065" t="s">
        <v>1778</v>
      </c>
      <c r="J1065" t="s">
        <v>1778</v>
      </c>
      <c r="K1065" t="s">
        <v>1778</v>
      </c>
      <c r="L1065" t="s">
        <v>1778</v>
      </c>
      <c r="M1065" s="2" t="str">
        <f>IF(ISERROR(SEARCH(M$1,Table1[[#This Row],[Description]])),"",1)</f>
        <v/>
      </c>
      <c r="N1065" s="2" t="s">
        <v>1778</v>
      </c>
      <c r="O1065" s="2" t="s">
        <v>1778</v>
      </c>
      <c r="P1065" s="2" t="s">
        <v>1778</v>
      </c>
      <c r="Q1065" s="2" t="str">
        <f>IF(ISERROR(SEARCH(Q$1,Table1[[#This Row],[Description]])),"",1)</f>
        <v/>
      </c>
      <c r="R1065" s="2" t="str">
        <f t="shared" si="16"/>
        <v/>
      </c>
    </row>
    <row r="1066" spans="1:18" x14ac:dyDescent="0.25">
      <c r="A1066" t="s">
        <v>1347</v>
      </c>
      <c r="B1066" t="s">
        <v>1348</v>
      </c>
      <c r="C1066">
        <v>1</v>
      </c>
      <c r="D1066">
        <f>IF(Table1[[#This Row],[tarp]]=Table1[[#This Row],[tarpa]],Table1[[#This Row],[Quantity]],Table1[[#This Row],[Quantity]]*10)</f>
        <v>1</v>
      </c>
      <c r="E1066" t="s">
        <v>1349</v>
      </c>
      <c r="F1066" t="s">
        <v>14</v>
      </c>
      <c r="G1066" s="1">
        <v>42764</v>
      </c>
      <c r="H1066" s="1">
        <v>42764</v>
      </c>
      <c r="I1066" t="s">
        <v>1778</v>
      </c>
      <c r="J1066" t="s">
        <v>1778</v>
      </c>
      <c r="K1066" t="s">
        <v>1778</v>
      </c>
      <c r="L1066" t="s">
        <v>1778</v>
      </c>
      <c r="M1066" s="2" t="str">
        <f>IF(ISERROR(SEARCH(M$1,Table1[[#This Row],[Description]])),"",1)</f>
        <v/>
      </c>
      <c r="N1066" s="2" t="s">
        <v>1778</v>
      </c>
      <c r="O1066" s="2" t="s">
        <v>1778</v>
      </c>
      <c r="P1066" s="2" t="s">
        <v>1778</v>
      </c>
      <c r="Q1066" s="2" t="str">
        <f>IF(ISERROR(SEARCH(Q$1,Table1[[#This Row],[Description]])),"",1)</f>
        <v/>
      </c>
      <c r="R1066" s="2" t="str">
        <f t="shared" si="16"/>
        <v/>
      </c>
    </row>
    <row r="1067" spans="1:18" x14ac:dyDescent="0.25">
      <c r="A1067" t="s">
        <v>1278</v>
      </c>
      <c r="B1067" t="s">
        <v>1279</v>
      </c>
      <c r="C1067">
        <v>4000</v>
      </c>
      <c r="D1067">
        <f>IF(Table1[[#This Row],[tarp]]=Table1[[#This Row],[tarpa]],Table1[[#This Row],[Quantity]],Table1[[#This Row],[Quantity]]*10)</f>
        <v>4000</v>
      </c>
      <c r="E1067" t="s">
        <v>1277</v>
      </c>
      <c r="F1067" t="s">
        <v>18</v>
      </c>
      <c r="G1067" s="1">
        <v>42764</v>
      </c>
      <c r="H1067" s="1">
        <v>42764</v>
      </c>
      <c r="I1067" t="s">
        <v>1778</v>
      </c>
      <c r="J1067" t="s">
        <v>1778</v>
      </c>
      <c r="K1067" t="s">
        <v>1778</v>
      </c>
      <c r="L1067" t="s">
        <v>1778</v>
      </c>
      <c r="M1067" s="2" t="str">
        <f>IF(ISERROR(SEARCH(M$1,Table1[[#This Row],[Description]])),"",1)</f>
        <v/>
      </c>
      <c r="N1067" s="2" t="s">
        <v>1778</v>
      </c>
      <c r="O1067" s="2" t="s">
        <v>1778</v>
      </c>
      <c r="P1067" s="2" t="s">
        <v>1778</v>
      </c>
      <c r="Q1067" s="2" t="str">
        <f>IF(ISERROR(SEARCH(Q$1,Table1[[#This Row],[Description]])),"",1)</f>
        <v/>
      </c>
      <c r="R1067" s="2" t="str">
        <f t="shared" si="16"/>
        <v/>
      </c>
    </row>
    <row r="1068" spans="1:18" x14ac:dyDescent="0.25">
      <c r="A1068" t="s">
        <v>1286</v>
      </c>
      <c r="B1068" t="s">
        <v>1287</v>
      </c>
      <c r="C1068">
        <v>2742</v>
      </c>
      <c r="D1068">
        <f>IF(Table1[[#This Row],[tarp]]=Table1[[#This Row],[tarpa]],Table1[[#This Row],[Quantity]],Table1[[#This Row],[Quantity]]*10)</f>
        <v>2742</v>
      </c>
      <c r="E1068" t="s">
        <v>684</v>
      </c>
      <c r="F1068" t="s">
        <v>14</v>
      </c>
      <c r="G1068" s="1">
        <v>42764</v>
      </c>
      <c r="H1068" s="1">
        <v>42764</v>
      </c>
      <c r="I1068" t="s">
        <v>1778</v>
      </c>
      <c r="J1068" t="s">
        <v>1778</v>
      </c>
      <c r="K1068" t="s">
        <v>1778</v>
      </c>
      <c r="L1068" t="s">
        <v>1778</v>
      </c>
      <c r="M1068" s="2" t="str">
        <f>IF(ISERROR(SEARCH(M$1,Table1[[#This Row],[Description]])),"",1)</f>
        <v/>
      </c>
      <c r="N1068" s="2" t="s">
        <v>1778</v>
      </c>
      <c r="O1068" s="2" t="s">
        <v>1778</v>
      </c>
      <c r="P1068" s="2" t="s">
        <v>1778</v>
      </c>
      <c r="Q1068" s="2" t="str">
        <f>IF(ISERROR(SEARCH(Q$1,Table1[[#This Row],[Description]])),"",1)</f>
        <v/>
      </c>
      <c r="R1068" s="2" t="str">
        <f t="shared" si="16"/>
        <v/>
      </c>
    </row>
    <row r="1069" spans="1:18" x14ac:dyDescent="0.25">
      <c r="A1069" t="s">
        <v>1288</v>
      </c>
      <c r="B1069" t="s">
        <v>1289</v>
      </c>
      <c r="C1069">
        <v>73</v>
      </c>
      <c r="D1069">
        <f>IF(Table1[[#This Row],[tarp]]=Table1[[#This Row],[tarpa]],Table1[[#This Row],[Quantity]],Table1[[#This Row],[Quantity]]*10)</f>
        <v>73</v>
      </c>
      <c r="E1069" t="s">
        <v>684</v>
      </c>
      <c r="F1069" t="s">
        <v>14</v>
      </c>
      <c r="G1069" s="1">
        <v>42764</v>
      </c>
      <c r="H1069" s="1">
        <v>42764</v>
      </c>
      <c r="I1069" t="s">
        <v>1778</v>
      </c>
      <c r="J1069" t="s">
        <v>1778</v>
      </c>
      <c r="K1069" t="s">
        <v>1778</v>
      </c>
      <c r="L1069" t="s">
        <v>1778</v>
      </c>
      <c r="M1069" s="2" t="str">
        <f>IF(ISERROR(SEARCH(M$1,Table1[[#This Row],[Description]])),"",1)</f>
        <v/>
      </c>
      <c r="N1069" s="2" t="s">
        <v>1778</v>
      </c>
      <c r="O1069" s="2" t="s">
        <v>1778</v>
      </c>
      <c r="P1069" s="2" t="s">
        <v>1778</v>
      </c>
      <c r="Q1069" s="2" t="str">
        <f>IF(ISERROR(SEARCH(Q$1,Table1[[#This Row],[Description]])),"",1)</f>
        <v/>
      </c>
      <c r="R1069" s="2" t="str">
        <f t="shared" si="16"/>
        <v/>
      </c>
    </row>
    <row r="1070" spans="1:18" x14ac:dyDescent="0.25">
      <c r="A1070" t="s">
        <v>1556</v>
      </c>
      <c r="B1070" t="s">
        <v>1557</v>
      </c>
      <c r="C1070">
        <v>3</v>
      </c>
      <c r="D1070">
        <f>IF(Table1[[#This Row],[tarp]]=Table1[[#This Row],[tarpa]],Table1[[#This Row],[Quantity]],Table1[[#This Row],[Quantity]]*10)</f>
        <v>3</v>
      </c>
      <c r="E1070" t="s">
        <v>209</v>
      </c>
      <c r="F1070" t="s">
        <v>10</v>
      </c>
      <c r="G1070" s="1">
        <v>42764</v>
      </c>
      <c r="H1070" s="1">
        <v>42764</v>
      </c>
      <c r="I1070" t="s">
        <v>1778</v>
      </c>
      <c r="J1070" t="s">
        <v>1778</v>
      </c>
      <c r="K1070" t="s">
        <v>1778</v>
      </c>
      <c r="L1070" t="s">
        <v>1778</v>
      </c>
      <c r="M1070" s="2" t="str">
        <f>IF(ISERROR(SEARCH(M$1,Table1[[#This Row],[Description]])),"",1)</f>
        <v/>
      </c>
      <c r="N1070" s="2" t="s">
        <v>1778</v>
      </c>
      <c r="O1070" s="2" t="s">
        <v>1778</v>
      </c>
      <c r="P1070" s="2" t="s">
        <v>1778</v>
      </c>
      <c r="Q1070" s="2" t="str">
        <f>IF(ISERROR(SEARCH(Q$1,Table1[[#This Row],[Description]])),"",1)</f>
        <v/>
      </c>
      <c r="R1070" s="2" t="str">
        <f t="shared" si="16"/>
        <v/>
      </c>
    </row>
    <row r="1071" spans="1:18" x14ac:dyDescent="0.25">
      <c r="A1071" t="s">
        <v>1350</v>
      </c>
      <c r="B1071" t="s">
        <v>1351</v>
      </c>
      <c r="C1071">
        <v>25</v>
      </c>
      <c r="D1071">
        <f>IF(Table1[[#This Row],[tarp]]=Table1[[#This Row],[tarpa]],Table1[[#This Row],[Quantity]],Table1[[#This Row],[Quantity]]*10)</f>
        <v>25</v>
      </c>
      <c r="E1071" t="s">
        <v>462</v>
      </c>
      <c r="F1071" t="s">
        <v>14</v>
      </c>
      <c r="G1071" s="1">
        <v>42764</v>
      </c>
      <c r="H1071" s="1">
        <v>42764</v>
      </c>
      <c r="I1071" t="s">
        <v>1778</v>
      </c>
      <c r="J1071" t="s">
        <v>1778</v>
      </c>
      <c r="K1071" t="s">
        <v>1778</v>
      </c>
      <c r="L1071" t="s">
        <v>1778</v>
      </c>
      <c r="M1071" s="2" t="str">
        <f>IF(ISERROR(SEARCH(M$1,Table1[[#This Row],[Description]])),"",1)</f>
        <v/>
      </c>
      <c r="N1071" s="2" t="s">
        <v>1778</v>
      </c>
      <c r="O1071" s="2" t="s">
        <v>1778</v>
      </c>
      <c r="P1071" s="2" t="s">
        <v>1778</v>
      </c>
      <c r="Q1071" s="2" t="str">
        <f>IF(ISERROR(SEARCH(Q$1,Table1[[#This Row],[Description]])),"",1)</f>
        <v/>
      </c>
      <c r="R1071" s="2" t="str">
        <f t="shared" si="16"/>
        <v/>
      </c>
    </row>
    <row r="1072" spans="1:18" x14ac:dyDescent="0.25">
      <c r="A1072" t="s">
        <v>1352</v>
      </c>
      <c r="B1072" t="s">
        <v>1353</v>
      </c>
      <c r="C1072">
        <v>100</v>
      </c>
      <c r="D1072">
        <f>IF(Table1[[#This Row],[tarp]]=Table1[[#This Row],[tarpa]],Table1[[#This Row],[Quantity]],Table1[[#This Row],[Quantity]]*10)</f>
        <v>100</v>
      </c>
      <c r="E1072" t="s">
        <v>462</v>
      </c>
      <c r="F1072" t="s">
        <v>14</v>
      </c>
      <c r="G1072" s="1">
        <v>42764</v>
      </c>
      <c r="H1072" s="1">
        <v>42764</v>
      </c>
      <c r="I1072" t="s">
        <v>1778</v>
      </c>
      <c r="J1072" t="s">
        <v>1778</v>
      </c>
      <c r="K1072" t="s">
        <v>1778</v>
      </c>
      <c r="L1072" t="s">
        <v>1778</v>
      </c>
      <c r="M1072" s="2" t="str">
        <f>IF(ISERROR(SEARCH(M$1,Table1[[#This Row],[Description]])),"",1)</f>
        <v/>
      </c>
      <c r="N1072" s="2" t="s">
        <v>1778</v>
      </c>
      <c r="O1072" s="2" t="s">
        <v>1778</v>
      </c>
      <c r="P1072" s="2" t="s">
        <v>1778</v>
      </c>
      <c r="Q1072" s="2" t="str">
        <f>IF(ISERROR(SEARCH(Q$1,Table1[[#This Row],[Description]])),"",1)</f>
        <v/>
      </c>
      <c r="R1072" s="2" t="str">
        <f t="shared" si="16"/>
        <v/>
      </c>
    </row>
    <row r="1073" spans="1:18" x14ac:dyDescent="0.25">
      <c r="A1073" t="s">
        <v>1354</v>
      </c>
      <c r="B1073" t="s">
        <v>1355</v>
      </c>
      <c r="C1073">
        <v>200</v>
      </c>
      <c r="D1073">
        <f>IF(Table1[[#This Row],[tarp]]=Table1[[#This Row],[tarpa]],Table1[[#This Row],[Quantity]],Table1[[#This Row],[Quantity]]*10)</f>
        <v>200</v>
      </c>
      <c r="E1073" t="s">
        <v>462</v>
      </c>
      <c r="F1073" t="s">
        <v>14</v>
      </c>
      <c r="G1073" s="1">
        <v>42764</v>
      </c>
      <c r="H1073" s="1">
        <v>42764</v>
      </c>
      <c r="I1073" t="s">
        <v>1778</v>
      </c>
      <c r="J1073" t="s">
        <v>1778</v>
      </c>
      <c r="K1073" t="s">
        <v>1778</v>
      </c>
      <c r="L1073" t="s">
        <v>1778</v>
      </c>
      <c r="M1073" s="2" t="str">
        <f>IF(ISERROR(SEARCH(M$1,Table1[[#This Row],[Description]])),"",1)</f>
        <v/>
      </c>
      <c r="N1073" s="2" t="s">
        <v>1778</v>
      </c>
      <c r="O1073" s="2" t="s">
        <v>1778</v>
      </c>
      <c r="P1073" s="2" t="s">
        <v>1778</v>
      </c>
      <c r="Q1073" s="2" t="str">
        <f>IF(ISERROR(SEARCH(Q$1,Table1[[#This Row],[Description]])),"",1)</f>
        <v/>
      </c>
      <c r="R1073" s="2" t="str">
        <f t="shared" si="16"/>
        <v/>
      </c>
    </row>
    <row r="1074" spans="1:18" x14ac:dyDescent="0.25">
      <c r="A1074" t="s">
        <v>1356</v>
      </c>
      <c r="B1074" t="s">
        <v>1357</v>
      </c>
      <c r="C1074">
        <v>175</v>
      </c>
      <c r="D1074">
        <f>IF(Table1[[#This Row],[tarp]]=Table1[[#This Row],[tarpa]],Table1[[#This Row],[Quantity]],Table1[[#This Row],[Quantity]]*10)</f>
        <v>175</v>
      </c>
      <c r="E1074" t="s">
        <v>462</v>
      </c>
      <c r="F1074" t="s">
        <v>14</v>
      </c>
      <c r="G1074" s="1">
        <v>42764</v>
      </c>
      <c r="H1074" s="1">
        <v>42764</v>
      </c>
      <c r="I1074" t="s">
        <v>1778</v>
      </c>
      <c r="J1074" t="s">
        <v>1778</v>
      </c>
      <c r="K1074" t="s">
        <v>1778</v>
      </c>
      <c r="L1074" t="s">
        <v>1778</v>
      </c>
      <c r="M1074" s="2" t="str">
        <f>IF(ISERROR(SEARCH(M$1,Table1[[#This Row],[Description]])),"",1)</f>
        <v/>
      </c>
      <c r="N1074" s="2" t="s">
        <v>1778</v>
      </c>
      <c r="O1074" s="2" t="s">
        <v>1778</v>
      </c>
      <c r="P1074" s="2" t="s">
        <v>1778</v>
      </c>
      <c r="Q1074" s="2" t="str">
        <f>IF(ISERROR(SEARCH(Q$1,Table1[[#This Row],[Description]])),"",1)</f>
        <v/>
      </c>
      <c r="R1074" s="2" t="str">
        <f t="shared" si="16"/>
        <v/>
      </c>
    </row>
    <row r="1075" spans="1:18" x14ac:dyDescent="0.25">
      <c r="A1075" t="s">
        <v>1284</v>
      </c>
      <c r="B1075" t="s">
        <v>1285</v>
      </c>
      <c r="C1075">
        <v>2</v>
      </c>
      <c r="D1075">
        <f>IF(Table1[[#This Row],[tarp]]=Table1[[#This Row],[tarpa]],Table1[[#This Row],[Quantity]],Table1[[#This Row],[Quantity]]*10)</f>
        <v>2</v>
      </c>
      <c r="E1075" t="s">
        <v>843</v>
      </c>
      <c r="F1075" t="s">
        <v>14</v>
      </c>
      <c r="G1075" s="1">
        <v>42764</v>
      </c>
      <c r="H1075" s="1">
        <v>42764</v>
      </c>
      <c r="I1075" t="s">
        <v>1778</v>
      </c>
      <c r="J1075" t="s">
        <v>1778</v>
      </c>
      <c r="K1075" t="s">
        <v>1778</v>
      </c>
      <c r="L1075" t="s">
        <v>1778</v>
      </c>
      <c r="M1075" s="2" t="str">
        <f>IF(ISERROR(SEARCH(M$1,Table1[[#This Row],[Description]])),"",1)</f>
        <v/>
      </c>
      <c r="N1075" s="2" t="s">
        <v>1778</v>
      </c>
      <c r="O1075" s="2" t="s">
        <v>1778</v>
      </c>
      <c r="P1075" s="2" t="s">
        <v>1778</v>
      </c>
      <c r="Q1075" s="2" t="str">
        <f>IF(ISERROR(SEARCH(Q$1,Table1[[#This Row],[Description]])),"",1)</f>
        <v/>
      </c>
      <c r="R1075" s="2" t="str">
        <f t="shared" si="16"/>
        <v/>
      </c>
    </row>
    <row r="1076" spans="1:18" x14ac:dyDescent="0.25">
      <c r="A1076" t="s">
        <v>1358</v>
      </c>
      <c r="B1076" t="s">
        <v>1359</v>
      </c>
      <c r="C1076">
        <v>3</v>
      </c>
      <c r="D1076">
        <f>IF(Table1[[#This Row],[tarp]]=Table1[[#This Row],[tarpa]],Table1[[#This Row],[Quantity]],Table1[[#This Row],[Quantity]]*10)</f>
        <v>3</v>
      </c>
      <c r="E1076" t="s">
        <v>706</v>
      </c>
      <c r="F1076" t="s">
        <v>14</v>
      </c>
      <c r="G1076" s="1">
        <v>42764</v>
      </c>
      <c r="H1076" s="1">
        <v>42764</v>
      </c>
      <c r="I1076" t="s">
        <v>1778</v>
      </c>
      <c r="J1076" t="s">
        <v>1778</v>
      </c>
      <c r="K1076" t="s">
        <v>1778</v>
      </c>
      <c r="L1076" t="s">
        <v>1778</v>
      </c>
      <c r="M1076" s="2" t="str">
        <f>IF(ISERROR(SEARCH(M$1,Table1[[#This Row],[Description]])),"",1)</f>
        <v/>
      </c>
      <c r="N1076" s="2" t="s">
        <v>1778</v>
      </c>
      <c r="O1076" s="2" t="s">
        <v>1778</v>
      </c>
      <c r="P1076" s="2" t="s">
        <v>1778</v>
      </c>
      <c r="Q1076" s="2" t="str">
        <f>IF(ISERROR(SEARCH(Q$1,Table1[[#This Row],[Description]])),"",1)</f>
        <v/>
      </c>
      <c r="R1076" s="2" t="str">
        <f t="shared" si="16"/>
        <v/>
      </c>
    </row>
    <row r="1077" spans="1:18" x14ac:dyDescent="0.25">
      <c r="A1077" t="s">
        <v>1362</v>
      </c>
      <c r="B1077" t="s">
        <v>1363</v>
      </c>
      <c r="C1077">
        <v>125</v>
      </c>
      <c r="D1077">
        <f>IF(Table1[[#This Row],[tarp]]=Table1[[#This Row],[tarpa]],Table1[[#This Row],[Quantity]],Table1[[#This Row],[Quantity]]*10)</f>
        <v>125</v>
      </c>
      <c r="E1077" t="s">
        <v>462</v>
      </c>
      <c r="F1077" t="s">
        <v>14</v>
      </c>
      <c r="G1077" s="1">
        <v>42764</v>
      </c>
      <c r="H1077" s="1">
        <v>42764</v>
      </c>
      <c r="I1077" t="s">
        <v>1778</v>
      </c>
      <c r="J1077" t="s">
        <v>1778</v>
      </c>
      <c r="K1077" t="s">
        <v>1778</v>
      </c>
      <c r="L1077" t="s">
        <v>1778</v>
      </c>
      <c r="M1077" s="2" t="str">
        <f>IF(ISERROR(SEARCH(M$1,Table1[[#This Row],[Description]])),"",1)</f>
        <v/>
      </c>
      <c r="N1077" s="2" t="s">
        <v>1778</v>
      </c>
      <c r="O1077" s="2" t="s">
        <v>1778</v>
      </c>
      <c r="P1077" s="2" t="s">
        <v>1778</v>
      </c>
      <c r="Q1077" s="2" t="str">
        <f>IF(ISERROR(SEARCH(Q$1,Table1[[#This Row],[Description]])),"",1)</f>
        <v/>
      </c>
      <c r="R1077" s="2" t="str">
        <f t="shared" si="16"/>
        <v/>
      </c>
    </row>
    <row r="1078" spans="1:18" x14ac:dyDescent="0.25">
      <c r="A1078" t="s">
        <v>1364</v>
      </c>
      <c r="B1078" t="s">
        <v>1365</v>
      </c>
      <c r="C1078">
        <v>200</v>
      </c>
      <c r="D1078">
        <f>IF(Table1[[#This Row],[tarp]]=Table1[[#This Row],[tarpa]],Table1[[#This Row],[Quantity]],Table1[[#This Row],[Quantity]]*10)</f>
        <v>200</v>
      </c>
      <c r="E1078" t="s">
        <v>462</v>
      </c>
      <c r="F1078" t="s">
        <v>14</v>
      </c>
      <c r="G1078" s="1">
        <v>42764</v>
      </c>
      <c r="H1078" s="1">
        <v>42764</v>
      </c>
      <c r="I1078" t="s">
        <v>1778</v>
      </c>
      <c r="J1078" t="s">
        <v>1778</v>
      </c>
      <c r="K1078" t="s">
        <v>1778</v>
      </c>
      <c r="L1078" t="s">
        <v>1778</v>
      </c>
      <c r="M1078" s="2" t="str">
        <f>IF(ISERROR(SEARCH(M$1,Table1[[#This Row],[Description]])),"",1)</f>
        <v/>
      </c>
      <c r="N1078" s="2" t="s">
        <v>1778</v>
      </c>
      <c r="O1078" s="2" t="s">
        <v>1778</v>
      </c>
      <c r="P1078" s="2" t="s">
        <v>1778</v>
      </c>
      <c r="Q1078" s="2" t="str">
        <f>IF(ISERROR(SEARCH(Q$1,Table1[[#This Row],[Description]])),"",1)</f>
        <v/>
      </c>
      <c r="R1078" s="2" t="str">
        <f t="shared" si="16"/>
        <v/>
      </c>
    </row>
    <row r="1079" spans="1:18" x14ac:dyDescent="0.25">
      <c r="A1079" t="s">
        <v>1366</v>
      </c>
      <c r="B1079" t="s">
        <v>1367</v>
      </c>
      <c r="C1079">
        <v>175</v>
      </c>
      <c r="D1079">
        <f>IF(Table1[[#This Row],[tarp]]=Table1[[#This Row],[tarpa]],Table1[[#This Row],[Quantity]],Table1[[#This Row],[Quantity]]*10)</f>
        <v>175</v>
      </c>
      <c r="E1079" t="s">
        <v>462</v>
      </c>
      <c r="F1079" t="s">
        <v>14</v>
      </c>
      <c r="G1079" s="1">
        <v>42764</v>
      </c>
      <c r="H1079" s="1">
        <v>42764</v>
      </c>
      <c r="I1079" t="s">
        <v>1778</v>
      </c>
      <c r="J1079" t="s">
        <v>1778</v>
      </c>
      <c r="K1079" t="s">
        <v>1778</v>
      </c>
      <c r="L1079" t="s">
        <v>1778</v>
      </c>
      <c r="M1079" s="2" t="str">
        <f>IF(ISERROR(SEARCH(M$1,Table1[[#This Row],[Description]])),"",1)</f>
        <v/>
      </c>
      <c r="N1079" s="2" t="s">
        <v>1778</v>
      </c>
      <c r="O1079" s="2" t="s">
        <v>1778</v>
      </c>
      <c r="P1079" s="2" t="s">
        <v>1778</v>
      </c>
      <c r="Q1079" s="2" t="str">
        <f>IF(ISERROR(SEARCH(Q$1,Table1[[#This Row],[Description]])),"",1)</f>
        <v/>
      </c>
      <c r="R1079" s="2" t="str">
        <f t="shared" si="16"/>
        <v/>
      </c>
    </row>
    <row r="1080" spans="1:18" x14ac:dyDescent="0.25">
      <c r="A1080" t="s">
        <v>1368</v>
      </c>
      <c r="B1080" t="s">
        <v>1369</v>
      </c>
      <c r="C1080">
        <v>100</v>
      </c>
      <c r="D1080">
        <f>IF(Table1[[#This Row],[tarp]]=Table1[[#This Row],[tarpa]],Table1[[#This Row],[Quantity]],Table1[[#This Row],[Quantity]]*10)</f>
        <v>100</v>
      </c>
      <c r="E1080" t="s">
        <v>462</v>
      </c>
      <c r="F1080" t="s">
        <v>14</v>
      </c>
      <c r="G1080" s="1">
        <v>42764</v>
      </c>
      <c r="H1080" s="1">
        <v>42764</v>
      </c>
      <c r="I1080" t="s">
        <v>1778</v>
      </c>
      <c r="J1080" t="s">
        <v>1778</v>
      </c>
      <c r="K1080" t="s">
        <v>1778</v>
      </c>
      <c r="L1080" t="s">
        <v>1778</v>
      </c>
      <c r="M1080" s="2" t="str">
        <f>IF(ISERROR(SEARCH(M$1,Table1[[#This Row],[Description]])),"",1)</f>
        <v/>
      </c>
      <c r="N1080" s="2" t="s">
        <v>1778</v>
      </c>
      <c r="O1080" s="2" t="s">
        <v>1778</v>
      </c>
      <c r="P1080" s="2" t="s">
        <v>1778</v>
      </c>
      <c r="Q1080" s="2" t="str">
        <f>IF(ISERROR(SEARCH(Q$1,Table1[[#This Row],[Description]])),"",1)</f>
        <v/>
      </c>
      <c r="R1080" s="2" t="str">
        <f t="shared" si="16"/>
        <v/>
      </c>
    </row>
    <row r="1081" spans="1:18" x14ac:dyDescent="0.25">
      <c r="A1081" t="s">
        <v>1370</v>
      </c>
      <c r="B1081" t="s">
        <v>1371</v>
      </c>
      <c r="C1081">
        <v>100000</v>
      </c>
      <c r="D1081">
        <f>IF(Table1[[#This Row],[tarp]]=Table1[[#This Row],[tarpa]],Table1[[#This Row],[Quantity]],Table1[[#This Row],[Quantity]]*10)</f>
        <v>100000</v>
      </c>
      <c r="E1081" t="s">
        <v>684</v>
      </c>
      <c r="F1081" t="s">
        <v>14</v>
      </c>
      <c r="G1081" s="1">
        <v>42764</v>
      </c>
      <c r="H1081" s="1">
        <v>42764</v>
      </c>
      <c r="I1081" t="s">
        <v>1778</v>
      </c>
      <c r="J1081" t="s">
        <v>1778</v>
      </c>
      <c r="K1081" t="s">
        <v>1778</v>
      </c>
      <c r="L1081" t="s">
        <v>1778</v>
      </c>
      <c r="M1081" s="2" t="str">
        <f>IF(ISERROR(SEARCH(M$1,Table1[[#This Row],[Description]])),"",1)</f>
        <v/>
      </c>
      <c r="N1081" s="2" t="s">
        <v>1778</v>
      </c>
      <c r="O1081" s="2" t="s">
        <v>1778</v>
      </c>
      <c r="P1081" s="2" t="s">
        <v>1778</v>
      </c>
      <c r="Q1081" s="2" t="str">
        <f>IF(ISERROR(SEARCH(Q$1,Table1[[#This Row],[Description]])),"",1)</f>
        <v/>
      </c>
      <c r="R1081" s="2" t="str">
        <f t="shared" si="16"/>
        <v/>
      </c>
    </row>
    <row r="1082" spans="1:18" x14ac:dyDescent="0.25">
      <c r="A1082" t="s">
        <v>1372</v>
      </c>
      <c r="B1082" t="s">
        <v>1373</v>
      </c>
      <c r="C1082">
        <v>49000</v>
      </c>
      <c r="D1082">
        <f>IF(Table1[[#This Row],[tarp]]=Table1[[#This Row],[tarpa]],Table1[[#This Row],[Quantity]],Table1[[#This Row],[Quantity]]*10)</f>
        <v>49000</v>
      </c>
      <c r="E1082" t="s">
        <v>684</v>
      </c>
      <c r="F1082" t="s">
        <v>14</v>
      </c>
      <c r="G1082" s="1">
        <v>42764</v>
      </c>
      <c r="H1082" s="1">
        <v>42764</v>
      </c>
      <c r="I1082" t="s">
        <v>1778</v>
      </c>
      <c r="J1082" t="s">
        <v>1778</v>
      </c>
      <c r="K1082" t="s">
        <v>1778</v>
      </c>
      <c r="L1082" t="s">
        <v>1778</v>
      </c>
      <c r="M1082" s="2" t="str">
        <f>IF(ISERROR(SEARCH(M$1,Table1[[#This Row],[Description]])),"",1)</f>
        <v/>
      </c>
      <c r="N1082" s="2" t="s">
        <v>1778</v>
      </c>
      <c r="O1082" s="2" t="s">
        <v>1778</v>
      </c>
      <c r="P1082" s="2" t="s">
        <v>1778</v>
      </c>
      <c r="Q1082" s="2" t="str">
        <f>IF(ISERROR(SEARCH(Q$1,Table1[[#This Row],[Description]])),"",1)</f>
        <v/>
      </c>
      <c r="R1082" s="2" t="str">
        <f t="shared" si="16"/>
        <v/>
      </c>
    </row>
    <row r="1083" spans="1:18" x14ac:dyDescent="0.25">
      <c r="A1083" t="s">
        <v>1374</v>
      </c>
      <c r="B1083" t="s">
        <v>1375</v>
      </c>
      <c r="C1083">
        <v>4</v>
      </c>
      <c r="D1083">
        <f>IF(Table1[[#This Row],[tarp]]=Table1[[#This Row],[tarpa]],Table1[[#This Row],[Quantity]],Table1[[#This Row],[Quantity]]*10)</f>
        <v>4</v>
      </c>
      <c r="E1083" t="s">
        <v>17</v>
      </c>
      <c r="F1083" t="s">
        <v>21</v>
      </c>
      <c r="G1083" s="1">
        <v>42764</v>
      </c>
      <c r="H1083" s="1">
        <v>42764</v>
      </c>
      <c r="I1083" t="s">
        <v>1778</v>
      </c>
      <c r="J1083" t="s">
        <v>1778</v>
      </c>
      <c r="K1083" t="s">
        <v>1778</v>
      </c>
      <c r="L1083" t="s">
        <v>1778</v>
      </c>
      <c r="M1083" s="2" t="str">
        <f>IF(ISERROR(SEARCH(M$1,Table1[[#This Row],[Description]])),"",1)</f>
        <v/>
      </c>
      <c r="N1083" s="2" t="s">
        <v>1778</v>
      </c>
      <c r="O1083" s="2" t="s">
        <v>1778</v>
      </c>
      <c r="P1083" s="2" t="s">
        <v>1778</v>
      </c>
      <c r="Q1083" s="2" t="str">
        <f>IF(ISERROR(SEARCH(Q$1,Table1[[#This Row],[Description]])),"",1)</f>
        <v/>
      </c>
      <c r="R1083" s="2" t="str">
        <f t="shared" si="16"/>
        <v/>
      </c>
    </row>
    <row r="1084" spans="1:18" x14ac:dyDescent="0.25">
      <c r="A1084" t="s">
        <v>1376</v>
      </c>
      <c r="B1084" t="s">
        <v>1377</v>
      </c>
      <c r="C1084">
        <v>1</v>
      </c>
      <c r="D1084">
        <f>IF(Table1[[#This Row],[tarp]]=Table1[[#This Row],[tarpa]],Table1[[#This Row],[Quantity]],Table1[[#This Row],[Quantity]]*10)</f>
        <v>1</v>
      </c>
      <c r="E1084" t="s">
        <v>17</v>
      </c>
      <c r="F1084" t="s">
        <v>21</v>
      </c>
      <c r="G1084" s="1">
        <v>42764</v>
      </c>
      <c r="H1084" s="1">
        <v>42764</v>
      </c>
      <c r="I1084" t="s">
        <v>1778</v>
      </c>
      <c r="J1084" t="s">
        <v>1778</v>
      </c>
      <c r="K1084" t="s">
        <v>1778</v>
      </c>
      <c r="L1084" t="s">
        <v>1778</v>
      </c>
      <c r="M1084" s="2" t="str">
        <f>IF(ISERROR(SEARCH(M$1,Table1[[#This Row],[Description]])),"",1)</f>
        <v/>
      </c>
      <c r="N1084" s="2" t="s">
        <v>1778</v>
      </c>
      <c r="O1084" s="2" t="s">
        <v>1778</v>
      </c>
      <c r="P1084" s="2" t="s">
        <v>1778</v>
      </c>
      <c r="Q1084" s="2" t="str">
        <f>IF(ISERROR(SEARCH(Q$1,Table1[[#This Row],[Description]])),"",1)</f>
        <v/>
      </c>
      <c r="R1084" s="2" t="str">
        <f t="shared" si="16"/>
        <v/>
      </c>
    </row>
    <row r="1085" spans="1:18" x14ac:dyDescent="0.25">
      <c r="A1085" t="s">
        <v>1378</v>
      </c>
      <c r="B1085" t="s">
        <v>1379</v>
      </c>
      <c r="C1085">
        <v>3</v>
      </c>
      <c r="D1085">
        <f>IF(Table1[[#This Row],[tarp]]=Table1[[#This Row],[tarpa]],Table1[[#This Row],[Quantity]],Table1[[#This Row],[Quantity]]*10)</f>
        <v>3</v>
      </c>
      <c r="E1085" t="s">
        <v>17</v>
      </c>
      <c r="F1085" t="s">
        <v>21</v>
      </c>
      <c r="G1085" s="1">
        <v>42764</v>
      </c>
      <c r="H1085" s="1">
        <v>42764</v>
      </c>
      <c r="I1085" t="s">
        <v>1778</v>
      </c>
      <c r="J1085" t="s">
        <v>1778</v>
      </c>
      <c r="K1085" t="s">
        <v>1778</v>
      </c>
      <c r="L1085" t="s">
        <v>1778</v>
      </c>
      <c r="M1085" s="2" t="str">
        <f>IF(ISERROR(SEARCH(M$1,Table1[[#This Row],[Description]])),"",1)</f>
        <v/>
      </c>
      <c r="N1085" s="2" t="s">
        <v>1778</v>
      </c>
      <c r="O1085" s="2" t="s">
        <v>1778</v>
      </c>
      <c r="P1085" s="2" t="s">
        <v>1778</v>
      </c>
      <c r="Q1085" s="2" t="str">
        <f>IF(ISERROR(SEARCH(Q$1,Table1[[#This Row],[Description]])),"",1)</f>
        <v/>
      </c>
      <c r="R1085" s="2" t="str">
        <f t="shared" si="16"/>
        <v/>
      </c>
    </row>
    <row r="1086" spans="1:18" x14ac:dyDescent="0.25">
      <c r="A1086" t="s">
        <v>925</v>
      </c>
      <c r="B1086" t="s">
        <v>926</v>
      </c>
      <c r="C1086">
        <v>7000</v>
      </c>
      <c r="D1086">
        <f>IF(Table1[[#This Row],[tarp]]=Table1[[#This Row],[tarpa]],Table1[[#This Row],[Quantity]],Table1[[#This Row],[Quantity]]*10)</f>
        <v>7000</v>
      </c>
      <c r="E1086" t="s">
        <v>1271</v>
      </c>
      <c r="F1086" t="s">
        <v>14</v>
      </c>
      <c r="G1086" s="1">
        <v>42764</v>
      </c>
      <c r="H1086" s="1">
        <v>42764</v>
      </c>
      <c r="I1086" t="s">
        <v>1778</v>
      </c>
      <c r="J1086" t="s">
        <v>1778</v>
      </c>
      <c r="K1086" t="s">
        <v>1778</v>
      </c>
      <c r="L1086" t="s">
        <v>1778</v>
      </c>
      <c r="M1086" s="2" t="str">
        <f>IF(ISERROR(SEARCH(M$1,Table1[[#This Row],[Description]])),"",1)</f>
        <v/>
      </c>
      <c r="N1086" s="2" t="s">
        <v>1778</v>
      </c>
      <c r="O1086" s="2" t="s">
        <v>1778</v>
      </c>
      <c r="P1086" s="2" t="s">
        <v>1778</v>
      </c>
      <c r="Q1086" s="2" t="str">
        <f>IF(ISERROR(SEARCH(Q$1,Table1[[#This Row],[Description]])),"",1)</f>
        <v/>
      </c>
      <c r="R1086" s="2" t="str">
        <f t="shared" si="16"/>
        <v/>
      </c>
    </row>
    <row r="1087" spans="1:18" x14ac:dyDescent="0.25">
      <c r="A1087" t="s">
        <v>927</v>
      </c>
      <c r="B1087" t="s">
        <v>928</v>
      </c>
      <c r="C1087">
        <v>7000</v>
      </c>
      <c r="D1087">
        <f>IF(Table1[[#This Row],[tarp]]=Table1[[#This Row],[tarpa]],Table1[[#This Row],[Quantity]],Table1[[#This Row],[Quantity]]*10)</f>
        <v>7000</v>
      </c>
      <c r="E1087" t="s">
        <v>1271</v>
      </c>
      <c r="F1087" t="s">
        <v>14</v>
      </c>
      <c r="G1087" s="1">
        <v>42764</v>
      </c>
      <c r="H1087" s="1">
        <v>42764</v>
      </c>
      <c r="I1087" t="s">
        <v>1778</v>
      </c>
      <c r="J1087" t="s">
        <v>1778</v>
      </c>
      <c r="K1087" t="s">
        <v>1778</v>
      </c>
      <c r="L1087" t="s">
        <v>1778</v>
      </c>
      <c r="M1087" s="2" t="str">
        <f>IF(ISERROR(SEARCH(M$1,Table1[[#This Row],[Description]])),"",1)</f>
        <v/>
      </c>
      <c r="N1087" s="2" t="s">
        <v>1778</v>
      </c>
      <c r="O1087" s="2" t="s">
        <v>1778</v>
      </c>
      <c r="P1087" s="2" t="s">
        <v>1778</v>
      </c>
      <c r="Q1087" s="2" t="str">
        <f>IF(ISERROR(SEARCH(Q$1,Table1[[#This Row],[Description]])),"",1)</f>
        <v/>
      </c>
      <c r="R1087" s="2" t="str">
        <f t="shared" si="16"/>
        <v/>
      </c>
    </row>
    <row r="1088" spans="1:18" x14ac:dyDescent="0.25">
      <c r="A1088" t="s">
        <v>929</v>
      </c>
      <c r="B1088" t="s">
        <v>930</v>
      </c>
      <c r="C1088">
        <v>7000</v>
      </c>
      <c r="D1088">
        <f>IF(Table1[[#This Row],[tarp]]=Table1[[#This Row],[tarpa]],Table1[[#This Row],[Quantity]],Table1[[#This Row],[Quantity]]*10)</f>
        <v>7000</v>
      </c>
      <c r="E1088" t="s">
        <v>1271</v>
      </c>
      <c r="F1088" t="s">
        <v>14</v>
      </c>
      <c r="G1088" s="1">
        <v>42764</v>
      </c>
      <c r="H1088" s="1">
        <v>42764</v>
      </c>
      <c r="I1088" t="s">
        <v>1778</v>
      </c>
      <c r="J1088" t="s">
        <v>1778</v>
      </c>
      <c r="K1088" t="s">
        <v>1778</v>
      </c>
      <c r="L1088" t="s">
        <v>1778</v>
      </c>
      <c r="M1088" s="2" t="str">
        <f>IF(ISERROR(SEARCH(M$1,Table1[[#This Row],[Description]])),"",1)</f>
        <v/>
      </c>
      <c r="N1088" s="2" t="s">
        <v>1778</v>
      </c>
      <c r="O1088" s="2" t="s">
        <v>1778</v>
      </c>
      <c r="P1088" s="2" t="s">
        <v>1778</v>
      </c>
      <c r="Q1088" s="2" t="str">
        <f>IF(ISERROR(SEARCH(Q$1,Table1[[#This Row],[Description]])),"",1)</f>
        <v/>
      </c>
      <c r="R1088" s="2" t="str">
        <f t="shared" si="16"/>
        <v/>
      </c>
    </row>
    <row r="1089" spans="1:18" x14ac:dyDescent="0.25">
      <c r="A1089" t="s">
        <v>931</v>
      </c>
      <c r="B1089" t="s">
        <v>932</v>
      </c>
      <c r="C1089">
        <v>7000</v>
      </c>
      <c r="D1089">
        <f>IF(Table1[[#This Row],[tarp]]=Table1[[#This Row],[tarpa]],Table1[[#This Row],[Quantity]],Table1[[#This Row],[Quantity]]*10)</f>
        <v>7000</v>
      </c>
      <c r="E1089" t="s">
        <v>1271</v>
      </c>
      <c r="F1089" t="s">
        <v>14</v>
      </c>
      <c r="G1089" s="1">
        <v>42764</v>
      </c>
      <c r="H1089" s="1">
        <v>42764</v>
      </c>
      <c r="I1089" t="s">
        <v>1778</v>
      </c>
      <c r="J1089" t="s">
        <v>1778</v>
      </c>
      <c r="K1089" t="s">
        <v>1778</v>
      </c>
      <c r="L1089" t="s">
        <v>1778</v>
      </c>
      <c r="M1089" s="2" t="str">
        <f>IF(ISERROR(SEARCH(M$1,Table1[[#This Row],[Description]])),"",1)</f>
        <v/>
      </c>
      <c r="N1089" s="2" t="s">
        <v>1778</v>
      </c>
      <c r="O1089" s="2" t="s">
        <v>1778</v>
      </c>
      <c r="P1089" s="2" t="s">
        <v>1778</v>
      </c>
      <c r="Q1089" s="2" t="str">
        <f>IF(ISERROR(SEARCH(Q$1,Table1[[#This Row],[Description]])),"",1)</f>
        <v/>
      </c>
      <c r="R1089" s="2" t="str">
        <f t="shared" si="16"/>
        <v/>
      </c>
    </row>
    <row r="1090" spans="1:18" x14ac:dyDescent="0.25">
      <c r="A1090" t="s">
        <v>1380</v>
      </c>
      <c r="B1090" t="s">
        <v>1381</v>
      </c>
      <c r="C1090">
        <v>1</v>
      </c>
      <c r="D1090">
        <f>IF(Table1[[#This Row],[tarp]]=Table1[[#This Row],[tarpa]],Table1[[#This Row],[Quantity]],Table1[[#This Row],[Quantity]]*10)</f>
        <v>1</v>
      </c>
      <c r="E1090" t="s">
        <v>261</v>
      </c>
      <c r="F1090" t="s">
        <v>14</v>
      </c>
      <c r="G1090" s="1">
        <v>42764</v>
      </c>
      <c r="H1090" s="1">
        <v>42764</v>
      </c>
      <c r="I1090" t="s">
        <v>1778</v>
      </c>
      <c r="J1090" t="s">
        <v>1778</v>
      </c>
      <c r="K1090" t="s">
        <v>1778</v>
      </c>
      <c r="L1090" t="s">
        <v>1778</v>
      </c>
      <c r="M1090" s="2" t="str">
        <f>IF(ISERROR(SEARCH(M$1,Table1[[#This Row],[Description]])),"",1)</f>
        <v/>
      </c>
      <c r="N1090" s="2" t="s">
        <v>1778</v>
      </c>
      <c r="O1090" s="2" t="s">
        <v>1778</v>
      </c>
      <c r="P1090" s="2" t="s">
        <v>1778</v>
      </c>
      <c r="Q1090" s="2" t="str">
        <f>IF(ISERROR(SEARCH(Q$1,Table1[[#This Row],[Description]])),"",1)</f>
        <v/>
      </c>
      <c r="R1090" s="2" t="str">
        <f t="shared" ref="R1090:R1153" si="17">IF(I1090=1,"Blanket",IF(K1090=1,"Tarp",IF(L1090=1,"Jerry",IF(M1090=1,"KitchenSet",IF(N1090=1,"MosquitoNet",IF(O1090=1,"ShelterKit",IF(P1090=1,"SleepingMat",IF(Q1090=1,"Tent",""))))))))</f>
        <v/>
      </c>
    </row>
    <row r="1091" spans="1:18" x14ac:dyDescent="0.25">
      <c r="A1091" t="s">
        <v>1382</v>
      </c>
      <c r="B1091" t="s">
        <v>1383</v>
      </c>
      <c r="C1091">
        <v>2</v>
      </c>
      <c r="D1091">
        <f>IF(Table1[[#This Row],[tarp]]=Table1[[#This Row],[tarpa]],Table1[[#This Row],[Quantity]],Table1[[#This Row],[Quantity]]*10)</f>
        <v>2</v>
      </c>
      <c r="E1091" t="s">
        <v>684</v>
      </c>
      <c r="F1091" t="s">
        <v>14</v>
      </c>
      <c r="G1091" s="1">
        <v>42764</v>
      </c>
      <c r="H1091" s="1">
        <v>42764</v>
      </c>
      <c r="I1091" t="s">
        <v>1778</v>
      </c>
      <c r="J1091" t="s">
        <v>1778</v>
      </c>
      <c r="K1091" t="s">
        <v>1778</v>
      </c>
      <c r="L1091" t="s">
        <v>1778</v>
      </c>
      <c r="M1091" s="2" t="str">
        <f>IF(ISERROR(SEARCH(M$1,Table1[[#This Row],[Description]])),"",1)</f>
        <v/>
      </c>
      <c r="N1091" s="2" t="s">
        <v>1778</v>
      </c>
      <c r="O1091" s="2" t="s">
        <v>1778</v>
      </c>
      <c r="P1091" s="2" t="s">
        <v>1778</v>
      </c>
      <c r="Q1091" s="2" t="str">
        <f>IF(ISERROR(SEARCH(Q$1,Table1[[#This Row],[Description]])),"",1)</f>
        <v/>
      </c>
      <c r="R1091" s="2" t="str">
        <f t="shared" si="17"/>
        <v/>
      </c>
    </row>
    <row r="1092" spans="1:18" x14ac:dyDescent="0.25">
      <c r="A1092" t="s">
        <v>1384</v>
      </c>
      <c r="B1092" t="s">
        <v>1385</v>
      </c>
      <c r="C1092">
        <v>5</v>
      </c>
      <c r="D1092">
        <f>IF(Table1[[#This Row],[tarp]]=Table1[[#This Row],[tarpa]],Table1[[#This Row],[Quantity]],Table1[[#This Row],[Quantity]]*10)</f>
        <v>5</v>
      </c>
      <c r="E1092" t="s">
        <v>202</v>
      </c>
      <c r="F1092" t="s">
        <v>21</v>
      </c>
      <c r="G1092" s="1">
        <v>42764</v>
      </c>
      <c r="H1092" s="1">
        <v>42764</v>
      </c>
      <c r="I1092" t="s">
        <v>1778</v>
      </c>
      <c r="J1092" t="s">
        <v>1778</v>
      </c>
      <c r="K1092" t="s">
        <v>1778</v>
      </c>
      <c r="L1092" t="s">
        <v>1778</v>
      </c>
      <c r="M1092" s="2" t="str">
        <f>IF(ISERROR(SEARCH(M$1,Table1[[#This Row],[Description]])),"",1)</f>
        <v/>
      </c>
      <c r="N1092" s="2" t="s">
        <v>1778</v>
      </c>
      <c r="O1092" s="2" t="s">
        <v>1778</v>
      </c>
      <c r="P1092" s="2" t="s">
        <v>1778</v>
      </c>
      <c r="Q1092" s="2" t="str">
        <f>IF(ISERROR(SEARCH(Q$1,Table1[[#This Row],[Description]])),"",1)</f>
        <v/>
      </c>
      <c r="R1092" s="2" t="str">
        <f t="shared" si="17"/>
        <v/>
      </c>
    </row>
    <row r="1093" spans="1:18" x14ac:dyDescent="0.25">
      <c r="A1093" t="s">
        <v>1386</v>
      </c>
      <c r="B1093" t="s">
        <v>1387</v>
      </c>
      <c r="C1093">
        <v>2</v>
      </c>
      <c r="D1093">
        <f>IF(Table1[[#This Row],[tarp]]=Table1[[#This Row],[tarpa]],Table1[[#This Row],[Quantity]],Table1[[#This Row],[Quantity]]*10)</f>
        <v>2</v>
      </c>
      <c r="E1093" t="s">
        <v>202</v>
      </c>
      <c r="F1093" t="s">
        <v>21</v>
      </c>
      <c r="G1093" s="1">
        <v>42764</v>
      </c>
      <c r="H1093" s="1">
        <v>42764</v>
      </c>
      <c r="I1093" t="s">
        <v>1778</v>
      </c>
      <c r="J1093" t="s">
        <v>1778</v>
      </c>
      <c r="K1093" t="s">
        <v>1778</v>
      </c>
      <c r="L1093" t="s">
        <v>1778</v>
      </c>
      <c r="M1093" s="2" t="str">
        <f>IF(ISERROR(SEARCH(M$1,Table1[[#This Row],[Description]])),"",1)</f>
        <v/>
      </c>
      <c r="N1093" s="2" t="s">
        <v>1778</v>
      </c>
      <c r="O1093" s="2" t="s">
        <v>1778</v>
      </c>
      <c r="P1093" s="2" t="s">
        <v>1778</v>
      </c>
      <c r="Q1093" s="2" t="str">
        <f>IF(ISERROR(SEARCH(Q$1,Table1[[#This Row],[Description]])),"",1)</f>
        <v/>
      </c>
      <c r="R1093" s="2" t="str">
        <f t="shared" si="17"/>
        <v/>
      </c>
    </row>
    <row r="1094" spans="1:18" x14ac:dyDescent="0.25">
      <c r="A1094" t="s">
        <v>1389</v>
      </c>
      <c r="B1094" t="s">
        <v>1390</v>
      </c>
      <c r="C1094">
        <v>1000</v>
      </c>
      <c r="D1094">
        <f>IF(Table1[[#This Row],[tarp]]=Table1[[#This Row],[tarpa]],Table1[[#This Row],[Quantity]],Table1[[#This Row],[Quantity]]*10)</f>
        <v>1000</v>
      </c>
      <c r="E1094" t="s">
        <v>261</v>
      </c>
      <c r="F1094" t="s">
        <v>14</v>
      </c>
      <c r="G1094" s="1">
        <v>42764</v>
      </c>
      <c r="H1094" s="1">
        <v>42764</v>
      </c>
      <c r="I1094" t="s">
        <v>1778</v>
      </c>
      <c r="J1094" t="s">
        <v>1778</v>
      </c>
      <c r="K1094" t="s">
        <v>1778</v>
      </c>
      <c r="L1094" t="s">
        <v>1778</v>
      </c>
      <c r="M1094" s="2" t="str">
        <f>IF(ISERROR(SEARCH(M$1,Table1[[#This Row],[Description]])),"",1)</f>
        <v/>
      </c>
      <c r="N1094" s="2" t="s">
        <v>1778</v>
      </c>
      <c r="O1094" s="2" t="s">
        <v>1778</v>
      </c>
      <c r="P1094" s="2" t="s">
        <v>1778</v>
      </c>
      <c r="Q1094" s="2" t="str">
        <f>IF(ISERROR(SEARCH(Q$1,Table1[[#This Row],[Description]])),"",1)</f>
        <v/>
      </c>
      <c r="R1094" s="2" t="str">
        <f t="shared" si="17"/>
        <v/>
      </c>
    </row>
    <row r="1095" spans="1:18" x14ac:dyDescent="0.25">
      <c r="A1095" t="s">
        <v>1224</v>
      </c>
      <c r="B1095" t="s">
        <v>1225</v>
      </c>
      <c r="C1095">
        <v>50</v>
      </c>
      <c r="D1095">
        <f>IF(Table1[[#This Row],[tarp]]=Table1[[#This Row],[tarpa]],Table1[[#This Row],[Quantity]],Table1[[#This Row],[Quantity]]*10)</f>
        <v>50</v>
      </c>
      <c r="E1095" t="s">
        <v>684</v>
      </c>
      <c r="F1095" t="s">
        <v>14</v>
      </c>
      <c r="G1095" s="1">
        <v>42764</v>
      </c>
      <c r="H1095" s="1">
        <v>42764</v>
      </c>
      <c r="I1095" t="s">
        <v>1778</v>
      </c>
      <c r="J1095" t="s">
        <v>1778</v>
      </c>
      <c r="K1095" t="s">
        <v>1778</v>
      </c>
      <c r="L1095" t="s">
        <v>1778</v>
      </c>
      <c r="M1095" s="2" t="str">
        <f>IF(ISERROR(SEARCH(M$1,Table1[[#This Row],[Description]])),"",1)</f>
        <v/>
      </c>
      <c r="N1095" s="2" t="s">
        <v>1778</v>
      </c>
      <c r="O1095" s="2" t="s">
        <v>1778</v>
      </c>
      <c r="P1095" s="2" t="s">
        <v>1778</v>
      </c>
      <c r="Q1095" s="2" t="str">
        <f>IF(ISERROR(SEARCH(Q$1,Table1[[#This Row],[Description]])),"",1)</f>
        <v/>
      </c>
      <c r="R1095" s="2" t="str">
        <f t="shared" si="17"/>
        <v/>
      </c>
    </row>
    <row r="1096" spans="1:18" x14ac:dyDescent="0.25">
      <c r="A1096" t="s">
        <v>1280</v>
      </c>
      <c r="B1096" t="s">
        <v>1281</v>
      </c>
      <c r="C1096">
        <v>10</v>
      </c>
      <c r="D1096">
        <f>IF(Table1[[#This Row],[tarp]]=Table1[[#This Row],[tarpa]],Table1[[#This Row],[Quantity]],Table1[[#This Row],[Quantity]]*10)</f>
        <v>10</v>
      </c>
      <c r="E1096" t="s">
        <v>13</v>
      </c>
      <c r="F1096" t="s">
        <v>18</v>
      </c>
      <c r="G1096" s="1">
        <v>42764</v>
      </c>
      <c r="H1096" s="1">
        <v>42764</v>
      </c>
      <c r="I1096" t="s">
        <v>1778</v>
      </c>
      <c r="J1096" t="s">
        <v>1778</v>
      </c>
      <c r="K1096" t="s">
        <v>1778</v>
      </c>
      <c r="L1096" t="s">
        <v>1778</v>
      </c>
      <c r="M1096" s="2" t="str">
        <f>IF(ISERROR(SEARCH(M$1,Table1[[#This Row],[Description]])),"",1)</f>
        <v/>
      </c>
      <c r="N1096" s="2" t="s">
        <v>1778</v>
      </c>
      <c r="O1096" s="2" t="s">
        <v>1778</v>
      </c>
      <c r="P1096" s="2" t="s">
        <v>1778</v>
      </c>
      <c r="Q1096" s="2" t="str">
        <f>IF(ISERROR(SEARCH(Q$1,Table1[[#This Row],[Description]])),"",1)</f>
        <v/>
      </c>
      <c r="R1096" s="2" t="str">
        <f t="shared" si="17"/>
        <v/>
      </c>
    </row>
    <row r="1097" spans="1:18" x14ac:dyDescent="0.25">
      <c r="A1097" t="s">
        <v>40</v>
      </c>
      <c r="B1097" t="s">
        <v>41</v>
      </c>
      <c r="C1097">
        <v>10</v>
      </c>
      <c r="D1097">
        <f>IF(Table1[[#This Row],[tarp]]=Table1[[#This Row],[tarpa]],Table1[[#This Row],[Quantity]],Table1[[#This Row],[Quantity]]*10)</f>
        <v>10</v>
      </c>
      <c r="E1097" t="s">
        <v>1223</v>
      </c>
      <c r="F1097" t="s">
        <v>14</v>
      </c>
      <c r="G1097" s="1">
        <v>42764</v>
      </c>
      <c r="H1097" s="1">
        <v>42764</v>
      </c>
      <c r="I1097" t="s">
        <v>1778</v>
      </c>
      <c r="J1097" t="s">
        <v>1778</v>
      </c>
      <c r="K1097" t="s">
        <v>1778</v>
      </c>
      <c r="L1097" t="s">
        <v>1778</v>
      </c>
      <c r="M1097" s="2" t="str">
        <f>IF(ISERROR(SEARCH(M$1,Table1[[#This Row],[Description]])),"",1)</f>
        <v/>
      </c>
      <c r="N1097" s="2" t="s">
        <v>1778</v>
      </c>
      <c r="O1097" s="2" t="s">
        <v>1778</v>
      </c>
      <c r="P1097" s="2" t="s">
        <v>1778</v>
      </c>
      <c r="Q1097" s="2" t="str">
        <f>IF(ISERROR(SEARCH(Q$1,Table1[[#This Row],[Description]])),"",1)</f>
        <v/>
      </c>
      <c r="R1097" s="2" t="str">
        <f t="shared" si="17"/>
        <v/>
      </c>
    </row>
    <row r="1098" spans="1:18" x14ac:dyDescent="0.25">
      <c r="A1098" t="s">
        <v>38</v>
      </c>
      <c r="B1098" t="s">
        <v>39</v>
      </c>
      <c r="C1098">
        <v>13</v>
      </c>
      <c r="D1098">
        <f>IF(Table1[[#This Row],[tarp]]=Table1[[#This Row],[tarpa]],Table1[[#This Row],[Quantity]],Table1[[#This Row],[Quantity]]*10)</f>
        <v>13</v>
      </c>
      <c r="E1098" t="s">
        <v>1223</v>
      </c>
      <c r="F1098" t="s">
        <v>18</v>
      </c>
      <c r="G1098" s="1">
        <v>42764</v>
      </c>
      <c r="H1098" s="1">
        <v>42764</v>
      </c>
      <c r="I1098" t="s">
        <v>1778</v>
      </c>
      <c r="J1098" t="s">
        <v>1778</v>
      </c>
      <c r="K1098" t="s">
        <v>1778</v>
      </c>
      <c r="L1098" t="s">
        <v>1778</v>
      </c>
      <c r="M1098" s="2" t="str">
        <f>IF(ISERROR(SEARCH(M$1,Table1[[#This Row],[Description]])),"",1)</f>
        <v/>
      </c>
      <c r="N1098" s="2" t="s">
        <v>1778</v>
      </c>
      <c r="O1098" s="2" t="s">
        <v>1778</v>
      </c>
      <c r="P1098" s="2" t="s">
        <v>1778</v>
      </c>
      <c r="Q1098" s="2" t="str">
        <f>IF(ISERROR(SEARCH(Q$1,Table1[[#This Row],[Description]])),"",1)</f>
        <v/>
      </c>
      <c r="R1098" s="2" t="str">
        <f t="shared" si="17"/>
        <v/>
      </c>
    </row>
    <row r="1099" spans="1:18" x14ac:dyDescent="0.25">
      <c r="A1099" t="s">
        <v>1274</v>
      </c>
      <c r="B1099" t="s">
        <v>1275</v>
      </c>
      <c r="C1099">
        <v>7000</v>
      </c>
      <c r="D1099">
        <f>IF(Table1[[#This Row],[tarp]]=Table1[[#This Row],[tarpa]],Table1[[#This Row],[Quantity]],Table1[[#This Row],[Quantity]]*10)</f>
        <v>7000</v>
      </c>
      <c r="E1099" t="s">
        <v>1271</v>
      </c>
      <c r="F1099" t="s">
        <v>14</v>
      </c>
      <c r="G1099" s="1">
        <v>42764</v>
      </c>
      <c r="H1099" s="1">
        <v>42764</v>
      </c>
      <c r="I1099" t="s">
        <v>1778</v>
      </c>
      <c r="J1099" t="s">
        <v>1778</v>
      </c>
      <c r="K1099" t="s">
        <v>1778</v>
      </c>
      <c r="L1099" t="s">
        <v>1778</v>
      </c>
      <c r="M1099" s="2" t="str">
        <f>IF(ISERROR(SEARCH(M$1,Table1[[#This Row],[Description]])),"",1)</f>
        <v/>
      </c>
      <c r="N1099" s="2" t="s">
        <v>1778</v>
      </c>
      <c r="O1099" s="2" t="s">
        <v>1778</v>
      </c>
      <c r="P1099" s="2" t="s">
        <v>1778</v>
      </c>
      <c r="Q1099" s="2" t="str">
        <f>IF(ISERROR(SEARCH(Q$1,Table1[[#This Row],[Description]])),"",1)</f>
        <v/>
      </c>
      <c r="R1099" s="2" t="str">
        <f t="shared" si="17"/>
        <v/>
      </c>
    </row>
    <row r="1100" spans="1:18" x14ac:dyDescent="0.25">
      <c r="A1100" t="s">
        <v>679</v>
      </c>
      <c r="B1100" t="s">
        <v>680</v>
      </c>
      <c r="C1100">
        <v>50</v>
      </c>
      <c r="D1100">
        <f>IF(Table1[[#This Row],[tarp]]=Table1[[#This Row],[tarpa]],Table1[[#This Row],[Quantity]],Table1[[#This Row],[Quantity]]*10)</f>
        <v>50</v>
      </c>
      <c r="E1100" t="s">
        <v>209</v>
      </c>
      <c r="F1100" t="s">
        <v>10</v>
      </c>
      <c r="G1100" s="1">
        <v>42764</v>
      </c>
      <c r="H1100" s="1">
        <v>42764</v>
      </c>
      <c r="I1100" t="s">
        <v>1778</v>
      </c>
      <c r="J1100" t="s">
        <v>1778</v>
      </c>
      <c r="K1100" t="s">
        <v>1778</v>
      </c>
      <c r="L1100" t="s">
        <v>1778</v>
      </c>
      <c r="M1100" s="2" t="str">
        <f>IF(ISERROR(SEARCH(M$1,Table1[[#This Row],[Description]])),"",1)</f>
        <v/>
      </c>
      <c r="N1100" s="2" t="s">
        <v>1778</v>
      </c>
      <c r="O1100" s="2" t="s">
        <v>1778</v>
      </c>
      <c r="P1100" s="2" t="s">
        <v>1778</v>
      </c>
      <c r="Q1100" s="2" t="str">
        <f>IF(ISERROR(SEARCH(Q$1,Table1[[#This Row],[Description]])),"",1)</f>
        <v/>
      </c>
      <c r="R1100" s="2" t="str">
        <f t="shared" si="17"/>
        <v/>
      </c>
    </row>
    <row r="1101" spans="1:18" x14ac:dyDescent="0.25">
      <c r="A1101" t="s">
        <v>1389</v>
      </c>
      <c r="B1101" t="s">
        <v>1390</v>
      </c>
      <c r="C1101">
        <v>500</v>
      </c>
      <c r="D1101">
        <f>IF(Table1[[#This Row],[tarp]]=Table1[[#This Row],[tarpa]],Table1[[#This Row],[Quantity]],Table1[[#This Row],[Quantity]]*10)</f>
        <v>500</v>
      </c>
      <c r="E1101" t="s">
        <v>209</v>
      </c>
      <c r="F1101" t="s">
        <v>10</v>
      </c>
      <c r="G1101" s="1">
        <v>42764</v>
      </c>
      <c r="H1101" s="1">
        <v>42764</v>
      </c>
      <c r="I1101" t="s">
        <v>1778</v>
      </c>
      <c r="J1101" t="s">
        <v>1778</v>
      </c>
      <c r="K1101" t="s">
        <v>1778</v>
      </c>
      <c r="L1101" t="s">
        <v>1778</v>
      </c>
      <c r="M1101" s="2" t="str">
        <f>IF(ISERROR(SEARCH(M$1,Table1[[#This Row],[Description]])),"",1)</f>
        <v/>
      </c>
      <c r="N1101" s="2" t="s">
        <v>1778</v>
      </c>
      <c r="O1101" s="2" t="s">
        <v>1778</v>
      </c>
      <c r="P1101" s="2" t="s">
        <v>1778</v>
      </c>
      <c r="Q1101" s="2" t="str">
        <f>IF(ISERROR(SEARCH(Q$1,Table1[[#This Row],[Description]])),"",1)</f>
        <v/>
      </c>
      <c r="R1101" s="2" t="str">
        <f t="shared" si="17"/>
        <v/>
      </c>
    </row>
    <row r="1102" spans="1:18" x14ac:dyDescent="0.25">
      <c r="A1102" t="s">
        <v>1213</v>
      </c>
      <c r="B1102" t="s">
        <v>1214</v>
      </c>
      <c r="C1102">
        <v>30</v>
      </c>
      <c r="D1102">
        <f>IF(Table1[[#This Row],[tarp]]=Table1[[#This Row],[tarpa]],Table1[[#This Row],[Quantity]],Table1[[#This Row],[Quantity]]*10)</f>
        <v>30</v>
      </c>
      <c r="E1102" t="s">
        <v>209</v>
      </c>
      <c r="F1102" t="s">
        <v>10</v>
      </c>
      <c r="G1102" s="1">
        <v>42764</v>
      </c>
      <c r="H1102" s="1">
        <v>42764</v>
      </c>
      <c r="I1102" t="s">
        <v>1778</v>
      </c>
      <c r="J1102" t="s">
        <v>1778</v>
      </c>
      <c r="K1102" t="s">
        <v>1778</v>
      </c>
      <c r="L1102" t="s">
        <v>1778</v>
      </c>
      <c r="M1102" s="2" t="str">
        <f>IF(ISERROR(SEARCH(M$1,Table1[[#This Row],[Description]])),"",1)</f>
        <v/>
      </c>
      <c r="N1102" s="2" t="s">
        <v>1778</v>
      </c>
      <c r="O1102" s="2" t="s">
        <v>1778</v>
      </c>
      <c r="P1102" s="2" t="s">
        <v>1778</v>
      </c>
      <c r="Q1102" s="2" t="str">
        <f>IF(ISERROR(SEARCH(Q$1,Table1[[#This Row],[Description]])),"",1)</f>
        <v/>
      </c>
      <c r="R1102" s="2" t="str">
        <f t="shared" si="17"/>
        <v/>
      </c>
    </row>
    <row r="1103" spans="1:18" x14ac:dyDescent="0.25">
      <c r="A1103" t="s">
        <v>1391</v>
      </c>
      <c r="B1103" t="s">
        <v>1392</v>
      </c>
      <c r="C1103">
        <v>70</v>
      </c>
      <c r="D1103">
        <f>IF(Table1[[#This Row],[tarp]]=Table1[[#This Row],[tarpa]],Table1[[#This Row],[Quantity]],Table1[[#This Row],[Quantity]]*10)</f>
        <v>70</v>
      </c>
      <c r="E1103" t="s">
        <v>209</v>
      </c>
      <c r="F1103" t="s">
        <v>10</v>
      </c>
      <c r="G1103" s="1">
        <v>42764</v>
      </c>
      <c r="H1103" s="1">
        <v>42764</v>
      </c>
      <c r="I1103" t="s">
        <v>1778</v>
      </c>
      <c r="J1103" t="s">
        <v>1778</v>
      </c>
      <c r="K1103" t="s">
        <v>1778</v>
      </c>
      <c r="L1103" t="s">
        <v>1778</v>
      </c>
      <c r="M1103" s="2" t="str">
        <f>IF(ISERROR(SEARCH(M$1,Table1[[#This Row],[Description]])),"",1)</f>
        <v/>
      </c>
      <c r="N1103" s="2" t="s">
        <v>1778</v>
      </c>
      <c r="O1103" s="2" t="s">
        <v>1778</v>
      </c>
      <c r="P1103" s="2" t="s">
        <v>1778</v>
      </c>
      <c r="Q1103" s="2" t="str">
        <f>IF(ISERROR(SEARCH(Q$1,Table1[[#This Row],[Description]])),"",1)</f>
        <v/>
      </c>
      <c r="R1103" s="2" t="str">
        <f t="shared" si="17"/>
        <v/>
      </c>
    </row>
    <row r="1104" spans="1:18" x14ac:dyDescent="0.25">
      <c r="A1104" t="s">
        <v>1393</v>
      </c>
      <c r="B1104" t="s">
        <v>1394</v>
      </c>
      <c r="C1104">
        <v>200</v>
      </c>
      <c r="D1104">
        <f>IF(Table1[[#This Row],[tarp]]=Table1[[#This Row],[tarpa]],Table1[[#This Row],[Quantity]],Table1[[#This Row],[Quantity]]*10)</f>
        <v>200</v>
      </c>
      <c r="E1104" t="s">
        <v>209</v>
      </c>
      <c r="F1104" t="s">
        <v>10</v>
      </c>
      <c r="G1104" s="1">
        <v>42764</v>
      </c>
      <c r="H1104" s="1">
        <v>42764</v>
      </c>
      <c r="I1104" t="s">
        <v>1778</v>
      </c>
      <c r="J1104" t="s">
        <v>1778</v>
      </c>
      <c r="K1104" t="s">
        <v>1778</v>
      </c>
      <c r="L1104" t="s">
        <v>1778</v>
      </c>
      <c r="M1104" s="2" t="str">
        <f>IF(ISERROR(SEARCH(M$1,Table1[[#This Row],[Description]])),"",1)</f>
        <v/>
      </c>
      <c r="N1104" s="2" t="s">
        <v>1778</v>
      </c>
      <c r="O1104" s="2" t="s">
        <v>1778</v>
      </c>
      <c r="P1104" s="2" t="s">
        <v>1778</v>
      </c>
      <c r="Q1104" s="2" t="str">
        <f>IF(ISERROR(SEARCH(Q$1,Table1[[#This Row],[Description]])),"",1)</f>
        <v/>
      </c>
      <c r="R1104" s="2" t="str">
        <f t="shared" si="17"/>
        <v/>
      </c>
    </row>
    <row r="1105" spans="1:18" x14ac:dyDescent="0.25">
      <c r="A1105" t="s">
        <v>1162</v>
      </c>
      <c r="B1105" t="s">
        <v>1163</v>
      </c>
      <c r="C1105">
        <v>1</v>
      </c>
      <c r="D1105">
        <f>IF(Table1[[#This Row],[tarp]]=Table1[[#This Row],[tarpa]],Table1[[#This Row],[Quantity]],Table1[[#This Row],[Quantity]]*10)</f>
        <v>1</v>
      </c>
      <c r="E1105" t="s">
        <v>843</v>
      </c>
      <c r="F1105" t="s">
        <v>21</v>
      </c>
      <c r="G1105" s="1">
        <v>42764</v>
      </c>
      <c r="H1105" s="1">
        <v>42764</v>
      </c>
      <c r="I1105" t="s">
        <v>1778</v>
      </c>
      <c r="J1105" t="s">
        <v>1778</v>
      </c>
      <c r="K1105" t="s">
        <v>1778</v>
      </c>
      <c r="L1105" t="s">
        <v>1778</v>
      </c>
      <c r="M1105" s="2" t="str">
        <f>IF(ISERROR(SEARCH(M$1,Table1[[#This Row],[Description]])),"",1)</f>
        <v/>
      </c>
      <c r="N1105" s="2" t="s">
        <v>1778</v>
      </c>
      <c r="O1105" s="2" t="s">
        <v>1778</v>
      </c>
      <c r="P1105" s="2" t="s">
        <v>1778</v>
      </c>
      <c r="Q1105" s="2" t="str">
        <f>IF(ISERROR(SEARCH(Q$1,Table1[[#This Row],[Description]])),"",1)</f>
        <v/>
      </c>
      <c r="R1105" s="2" t="str">
        <f t="shared" si="17"/>
        <v/>
      </c>
    </row>
    <row r="1106" spans="1:18" x14ac:dyDescent="0.25">
      <c r="A1106" t="s">
        <v>47</v>
      </c>
      <c r="B1106" t="s">
        <v>48</v>
      </c>
      <c r="C1106">
        <v>23550</v>
      </c>
      <c r="D1106">
        <f>IF(Table1[[#This Row],[tarp]]=Table1[[#This Row],[tarpa]],Table1[[#This Row],[Quantity]],Table1[[#This Row],[Quantity]]*10)</f>
        <v>23550</v>
      </c>
      <c r="E1106" t="s">
        <v>261</v>
      </c>
      <c r="F1106" t="s">
        <v>14</v>
      </c>
      <c r="G1106" s="1">
        <v>42764</v>
      </c>
      <c r="H1106" s="1">
        <v>42764</v>
      </c>
      <c r="I1106" t="s">
        <v>1778</v>
      </c>
      <c r="J1106" t="s">
        <v>1778</v>
      </c>
      <c r="K1106" t="s">
        <v>1778</v>
      </c>
      <c r="L1106" t="s">
        <v>1778</v>
      </c>
      <c r="M1106" s="2" t="str">
        <f>IF(ISERROR(SEARCH(M$1,Table1[[#This Row],[Description]])),"",1)</f>
        <v/>
      </c>
      <c r="N1106" s="2" t="s">
        <v>1778</v>
      </c>
      <c r="O1106" s="2" t="s">
        <v>1778</v>
      </c>
      <c r="P1106" s="2" t="s">
        <v>1778</v>
      </c>
      <c r="Q1106" s="2" t="str">
        <f>IF(ISERROR(SEARCH(Q$1,Table1[[#This Row],[Description]])),"",1)</f>
        <v/>
      </c>
      <c r="R1106" s="2" t="str">
        <f t="shared" si="17"/>
        <v/>
      </c>
    </row>
    <row r="1107" spans="1:18" x14ac:dyDescent="0.25">
      <c r="A1107" t="s">
        <v>1395</v>
      </c>
      <c r="B1107" t="s">
        <v>1726</v>
      </c>
      <c r="C1107">
        <v>1</v>
      </c>
      <c r="D1107">
        <f>IF(Table1[[#This Row],[tarp]]=Table1[[#This Row],[tarpa]],Table1[[#This Row],[Quantity]],Table1[[#This Row],[Quantity]]*10)</f>
        <v>1</v>
      </c>
      <c r="E1107" t="s">
        <v>843</v>
      </c>
      <c r="F1107" t="s">
        <v>18</v>
      </c>
      <c r="G1107" s="1">
        <v>42764</v>
      </c>
      <c r="H1107" s="1">
        <v>42764</v>
      </c>
      <c r="I1107" t="s">
        <v>1778</v>
      </c>
      <c r="J1107" t="s">
        <v>1778</v>
      </c>
      <c r="K1107" t="s">
        <v>1778</v>
      </c>
      <c r="L1107" t="s">
        <v>1778</v>
      </c>
      <c r="M1107" s="2" t="str">
        <f>IF(ISERROR(SEARCH(M$1,Table1[[#This Row],[Description]])),"",1)</f>
        <v/>
      </c>
      <c r="N1107" s="2" t="s">
        <v>1778</v>
      </c>
      <c r="O1107" s="2" t="s">
        <v>1778</v>
      </c>
      <c r="P1107" s="2" t="s">
        <v>1778</v>
      </c>
      <c r="Q1107" s="2" t="str">
        <f>IF(ISERROR(SEARCH(Q$1,Table1[[#This Row],[Description]])),"",1)</f>
        <v/>
      </c>
      <c r="R1107" s="2" t="str">
        <f t="shared" si="17"/>
        <v/>
      </c>
    </row>
    <row r="1108" spans="1:18" x14ac:dyDescent="0.25">
      <c r="A1108" t="s">
        <v>469</v>
      </c>
      <c r="B1108" t="s">
        <v>470</v>
      </c>
      <c r="C1108">
        <v>207</v>
      </c>
      <c r="D1108">
        <f>IF(Table1[[#This Row],[tarp]]=Table1[[#This Row],[tarpa]],Table1[[#This Row],[Quantity]],Table1[[#This Row],[Quantity]]*10)</f>
        <v>207</v>
      </c>
      <c r="E1108" t="s">
        <v>445</v>
      </c>
      <c r="F1108" t="s">
        <v>21</v>
      </c>
      <c r="G1108" s="1">
        <v>42764</v>
      </c>
      <c r="H1108" s="1">
        <v>42764</v>
      </c>
      <c r="I1108" t="s">
        <v>1778</v>
      </c>
      <c r="J1108" t="s">
        <v>1778</v>
      </c>
      <c r="K1108" t="s">
        <v>1778</v>
      </c>
      <c r="L1108" t="s">
        <v>1778</v>
      </c>
      <c r="M1108" s="2" t="str">
        <f>IF(ISERROR(SEARCH(M$1,Table1[[#This Row],[Description]])),"",1)</f>
        <v/>
      </c>
      <c r="N1108" s="2" t="s">
        <v>1778</v>
      </c>
      <c r="O1108" s="2" t="s">
        <v>1778</v>
      </c>
      <c r="P1108" s="2" t="s">
        <v>1778</v>
      </c>
      <c r="Q1108" s="2" t="str">
        <f>IF(ISERROR(SEARCH(Q$1,Table1[[#This Row],[Description]])),"",1)</f>
        <v/>
      </c>
      <c r="R1108" s="2" t="str">
        <f t="shared" si="17"/>
        <v/>
      </c>
    </row>
    <row r="1109" spans="1:18" x14ac:dyDescent="0.25">
      <c r="A1109" t="s">
        <v>553</v>
      </c>
      <c r="B1109" t="s">
        <v>554</v>
      </c>
      <c r="C1109">
        <v>3</v>
      </c>
      <c r="D1109">
        <f>IF(Table1[[#This Row],[tarp]]=Table1[[#This Row],[tarpa]],Table1[[#This Row],[Quantity]],Table1[[#This Row],[Quantity]]*10)</f>
        <v>3</v>
      </c>
      <c r="E1109" t="s">
        <v>445</v>
      </c>
      <c r="F1109" t="s">
        <v>21</v>
      </c>
      <c r="G1109" s="1">
        <v>42764</v>
      </c>
      <c r="H1109" s="1">
        <v>42764</v>
      </c>
      <c r="I1109" t="s">
        <v>1778</v>
      </c>
      <c r="J1109" t="s">
        <v>1778</v>
      </c>
      <c r="K1109" t="s">
        <v>1778</v>
      </c>
      <c r="L1109" t="s">
        <v>1778</v>
      </c>
      <c r="M1109" s="2" t="str">
        <f>IF(ISERROR(SEARCH(M$1,Table1[[#This Row],[Description]])),"",1)</f>
        <v/>
      </c>
      <c r="N1109" s="2" t="s">
        <v>1778</v>
      </c>
      <c r="O1109" s="2" t="s">
        <v>1778</v>
      </c>
      <c r="P1109" s="2" t="s">
        <v>1778</v>
      </c>
      <c r="Q1109" s="2" t="str">
        <f>IF(ISERROR(SEARCH(Q$1,Table1[[#This Row],[Description]])),"",1)</f>
        <v/>
      </c>
      <c r="R1109" s="2" t="str">
        <f t="shared" si="17"/>
        <v/>
      </c>
    </row>
    <row r="1110" spans="1:18" x14ac:dyDescent="0.25">
      <c r="A1110" t="s">
        <v>883</v>
      </c>
      <c r="B1110" t="s">
        <v>1206</v>
      </c>
      <c r="C1110">
        <v>2</v>
      </c>
      <c r="D1110">
        <f>IF(Table1[[#This Row],[tarp]]=Table1[[#This Row],[tarpa]],Table1[[#This Row],[Quantity]],Table1[[#This Row],[Quantity]]*10)</f>
        <v>2</v>
      </c>
      <c r="E1110" t="s">
        <v>445</v>
      </c>
      <c r="F1110" t="s">
        <v>21</v>
      </c>
      <c r="G1110" s="1">
        <v>42764</v>
      </c>
      <c r="H1110" s="1">
        <v>42764</v>
      </c>
      <c r="I1110" t="s">
        <v>1778</v>
      </c>
      <c r="J1110" t="s">
        <v>1778</v>
      </c>
      <c r="K1110" t="s">
        <v>1778</v>
      </c>
      <c r="L1110" t="s">
        <v>1778</v>
      </c>
      <c r="M1110" s="2" t="str">
        <f>IF(ISERROR(SEARCH(M$1,Table1[[#This Row],[Description]])),"",1)</f>
        <v/>
      </c>
      <c r="N1110" s="2" t="s">
        <v>1778</v>
      </c>
      <c r="O1110" s="2" t="s">
        <v>1778</v>
      </c>
      <c r="P1110" s="2" t="s">
        <v>1778</v>
      </c>
      <c r="Q1110" s="2" t="str">
        <f>IF(ISERROR(SEARCH(Q$1,Table1[[#This Row],[Description]])),"",1)</f>
        <v/>
      </c>
      <c r="R1110" s="2" t="str">
        <f t="shared" si="17"/>
        <v/>
      </c>
    </row>
    <row r="1111" spans="1:18" x14ac:dyDescent="0.25">
      <c r="A1111" t="s">
        <v>1177</v>
      </c>
      <c r="B1111" t="s">
        <v>1178</v>
      </c>
      <c r="C1111">
        <v>20</v>
      </c>
      <c r="D1111">
        <f>IF(Table1[[#This Row],[tarp]]=Table1[[#This Row],[tarpa]],Table1[[#This Row],[Quantity]],Table1[[#This Row],[Quantity]]*10)</f>
        <v>20</v>
      </c>
      <c r="E1111" t="s">
        <v>445</v>
      </c>
      <c r="F1111" t="s">
        <v>21</v>
      </c>
      <c r="G1111" s="1">
        <v>42764</v>
      </c>
      <c r="H1111" s="1">
        <v>42764</v>
      </c>
      <c r="I1111" t="s">
        <v>1778</v>
      </c>
      <c r="J1111" t="s">
        <v>1778</v>
      </c>
      <c r="K1111" t="s">
        <v>1778</v>
      </c>
      <c r="L1111" t="s">
        <v>1778</v>
      </c>
      <c r="M1111" s="2" t="str">
        <f>IF(ISERROR(SEARCH(M$1,Table1[[#This Row],[Description]])),"",1)</f>
        <v/>
      </c>
      <c r="N1111" s="2" t="s">
        <v>1778</v>
      </c>
      <c r="O1111" s="2" t="s">
        <v>1778</v>
      </c>
      <c r="P1111" s="2" t="s">
        <v>1778</v>
      </c>
      <c r="Q1111" s="2" t="str">
        <f>IF(ISERROR(SEARCH(Q$1,Table1[[#This Row],[Description]])),"",1)</f>
        <v/>
      </c>
      <c r="R1111" s="2" t="str">
        <f t="shared" si="17"/>
        <v/>
      </c>
    </row>
    <row r="1112" spans="1:18" x14ac:dyDescent="0.25">
      <c r="A1112" t="s">
        <v>1262</v>
      </c>
      <c r="B1112" t="s">
        <v>1263</v>
      </c>
      <c r="C1112">
        <v>4000</v>
      </c>
      <c r="D1112">
        <f>IF(Table1[[#This Row],[tarp]]=Table1[[#This Row],[tarpa]],Table1[[#This Row],[Quantity]],Table1[[#This Row],[Quantity]]*10)</f>
        <v>4000</v>
      </c>
      <c r="E1112" t="s">
        <v>684</v>
      </c>
      <c r="F1112" t="s">
        <v>14</v>
      </c>
      <c r="G1112" s="1">
        <v>42764</v>
      </c>
      <c r="H1112" s="1">
        <v>42764</v>
      </c>
      <c r="I1112" t="s">
        <v>1778</v>
      </c>
      <c r="J1112" t="s">
        <v>1778</v>
      </c>
      <c r="K1112" t="s">
        <v>1778</v>
      </c>
      <c r="L1112" t="s">
        <v>1778</v>
      </c>
      <c r="M1112" s="2" t="str">
        <f>IF(ISERROR(SEARCH(M$1,Table1[[#This Row],[Description]])),"",1)</f>
        <v/>
      </c>
      <c r="N1112" s="2" t="s">
        <v>1778</v>
      </c>
      <c r="O1112" s="2" t="s">
        <v>1778</v>
      </c>
      <c r="P1112" s="2" t="s">
        <v>1778</v>
      </c>
      <c r="Q1112" s="2" t="str">
        <f>IF(ISERROR(SEARCH(Q$1,Table1[[#This Row],[Description]])),"",1)</f>
        <v/>
      </c>
      <c r="R1112" s="2" t="str">
        <f t="shared" si="17"/>
        <v/>
      </c>
    </row>
    <row r="1113" spans="1:18" x14ac:dyDescent="0.25">
      <c r="A1113" t="s">
        <v>1228</v>
      </c>
      <c r="B1113" t="s">
        <v>1229</v>
      </c>
      <c r="C1113">
        <v>9048</v>
      </c>
      <c r="D1113">
        <f>IF(Table1[[#This Row],[tarp]]=Table1[[#This Row],[tarpa]],Table1[[#This Row],[Quantity]],Table1[[#This Row],[Quantity]]*10)</f>
        <v>9048</v>
      </c>
      <c r="E1113" t="s">
        <v>684</v>
      </c>
      <c r="F1113" t="s">
        <v>14</v>
      </c>
      <c r="G1113" s="1">
        <v>42764</v>
      </c>
      <c r="H1113" s="1">
        <v>42764</v>
      </c>
      <c r="I1113" t="s">
        <v>1778</v>
      </c>
      <c r="J1113" t="s">
        <v>1778</v>
      </c>
      <c r="K1113" t="s">
        <v>1778</v>
      </c>
      <c r="L1113" t="s">
        <v>1778</v>
      </c>
      <c r="M1113" s="2" t="str">
        <f>IF(ISERROR(SEARCH(M$1,Table1[[#This Row],[Description]])),"",1)</f>
        <v/>
      </c>
      <c r="N1113" s="2" t="s">
        <v>1778</v>
      </c>
      <c r="O1113" s="2" t="s">
        <v>1778</v>
      </c>
      <c r="P1113" s="2" t="s">
        <v>1778</v>
      </c>
      <c r="Q1113" s="2" t="str">
        <f>IF(ISERROR(SEARCH(Q$1,Table1[[#This Row],[Description]])),"",1)</f>
        <v/>
      </c>
      <c r="R1113" s="2" t="str">
        <f t="shared" si="17"/>
        <v/>
      </c>
    </row>
    <row r="1114" spans="1:18" x14ac:dyDescent="0.25">
      <c r="A1114" t="s">
        <v>1264</v>
      </c>
      <c r="B1114" t="s">
        <v>1265</v>
      </c>
      <c r="C1114">
        <v>57</v>
      </c>
      <c r="D1114">
        <f>IF(Table1[[#This Row],[tarp]]=Table1[[#This Row],[tarpa]],Table1[[#This Row],[Quantity]],Table1[[#This Row],[Quantity]]*10)</f>
        <v>57</v>
      </c>
      <c r="E1114" t="s">
        <v>17</v>
      </c>
      <c r="F1114" t="s">
        <v>14</v>
      </c>
      <c r="G1114" s="1">
        <v>42764</v>
      </c>
      <c r="H1114" s="1">
        <v>42764</v>
      </c>
      <c r="I1114" t="s">
        <v>1778</v>
      </c>
      <c r="J1114" t="s">
        <v>1778</v>
      </c>
      <c r="K1114" t="s">
        <v>1778</v>
      </c>
      <c r="L1114" t="s">
        <v>1778</v>
      </c>
      <c r="M1114" s="2" t="str">
        <f>IF(ISERROR(SEARCH(M$1,Table1[[#This Row],[Description]])),"",1)</f>
        <v/>
      </c>
      <c r="N1114" s="2" t="s">
        <v>1778</v>
      </c>
      <c r="O1114" s="2" t="s">
        <v>1778</v>
      </c>
      <c r="P1114" s="2" t="s">
        <v>1778</v>
      </c>
      <c r="Q1114" s="2" t="str">
        <f>IF(ISERROR(SEARCH(Q$1,Table1[[#This Row],[Description]])),"",1)</f>
        <v/>
      </c>
      <c r="R1114" s="2" t="str">
        <f t="shared" si="17"/>
        <v/>
      </c>
    </row>
    <row r="1115" spans="1:18" x14ac:dyDescent="0.25">
      <c r="A1115" t="s">
        <v>1207</v>
      </c>
      <c r="B1115" t="s">
        <v>1208</v>
      </c>
      <c r="C1115">
        <v>12</v>
      </c>
      <c r="D1115">
        <f>IF(Table1[[#This Row],[tarp]]=Table1[[#This Row],[tarpa]],Table1[[#This Row],[Quantity]],Table1[[#This Row],[Quantity]]*10)</f>
        <v>12</v>
      </c>
      <c r="E1115" t="s">
        <v>445</v>
      </c>
      <c r="F1115" t="s">
        <v>21</v>
      </c>
      <c r="G1115" s="1">
        <v>42764</v>
      </c>
      <c r="H1115" s="1">
        <v>42764</v>
      </c>
      <c r="I1115" t="s">
        <v>1778</v>
      </c>
      <c r="J1115" t="s">
        <v>1778</v>
      </c>
      <c r="K1115" t="s">
        <v>1778</v>
      </c>
      <c r="L1115" t="s">
        <v>1778</v>
      </c>
      <c r="M1115" s="2" t="str">
        <f>IF(ISERROR(SEARCH(M$1,Table1[[#This Row],[Description]])),"",1)</f>
        <v/>
      </c>
      <c r="N1115" s="2" t="s">
        <v>1778</v>
      </c>
      <c r="O1115" s="2" t="s">
        <v>1778</v>
      </c>
      <c r="P1115" s="2" t="s">
        <v>1778</v>
      </c>
      <c r="Q1115" s="2" t="str">
        <f>IF(ISERROR(SEARCH(Q$1,Table1[[#This Row],[Description]])),"",1)</f>
        <v/>
      </c>
      <c r="R1115" s="2" t="str">
        <f t="shared" si="17"/>
        <v/>
      </c>
    </row>
    <row r="1116" spans="1:18" x14ac:dyDescent="0.25">
      <c r="A1116" t="s">
        <v>1236</v>
      </c>
      <c r="B1116" t="s">
        <v>1237</v>
      </c>
      <c r="C1116">
        <v>6</v>
      </c>
      <c r="D1116">
        <f>IF(Table1[[#This Row],[tarp]]=Table1[[#This Row],[tarpa]],Table1[[#This Row],[Quantity]],Table1[[#This Row],[Quantity]]*10)</f>
        <v>6</v>
      </c>
      <c r="E1116" t="s">
        <v>706</v>
      </c>
      <c r="F1116" t="s">
        <v>14</v>
      </c>
      <c r="G1116" s="1">
        <v>42764</v>
      </c>
      <c r="H1116" s="1">
        <v>42764</v>
      </c>
      <c r="I1116" t="s">
        <v>1778</v>
      </c>
      <c r="J1116" t="s">
        <v>1778</v>
      </c>
      <c r="K1116" t="s">
        <v>1778</v>
      </c>
      <c r="L1116" t="s">
        <v>1778</v>
      </c>
      <c r="M1116" s="2" t="str">
        <f>IF(ISERROR(SEARCH(M$1,Table1[[#This Row],[Description]])),"",1)</f>
        <v/>
      </c>
      <c r="N1116" s="2" t="s">
        <v>1778</v>
      </c>
      <c r="O1116" s="2" t="s">
        <v>1778</v>
      </c>
      <c r="P1116" s="2" t="s">
        <v>1778</v>
      </c>
      <c r="Q1116" s="2" t="str">
        <f>IF(ISERROR(SEARCH(Q$1,Table1[[#This Row],[Description]])),"",1)</f>
        <v/>
      </c>
      <c r="R1116" s="2" t="str">
        <f t="shared" si="17"/>
        <v/>
      </c>
    </row>
    <row r="1117" spans="1:18" x14ac:dyDescent="0.25">
      <c r="A1117" t="s">
        <v>1238</v>
      </c>
      <c r="B1117" t="s">
        <v>1239</v>
      </c>
      <c r="C1117">
        <v>3</v>
      </c>
      <c r="D1117">
        <f>IF(Table1[[#This Row],[tarp]]=Table1[[#This Row],[tarpa]],Table1[[#This Row],[Quantity]],Table1[[#This Row],[Quantity]]*10)</f>
        <v>3</v>
      </c>
      <c r="E1117" t="s">
        <v>706</v>
      </c>
      <c r="F1117" t="s">
        <v>14</v>
      </c>
      <c r="G1117" s="1">
        <v>42764</v>
      </c>
      <c r="H1117" s="1">
        <v>42764</v>
      </c>
      <c r="I1117" t="s">
        <v>1778</v>
      </c>
      <c r="J1117" t="s">
        <v>1778</v>
      </c>
      <c r="K1117" t="s">
        <v>1778</v>
      </c>
      <c r="L1117" t="s">
        <v>1778</v>
      </c>
      <c r="M1117" s="2" t="str">
        <f>IF(ISERROR(SEARCH(M$1,Table1[[#This Row],[Description]])),"",1)</f>
        <v/>
      </c>
      <c r="N1117" s="2" t="s">
        <v>1778</v>
      </c>
      <c r="O1117" s="2" t="s">
        <v>1778</v>
      </c>
      <c r="P1117" s="2" t="s">
        <v>1778</v>
      </c>
      <c r="Q1117" s="2" t="str">
        <f>IF(ISERROR(SEARCH(Q$1,Table1[[#This Row],[Description]])),"",1)</f>
        <v/>
      </c>
      <c r="R1117" s="2" t="str">
        <f t="shared" si="17"/>
        <v/>
      </c>
    </row>
    <row r="1118" spans="1:18" x14ac:dyDescent="0.25">
      <c r="A1118" t="s">
        <v>1240</v>
      </c>
      <c r="B1118" t="s">
        <v>1241</v>
      </c>
      <c r="C1118">
        <v>3</v>
      </c>
      <c r="D1118">
        <f>IF(Table1[[#This Row],[tarp]]=Table1[[#This Row],[tarpa]],Table1[[#This Row],[Quantity]],Table1[[#This Row],[Quantity]]*10)</f>
        <v>3</v>
      </c>
      <c r="E1118" t="s">
        <v>706</v>
      </c>
      <c r="F1118" t="s">
        <v>14</v>
      </c>
      <c r="G1118" s="1">
        <v>42764</v>
      </c>
      <c r="H1118" s="1">
        <v>42764</v>
      </c>
      <c r="I1118" t="s">
        <v>1778</v>
      </c>
      <c r="J1118" t="s">
        <v>1778</v>
      </c>
      <c r="K1118" t="s">
        <v>1778</v>
      </c>
      <c r="L1118" t="s">
        <v>1778</v>
      </c>
      <c r="M1118" s="2" t="str">
        <f>IF(ISERROR(SEARCH(M$1,Table1[[#This Row],[Description]])),"",1)</f>
        <v/>
      </c>
      <c r="N1118" s="2" t="s">
        <v>1778</v>
      </c>
      <c r="O1118" s="2" t="s">
        <v>1778</v>
      </c>
      <c r="P1118" s="2" t="s">
        <v>1778</v>
      </c>
      <c r="Q1118" s="2" t="str">
        <f>IF(ISERROR(SEARCH(Q$1,Table1[[#This Row],[Description]])),"",1)</f>
        <v/>
      </c>
      <c r="R1118" s="2" t="str">
        <f t="shared" si="17"/>
        <v/>
      </c>
    </row>
    <row r="1119" spans="1:18" x14ac:dyDescent="0.25">
      <c r="A1119" t="s">
        <v>1242</v>
      </c>
      <c r="B1119" t="s">
        <v>1243</v>
      </c>
      <c r="C1119">
        <v>2</v>
      </c>
      <c r="D1119">
        <f>IF(Table1[[#This Row],[tarp]]=Table1[[#This Row],[tarpa]],Table1[[#This Row],[Quantity]],Table1[[#This Row],[Quantity]]*10)</f>
        <v>2</v>
      </c>
      <c r="E1119" t="s">
        <v>706</v>
      </c>
      <c r="F1119" t="s">
        <v>14</v>
      </c>
      <c r="G1119" s="1">
        <v>42764</v>
      </c>
      <c r="H1119" s="1">
        <v>42764</v>
      </c>
      <c r="I1119" t="s">
        <v>1778</v>
      </c>
      <c r="J1119" t="s">
        <v>1778</v>
      </c>
      <c r="K1119" t="s">
        <v>1778</v>
      </c>
      <c r="L1119" t="s">
        <v>1778</v>
      </c>
      <c r="M1119" s="2" t="str">
        <f>IF(ISERROR(SEARCH(M$1,Table1[[#This Row],[Description]])),"",1)</f>
        <v/>
      </c>
      <c r="N1119" s="2" t="s">
        <v>1778</v>
      </c>
      <c r="O1119" s="2" t="s">
        <v>1778</v>
      </c>
      <c r="P1119" s="2" t="s">
        <v>1778</v>
      </c>
      <c r="Q1119" s="2" t="str">
        <f>IF(ISERROR(SEARCH(Q$1,Table1[[#This Row],[Description]])),"",1)</f>
        <v/>
      </c>
      <c r="R1119" s="2" t="str">
        <f t="shared" si="17"/>
        <v/>
      </c>
    </row>
    <row r="1120" spans="1:18" x14ac:dyDescent="0.25">
      <c r="A1120" t="s">
        <v>1244</v>
      </c>
      <c r="B1120" t="s">
        <v>1245</v>
      </c>
      <c r="C1120">
        <v>2</v>
      </c>
      <c r="D1120">
        <f>IF(Table1[[#This Row],[tarp]]=Table1[[#This Row],[tarpa]],Table1[[#This Row],[Quantity]],Table1[[#This Row],[Quantity]]*10)</f>
        <v>2</v>
      </c>
      <c r="E1120" t="s">
        <v>706</v>
      </c>
      <c r="F1120" t="s">
        <v>14</v>
      </c>
      <c r="G1120" s="1">
        <v>42764</v>
      </c>
      <c r="H1120" s="1">
        <v>42764</v>
      </c>
      <c r="I1120" t="s">
        <v>1778</v>
      </c>
      <c r="J1120" t="s">
        <v>1778</v>
      </c>
      <c r="K1120" t="s">
        <v>1778</v>
      </c>
      <c r="L1120" t="s">
        <v>1778</v>
      </c>
      <c r="M1120" s="2" t="str">
        <f>IF(ISERROR(SEARCH(M$1,Table1[[#This Row],[Description]])),"",1)</f>
        <v/>
      </c>
      <c r="N1120" s="2" t="s">
        <v>1778</v>
      </c>
      <c r="O1120" s="2" t="s">
        <v>1778</v>
      </c>
      <c r="P1120" s="2" t="s">
        <v>1778</v>
      </c>
      <c r="Q1120" s="2" t="str">
        <f>IF(ISERROR(SEARCH(Q$1,Table1[[#This Row],[Description]])),"",1)</f>
        <v/>
      </c>
      <c r="R1120" s="2" t="str">
        <f t="shared" si="17"/>
        <v/>
      </c>
    </row>
    <row r="1121" spans="1:18" x14ac:dyDescent="0.25">
      <c r="A1121" t="s">
        <v>1246</v>
      </c>
      <c r="B1121" t="s">
        <v>1247</v>
      </c>
      <c r="C1121">
        <v>3</v>
      </c>
      <c r="D1121">
        <f>IF(Table1[[#This Row],[tarp]]=Table1[[#This Row],[tarpa]],Table1[[#This Row],[Quantity]],Table1[[#This Row],[Quantity]]*10)</f>
        <v>3</v>
      </c>
      <c r="E1121" t="s">
        <v>706</v>
      </c>
      <c r="F1121" t="s">
        <v>14</v>
      </c>
      <c r="G1121" s="1">
        <v>42764</v>
      </c>
      <c r="H1121" s="1">
        <v>42764</v>
      </c>
      <c r="I1121" t="s">
        <v>1778</v>
      </c>
      <c r="J1121" t="s">
        <v>1778</v>
      </c>
      <c r="K1121" t="s">
        <v>1778</v>
      </c>
      <c r="L1121" t="s">
        <v>1778</v>
      </c>
      <c r="M1121" s="2" t="str">
        <f>IF(ISERROR(SEARCH(M$1,Table1[[#This Row],[Description]])),"",1)</f>
        <v/>
      </c>
      <c r="N1121" s="2" t="s">
        <v>1778</v>
      </c>
      <c r="O1121" s="2" t="s">
        <v>1778</v>
      </c>
      <c r="P1121" s="2" t="s">
        <v>1778</v>
      </c>
      <c r="Q1121" s="2" t="str">
        <f>IF(ISERROR(SEARCH(Q$1,Table1[[#This Row],[Description]])),"",1)</f>
        <v/>
      </c>
      <c r="R1121" s="2" t="str">
        <f t="shared" si="17"/>
        <v/>
      </c>
    </row>
    <row r="1122" spans="1:18" x14ac:dyDescent="0.25">
      <c r="A1122" t="s">
        <v>1248</v>
      </c>
      <c r="B1122" t="s">
        <v>1249</v>
      </c>
      <c r="C1122">
        <v>3</v>
      </c>
      <c r="D1122">
        <f>IF(Table1[[#This Row],[tarp]]=Table1[[#This Row],[tarpa]],Table1[[#This Row],[Quantity]],Table1[[#This Row],[Quantity]]*10)</f>
        <v>3</v>
      </c>
      <c r="E1122" t="s">
        <v>706</v>
      </c>
      <c r="F1122" t="s">
        <v>14</v>
      </c>
      <c r="G1122" s="1">
        <v>42764</v>
      </c>
      <c r="H1122" s="1">
        <v>42764</v>
      </c>
      <c r="I1122" t="s">
        <v>1778</v>
      </c>
      <c r="J1122" t="s">
        <v>1778</v>
      </c>
      <c r="K1122" t="s">
        <v>1778</v>
      </c>
      <c r="L1122" t="s">
        <v>1778</v>
      </c>
      <c r="M1122" s="2" t="str">
        <f>IF(ISERROR(SEARCH(M$1,Table1[[#This Row],[Description]])),"",1)</f>
        <v/>
      </c>
      <c r="N1122" s="2" t="s">
        <v>1778</v>
      </c>
      <c r="O1122" s="2" t="s">
        <v>1778</v>
      </c>
      <c r="P1122" s="2" t="s">
        <v>1778</v>
      </c>
      <c r="Q1122" s="2" t="str">
        <f>IF(ISERROR(SEARCH(Q$1,Table1[[#This Row],[Description]])),"",1)</f>
        <v/>
      </c>
      <c r="R1122" s="2" t="str">
        <f t="shared" si="17"/>
        <v/>
      </c>
    </row>
    <row r="1123" spans="1:18" x14ac:dyDescent="0.25">
      <c r="A1123" t="s">
        <v>1250</v>
      </c>
      <c r="B1123" t="s">
        <v>1251</v>
      </c>
      <c r="C1123">
        <v>3</v>
      </c>
      <c r="D1123">
        <f>IF(Table1[[#This Row],[tarp]]=Table1[[#This Row],[tarpa]],Table1[[#This Row],[Quantity]],Table1[[#This Row],[Quantity]]*10)</f>
        <v>3</v>
      </c>
      <c r="E1123" t="s">
        <v>706</v>
      </c>
      <c r="F1123" t="s">
        <v>14</v>
      </c>
      <c r="G1123" s="1">
        <v>42764</v>
      </c>
      <c r="H1123" s="1">
        <v>42764</v>
      </c>
      <c r="I1123" t="s">
        <v>1778</v>
      </c>
      <c r="J1123" t="s">
        <v>1778</v>
      </c>
      <c r="K1123" t="s">
        <v>1778</v>
      </c>
      <c r="L1123" t="s">
        <v>1778</v>
      </c>
      <c r="M1123" s="2" t="str">
        <f>IF(ISERROR(SEARCH(M$1,Table1[[#This Row],[Description]])),"",1)</f>
        <v/>
      </c>
      <c r="N1123" s="2" t="s">
        <v>1778</v>
      </c>
      <c r="O1123" s="2" t="s">
        <v>1778</v>
      </c>
      <c r="P1123" s="2" t="s">
        <v>1778</v>
      </c>
      <c r="Q1123" s="2" t="str">
        <f>IF(ISERROR(SEARCH(Q$1,Table1[[#This Row],[Description]])),"",1)</f>
        <v/>
      </c>
      <c r="R1123" s="2" t="str">
        <f t="shared" si="17"/>
        <v/>
      </c>
    </row>
    <row r="1124" spans="1:18" x14ac:dyDescent="0.25">
      <c r="A1124" t="s">
        <v>1252</v>
      </c>
      <c r="B1124" t="s">
        <v>1253</v>
      </c>
      <c r="C1124">
        <v>25</v>
      </c>
      <c r="D1124">
        <f>IF(Table1[[#This Row],[tarp]]=Table1[[#This Row],[tarpa]],Table1[[#This Row],[Quantity]],Table1[[#This Row],[Quantity]]*10)</f>
        <v>25</v>
      </c>
      <c r="E1124" t="s">
        <v>706</v>
      </c>
      <c r="F1124" t="s">
        <v>14</v>
      </c>
      <c r="G1124" s="1">
        <v>42764</v>
      </c>
      <c r="H1124" s="1">
        <v>42764</v>
      </c>
      <c r="I1124" t="s">
        <v>1778</v>
      </c>
      <c r="J1124" t="s">
        <v>1778</v>
      </c>
      <c r="K1124" t="s">
        <v>1778</v>
      </c>
      <c r="L1124" t="s">
        <v>1778</v>
      </c>
      <c r="M1124" s="2" t="str">
        <f>IF(ISERROR(SEARCH(M$1,Table1[[#This Row],[Description]])),"",1)</f>
        <v/>
      </c>
      <c r="N1124" s="2" t="s">
        <v>1778</v>
      </c>
      <c r="O1124" s="2" t="s">
        <v>1778</v>
      </c>
      <c r="P1124" s="2" t="s">
        <v>1778</v>
      </c>
      <c r="Q1124" s="2" t="str">
        <f>IF(ISERROR(SEARCH(Q$1,Table1[[#This Row],[Description]])),"",1)</f>
        <v/>
      </c>
      <c r="R1124" s="2" t="str">
        <f t="shared" si="17"/>
        <v/>
      </c>
    </row>
    <row r="1125" spans="1:18" x14ac:dyDescent="0.25">
      <c r="A1125" t="s">
        <v>1402</v>
      </c>
      <c r="B1125" t="s">
        <v>1403</v>
      </c>
      <c r="C1125">
        <v>24</v>
      </c>
      <c r="D1125">
        <f>IF(Table1[[#This Row],[tarp]]=Table1[[#This Row],[tarpa]],Table1[[#This Row],[Quantity]],Table1[[#This Row],[Quantity]]*10)</f>
        <v>24</v>
      </c>
      <c r="E1125" t="s">
        <v>1398</v>
      </c>
      <c r="F1125" t="s">
        <v>14</v>
      </c>
      <c r="G1125" s="1">
        <v>42764</v>
      </c>
      <c r="H1125" s="1">
        <v>42764</v>
      </c>
      <c r="I1125" t="s">
        <v>1778</v>
      </c>
      <c r="J1125" t="s">
        <v>1778</v>
      </c>
      <c r="K1125" t="s">
        <v>1778</v>
      </c>
      <c r="L1125" t="s">
        <v>1778</v>
      </c>
      <c r="M1125" s="2" t="str">
        <f>IF(ISERROR(SEARCH(M$1,Table1[[#This Row],[Description]])),"",1)</f>
        <v/>
      </c>
      <c r="N1125" s="2" t="s">
        <v>1778</v>
      </c>
      <c r="O1125" s="2" t="s">
        <v>1778</v>
      </c>
      <c r="P1125" s="2" t="s">
        <v>1778</v>
      </c>
      <c r="Q1125" s="2" t="str">
        <f>IF(ISERROR(SEARCH(Q$1,Table1[[#This Row],[Description]])),"",1)</f>
        <v/>
      </c>
      <c r="R1125" s="2" t="str">
        <f t="shared" si="17"/>
        <v/>
      </c>
    </row>
    <row r="1126" spans="1:18" x14ac:dyDescent="0.25">
      <c r="A1126" t="s">
        <v>302</v>
      </c>
      <c r="B1126" t="s">
        <v>303</v>
      </c>
      <c r="C1126">
        <v>1</v>
      </c>
      <c r="D1126">
        <f>IF(Table1[[#This Row],[tarp]]=Table1[[#This Row],[tarpa]],Table1[[#This Row],[Quantity]],Table1[[#This Row],[Quantity]]*10)</f>
        <v>1</v>
      </c>
      <c r="E1126" t="s">
        <v>1719</v>
      </c>
      <c r="F1126" t="s">
        <v>37</v>
      </c>
      <c r="G1126" s="1">
        <v>42764</v>
      </c>
      <c r="H1126" s="1">
        <v>42764</v>
      </c>
      <c r="I1126" t="s">
        <v>1778</v>
      </c>
      <c r="J1126" t="s">
        <v>1778</v>
      </c>
      <c r="K1126" t="s">
        <v>1778</v>
      </c>
      <c r="L1126" t="s">
        <v>1778</v>
      </c>
      <c r="M1126" s="2" t="str">
        <f>IF(ISERROR(SEARCH(M$1,Table1[[#This Row],[Description]])),"",1)</f>
        <v/>
      </c>
      <c r="N1126" s="2" t="s">
        <v>1778</v>
      </c>
      <c r="O1126" s="2" t="s">
        <v>1778</v>
      </c>
      <c r="P1126" s="2" t="s">
        <v>1778</v>
      </c>
      <c r="Q1126" s="2" t="str">
        <f>IF(ISERROR(SEARCH(Q$1,Table1[[#This Row],[Description]])),"",1)</f>
        <v/>
      </c>
      <c r="R1126" s="2" t="str">
        <f t="shared" si="17"/>
        <v/>
      </c>
    </row>
    <row r="1127" spans="1:18" x14ac:dyDescent="0.25">
      <c r="A1127" t="s">
        <v>297</v>
      </c>
      <c r="B1127" t="s">
        <v>298</v>
      </c>
      <c r="C1127">
        <v>10</v>
      </c>
      <c r="D1127">
        <f>IF(Table1[[#This Row],[tarp]]=Table1[[#This Row],[tarpa]],Table1[[#This Row],[Quantity]],Table1[[#This Row],[Quantity]]*10)</f>
        <v>10</v>
      </c>
      <c r="E1127" t="s">
        <v>1719</v>
      </c>
      <c r="F1127" t="s">
        <v>37</v>
      </c>
      <c r="G1127" s="1">
        <v>42764</v>
      </c>
      <c r="H1127" s="1">
        <v>42764</v>
      </c>
      <c r="I1127" t="s">
        <v>1778</v>
      </c>
      <c r="J1127" t="s">
        <v>1778</v>
      </c>
      <c r="K1127" t="s">
        <v>1778</v>
      </c>
      <c r="L1127" t="s">
        <v>1778</v>
      </c>
      <c r="M1127" s="2" t="str">
        <f>IF(ISERROR(SEARCH(M$1,Table1[[#This Row],[Description]])),"",1)</f>
        <v/>
      </c>
      <c r="N1127" s="2" t="s">
        <v>1778</v>
      </c>
      <c r="O1127" s="2" t="s">
        <v>1778</v>
      </c>
      <c r="P1127" s="2" t="s">
        <v>1778</v>
      </c>
      <c r="Q1127" s="2" t="str">
        <f>IF(ISERROR(SEARCH(Q$1,Table1[[#This Row],[Description]])),"",1)</f>
        <v/>
      </c>
      <c r="R1127" s="2" t="str">
        <f t="shared" si="17"/>
        <v/>
      </c>
    </row>
    <row r="1128" spans="1:18" x14ac:dyDescent="0.25">
      <c r="A1128" t="s">
        <v>292</v>
      </c>
      <c r="B1128" t="s">
        <v>293</v>
      </c>
      <c r="C1128">
        <v>1</v>
      </c>
      <c r="D1128">
        <f>IF(Table1[[#This Row],[tarp]]=Table1[[#This Row],[tarpa]],Table1[[#This Row],[Quantity]],Table1[[#This Row],[Quantity]]*10)</f>
        <v>1</v>
      </c>
      <c r="E1128" t="s">
        <v>1719</v>
      </c>
      <c r="F1128" t="s">
        <v>37</v>
      </c>
      <c r="G1128" s="1">
        <v>42764</v>
      </c>
      <c r="H1128" s="1">
        <v>42764</v>
      </c>
      <c r="I1128" t="s">
        <v>1778</v>
      </c>
      <c r="J1128" t="s">
        <v>1778</v>
      </c>
      <c r="K1128" t="s">
        <v>1778</v>
      </c>
      <c r="L1128" t="s">
        <v>1778</v>
      </c>
      <c r="M1128" s="2" t="str">
        <f>IF(ISERROR(SEARCH(M$1,Table1[[#This Row],[Description]])),"",1)</f>
        <v/>
      </c>
      <c r="N1128" s="2" t="s">
        <v>1778</v>
      </c>
      <c r="O1128" s="2" t="s">
        <v>1778</v>
      </c>
      <c r="P1128" s="2" t="s">
        <v>1778</v>
      </c>
      <c r="Q1128" s="2" t="str">
        <f>IF(ISERROR(SEARCH(Q$1,Table1[[#This Row],[Description]])),"",1)</f>
        <v/>
      </c>
      <c r="R1128" s="2" t="str">
        <f t="shared" si="17"/>
        <v/>
      </c>
    </row>
    <row r="1129" spans="1:18" x14ac:dyDescent="0.25">
      <c r="A1129" t="s">
        <v>1254</v>
      </c>
      <c r="B1129" t="s">
        <v>1255</v>
      </c>
      <c r="C1129">
        <v>30</v>
      </c>
      <c r="D1129">
        <f>IF(Table1[[#This Row],[tarp]]=Table1[[#This Row],[tarpa]],Table1[[#This Row],[Quantity]],Table1[[#This Row],[Quantity]]*10)</f>
        <v>30</v>
      </c>
      <c r="E1129" t="s">
        <v>706</v>
      </c>
      <c r="F1129" t="s">
        <v>14</v>
      </c>
      <c r="G1129" s="1">
        <v>42764</v>
      </c>
      <c r="H1129" s="1">
        <v>42764</v>
      </c>
      <c r="I1129" t="s">
        <v>1778</v>
      </c>
      <c r="J1129" t="s">
        <v>1778</v>
      </c>
      <c r="K1129" t="s">
        <v>1778</v>
      </c>
      <c r="L1129" t="s">
        <v>1778</v>
      </c>
      <c r="M1129" s="2" t="str">
        <f>IF(ISERROR(SEARCH(M$1,Table1[[#This Row],[Description]])),"",1)</f>
        <v/>
      </c>
      <c r="N1129" s="2" t="s">
        <v>1778</v>
      </c>
      <c r="O1129" s="2" t="s">
        <v>1778</v>
      </c>
      <c r="P1129" s="2" t="s">
        <v>1778</v>
      </c>
      <c r="Q1129" s="2" t="str">
        <f>IF(ISERROR(SEARCH(Q$1,Table1[[#This Row],[Description]])),"",1)</f>
        <v/>
      </c>
      <c r="R1129" s="2" t="str">
        <f t="shared" si="17"/>
        <v/>
      </c>
    </row>
    <row r="1130" spans="1:18" x14ac:dyDescent="0.25">
      <c r="A1130" t="s">
        <v>1256</v>
      </c>
      <c r="B1130" t="s">
        <v>1257</v>
      </c>
      <c r="C1130">
        <v>25</v>
      </c>
      <c r="D1130">
        <f>IF(Table1[[#This Row],[tarp]]=Table1[[#This Row],[tarpa]],Table1[[#This Row],[Quantity]],Table1[[#This Row],[Quantity]]*10)</f>
        <v>25</v>
      </c>
      <c r="E1130" t="s">
        <v>706</v>
      </c>
      <c r="F1130" t="s">
        <v>14</v>
      </c>
      <c r="G1130" s="1">
        <v>42764</v>
      </c>
      <c r="H1130" s="1">
        <v>42764</v>
      </c>
      <c r="I1130" t="s">
        <v>1778</v>
      </c>
      <c r="J1130" t="s">
        <v>1778</v>
      </c>
      <c r="K1130" t="s">
        <v>1778</v>
      </c>
      <c r="L1130" t="s">
        <v>1778</v>
      </c>
      <c r="M1130" s="2" t="str">
        <f>IF(ISERROR(SEARCH(M$1,Table1[[#This Row],[Description]])),"",1)</f>
        <v/>
      </c>
      <c r="N1130" s="2" t="s">
        <v>1778</v>
      </c>
      <c r="O1130" s="2" t="s">
        <v>1778</v>
      </c>
      <c r="P1130" s="2" t="s">
        <v>1778</v>
      </c>
      <c r="Q1130" s="2" t="str">
        <f>IF(ISERROR(SEARCH(Q$1,Table1[[#This Row],[Description]])),"",1)</f>
        <v/>
      </c>
      <c r="R1130" s="2" t="str">
        <f t="shared" si="17"/>
        <v/>
      </c>
    </row>
    <row r="1131" spans="1:18" x14ac:dyDescent="0.25">
      <c r="A1131" t="s">
        <v>1258</v>
      </c>
      <c r="B1131" t="s">
        <v>1259</v>
      </c>
      <c r="C1131">
        <v>20</v>
      </c>
      <c r="D1131">
        <f>IF(Table1[[#This Row],[tarp]]=Table1[[#This Row],[tarpa]],Table1[[#This Row],[Quantity]],Table1[[#This Row],[Quantity]]*10)</f>
        <v>20</v>
      </c>
      <c r="E1131" t="s">
        <v>706</v>
      </c>
      <c r="F1131" t="s">
        <v>14</v>
      </c>
      <c r="G1131" s="1">
        <v>42764</v>
      </c>
      <c r="H1131" s="1">
        <v>42764</v>
      </c>
      <c r="I1131" t="s">
        <v>1778</v>
      </c>
      <c r="J1131" t="s">
        <v>1778</v>
      </c>
      <c r="K1131" t="s">
        <v>1778</v>
      </c>
      <c r="L1131" t="s">
        <v>1778</v>
      </c>
      <c r="M1131" s="2" t="str">
        <f>IF(ISERROR(SEARCH(M$1,Table1[[#This Row],[Description]])),"",1)</f>
        <v/>
      </c>
      <c r="N1131" s="2" t="s">
        <v>1778</v>
      </c>
      <c r="O1131" s="2" t="s">
        <v>1778</v>
      </c>
      <c r="P1131" s="2" t="s">
        <v>1778</v>
      </c>
      <c r="Q1131" s="2" t="str">
        <f>IF(ISERROR(SEARCH(Q$1,Table1[[#This Row],[Description]])),"",1)</f>
        <v/>
      </c>
      <c r="R1131" s="2" t="str">
        <f t="shared" si="17"/>
        <v/>
      </c>
    </row>
    <row r="1132" spans="1:18" x14ac:dyDescent="0.25">
      <c r="A1132" t="s">
        <v>112</v>
      </c>
      <c r="B1132" t="s">
        <v>113</v>
      </c>
      <c r="C1132">
        <v>45</v>
      </c>
      <c r="D1132">
        <f>IF(Table1[[#This Row],[tarp]]=Table1[[#This Row],[tarpa]],Table1[[#This Row],[Quantity]],Table1[[#This Row],[Quantity]]*10)</f>
        <v>45</v>
      </c>
      <c r="E1132" t="s">
        <v>684</v>
      </c>
      <c r="F1132" t="s">
        <v>14</v>
      </c>
      <c r="G1132" s="1">
        <v>42764</v>
      </c>
      <c r="H1132" s="1">
        <v>42764</v>
      </c>
      <c r="I1132" t="s">
        <v>1778</v>
      </c>
      <c r="J1132" t="s">
        <v>1778</v>
      </c>
      <c r="K1132" t="s">
        <v>1778</v>
      </c>
      <c r="L1132" t="s">
        <v>1778</v>
      </c>
      <c r="M1132" s="2" t="str">
        <f>IF(ISERROR(SEARCH(M$1,Table1[[#This Row],[Description]])),"",1)</f>
        <v/>
      </c>
      <c r="N1132" s="2" t="s">
        <v>1778</v>
      </c>
      <c r="O1132" s="2" t="s">
        <v>1778</v>
      </c>
      <c r="P1132" s="2" t="s">
        <v>1778</v>
      </c>
      <c r="Q1132" s="2" t="str">
        <f>IF(ISERROR(SEARCH(Q$1,Table1[[#This Row],[Description]])),"",1)</f>
        <v/>
      </c>
      <c r="R1132" s="2" t="str">
        <f t="shared" si="17"/>
        <v/>
      </c>
    </row>
    <row r="1133" spans="1:18" x14ac:dyDescent="0.25">
      <c r="A1133" t="s">
        <v>114</v>
      </c>
      <c r="B1133" t="s">
        <v>115</v>
      </c>
      <c r="C1133">
        <v>30</v>
      </c>
      <c r="D1133">
        <f>IF(Table1[[#This Row],[tarp]]=Table1[[#This Row],[tarpa]],Table1[[#This Row],[Quantity]],Table1[[#This Row],[Quantity]]*10)</f>
        <v>30</v>
      </c>
      <c r="E1133" t="s">
        <v>684</v>
      </c>
      <c r="F1133" t="s">
        <v>14</v>
      </c>
      <c r="G1133" s="1">
        <v>42764</v>
      </c>
      <c r="H1133" s="1">
        <v>42764</v>
      </c>
      <c r="I1133" t="s">
        <v>1778</v>
      </c>
      <c r="J1133" t="s">
        <v>1778</v>
      </c>
      <c r="K1133" t="s">
        <v>1778</v>
      </c>
      <c r="L1133" t="s">
        <v>1778</v>
      </c>
      <c r="M1133" s="2" t="str">
        <f>IF(ISERROR(SEARCH(M$1,Table1[[#This Row],[Description]])),"",1)</f>
        <v/>
      </c>
      <c r="N1133" s="2" t="s">
        <v>1778</v>
      </c>
      <c r="O1133" s="2" t="s">
        <v>1778</v>
      </c>
      <c r="P1133" s="2" t="s">
        <v>1778</v>
      </c>
      <c r="Q1133" s="2" t="str">
        <f>IF(ISERROR(SEARCH(Q$1,Table1[[#This Row],[Description]])),"",1)</f>
        <v/>
      </c>
      <c r="R1133" s="2" t="str">
        <f t="shared" si="17"/>
        <v/>
      </c>
    </row>
    <row r="1134" spans="1:18" x14ac:dyDescent="0.25">
      <c r="A1134" t="s">
        <v>514</v>
      </c>
      <c r="B1134" t="s">
        <v>515</v>
      </c>
      <c r="C1134">
        <v>5</v>
      </c>
      <c r="D1134">
        <f>IF(Table1[[#This Row],[tarp]]=Table1[[#This Row],[tarpa]],Table1[[#This Row],[Quantity]],Table1[[#This Row],[Quantity]]*10)</f>
        <v>5</v>
      </c>
      <c r="E1134" t="s">
        <v>684</v>
      </c>
      <c r="F1134" t="s">
        <v>14</v>
      </c>
      <c r="G1134" s="1">
        <v>42764</v>
      </c>
      <c r="H1134" s="1">
        <v>42764</v>
      </c>
      <c r="I1134" t="s">
        <v>1778</v>
      </c>
      <c r="J1134" t="s">
        <v>1778</v>
      </c>
      <c r="K1134" t="s">
        <v>1778</v>
      </c>
      <c r="L1134" t="s">
        <v>1778</v>
      </c>
      <c r="M1134" s="2" t="str">
        <f>IF(ISERROR(SEARCH(M$1,Table1[[#This Row],[Description]])),"",1)</f>
        <v/>
      </c>
      <c r="N1134" s="2" t="s">
        <v>1778</v>
      </c>
      <c r="O1134" s="2" t="s">
        <v>1778</v>
      </c>
      <c r="P1134" s="2" t="s">
        <v>1778</v>
      </c>
      <c r="Q1134" s="2" t="str">
        <f>IF(ISERROR(SEARCH(Q$1,Table1[[#This Row],[Description]])),"",1)</f>
        <v/>
      </c>
      <c r="R1134" s="2" t="str">
        <f t="shared" si="17"/>
        <v/>
      </c>
    </row>
    <row r="1135" spans="1:18" x14ac:dyDescent="0.25">
      <c r="A1135" t="s">
        <v>116</v>
      </c>
      <c r="B1135" t="s">
        <v>117</v>
      </c>
      <c r="C1135">
        <v>15</v>
      </c>
      <c r="D1135">
        <f>IF(Table1[[#This Row],[tarp]]=Table1[[#This Row],[tarpa]],Table1[[#This Row],[Quantity]],Table1[[#This Row],[Quantity]]*10)</f>
        <v>15</v>
      </c>
      <c r="E1135" t="s">
        <v>684</v>
      </c>
      <c r="F1135" t="s">
        <v>14</v>
      </c>
      <c r="G1135" s="1">
        <v>42764</v>
      </c>
      <c r="H1135" s="1">
        <v>42764</v>
      </c>
      <c r="I1135" t="s">
        <v>1778</v>
      </c>
      <c r="J1135" t="s">
        <v>1778</v>
      </c>
      <c r="K1135" t="s">
        <v>1778</v>
      </c>
      <c r="L1135" t="s">
        <v>1778</v>
      </c>
      <c r="M1135" s="2" t="str">
        <f>IF(ISERROR(SEARCH(M$1,Table1[[#This Row],[Description]])),"",1)</f>
        <v/>
      </c>
      <c r="N1135" s="2" t="s">
        <v>1778</v>
      </c>
      <c r="O1135" s="2" t="s">
        <v>1778</v>
      </c>
      <c r="P1135" s="2" t="s">
        <v>1778</v>
      </c>
      <c r="Q1135" s="2" t="str">
        <f>IF(ISERROR(SEARCH(Q$1,Table1[[#This Row],[Description]])),"",1)</f>
        <v/>
      </c>
      <c r="R1135" s="2" t="str">
        <f t="shared" si="17"/>
        <v/>
      </c>
    </row>
    <row r="1136" spans="1:18" x14ac:dyDescent="0.25">
      <c r="A1136" t="s">
        <v>1306</v>
      </c>
      <c r="B1136" t="s">
        <v>1307</v>
      </c>
      <c r="C1136">
        <v>50</v>
      </c>
      <c r="D1136">
        <f>IF(Table1[[#This Row],[tarp]]=Table1[[#This Row],[tarpa]],Table1[[#This Row],[Quantity]],Table1[[#This Row],[Quantity]]*10)</f>
        <v>50</v>
      </c>
      <c r="E1136" t="s">
        <v>684</v>
      </c>
      <c r="F1136" t="s">
        <v>14</v>
      </c>
      <c r="G1136" s="1">
        <v>42764</v>
      </c>
      <c r="H1136" s="1">
        <v>42764</v>
      </c>
      <c r="I1136" t="s">
        <v>1778</v>
      </c>
      <c r="J1136" t="s">
        <v>1778</v>
      </c>
      <c r="K1136" t="s">
        <v>1778</v>
      </c>
      <c r="L1136" t="s">
        <v>1778</v>
      </c>
      <c r="M1136" s="2" t="str">
        <f>IF(ISERROR(SEARCH(M$1,Table1[[#This Row],[Description]])),"",1)</f>
        <v/>
      </c>
      <c r="N1136" s="2" t="s">
        <v>1778</v>
      </c>
      <c r="O1136" s="2" t="s">
        <v>1778</v>
      </c>
      <c r="P1136" s="2" t="s">
        <v>1778</v>
      </c>
      <c r="Q1136" s="2" t="str">
        <f>IF(ISERROR(SEARCH(Q$1,Table1[[#This Row],[Description]])),"",1)</f>
        <v/>
      </c>
      <c r="R1136" s="2" t="str">
        <f t="shared" si="17"/>
        <v/>
      </c>
    </row>
    <row r="1137" spans="1:18" x14ac:dyDescent="0.25">
      <c r="A1137" t="s">
        <v>248</v>
      </c>
      <c r="B1137" t="s">
        <v>249</v>
      </c>
      <c r="C1137">
        <v>200</v>
      </c>
      <c r="D1137">
        <f>IF(Table1[[#This Row],[tarp]]=Table1[[#This Row],[tarpa]],Table1[[#This Row],[Quantity]],Table1[[#This Row],[Quantity]]*10)</f>
        <v>200</v>
      </c>
      <c r="E1137" t="s">
        <v>1276</v>
      </c>
      <c r="F1137" t="s">
        <v>14</v>
      </c>
      <c r="G1137" s="1">
        <v>42764</v>
      </c>
      <c r="H1137" s="1">
        <v>42764</v>
      </c>
      <c r="I1137" t="s">
        <v>1778</v>
      </c>
      <c r="J1137" t="s">
        <v>1778</v>
      </c>
      <c r="K1137" t="s">
        <v>1778</v>
      </c>
      <c r="L1137" t="s">
        <v>1778</v>
      </c>
      <c r="M1137" s="2" t="str">
        <f>IF(ISERROR(SEARCH(M$1,Table1[[#This Row],[Description]])),"",1)</f>
        <v/>
      </c>
      <c r="N1137" s="2" t="s">
        <v>1778</v>
      </c>
      <c r="O1137" s="2" t="s">
        <v>1778</v>
      </c>
      <c r="P1137" s="2" t="s">
        <v>1778</v>
      </c>
      <c r="Q1137" s="2" t="str">
        <f>IF(ISERROR(SEARCH(Q$1,Table1[[#This Row],[Description]])),"",1)</f>
        <v/>
      </c>
      <c r="R1137" s="2" t="str">
        <f t="shared" si="17"/>
        <v/>
      </c>
    </row>
    <row r="1138" spans="1:18" x14ac:dyDescent="0.25">
      <c r="A1138" t="s">
        <v>1308</v>
      </c>
      <c r="B1138" t="s">
        <v>1309</v>
      </c>
      <c r="C1138">
        <v>30</v>
      </c>
      <c r="D1138">
        <f>IF(Table1[[#This Row],[tarp]]=Table1[[#This Row],[tarpa]],Table1[[#This Row],[Quantity]],Table1[[#This Row],[Quantity]]*10)</f>
        <v>30</v>
      </c>
      <c r="E1138" t="s">
        <v>684</v>
      </c>
      <c r="F1138" t="s">
        <v>14</v>
      </c>
      <c r="G1138" s="1">
        <v>42764</v>
      </c>
      <c r="H1138" s="1">
        <v>42764</v>
      </c>
      <c r="I1138" t="s">
        <v>1778</v>
      </c>
      <c r="J1138" t="s">
        <v>1778</v>
      </c>
      <c r="K1138" t="s">
        <v>1778</v>
      </c>
      <c r="L1138" t="s">
        <v>1778</v>
      </c>
      <c r="M1138" s="2" t="str">
        <f>IF(ISERROR(SEARCH(M$1,Table1[[#This Row],[Description]])),"",1)</f>
        <v/>
      </c>
      <c r="N1138" s="2" t="s">
        <v>1778</v>
      </c>
      <c r="O1138" s="2" t="s">
        <v>1778</v>
      </c>
      <c r="P1138" s="2" t="s">
        <v>1778</v>
      </c>
      <c r="Q1138" s="2" t="str">
        <f>IF(ISERROR(SEARCH(Q$1,Table1[[#This Row],[Description]])),"",1)</f>
        <v/>
      </c>
      <c r="R1138" s="2" t="str">
        <f t="shared" si="17"/>
        <v/>
      </c>
    </row>
    <row r="1139" spans="1:18" x14ac:dyDescent="0.25">
      <c r="A1139" t="s">
        <v>1211</v>
      </c>
      <c r="B1139" t="s">
        <v>1212</v>
      </c>
      <c r="C1139">
        <v>80</v>
      </c>
      <c r="D1139">
        <f>IF(Table1[[#This Row],[tarp]]=Table1[[#This Row],[tarpa]],Table1[[#This Row],[Quantity]],Table1[[#This Row],[Quantity]]*10)</f>
        <v>80</v>
      </c>
      <c r="E1139" t="s">
        <v>684</v>
      </c>
      <c r="F1139" t="s">
        <v>14</v>
      </c>
      <c r="G1139" s="1">
        <v>42764</v>
      </c>
      <c r="H1139" s="1">
        <v>42764</v>
      </c>
      <c r="I1139" t="s">
        <v>1778</v>
      </c>
      <c r="J1139" t="s">
        <v>1778</v>
      </c>
      <c r="K1139" t="s">
        <v>1778</v>
      </c>
      <c r="L1139" t="s">
        <v>1778</v>
      </c>
      <c r="M1139" s="2" t="str">
        <f>IF(ISERROR(SEARCH(M$1,Table1[[#This Row],[Description]])),"",1)</f>
        <v/>
      </c>
      <c r="N1139" s="2" t="s">
        <v>1778</v>
      </c>
      <c r="O1139" s="2" t="s">
        <v>1778</v>
      </c>
      <c r="P1139" s="2" t="s">
        <v>1778</v>
      </c>
      <c r="Q1139" s="2" t="str">
        <f>IF(ISERROR(SEARCH(Q$1,Table1[[#This Row],[Description]])),"",1)</f>
        <v/>
      </c>
      <c r="R1139" s="2" t="str">
        <f t="shared" si="17"/>
        <v/>
      </c>
    </row>
    <row r="1140" spans="1:18" x14ac:dyDescent="0.25">
      <c r="A1140" t="s">
        <v>1230</v>
      </c>
      <c r="B1140" t="s">
        <v>1231</v>
      </c>
      <c r="C1140">
        <v>187</v>
      </c>
      <c r="D1140">
        <f>IF(Table1[[#This Row],[tarp]]=Table1[[#This Row],[tarpa]],Table1[[#This Row],[Quantity]],Table1[[#This Row],[Quantity]]*10)</f>
        <v>187</v>
      </c>
      <c r="E1140" t="s">
        <v>684</v>
      </c>
      <c r="F1140" t="s">
        <v>14</v>
      </c>
      <c r="G1140" s="1">
        <v>42764</v>
      </c>
      <c r="H1140" s="1">
        <v>42764</v>
      </c>
      <c r="I1140" t="s">
        <v>1778</v>
      </c>
      <c r="J1140" t="s">
        <v>1778</v>
      </c>
      <c r="K1140" t="s">
        <v>1778</v>
      </c>
      <c r="L1140" t="s">
        <v>1778</v>
      </c>
      <c r="M1140" s="2" t="str">
        <f>IF(ISERROR(SEARCH(M$1,Table1[[#This Row],[Description]])),"",1)</f>
        <v/>
      </c>
      <c r="N1140" s="2" t="s">
        <v>1778</v>
      </c>
      <c r="O1140" s="2" t="s">
        <v>1778</v>
      </c>
      <c r="P1140" s="2" t="s">
        <v>1778</v>
      </c>
      <c r="Q1140" s="2" t="str">
        <f>IF(ISERROR(SEARCH(Q$1,Table1[[#This Row],[Description]])),"",1)</f>
        <v/>
      </c>
      <c r="R1140" s="2" t="str">
        <f t="shared" si="17"/>
        <v/>
      </c>
    </row>
    <row r="1141" spans="1:18" x14ac:dyDescent="0.25">
      <c r="A1141" t="s">
        <v>200</v>
      </c>
      <c r="B1141" t="s">
        <v>201</v>
      </c>
      <c r="C1141">
        <v>2</v>
      </c>
      <c r="D1141">
        <f>IF(Table1[[#This Row],[tarp]]=Table1[[#This Row],[tarpa]],Table1[[#This Row],[Quantity]],Table1[[#This Row],[Quantity]]*10)</f>
        <v>2</v>
      </c>
      <c r="E1141" t="s">
        <v>866</v>
      </c>
      <c r="F1141" t="s">
        <v>18</v>
      </c>
      <c r="G1141" s="1">
        <v>42764</v>
      </c>
      <c r="H1141" s="1">
        <v>42764</v>
      </c>
      <c r="I1141" t="s">
        <v>1778</v>
      </c>
      <c r="J1141" t="s">
        <v>1778</v>
      </c>
      <c r="K1141" t="s">
        <v>1778</v>
      </c>
      <c r="L1141" t="s">
        <v>1778</v>
      </c>
      <c r="M1141" s="2" t="str">
        <f>IF(ISERROR(SEARCH(M$1,Table1[[#This Row],[Description]])),"",1)</f>
        <v/>
      </c>
      <c r="N1141" s="2" t="s">
        <v>1778</v>
      </c>
      <c r="O1141" s="2" t="s">
        <v>1778</v>
      </c>
      <c r="P1141" s="2" t="s">
        <v>1778</v>
      </c>
      <c r="Q1141" s="2" t="str">
        <f>IF(ISERROR(SEARCH(Q$1,Table1[[#This Row],[Description]])),"",1)</f>
        <v/>
      </c>
      <c r="R1141" s="2" t="str">
        <f t="shared" si="17"/>
        <v/>
      </c>
    </row>
    <row r="1142" spans="1:18" x14ac:dyDescent="0.25">
      <c r="A1142" t="s">
        <v>40</v>
      </c>
      <c r="B1142" t="s">
        <v>41</v>
      </c>
      <c r="C1142">
        <v>4</v>
      </c>
      <c r="D1142">
        <f>IF(Table1[[#This Row],[tarp]]=Table1[[#This Row],[tarpa]],Table1[[#This Row],[Quantity]],Table1[[#This Row],[Quantity]]*10)</f>
        <v>4</v>
      </c>
      <c r="E1142" t="s">
        <v>1223</v>
      </c>
      <c r="F1142" t="s">
        <v>18</v>
      </c>
      <c r="G1142" s="1">
        <v>42764</v>
      </c>
      <c r="H1142" s="1">
        <v>42764</v>
      </c>
      <c r="I1142" t="s">
        <v>1778</v>
      </c>
      <c r="J1142" t="s">
        <v>1778</v>
      </c>
      <c r="K1142" t="s">
        <v>1778</v>
      </c>
      <c r="L1142" t="s">
        <v>1778</v>
      </c>
      <c r="M1142" s="2" t="str">
        <f>IF(ISERROR(SEARCH(M$1,Table1[[#This Row],[Description]])),"",1)</f>
        <v/>
      </c>
      <c r="N1142" s="2" t="s">
        <v>1778</v>
      </c>
      <c r="O1142" s="2" t="s">
        <v>1778</v>
      </c>
      <c r="P1142" s="2" t="s">
        <v>1778</v>
      </c>
      <c r="Q1142" s="2" t="str">
        <f>IF(ISERROR(SEARCH(Q$1,Table1[[#This Row],[Description]])),"",1)</f>
        <v/>
      </c>
      <c r="R1142" s="2" t="str">
        <f t="shared" si="17"/>
        <v/>
      </c>
    </row>
    <row r="1143" spans="1:18" x14ac:dyDescent="0.25">
      <c r="A1143" t="s">
        <v>1404</v>
      </c>
      <c r="B1143" t="s">
        <v>1405</v>
      </c>
      <c r="C1143">
        <v>3</v>
      </c>
      <c r="D1143">
        <f>IF(Table1[[#This Row],[tarp]]=Table1[[#This Row],[tarpa]],Table1[[#This Row],[Quantity]],Table1[[#This Row],[Quantity]]*10)</f>
        <v>3</v>
      </c>
      <c r="E1143" t="s">
        <v>1406</v>
      </c>
      <c r="F1143" t="s">
        <v>14</v>
      </c>
      <c r="G1143" s="1">
        <v>42764</v>
      </c>
      <c r="H1143" s="1">
        <v>42764</v>
      </c>
      <c r="I1143" t="s">
        <v>1778</v>
      </c>
      <c r="J1143" t="s">
        <v>1778</v>
      </c>
      <c r="K1143" t="s">
        <v>1778</v>
      </c>
      <c r="L1143" t="s">
        <v>1778</v>
      </c>
      <c r="M1143" s="2" t="str">
        <f>IF(ISERROR(SEARCH(M$1,Table1[[#This Row],[Description]])),"",1)</f>
        <v/>
      </c>
      <c r="N1143" s="2" t="s">
        <v>1778</v>
      </c>
      <c r="O1143" s="2" t="s">
        <v>1778</v>
      </c>
      <c r="P1143" s="2" t="s">
        <v>1778</v>
      </c>
      <c r="Q1143" s="2" t="str">
        <f>IF(ISERROR(SEARCH(Q$1,Table1[[#This Row],[Description]])),"",1)</f>
        <v/>
      </c>
      <c r="R1143" s="2" t="str">
        <f t="shared" si="17"/>
        <v/>
      </c>
    </row>
    <row r="1144" spans="1:18" x14ac:dyDescent="0.25">
      <c r="A1144" t="s">
        <v>777</v>
      </c>
      <c r="B1144" t="s">
        <v>778</v>
      </c>
      <c r="C1144">
        <v>4</v>
      </c>
      <c r="D1144">
        <f>IF(Table1[[#This Row],[tarp]]=Table1[[#This Row],[tarpa]],Table1[[#This Row],[Quantity]],Table1[[#This Row],[Quantity]]*10)</f>
        <v>4</v>
      </c>
      <c r="E1144" t="s">
        <v>1406</v>
      </c>
      <c r="F1144" t="s">
        <v>14</v>
      </c>
      <c r="G1144" s="1">
        <v>42764</v>
      </c>
      <c r="H1144" s="1">
        <v>42764</v>
      </c>
      <c r="I1144" t="s">
        <v>1778</v>
      </c>
      <c r="J1144" t="s">
        <v>1778</v>
      </c>
      <c r="K1144" t="s">
        <v>1778</v>
      </c>
      <c r="L1144" t="s">
        <v>1778</v>
      </c>
      <c r="M1144" s="2" t="str">
        <f>IF(ISERROR(SEARCH(M$1,Table1[[#This Row],[Description]])),"",1)</f>
        <v/>
      </c>
      <c r="N1144" s="2" t="s">
        <v>1778</v>
      </c>
      <c r="O1144" s="2" t="s">
        <v>1778</v>
      </c>
      <c r="P1144" s="2" t="s">
        <v>1778</v>
      </c>
      <c r="Q1144" s="2" t="str">
        <f>IF(ISERROR(SEARCH(Q$1,Table1[[#This Row],[Description]])),"",1)</f>
        <v/>
      </c>
      <c r="R1144" s="2" t="str">
        <f t="shared" si="17"/>
        <v/>
      </c>
    </row>
    <row r="1145" spans="1:18" x14ac:dyDescent="0.25">
      <c r="A1145" t="s">
        <v>167</v>
      </c>
      <c r="B1145" t="s">
        <v>168</v>
      </c>
      <c r="C1145">
        <v>2</v>
      </c>
      <c r="D1145">
        <f>IF(Table1[[#This Row],[tarp]]=Table1[[#This Row],[tarpa]],Table1[[#This Row],[Quantity]],Table1[[#This Row],[Quantity]]*10)</f>
        <v>2</v>
      </c>
      <c r="E1145" t="s">
        <v>1406</v>
      </c>
      <c r="F1145" t="s">
        <v>14</v>
      </c>
      <c r="G1145" s="1">
        <v>42764</v>
      </c>
      <c r="H1145" s="1">
        <v>42764</v>
      </c>
      <c r="I1145" t="s">
        <v>1778</v>
      </c>
      <c r="J1145" t="s">
        <v>1778</v>
      </c>
      <c r="K1145" t="s">
        <v>1778</v>
      </c>
      <c r="L1145" t="s">
        <v>1778</v>
      </c>
      <c r="M1145" s="2" t="str">
        <f>IF(ISERROR(SEARCH(M$1,Table1[[#This Row],[Description]])),"",1)</f>
        <v/>
      </c>
      <c r="N1145" s="2" t="s">
        <v>1778</v>
      </c>
      <c r="O1145" s="2" t="s">
        <v>1778</v>
      </c>
      <c r="P1145" s="2" t="s">
        <v>1778</v>
      </c>
      <c r="Q1145" s="2" t="str">
        <f>IF(ISERROR(SEARCH(Q$1,Table1[[#This Row],[Description]])),"",1)</f>
        <v/>
      </c>
      <c r="R1145" s="2" t="str">
        <f t="shared" si="17"/>
        <v/>
      </c>
    </row>
    <row r="1146" spans="1:18" x14ac:dyDescent="0.25">
      <c r="A1146" t="s">
        <v>769</v>
      </c>
      <c r="B1146" t="s">
        <v>770</v>
      </c>
      <c r="C1146">
        <v>2</v>
      </c>
      <c r="D1146">
        <f>IF(Table1[[#This Row],[tarp]]=Table1[[#This Row],[tarpa]],Table1[[#This Row],[Quantity]],Table1[[#This Row],[Quantity]]*10)</f>
        <v>2</v>
      </c>
      <c r="E1146" t="s">
        <v>1406</v>
      </c>
      <c r="F1146" t="s">
        <v>14</v>
      </c>
      <c r="G1146" s="1">
        <v>42764</v>
      </c>
      <c r="H1146" s="1">
        <v>42764</v>
      </c>
      <c r="I1146" t="s">
        <v>1778</v>
      </c>
      <c r="J1146" t="s">
        <v>1778</v>
      </c>
      <c r="K1146" t="s">
        <v>1778</v>
      </c>
      <c r="L1146" t="s">
        <v>1778</v>
      </c>
      <c r="M1146" s="2" t="str">
        <f>IF(ISERROR(SEARCH(M$1,Table1[[#This Row],[Description]])),"",1)</f>
        <v/>
      </c>
      <c r="N1146" s="2" t="s">
        <v>1778</v>
      </c>
      <c r="O1146" s="2" t="s">
        <v>1778</v>
      </c>
      <c r="P1146" s="2" t="s">
        <v>1778</v>
      </c>
      <c r="Q1146" s="2" t="str">
        <f>IF(ISERROR(SEARCH(Q$1,Table1[[#This Row],[Description]])),"",1)</f>
        <v/>
      </c>
      <c r="R1146" s="2" t="str">
        <f t="shared" si="17"/>
        <v/>
      </c>
    </row>
    <row r="1147" spans="1:18" x14ac:dyDescent="0.25">
      <c r="A1147" t="s">
        <v>1407</v>
      </c>
      <c r="B1147" t="s">
        <v>1408</v>
      </c>
      <c r="C1147">
        <v>2</v>
      </c>
      <c r="D1147">
        <f>IF(Table1[[#This Row],[tarp]]=Table1[[#This Row],[tarpa]],Table1[[#This Row],[Quantity]],Table1[[#This Row],[Quantity]]*10)</f>
        <v>2</v>
      </c>
      <c r="E1147" t="s">
        <v>1406</v>
      </c>
      <c r="F1147" t="s">
        <v>14</v>
      </c>
      <c r="G1147" s="1">
        <v>42764</v>
      </c>
      <c r="H1147" s="1">
        <v>42764</v>
      </c>
      <c r="I1147" t="s">
        <v>1778</v>
      </c>
      <c r="J1147" t="s">
        <v>1778</v>
      </c>
      <c r="K1147" t="s">
        <v>1778</v>
      </c>
      <c r="L1147" t="s">
        <v>1778</v>
      </c>
      <c r="M1147" s="2" t="str">
        <f>IF(ISERROR(SEARCH(M$1,Table1[[#This Row],[Description]])),"",1)</f>
        <v/>
      </c>
      <c r="N1147" s="2" t="s">
        <v>1778</v>
      </c>
      <c r="O1147" s="2" t="s">
        <v>1778</v>
      </c>
      <c r="P1147" s="2" t="s">
        <v>1778</v>
      </c>
      <c r="Q1147" s="2" t="str">
        <f>IF(ISERROR(SEARCH(Q$1,Table1[[#This Row],[Description]])),"",1)</f>
        <v/>
      </c>
      <c r="R1147" s="2" t="str">
        <f t="shared" si="17"/>
        <v/>
      </c>
    </row>
    <row r="1148" spans="1:18" x14ac:dyDescent="0.25">
      <c r="A1148" t="s">
        <v>807</v>
      </c>
      <c r="B1148" t="s">
        <v>1327</v>
      </c>
      <c r="C1148">
        <v>1</v>
      </c>
      <c r="D1148">
        <f>IF(Table1[[#This Row],[tarp]]=Table1[[#This Row],[tarpa]],Table1[[#This Row],[Quantity]],Table1[[#This Row],[Quantity]]*10)</f>
        <v>1</v>
      </c>
      <c r="E1148" t="s">
        <v>1406</v>
      </c>
      <c r="F1148" t="s">
        <v>14</v>
      </c>
      <c r="G1148" s="1">
        <v>42764</v>
      </c>
      <c r="H1148" s="1">
        <v>42764</v>
      </c>
      <c r="I1148" t="s">
        <v>1778</v>
      </c>
      <c r="J1148" t="s">
        <v>1778</v>
      </c>
      <c r="K1148" t="s">
        <v>1778</v>
      </c>
      <c r="L1148" t="s">
        <v>1778</v>
      </c>
      <c r="M1148" s="2" t="str">
        <f>IF(ISERROR(SEARCH(M$1,Table1[[#This Row],[Description]])),"",1)</f>
        <v/>
      </c>
      <c r="N1148" s="2" t="s">
        <v>1778</v>
      </c>
      <c r="O1148" s="2" t="s">
        <v>1778</v>
      </c>
      <c r="P1148" s="2" t="s">
        <v>1778</v>
      </c>
      <c r="Q1148" s="2" t="str">
        <f>IF(ISERROR(SEARCH(Q$1,Table1[[#This Row],[Description]])),"",1)</f>
        <v/>
      </c>
      <c r="R1148" s="2" t="str">
        <f t="shared" si="17"/>
        <v/>
      </c>
    </row>
    <row r="1149" spans="1:18" x14ac:dyDescent="0.25">
      <c r="A1149" t="s">
        <v>1409</v>
      </c>
      <c r="B1149" t="s">
        <v>1410</v>
      </c>
      <c r="C1149">
        <v>2</v>
      </c>
      <c r="D1149">
        <f>IF(Table1[[#This Row],[tarp]]=Table1[[#This Row],[tarpa]],Table1[[#This Row],[Quantity]],Table1[[#This Row],[Quantity]]*10)</f>
        <v>2</v>
      </c>
      <c r="E1149" t="s">
        <v>1406</v>
      </c>
      <c r="F1149" t="s">
        <v>14</v>
      </c>
      <c r="G1149" s="1">
        <v>42764</v>
      </c>
      <c r="H1149" s="1">
        <v>42764</v>
      </c>
      <c r="I1149" t="s">
        <v>1778</v>
      </c>
      <c r="J1149" t="s">
        <v>1778</v>
      </c>
      <c r="K1149" t="s">
        <v>1778</v>
      </c>
      <c r="L1149" t="s">
        <v>1778</v>
      </c>
      <c r="M1149" s="2" t="str">
        <f>IF(ISERROR(SEARCH(M$1,Table1[[#This Row],[Description]])),"",1)</f>
        <v/>
      </c>
      <c r="N1149" s="2" t="s">
        <v>1778</v>
      </c>
      <c r="O1149" s="2" t="s">
        <v>1778</v>
      </c>
      <c r="P1149" s="2" t="s">
        <v>1778</v>
      </c>
      <c r="Q1149" s="2" t="str">
        <f>IF(ISERROR(SEARCH(Q$1,Table1[[#This Row],[Description]])),"",1)</f>
        <v/>
      </c>
      <c r="R1149" s="2" t="str">
        <f t="shared" si="17"/>
        <v/>
      </c>
    </row>
    <row r="1150" spans="1:18" x14ac:dyDescent="0.25">
      <c r="A1150" t="s">
        <v>1411</v>
      </c>
      <c r="B1150" t="s">
        <v>1412</v>
      </c>
      <c r="C1150">
        <v>1</v>
      </c>
      <c r="D1150">
        <f>IF(Table1[[#This Row],[tarp]]=Table1[[#This Row],[tarpa]],Table1[[#This Row],[Quantity]],Table1[[#This Row],[Quantity]]*10)</f>
        <v>1</v>
      </c>
      <c r="E1150" t="s">
        <v>1406</v>
      </c>
      <c r="F1150" t="s">
        <v>14</v>
      </c>
      <c r="G1150" s="1">
        <v>42764</v>
      </c>
      <c r="H1150" s="1">
        <v>42764</v>
      </c>
      <c r="I1150" t="s">
        <v>1778</v>
      </c>
      <c r="J1150" t="s">
        <v>1778</v>
      </c>
      <c r="K1150" t="s">
        <v>1778</v>
      </c>
      <c r="L1150" t="s">
        <v>1778</v>
      </c>
      <c r="M1150" s="2" t="str">
        <f>IF(ISERROR(SEARCH(M$1,Table1[[#This Row],[Description]])),"",1)</f>
        <v/>
      </c>
      <c r="N1150" s="2" t="s">
        <v>1778</v>
      </c>
      <c r="O1150" s="2" t="s">
        <v>1778</v>
      </c>
      <c r="P1150" s="2" t="s">
        <v>1778</v>
      </c>
      <c r="Q1150" s="2" t="str">
        <f>IF(ISERROR(SEARCH(Q$1,Table1[[#This Row],[Description]])),"",1)</f>
        <v/>
      </c>
      <c r="R1150" s="2" t="str">
        <f t="shared" si="17"/>
        <v/>
      </c>
    </row>
    <row r="1151" spans="1:18" x14ac:dyDescent="0.25">
      <c r="A1151" t="s">
        <v>1413</v>
      </c>
      <c r="B1151" t="s">
        <v>1414</v>
      </c>
      <c r="C1151">
        <v>4455</v>
      </c>
      <c r="D1151">
        <f>IF(Table1[[#This Row],[tarp]]=Table1[[#This Row],[tarpa]],Table1[[#This Row],[Quantity]],Table1[[#This Row],[Quantity]]*10)</f>
        <v>4455</v>
      </c>
      <c r="E1151" t="s">
        <v>684</v>
      </c>
      <c r="F1151" t="s">
        <v>14</v>
      </c>
      <c r="G1151" s="1">
        <v>42764</v>
      </c>
      <c r="H1151" s="1">
        <v>42764</v>
      </c>
      <c r="I1151" t="s">
        <v>1778</v>
      </c>
      <c r="J1151" t="s">
        <v>1778</v>
      </c>
      <c r="K1151" t="s">
        <v>1778</v>
      </c>
      <c r="L1151" t="s">
        <v>1778</v>
      </c>
      <c r="M1151" s="2" t="str">
        <f>IF(ISERROR(SEARCH(M$1,Table1[[#This Row],[Description]])),"",1)</f>
        <v/>
      </c>
      <c r="N1151" s="2" t="s">
        <v>1778</v>
      </c>
      <c r="O1151" s="2" t="s">
        <v>1778</v>
      </c>
      <c r="P1151" s="2" t="s">
        <v>1778</v>
      </c>
      <c r="Q1151" s="2" t="str">
        <f>IF(ISERROR(SEARCH(Q$1,Table1[[#This Row],[Description]])),"",1)</f>
        <v/>
      </c>
      <c r="R1151" s="2" t="str">
        <f t="shared" si="17"/>
        <v/>
      </c>
    </row>
    <row r="1152" spans="1:18" x14ac:dyDescent="0.25">
      <c r="A1152" t="s">
        <v>1415</v>
      </c>
      <c r="B1152" t="s">
        <v>1416</v>
      </c>
      <c r="C1152">
        <v>1</v>
      </c>
      <c r="D1152">
        <f>IF(Table1[[#This Row],[tarp]]=Table1[[#This Row],[tarpa]],Table1[[#This Row],[Quantity]],Table1[[#This Row],[Quantity]]*10)</f>
        <v>1</v>
      </c>
      <c r="E1152" t="s">
        <v>54</v>
      </c>
      <c r="F1152" t="s">
        <v>14</v>
      </c>
      <c r="G1152" s="1">
        <v>42764</v>
      </c>
      <c r="H1152" s="1">
        <v>42764</v>
      </c>
      <c r="I1152" t="s">
        <v>1778</v>
      </c>
      <c r="J1152" t="s">
        <v>1778</v>
      </c>
      <c r="K1152" t="s">
        <v>1778</v>
      </c>
      <c r="L1152" t="s">
        <v>1778</v>
      </c>
      <c r="M1152" s="2" t="str">
        <f>IF(ISERROR(SEARCH(M$1,Table1[[#This Row],[Description]])),"",1)</f>
        <v/>
      </c>
      <c r="N1152" s="2" t="s">
        <v>1778</v>
      </c>
      <c r="O1152" s="2" t="s">
        <v>1778</v>
      </c>
      <c r="P1152" s="2" t="s">
        <v>1778</v>
      </c>
      <c r="Q1152" s="2" t="str">
        <f>IF(ISERROR(SEARCH(Q$1,Table1[[#This Row],[Description]])),"",1)</f>
        <v/>
      </c>
      <c r="R1152" s="2" t="str">
        <f t="shared" si="17"/>
        <v/>
      </c>
    </row>
    <row r="1153" spans="1:18" x14ac:dyDescent="0.25">
      <c r="A1153" t="s">
        <v>877</v>
      </c>
      <c r="B1153" t="s">
        <v>878</v>
      </c>
      <c r="C1153">
        <v>300</v>
      </c>
      <c r="D1153">
        <f>IF(Table1[[#This Row],[tarp]]=Table1[[#This Row],[tarpa]],Table1[[#This Row],[Quantity]],Table1[[#This Row],[Quantity]]*10)</f>
        <v>300</v>
      </c>
      <c r="E1153" t="s">
        <v>54</v>
      </c>
      <c r="F1153" t="s">
        <v>14</v>
      </c>
      <c r="G1153" s="1">
        <v>42764</v>
      </c>
      <c r="H1153" s="1">
        <v>42764</v>
      </c>
      <c r="I1153" t="s">
        <v>1778</v>
      </c>
      <c r="J1153" t="s">
        <v>1778</v>
      </c>
      <c r="K1153" t="s">
        <v>1778</v>
      </c>
      <c r="L1153" t="s">
        <v>1778</v>
      </c>
      <c r="M1153" s="2" t="str">
        <f>IF(ISERROR(SEARCH(M$1,Table1[[#This Row],[Description]])),"",1)</f>
        <v/>
      </c>
      <c r="N1153" s="2" t="s">
        <v>1778</v>
      </c>
      <c r="O1153" s="2" t="s">
        <v>1778</v>
      </c>
      <c r="P1153" s="2" t="s">
        <v>1778</v>
      </c>
      <c r="Q1153" s="2" t="str">
        <f>IF(ISERROR(SEARCH(Q$1,Table1[[#This Row],[Description]])),"",1)</f>
        <v/>
      </c>
      <c r="R1153" s="2" t="str">
        <f t="shared" si="17"/>
        <v/>
      </c>
    </row>
    <row r="1154" spans="1:18" x14ac:dyDescent="0.25">
      <c r="A1154" t="s">
        <v>1419</v>
      </c>
      <c r="B1154" t="s">
        <v>1420</v>
      </c>
      <c r="C1154">
        <v>4</v>
      </c>
      <c r="D1154">
        <f>IF(Table1[[#This Row],[tarp]]=Table1[[#This Row],[tarpa]],Table1[[#This Row],[Quantity]],Table1[[#This Row],[Quantity]]*10)</f>
        <v>4</v>
      </c>
      <c r="E1154" t="s">
        <v>17</v>
      </c>
      <c r="F1154" t="s">
        <v>18</v>
      </c>
      <c r="G1154" s="1">
        <v>42764</v>
      </c>
      <c r="H1154" s="1">
        <v>42764</v>
      </c>
      <c r="I1154" t="s">
        <v>1778</v>
      </c>
      <c r="J1154" t="s">
        <v>1778</v>
      </c>
      <c r="K1154" t="s">
        <v>1778</v>
      </c>
      <c r="L1154" t="s">
        <v>1778</v>
      </c>
      <c r="M1154" s="2" t="str">
        <f>IF(ISERROR(SEARCH(M$1,Table1[[#This Row],[Description]])),"",1)</f>
        <v/>
      </c>
      <c r="N1154" s="2" t="s">
        <v>1778</v>
      </c>
      <c r="O1154" s="2" t="s">
        <v>1778</v>
      </c>
      <c r="P1154" s="2" t="s">
        <v>1778</v>
      </c>
      <c r="Q1154" s="2" t="str">
        <f>IF(ISERROR(SEARCH(Q$1,Table1[[#This Row],[Description]])),"",1)</f>
        <v/>
      </c>
      <c r="R1154" s="2" t="str">
        <f t="shared" ref="R1154:R1217" si="18">IF(I1154=1,"Blanket",IF(K1154=1,"Tarp",IF(L1154=1,"Jerry",IF(M1154=1,"KitchenSet",IF(N1154=1,"MosquitoNet",IF(O1154=1,"ShelterKit",IF(P1154=1,"SleepingMat",IF(Q1154=1,"Tent",""))))))))</f>
        <v/>
      </c>
    </row>
    <row r="1155" spans="1:18" x14ac:dyDescent="0.25">
      <c r="A1155" t="s">
        <v>587</v>
      </c>
      <c r="B1155" t="s">
        <v>588</v>
      </c>
      <c r="C1155">
        <v>139200</v>
      </c>
      <c r="D1155">
        <f>IF(Table1[[#This Row],[tarp]]=Table1[[#This Row],[tarpa]],Table1[[#This Row],[Quantity]],Table1[[#This Row],[Quantity]]*10)</f>
        <v>139200</v>
      </c>
      <c r="E1155" t="s">
        <v>1271</v>
      </c>
      <c r="F1155" t="s">
        <v>14</v>
      </c>
      <c r="G1155" s="1">
        <v>42764</v>
      </c>
      <c r="H1155" s="1">
        <v>42764</v>
      </c>
      <c r="I1155" t="s">
        <v>1778</v>
      </c>
      <c r="J1155" t="s">
        <v>1778</v>
      </c>
      <c r="K1155" t="s">
        <v>1778</v>
      </c>
      <c r="L1155" t="s">
        <v>1778</v>
      </c>
      <c r="M1155" s="2" t="str">
        <f>IF(ISERROR(SEARCH(M$1,Table1[[#This Row],[Description]])),"",1)</f>
        <v/>
      </c>
      <c r="N1155" s="2" t="s">
        <v>1778</v>
      </c>
      <c r="O1155" s="2" t="s">
        <v>1778</v>
      </c>
      <c r="P1155" s="2" t="s">
        <v>1778</v>
      </c>
      <c r="Q1155" s="2" t="str">
        <f>IF(ISERROR(SEARCH(Q$1,Table1[[#This Row],[Description]])),"",1)</f>
        <v/>
      </c>
      <c r="R1155" s="2" t="str">
        <f t="shared" si="18"/>
        <v/>
      </c>
    </row>
    <row r="1156" spans="1:18" x14ac:dyDescent="0.25">
      <c r="A1156" t="s">
        <v>523</v>
      </c>
      <c r="B1156" t="s">
        <v>524</v>
      </c>
      <c r="C1156">
        <v>139200</v>
      </c>
      <c r="D1156">
        <f>IF(Table1[[#This Row],[tarp]]=Table1[[#This Row],[tarpa]],Table1[[#This Row],[Quantity]],Table1[[#This Row],[Quantity]]*10)</f>
        <v>139200</v>
      </c>
      <c r="E1156" t="s">
        <v>1271</v>
      </c>
      <c r="F1156" t="s">
        <v>14</v>
      </c>
      <c r="G1156" s="1">
        <v>42764</v>
      </c>
      <c r="H1156" s="1">
        <v>42764</v>
      </c>
      <c r="I1156" t="s">
        <v>1778</v>
      </c>
      <c r="J1156" t="s">
        <v>1778</v>
      </c>
      <c r="K1156" t="s">
        <v>1778</v>
      </c>
      <c r="L1156" t="s">
        <v>1778</v>
      </c>
      <c r="M1156" s="2" t="str">
        <f>IF(ISERROR(SEARCH(M$1,Table1[[#This Row],[Description]])),"",1)</f>
        <v/>
      </c>
      <c r="N1156" s="2" t="s">
        <v>1778</v>
      </c>
      <c r="O1156" s="2" t="s">
        <v>1778</v>
      </c>
      <c r="P1156" s="2" t="s">
        <v>1778</v>
      </c>
      <c r="Q1156" s="2" t="str">
        <f>IF(ISERROR(SEARCH(Q$1,Table1[[#This Row],[Description]])),"",1)</f>
        <v/>
      </c>
      <c r="R1156" s="2" t="str">
        <f t="shared" si="18"/>
        <v/>
      </c>
    </row>
    <row r="1157" spans="1:18" x14ac:dyDescent="0.25">
      <c r="A1157" t="s">
        <v>601</v>
      </c>
      <c r="B1157" t="s">
        <v>1321</v>
      </c>
      <c r="C1157">
        <v>3920</v>
      </c>
      <c r="D1157">
        <f>IF(Table1[[#This Row],[tarp]]=Table1[[#This Row],[tarpa]],Table1[[#This Row],[Quantity]],Table1[[#This Row],[Quantity]]*10)</f>
        <v>3920</v>
      </c>
      <c r="E1157" t="s">
        <v>1271</v>
      </c>
      <c r="F1157" t="s">
        <v>14</v>
      </c>
      <c r="G1157" s="1">
        <v>42764</v>
      </c>
      <c r="H1157" s="1">
        <v>42764</v>
      </c>
      <c r="I1157" t="s">
        <v>1778</v>
      </c>
      <c r="J1157" t="s">
        <v>1778</v>
      </c>
      <c r="K1157" t="s">
        <v>1778</v>
      </c>
      <c r="L1157" t="s">
        <v>1778</v>
      </c>
      <c r="M1157" s="2" t="str">
        <f>IF(ISERROR(SEARCH(M$1,Table1[[#This Row],[Description]])),"",1)</f>
        <v/>
      </c>
      <c r="N1157" s="2" t="s">
        <v>1778</v>
      </c>
      <c r="O1157" s="2" t="s">
        <v>1778</v>
      </c>
      <c r="P1157" s="2" t="s">
        <v>1778</v>
      </c>
      <c r="Q1157" s="2" t="str">
        <f>IF(ISERROR(SEARCH(Q$1,Table1[[#This Row],[Description]])),"",1)</f>
        <v/>
      </c>
      <c r="R1157" s="2" t="str">
        <f t="shared" si="18"/>
        <v/>
      </c>
    </row>
    <row r="1158" spans="1:18" x14ac:dyDescent="0.25">
      <c r="A1158" t="s">
        <v>602</v>
      </c>
      <c r="B1158" t="s">
        <v>1322</v>
      </c>
      <c r="C1158">
        <v>5000</v>
      </c>
      <c r="D1158">
        <f>IF(Table1[[#This Row],[tarp]]=Table1[[#This Row],[tarpa]],Table1[[#This Row],[Quantity]],Table1[[#This Row],[Quantity]]*10)</f>
        <v>5000</v>
      </c>
      <c r="E1158" t="s">
        <v>1271</v>
      </c>
      <c r="F1158" t="s">
        <v>14</v>
      </c>
      <c r="G1158" s="1">
        <v>42764</v>
      </c>
      <c r="H1158" s="1">
        <v>42764</v>
      </c>
      <c r="I1158" t="s">
        <v>1778</v>
      </c>
      <c r="J1158" t="s">
        <v>1778</v>
      </c>
      <c r="K1158" t="s">
        <v>1778</v>
      </c>
      <c r="L1158" t="s">
        <v>1778</v>
      </c>
      <c r="M1158" s="2" t="str">
        <f>IF(ISERROR(SEARCH(M$1,Table1[[#This Row],[Description]])),"",1)</f>
        <v/>
      </c>
      <c r="N1158" s="2" t="s">
        <v>1778</v>
      </c>
      <c r="O1158" s="2" t="s">
        <v>1778</v>
      </c>
      <c r="P1158" s="2" t="s">
        <v>1778</v>
      </c>
      <c r="Q1158" s="2" t="str">
        <f>IF(ISERROR(SEARCH(Q$1,Table1[[#This Row],[Description]])),"",1)</f>
        <v/>
      </c>
      <c r="R1158" s="2" t="str">
        <f t="shared" si="18"/>
        <v/>
      </c>
    </row>
    <row r="1159" spans="1:18" x14ac:dyDescent="0.25">
      <c r="A1159" t="s">
        <v>194</v>
      </c>
      <c r="B1159" t="s">
        <v>195</v>
      </c>
      <c r="C1159">
        <v>144000</v>
      </c>
      <c r="D1159">
        <f>IF(Table1[[#This Row],[tarp]]=Table1[[#This Row],[tarpa]],Table1[[#This Row],[Quantity]],Table1[[#This Row],[Quantity]]*10)</f>
        <v>144000</v>
      </c>
      <c r="E1159" t="s">
        <v>1271</v>
      </c>
      <c r="F1159" t="s">
        <v>14</v>
      </c>
      <c r="G1159" s="1">
        <v>42764</v>
      </c>
      <c r="H1159" s="1">
        <v>42764</v>
      </c>
      <c r="I1159" t="s">
        <v>1778</v>
      </c>
      <c r="J1159" t="s">
        <v>1778</v>
      </c>
      <c r="K1159" t="s">
        <v>1778</v>
      </c>
      <c r="L1159" t="s">
        <v>1778</v>
      </c>
      <c r="M1159" s="2" t="str">
        <f>IF(ISERROR(SEARCH(M$1,Table1[[#This Row],[Description]])),"",1)</f>
        <v/>
      </c>
      <c r="N1159" s="2" t="s">
        <v>1778</v>
      </c>
      <c r="O1159" s="2" t="s">
        <v>1778</v>
      </c>
      <c r="P1159" s="2" t="s">
        <v>1778</v>
      </c>
      <c r="Q1159" s="2" t="str">
        <f>IF(ISERROR(SEARCH(Q$1,Table1[[#This Row],[Description]])),"",1)</f>
        <v/>
      </c>
      <c r="R1159" s="2" t="str">
        <f t="shared" si="18"/>
        <v/>
      </c>
    </row>
    <row r="1160" spans="1:18" x14ac:dyDescent="0.25">
      <c r="A1160" t="s">
        <v>605</v>
      </c>
      <c r="B1160" t="s">
        <v>606</v>
      </c>
      <c r="C1160">
        <v>24912</v>
      </c>
      <c r="D1160">
        <f>IF(Table1[[#This Row],[tarp]]=Table1[[#This Row],[tarpa]],Table1[[#This Row],[Quantity]],Table1[[#This Row],[Quantity]]*10)</f>
        <v>24912</v>
      </c>
      <c r="E1160" t="s">
        <v>1271</v>
      </c>
      <c r="F1160" t="s">
        <v>14</v>
      </c>
      <c r="G1160" s="1">
        <v>42764</v>
      </c>
      <c r="H1160" s="1">
        <v>42764</v>
      </c>
      <c r="I1160" t="s">
        <v>1778</v>
      </c>
      <c r="J1160" t="s">
        <v>1778</v>
      </c>
      <c r="K1160" t="s">
        <v>1778</v>
      </c>
      <c r="L1160" t="s">
        <v>1778</v>
      </c>
      <c r="M1160" s="2" t="str">
        <f>IF(ISERROR(SEARCH(M$1,Table1[[#This Row],[Description]])),"",1)</f>
        <v/>
      </c>
      <c r="N1160" s="2" t="s">
        <v>1778</v>
      </c>
      <c r="O1160" s="2" t="s">
        <v>1778</v>
      </c>
      <c r="P1160" s="2" t="s">
        <v>1778</v>
      </c>
      <c r="Q1160" s="2" t="str">
        <f>IF(ISERROR(SEARCH(Q$1,Table1[[#This Row],[Description]])),"",1)</f>
        <v/>
      </c>
      <c r="R1160" s="2" t="str">
        <f t="shared" si="18"/>
        <v/>
      </c>
    </row>
    <row r="1161" spans="1:18" x14ac:dyDescent="0.25">
      <c r="A1161" t="s">
        <v>1232</v>
      </c>
      <c r="B1161" t="s">
        <v>1233</v>
      </c>
      <c r="C1161">
        <v>2800</v>
      </c>
      <c r="D1161">
        <f>IF(Table1[[#This Row],[tarp]]=Table1[[#This Row],[tarpa]],Table1[[#This Row],[Quantity]],Table1[[#This Row],[Quantity]]*10)</f>
        <v>2800</v>
      </c>
      <c r="E1161" t="s">
        <v>1271</v>
      </c>
      <c r="F1161" t="s">
        <v>14</v>
      </c>
      <c r="G1161" s="1">
        <v>42764</v>
      </c>
      <c r="H1161" s="1">
        <v>42764</v>
      </c>
      <c r="I1161" t="s">
        <v>1778</v>
      </c>
      <c r="J1161" t="s">
        <v>1778</v>
      </c>
      <c r="K1161" t="s">
        <v>1778</v>
      </c>
      <c r="L1161" t="s">
        <v>1778</v>
      </c>
      <c r="M1161" s="2" t="str">
        <f>IF(ISERROR(SEARCH(M$1,Table1[[#This Row],[Description]])),"",1)</f>
        <v/>
      </c>
      <c r="N1161" s="2" t="s">
        <v>1778</v>
      </c>
      <c r="O1161" s="2" t="s">
        <v>1778</v>
      </c>
      <c r="P1161" s="2" t="s">
        <v>1778</v>
      </c>
      <c r="Q1161" s="2" t="str">
        <f>IF(ISERROR(SEARCH(Q$1,Table1[[#This Row],[Description]])),"",1)</f>
        <v/>
      </c>
      <c r="R1161" s="2" t="str">
        <f t="shared" si="18"/>
        <v/>
      </c>
    </row>
    <row r="1162" spans="1:18" x14ac:dyDescent="0.25">
      <c r="A1162" t="s">
        <v>901</v>
      </c>
      <c r="B1162" t="s">
        <v>902</v>
      </c>
      <c r="C1162">
        <v>2424</v>
      </c>
      <c r="D1162">
        <f>IF(Table1[[#This Row],[tarp]]=Table1[[#This Row],[tarpa]],Table1[[#This Row],[Quantity]],Table1[[#This Row],[Quantity]]*10)</f>
        <v>2424</v>
      </c>
      <c r="E1162" t="s">
        <v>1271</v>
      </c>
      <c r="F1162" t="s">
        <v>14</v>
      </c>
      <c r="G1162" s="1">
        <v>42764</v>
      </c>
      <c r="H1162" s="1">
        <v>42764</v>
      </c>
      <c r="I1162" t="s">
        <v>1778</v>
      </c>
      <c r="J1162" t="s">
        <v>1778</v>
      </c>
      <c r="K1162" t="s">
        <v>1778</v>
      </c>
      <c r="L1162" t="s">
        <v>1778</v>
      </c>
      <c r="M1162" s="2" t="str">
        <f>IF(ISERROR(SEARCH(M$1,Table1[[#This Row],[Description]])),"",1)</f>
        <v/>
      </c>
      <c r="N1162" s="2" t="s">
        <v>1778</v>
      </c>
      <c r="O1162" s="2" t="s">
        <v>1778</v>
      </c>
      <c r="P1162" s="2" t="s">
        <v>1778</v>
      </c>
      <c r="Q1162" s="2" t="str">
        <f>IF(ISERROR(SEARCH(Q$1,Table1[[#This Row],[Description]])),"",1)</f>
        <v/>
      </c>
      <c r="R1162" s="2" t="str">
        <f t="shared" si="18"/>
        <v/>
      </c>
    </row>
    <row r="1163" spans="1:18" x14ac:dyDescent="0.25">
      <c r="A1163" t="s">
        <v>850</v>
      </c>
      <c r="B1163" t="s">
        <v>851</v>
      </c>
      <c r="C1163">
        <v>5000</v>
      </c>
      <c r="D1163">
        <f>IF(Table1[[#This Row],[tarp]]=Table1[[#This Row],[tarpa]],Table1[[#This Row],[Quantity]],Table1[[#This Row],[Quantity]]*10)</f>
        <v>5000</v>
      </c>
      <c r="E1163" t="s">
        <v>1271</v>
      </c>
      <c r="F1163" t="s">
        <v>14</v>
      </c>
      <c r="G1163" s="1">
        <v>42764</v>
      </c>
      <c r="H1163" s="1">
        <v>42764</v>
      </c>
      <c r="I1163" t="s">
        <v>1778</v>
      </c>
      <c r="J1163" t="s">
        <v>1778</v>
      </c>
      <c r="K1163" t="s">
        <v>1778</v>
      </c>
      <c r="L1163" t="s">
        <v>1778</v>
      </c>
      <c r="M1163" s="2" t="str">
        <f>IF(ISERROR(SEARCH(M$1,Table1[[#This Row],[Description]])),"",1)</f>
        <v/>
      </c>
      <c r="N1163" s="2" t="s">
        <v>1778</v>
      </c>
      <c r="O1163" s="2" t="s">
        <v>1778</v>
      </c>
      <c r="P1163" s="2" t="s">
        <v>1778</v>
      </c>
      <c r="Q1163" s="2" t="str">
        <f>IF(ISERROR(SEARCH(Q$1,Table1[[#This Row],[Description]])),"",1)</f>
        <v/>
      </c>
      <c r="R1163" s="2" t="str">
        <f t="shared" si="18"/>
        <v/>
      </c>
    </row>
    <row r="1164" spans="1:18" x14ac:dyDescent="0.25">
      <c r="A1164" t="s">
        <v>161</v>
      </c>
      <c r="B1164" t="s">
        <v>162</v>
      </c>
      <c r="C1164">
        <v>100</v>
      </c>
      <c r="D1164">
        <f>IF(Table1[[#This Row],[tarp]]=Table1[[#This Row],[tarpa]],Table1[[#This Row],[Quantity]],Table1[[#This Row],[Quantity]]*10)</f>
        <v>100</v>
      </c>
      <c r="E1164" t="s">
        <v>1271</v>
      </c>
      <c r="F1164" t="s">
        <v>14</v>
      </c>
      <c r="G1164" s="1">
        <v>42764</v>
      </c>
      <c r="H1164" s="1">
        <v>42764</v>
      </c>
      <c r="I1164" t="s">
        <v>1778</v>
      </c>
      <c r="J1164" t="s">
        <v>1778</v>
      </c>
      <c r="K1164" t="s">
        <v>1778</v>
      </c>
      <c r="L1164" t="s">
        <v>1778</v>
      </c>
      <c r="M1164" s="2" t="str">
        <f>IF(ISERROR(SEARCH(M$1,Table1[[#This Row],[Description]])),"",1)</f>
        <v/>
      </c>
      <c r="N1164" s="2" t="s">
        <v>1778</v>
      </c>
      <c r="O1164" s="2" t="s">
        <v>1778</v>
      </c>
      <c r="P1164" s="2" t="s">
        <v>1778</v>
      </c>
      <c r="Q1164" s="2" t="str">
        <f>IF(ISERROR(SEARCH(Q$1,Table1[[#This Row],[Description]])),"",1)</f>
        <v/>
      </c>
      <c r="R1164" s="2" t="str">
        <f t="shared" si="18"/>
        <v/>
      </c>
    </row>
    <row r="1165" spans="1:18" x14ac:dyDescent="0.25">
      <c r="A1165" t="s">
        <v>404</v>
      </c>
      <c r="B1165" t="s">
        <v>405</v>
      </c>
      <c r="C1165">
        <v>20</v>
      </c>
      <c r="D1165">
        <f>IF(Table1[[#This Row],[tarp]]=Table1[[#This Row],[tarpa]],Table1[[#This Row],[Quantity]],Table1[[#This Row],[Quantity]]*10)</f>
        <v>20</v>
      </c>
      <c r="E1165" t="s">
        <v>1271</v>
      </c>
      <c r="F1165" t="s">
        <v>14</v>
      </c>
      <c r="G1165" s="1">
        <v>42764</v>
      </c>
      <c r="H1165" s="1">
        <v>42764</v>
      </c>
      <c r="I1165" t="s">
        <v>1778</v>
      </c>
      <c r="J1165" t="s">
        <v>1778</v>
      </c>
      <c r="K1165" t="s">
        <v>1778</v>
      </c>
      <c r="L1165" t="s">
        <v>1778</v>
      </c>
      <c r="M1165" s="2" t="str">
        <f>IF(ISERROR(SEARCH(M$1,Table1[[#This Row],[Description]])),"",1)</f>
        <v/>
      </c>
      <c r="N1165" s="2" t="s">
        <v>1778</v>
      </c>
      <c r="O1165" s="2" t="s">
        <v>1778</v>
      </c>
      <c r="P1165" s="2" t="s">
        <v>1778</v>
      </c>
      <c r="Q1165" s="2" t="str">
        <f>IF(ISERROR(SEARCH(Q$1,Table1[[#This Row],[Description]])),"",1)</f>
        <v/>
      </c>
      <c r="R1165" s="2" t="str">
        <f t="shared" si="18"/>
        <v/>
      </c>
    </row>
    <row r="1166" spans="1:18" x14ac:dyDescent="0.25">
      <c r="A1166" t="s">
        <v>406</v>
      </c>
      <c r="B1166" t="s">
        <v>407</v>
      </c>
      <c r="C1166">
        <v>300</v>
      </c>
      <c r="D1166">
        <f>IF(Table1[[#This Row],[tarp]]=Table1[[#This Row],[tarpa]],Table1[[#This Row],[Quantity]],Table1[[#This Row],[Quantity]]*10)</f>
        <v>300</v>
      </c>
      <c r="E1166" t="s">
        <v>1271</v>
      </c>
      <c r="F1166" t="s">
        <v>14</v>
      </c>
      <c r="G1166" s="1">
        <v>42764</v>
      </c>
      <c r="H1166" s="1">
        <v>42764</v>
      </c>
      <c r="I1166" t="s">
        <v>1778</v>
      </c>
      <c r="J1166" t="s">
        <v>1778</v>
      </c>
      <c r="K1166" t="s">
        <v>1778</v>
      </c>
      <c r="L1166" t="s">
        <v>1778</v>
      </c>
      <c r="M1166" s="2" t="str">
        <f>IF(ISERROR(SEARCH(M$1,Table1[[#This Row],[Description]])),"",1)</f>
        <v/>
      </c>
      <c r="N1166" s="2" t="s">
        <v>1778</v>
      </c>
      <c r="O1166" s="2" t="s">
        <v>1778</v>
      </c>
      <c r="P1166" s="2" t="s">
        <v>1778</v>
      </c>
      <c r="Q1166" s="2" t="str">
        <f>IF(ISERROR(SEARCH(Q$1,Table1[[#This Row],[Description]])),"",1)</f>
        <v/>
      </c>
      <c r="R1166" s="2" t="str">
        <f t="shared" si="18"/>
        <v/>
      </c>
    </row>
    <row r="1167" spans="1:18" x14ac:dyDescent="0.25">
      <c r="A1167" t="s">
        <v>1421</v>
      </c>
      <c r="B1167" t="s">
        <v>1422</v>
      </c>
      <c r="C1167">
        <v>25</v>
      </c>
      <c r="D1167">
        <f>IF(Table1[[#This Row],[tarp]]=Table1[[#This Row],[tarpa]],Table1[[#This Row],[Quantity]],Table1[[#This Row],[Quantity]]*10)</f>
        <v>25</v>
      </c>
      <c r="E1167" t="s">
        <v>462</v>
      </c>
      <c r="F1167" t="s">
        <v>14</v>
      </c>
      <c r="G1167" s="1">
        <v>42764</v>
      </c>
      <c r="H1167" s="1">
        <v>42764</v>
      </c>
      <c r="I1167" t="s">
        <v>1778</v>
      </c>
      <c r="J1167" t="s">
        <v>1778</v>
      </c>
      <c r="K1167" t="s">
        <v>1778</v>
      </c>
      <c r="L1167" t="s">
        <v>1778</v>
      </c>
      <c r="M1167" s="2" t="str">
        <f>IF(ISERROR(SEARCH(M$1,Table1[[#This Row],[Description]])),"",1)</f>
        <v/>
      </c>
      <c r="N1167" s="2" t="s">
        <v>1778</v>
      </c>
      <c r="O1167" s="2" t="s">
        <v>1778</v>
      </c>
      <c r="P1167" s="2" t="s">
        <v>1778</v>
      </c>
      <c r="Q1167" s="2" t="str">
        <f>IF(ISERROR(SEARCH(Q$1,Table1[[#This Row],[Description]])),"",1)</f>
        <v/>
      </c>
      <c r="R1167" s="2" t="str">
        <f t="shared" si="18"/>
        <v/>
      </c>
    </row>
    <row r="1168" spans="1:18" x14ac:dyDescent="0.25">
      <c r="A1168" t="s">
        <v>585</v>
      </c>
      <c r="B1168" t="s">
        <v>586</v>
      </c>
      <c r="C1168">
        <v>100</v>
      </c>
      <c r="D1168">
        <f>IF(Table1[[#This Row],[tarp]]=Table1[[#This Row],[tarpa]],Table1[[#This Row],[Quantity]],Table1[[#This Row],[Quantity]]*10)</f>
        <v>100</v>
      </c>
      <c r="E1168" t="s">
        <v>462</v>
      </c>
      <c r="F1168" t="s">
        <v>14</v>
      </c>
      <c r="G1168" s="1">
        <v>42764</v>
      </c>
      <c r="H1168" s="1">
        <v>42764</v>
      </c>
      <c r="I1168" t="s">
        <v>1778</v>
      </c>
      <c r="J1168" t="s">
        <v>1778</v>
      </c>
      <c r="K1168" t="s">
        <v>1778</v>
      </c>
      <c r="L1168" t="s">
        <v>1778</v>
      </c>
      <c r="M1168" s="2" t="str">
        <f>IF(ISERROR(SEARCH(M$1,Table1[[#This Row],[Description]])),"",1)</f>
        <v/>
      </c>
      <c r="N1168" s="2" t="s">
        <v>1778</v>
      </c>
      <c r="O1168" s="2" t="s">
        <v>1778</v>
      </c>
      <c r="P1168" s="2" t="s">
        <v>1778</v>
      </c>
      <c r="Q1168" s="2" t="str">
        <f>IF(ISERROR(SEARCH(Q$1,Table1[[#This Row],[Description]])),"",1)</f>
        <v/>
      </c>
      <c r="R1168" s="2" t="str">
        <f t="shared" si="18"/>
        <v/>
      </c>
    </row>
    <row r="1169" spans="1:18" x14ac:dyDescent="0.25">
      <c r="A1169" t="s">
        <v>637</v>
      </c>
      <c r="B1169" t="s">
        <v>638</v>
      </c>
      <c r="C1169">
        <v>200</v>
      </c>
      <c r="D1169">
        <f>IF(Table1[[#This Row],[tarp]]=Table1[[#This Row],[tarpa]],Table1[[#This Row],[Quantity]],Table1[[#This Row],[Quantity]]*10)</f>
        <v>200</v>
      </c>
      <c r="E1169" t="s">
        <v>462</v>
      </c>
      <c r="F1169" t="s">
        <v>14</v>
      </c>
      <c r="G1169" s="1">
        <v>42764</v>
      </c>
      <c r="H1169" s="1">
        <v>42764</v>
      </c>
      <c r="I1169" t="s">
        <v>1778</v>
      </c>
      <c r="J1169" t="s">
        <v>1778</v>
      </c>
      <c r="K1169" t="s">
        <v>1778</v>
      </c>
      <c r="L1169" t="s">
        <v>1778</v>
      </c>
      <c r="M1169" s="2" t="str">
        <f>IF(ISERROR(SEARCH(M$1,Table1[[#This Row],[Description]])),"",1)</f>
        <v/>
      </c>
      <c r="N1169" s="2" t="s">
        <v>1778</v>
      </c>
      <c r="O1169" s="2" t="s">
        <v>1778</v>
      </c>
      <c r="P1169" s="2" t="s">
        <v>1778</v>
      </c>
      <c r="Q1169" s="2" t="str">
        <f>IF(ISERROR(SEARCH(Q$1,Table1[[#This Row],[Description]])),"",1)</f>
        <v/>
      </c>
      <c r="R1169" s="2" t="str">
        <f t="shared" si="18"/>
        <v/>
      </c>
    </row>
    <row r="1170" spans="1:18" x14ac:dyDescent="0.25">
      <c r="A1170" t="s">
        <v>446</v>
      </c>
      <c r="B1170" t="s">
        <v>447</v>
      </c>
      <c r="C1170">
        <v>175</v>
      </c>
      <c r="D1170">
        <f>IF(Table1[[#This Row],[tarp]]=Table1[[#This Row],[tarpa]],Table1[[#This Row],[Quantity]],Table1[[#This Row],[Quantity]]*10)</f>
        <v>175</v>
      </c>
      <c r="E1170" t="s">
        <v>462</v>
      </c>
      <c r="F1170" t="s">
        <v>14</v>
      </c>
      <c r="G1170" s="1">
        <v>42764</v>
      </c>
      <c r="H1170" s="1">
        <v>42764</v>
      </c>
      <c r="I1170" t="s">
        <v>1778</v>
      </c>
      <c r="J1170" t="s">
        <v>1778</v>
      </c>
      <c r="K1170" t="s">
        <v>1778</v>
      </c>
      <c r="L1170" t="s">
        <v>1778</v>
      </c>
      <c r="M1170" s="2" t="str">
        <f>IF(ISERROR(SEARCH(M$1,Table1[[#This Row],[Description]])),"",1)</f>
        <v/>
      </c>
      <c r="N1170" s="2" t="s">
        <v>1778</v>
      </c>
      <c r="O1170" s="2" t="s">
        <v>1778</v>
      </c>
      <c r="P1170" s="2" t="s">
        <v>1778</v>
      </c>
      <c r="Q1170" s="2" t="str">
        <f>IF(ISERROR(SEARCH(Q$1,Table1[[#This Row],[Description]])),"",1)</f>
        <v/>
      </c>
      <c r="R1170" s="2" t="str">
        <f t="shared" si="18"/>
        <v/>
      </c>
    </row>
    <row r="1171" spans="1:18" x14ac:dyDescent="0.25">
      <c r="A1171" t="s">
        <v>1148</v>
      </c>
      <c r="B1171" t="s">
        <v>1149</v>
      </c>
      <c r="C1171">
        <v>4</v>
      </c>
      <c r="D1171">
        <f>IF(Table1[[#This Row],[tarp]]=Table1[[#This Row],[tarpa]],Table1[[#This Row],[Quantity]],Table1[[#This Row],[Quantity]]*10)</f>
        <v>4</v>
      </c>
      <c r="E1171" t="s">
        <v>854</v>
      </c>
      <c r="F1171" t="s">
        <v>18</v>
      </c>
      <c r="G1171" s="1">
        <v>42764</v>
      </c>
      <c r="H1171" s="1">
        <v>42764</v>
      </c>
      <c r="I1171" t="s">
        <v>1778</v>
      </c>
      <c r="J1171" t="s">
        <v>1778</v>
      </c>
      <c r="K1171" t="s">
        <v>1778</v>
      </c>
      <c r="L1171" t="s">
        <v>1778</v>
      </c>
      <c r="M1171" s="2" t="str">
        <f>IF(ISERROR(SEARCH(M$1,Table1[[#This Row],[Description]])),"",1)</f>
        <v/>
      </c>
      <c r="N1171" s="2" t="s">
        <v>1778</v>
      </c>
      <c r="O1171" s="2" t="s">
        <v>1778</v>
      </c>
      <c r="P1171" s="2" t="s">
        <v>1778</v>
      </c>
      <c r="Q1171" s="2" t="str">
        <f>IF(ISERROR(SEARCH(Q$1,Table1[[#This Row],[Description]])),"",1)</f>
        <v/>
      </c>
      <c r="R1171" s="2" t="str">
        <f t="shared" si="18"/>
        <v/>
      </c>
    </row>
    <row r="1172" spans="1:18" x14ac:dyDescent="0.25">
      <c r="A1172" t="s">
        <v>1268</v>
      </c>
      <c r="B1172" t="s">
        <v>1269</v>
      </c>
      <c r="C1172">
        <v>3284</v>
      </c>
      <c r="D1172">
        <f>IF(Table1[[#This Row],[tarp]]=Table1[[#This Row],[tarpa]],Table1[[#This Row],[Quantity]],Table1[[#This Row],[Quantity]]*10)</f>
        <v>3284</v>
      </c>
      <c r="E1172" t="s">
        <v>233</v>
      </c>
      <c r="F1172" t="s">
        <v>10</v>
      </c>
      <c r="G1172" s="1">
        <v>42764</v>
      </c>
      <c r="H1172" s="1">
        <v>42764</v>
      </c>
      <c r="I1172" t="s">
        <v>1778</v>
      </c>
      <c r="J1172" t="s">
        <v>1778</v>
      </c>
      <c r="K1172" t="s">
        <v>1778</v>
      </c>
      <c r="L1172" t="s">
        <v>1778</v>
      </c>
      <c r="M1172" s="2" t="str">
        <f>IF(ISERROR(SEARCH(M$1,Table1[[#This Row],[Description]])),"",1)</f>
        <v/>
      </c>
      <c r="N1172" s="2" t="s">
        <v>1778</v>
      </c>
      <c r="O1172" s="2" t="s">
        <v>1778</v>
      </c>
      <c r="P1172" s="2" t="s">
        <v>1778</v>
      </c>
      <c r="Q1172" s="2" t="str">
        <f>IF(ISERROR(SEARCH(Q$1,Table1[[#This Row],[Description]])),"",1)</f>
        <v/>
      </c>
      <c r="R1172" s="2" t="str">
        <f t="shared" si="18"/>
        <v/>
      </c>
    </row>
    <row r="1173" spans="1:18" x14ac:dyDescent="0.25">
      <c r="A1173" t="s">
        <v>1423</v>
      </c>
      <c r="B1173" t="s">
        <v>1424</v>
      </c>
      <c r="C1173">
        <v>20</v>
      </c>
      <c r="D1173">
        <f>IF(Table1[[#This Row],[tarp]]=Table1[[#This Row],[tarpa]],Table1[[#This Row],[Quantity]],Table1[[#This Row],[Quantity]]*10)</f>
        <v>20</v>
      </c>
      <c r="E1173" t="s">
        <v>1398</v>
      </c>
      <c r="F1173" t="s">
        <v>14</v>
      </c>
      <c r="G1173" s="1">
        <v>42764</v>
      </c>
      <c r="H1173" s="1">
        <v>42764</v>
      </c>
      <c r="I1173" t="s">
        <v>1778</v>
      </c>
      <c r="J1173" t="s">
        <v>1778</v>
      </c>
      <c r="K1173" t="s">
        <v>1778</v>
      </c>
      <c r="L1173" t="s">
        <v>1778</v>
      </c>
      <c r="M1173" s="2" t="str">
        <f>IF(ISERROR(SEARCH(M$1,Table1[[#This Row],[Description]])),"",1)</f>
        <v/>
      </c>
      <c r="N1173" s="2" t="s">
        <v>1778</v>
      </c>
      <c r="O1173" s="2" t="s">
        <v>1778</v>
      </c>
      <c r="P1173" s="2" t="s">
        <v>1778</v>
      </c>
      <c r="Q1173" s="2" t="str">
        <f>IF(ISERROR(SEARCH(Q$1,Table1[[#This Row],[Description]])),"",1)</f>
        <v/>
      </c>
      <c r="R1173" s="2" t="str">
        <f t="shared" si="18"/>
        <v/>
      </c>
    </row>
    <row r="1174" spans="1:18" x14ac:dyDescent="0.25">
      <c r="A1174" t="s">
        <v>828</v>
      </c>
      <c r="B1174" t="s">
        <v>829</v>
      </c>
      <c r="C1174">
        <v>6</v>
      </c>
      <c r="D1174">
        <f>IF(Table1[[#This Row],[tarp]]=Table1[[#This Row],[tarpa]],Table1[[#This Row],[Quantity]],Table1[[#This Row],[Quantity]]*10)</f>
        <v>6</v>
      </c>
      <c r="E1174" t="s">
        <v>17</v>
      </c>
      <c r="F1174" t="s">
        <v>18</v>
      </c>
      <c r="G1174" s="1">
        <v>42764</v>
      </c>
      <c r="H1174" s="1">
        <v>42764</v>
      </c>
      <c r="I1174" t="s">
        <v>1778</v>
      </c>
      <c r="J1174" t="s">
        <v>1778</v>
      </c>
      <c r="K1174" t="s">
        <v>1778</v>
      </c>
      <c r="L1174" t="s">
        <v>1778</v>
      </c>
      <c r="M1174" s="2" t="str">
        <f>IF(ISERROR(SEARCH(M$1,Table1[[#This Row],[Description]])),"",1)</f>
        <v/>
      </c>
      <c r="N1174" s="2" t="s">
        <v>1778</v>
      </c>
      <c r="O1174" s="2" t="s">
        <v>1778</v>
      </c>
      <c r="P1174" s="2" t="s">
        <v>1778</v>
      </c>
      <c r="Q1174" s="2" t="str">
        <f>IF(ISERROR(SEARCH(Q$1,Table1[[#This Row],[Description]])),"",1)</f>
        <v/>
      </c>
      <c r="R1174" s="2" t="str">
        <f t="shared" si="18"/>
        <v/>
      </c>
    </row>
    <row r="1175" spans="1:18" x14ac:dyDescent="0.25">
      <c r="A1175" t="s">
        <v>145</v>
      </c>
      <c r="B1175" t="s">
        <v>146</v>
      </c>
      <c r="C1175">
        <v>32</v>
      </c>
      <c r="D1175">
        <f>IF(Table1[[#This Row],[tarp]]=Table1[[#This Row],[tarpa]],Table1[[#This Row],[Quantity]],Table1[[#This Row],[Quantity]]*10)</f>
        <v>32</v>
      </c>
      <c r="E1175" t="s">
        <v>1398</v>
      </c>
      <c r="F1175" t="s">
        <v>14</v>
      </c>
      <c r="G1175" s="1">
        <v>42764</v>
      </c>
      <c r="H1175" s="1">
        <v>42764</v>
      </c>
      <c r="I1175" t="s">
        <v>1778</v>
      </c>
      <c r="J1175" t="s">
        <v>1778</v>
      </c>
      <c r="K1175" t="s">
        <v>1778</v>
      </c>
      <c r="L1175" t="s">
        <v>1778</v>
      </c>
      <c r="M1175" s="2" t="str">
        <f>IF(ISERROR(SEARCH(M$1,Table1[[#This Row],[Description]])),"",1)</f>
        <v/>
      </c>
      <c r="N1175" s="2" t="s">
        <v>1778</v>
      </c>
      <c r="O1175" s="2" t="s">
        <v>1778</v>
      </c>
      <c r="P1175" s="2" t="s">
        <v>1778</v>
      </c>
      <c r="Q1175" s="2" t="str">
        <f>IF(ISERROR(SEARCH(Q$1,Table1[[#This Row],[Description]])),"",1)</f>
        <v/>
      </c>
      <c r="R1175" s="2" t="str">
        <f t="shared" si="18"/>
        <v/>
      </c>
    </row>
    <row r="1176" spans="1:18" x14ac:dyDescent="0.25">
      <c r="A1176" t="s">
        <v>1527</v>
      </c>
      <c r="B1176" t="s">
        <v>1528</v>
      </c>
      <c r="C1176">
        <v>40</v>
      </c>
      <c r="D1176">
        <f>IF(Table1[[#This Row],[tarp]]=Table1[[#This Row],[tarpa]],Table1[[#This Row],[Quantity]],Table1[[#This Row],[Quantity]]*10)</f>
        <v>40</v>
      </c>
      <c r="E1176" t="s">
        <v>1398</v>
      </c>
      <c r="F1176" t="s">
        <v>14</v>
      </c>
      <c r="G1176" s="1">
        <v>42764</v>
      </c>
      <c r="H1176" s="1">
        <v>42764</v>
      </c>
      <c r="I1176" t="s">
        <v>1778</v>
      </c>
      <c r="J1176" t="s">
        <v>1778</v>
      </c>
      <c r="K1176" t="s">
        <v>1778</v>
      </c>
      <c r="L1176" t="s">
        <v>1778</v>
      </c>
      <c r="M1176" s="2" t="str">
        <f>IF(ISERROR(SEARCH(M$1,Table1[[#This Row],[Description]])),"",1)</f>
        <v/>
      </c>
      <c r="N1176" s="2" t="s">
        <v>1778</v>
      </c>
      <c r="O1176" s="2" t="s">
        <v>1778</v>
      </c>
      <c r="P1176" s="2" t="s">
        <v>1778</v>
      </c>
      <c r="Q1176" s="2" t="str">
        <f>IF(ISERROR(SEARCH(Q$1,Table1[[#This Row],[Description]])),"",1)</f>
        <v/>
      </c>
      <c r="R1176" s="2" t="str">
        <f t="shared" si="18"/>
        <v/>
      </c>
    </row>
    <row r="1177" spans="1:18" x14ac:dyDescent="0.25">
      <c r="A1177" t="s">
        <v>1425</v>
      </c>
      <c r="B1177" t="s">
        <v>1426</v>
      </c>
      <c r="C1177">
        <v>9000</v>
      </c>
      <c r="D1177">
        <f>IF(Table1[[#This Row],[tarp]]=Table1[[#This Row],[tarpa]],Table1[[#This Row],[Quantity]],Table1[[#This Row],[Quantity]]*10)</f>
        <v>9000</v>
      </c>
      <c r="E1177" t="s">
        <v>482</v>
      </c>
      <c r="F1177" t="s">
        <v>14</v>
      </c>
      <c r="G1177" s="1">
        <v>42764</v>
      </c>
      <c r="H1177" s="1">
        <v>42764</v>
      </c>
      <c r="I1177" t="s">
        <v>1778</v>
      </c>
      <c r="J1177" t="s">
        <v>1778</v>
      </c>
      <c r="K1177" t="s">
        <v>1778</v>
      </c>
      <c r="L1177" t="s">
        <v>1778</v>
      </c>
      <c r="M1177" s="2" t="str">
        <f>IF(ISERROR(SEARCH(M$1,Table1[[#This Row],[Description]])),"",1)</f>
        <v/>
      </c>
      <c r="N1177" s="2" t="s">
        <v>1778</v>
      </c>
      <c r="O1177" s="2" t="s">
        <v>1778</v>
      </c>
      <c r="P1177" s="2" t="s">
        <v>1778</v>
      </c>
      <c r="Q1177" s="2" t="str">
        <f>IF(ISERROR(SEARCH(Q$1,Table1[[#This Row],[Description]])),"",1)</f>
        <v/>
      </c>
      <c r="R1177" s="2" t="str">
        <f t="shared" si="18"/>
        <v/>
      </c>
    </row>
    <row r="1178" spans="1:18" x14ac:dyDescent="0.25">
      <c r="A1178" t="s">
        <v>773</v>
      </c>
      <c r="B1178" t="s">
        <v>774</v>
      </c>
      <c r="C1178">
        <v>40</v>
      </c>
      <c r="D1178">
        <f>IF(Table1[[#This Row],[tarp]]=Table1[[#This Row],[tarpa]],Table1[[#This Row],[Quantity]],Table1[[#This Row],[Quantity]]*10)</f>
        <v>40</v>
      </c>
      <c r="E1178" t="s">
        <v>482</v>
      </c>
      <c r="F1178" t="s">
        <v>14</v>
      </c>
      <c r="G1178" s="1">
        <v>42764</v>
      </c>
      <c r="H1178" s="1">
        <v>42764</v>
      </c>
      <c r="I1178" t="s">
        <v>1778</v>
      </c>
      <c r="J1178" t="s">
        <v>1778</v>
      </c>
      <c r="K1178" t="s">
        <v>1778</v>
      </c>
      <c r="L1178" t="s">
        <v>1778</v>
      </c>
      <c r="M1178" s="2" t="str">
        <f>IF(ISERROR(SEARCH(M$1,Table1[[#This Row],[Description]])),"",1)</f>
        <v/>
      </c>
      <c r="N1178" s="2" t="s">
        <v>1778</v>
      </c>
      <c r="O1178" s="2" t="s">
        <v>1778</v>
      </c>
      <c r="P1178" s="2" t="s">
        <v>1778</v>
      </c>
      <c r="Q1178" s="2" t="str">
        <f>IF(ISERROR(SEARCH(Q$1,Table1[[#This Row],[Description]])),"",1)</f>
        <v/>
      </c>
      <c r="R1178" s="2" t="str">
        <f t="shared" si="18"/>
        <v/>
      </c>
    </row>
    <row r="1179" spans="1:18" x14ac:dyDescent="0.25">
      <c r="A1179" t="s">
        <v>248</v>
      </c>
      <c r="B1179" t="s">
        <v>249</v>
      </c>
      <c r="C1179">
        <v>175</v>
      </c>
      <c r="D1179">
        <f>IF(Table1[[#This Row],[tarp]]=Table1[[#This Row],[tarpa]],Table1[[#This Row],[Quantity]],Table1[[#This Row],[Quantity]]*10)</f>
        <v>175</v>
      </c>
      <c r="E1179" t="s">
        <v>482</v>
      </c>
      <c r="F1179" t="s">
        <v>14</v>
      </c>
      <c r="G1179" s="1">
        <v>42764</v>
      </c>
      <c r="H1179" s="1">
        <v>42764</v>
      </c>
      <c r="I1179" t="s">
        <v>1778</v>
      </c>
      <c r="J1179" t="s">
        <v>1778</v>
      </c>
      <c r="K1179" t="s">
        <v>1778</v>
      </c>
      <c r="L1179" t="s">
        <v>1778</v>
      </c>
      <c r="M1179" s="2" t="str">
        <f>IF(ISERROR(SEARCH(M$1,Table1[[#This Row],[Description]])),"",1)</f>
        <v/>
      </c>
      <c r="N1179" s="2" t="s">
        <v>1778</v>
      </c>
      <c r="O1179" s="2" t="s">
        <v>1778</v>
      </c>
      <c r="P1179" s="2" t="s">
        <v>1778</v>
      </c>
      <c r="Q1179" s="2" t="str">
        <f>IF(ISERROR(SEARCH(Q$1,Table1[[#This Row],[Description]])),"",1)</f>
        <v/>
      </c>
      <c r="R1179" s="2" t="str">
        <f t="shared" si="18"/>
        <v/>
      </c>
    </row>
    <row r="1180" spans="1:18" x14ac:dyDescent="0.25">
      <c r="A1180" t="s">
        <v>1292</v>
      </c>
      <c r="B1180" t="s">
        <v>1293</v>
      </c>
      <c r="C1180">
        <v>2</v>
      </c>
      <c r="D1180">
        <f>IF(Table1[[#This Row],[tarp]]=Table1[[#This Row],[tarpa]],Table1[[#This Row],[Quantity]],Table1[[#This Row],[Quantity]]*10)</f>
        <v>2</v>
      </c>
      <c r="E1180" t="s">
        <v>482</v>
      </c>
      <c r="F1180" t="s">
        <v>14</v>
      </c>
      <c r="G1180" s="1">
        <v>42764</v>
      </c>
      <c r="H1180" s="1">
        <v>42764</v>
      </c>
      <c r="I1180" t="s">
        <v>1778</v>
      </c>
      <c r="J1180" t="s">
        <v>1778</v>
      </c>
      <c r="K1180" t="s">
        <v>1778</v>
      </c>
      <c r="L1180" t="s">
        <v>1778</v>
      </c>
      <c r="M1180" s="2" t="str">
        <f>IF(ISERROR(SEARCH(M$1,Table1[[#This Row],[Description]])),"",1)</f>
        <v/>
      </c>
      <c r="N1180" s="2" t="s">
        <v>1778</v>
      </c>
      <c r="O1180" s="2" t="s">
        <v>1778</v>
      </c>
      <c r="P1180" s="2" t="s">
        <v>1778</v>
      </c>
      <c r="Q1180" s="2" t="str">
        <f>IF(ISERROR(SEARCH(Q$1,Table1[[#This Row],[Description]])),"",1)</f>
        <v/>
      </c>
      <c r="R1180" s="2" t="str">
        <f t="shared" si="18"/>
        <v/>
      </c>
    </row>
    <row r="1181" spans="1:18" x14ac:dyDescent="0.25">
      <c r="A1181" t="s">
        <v>1294</v>
      </c>
      <c r="B1181" t="s">
        <v>1295</v>
      </c>
      <c r="C1181">
        <v>2</v>
      </c>
      <c r="D1181">
        <f>IF(Table1[[#This Row],[tarp]]=Table1[[#This Row],[tarpa]],Table1[[#This Row],[Quantity]],Table1[[#This Row],[Quantity]]*10)</f>
        <v>2</v>
      </c>
      <c r="E1181" t="s">
        <v>482</v>
      </c>
      <c r="F1181" t="s">
        <v>14</v>
      </c>
      <c r="G1181" s="1">
        <v>42764</v>
      </c>
      <c r="H1181" s="1">
        <v>42764</v>
      </c>
      <c r="I1181" t="s">
        <v>1778</v>
      </c>
      <c r="J1181" t="s">
        <v>1778</v>
      </c>
      <c r="K1181" t="s">
        <v>1778</v>
      </c>
      <c r="L1181" t="s">
        <v>1778</v>
      </c>
      <c r="M1181" s="2" t="str">
        <f>IF(ISERROR(SEARCH(M$1,Table1[[#This Row],[Description]])),"",1)</f>
        <v/>
      </c>
      <c r="N1181" s="2" t="s">
        <v>1778</v>
      </c>
      <c r="O1181" s="2" t="s">
        <v>1778</v>
      </c>
      <c r="P1181" s="2" t="s">
        <v>1778</v>
      </c>
      <c r="Q1181" s="2" t="str">
        <f>IF(ISERROR(SEARCH(Q$1,Table1[[#This Row],[Description]])),"",1)</f>
        <v/>
      </c>
      <c r="R1181" s="2" t="str">
        <f t="shared" si="18"/>
        <v/>
      </c>
    </row>
    <row r="1182" spans="1:18" x14ac:dyDescent="0.25">
      <c r="A1182" t="s">
        <v>1296</v>
      </c>
      <c r="B1182" t="s">
        <v>1297</v>
      </c>
      <c r="C1182">
        <v>2</v>
      </c>
      <c r="D1182">
        <f>IF(Table1[[#This Row],[tarp]]=Table1[[#This Row],[tarpa]],Table1[[#This Row],[Quantity]],Table1[[#This Row],[Quantity]]*10)</f>
        <v>2</v>
      </c>
      <c r="E1182" t="s">
        <v>482</v>
      </c>
      <c r="F1182" t="s">
        <v>14</v>
      </c>
      <c r="G1182" s="1">
        <v>42764</v>
      </c>
      <c r="H1182" s="1">
        <v>42764</v>
      </c>
      <c r="I1182" t="s">
        <v>1778</v>
      </c>
      <c r="J1182" t="s">
        <v>1778</v>
      </c>
      <c r="K1182" t="s">
        <v>1778</v>
      </c>
      <c r="L1182" t="s">
        <v>1778</v>
      </c>
      <c r="M1182" s="2" t="str">
        <f>IF(ISERROR(SEARCH(M$1,Table1[[#This Row],[Description]])),"",1)</f>
        <v/>
      </c>
      <c r="N1182" s="2" t="s">
        <v>1778</v>
      </c>
      <c r="O1182" s="2" t="s">
        <v>1778</v>
      </c>
      <c r="P1182" s="2" t="s">
        <v>1778</v>
      </c>
      <c r="Q1182" s="2" t="str">
        <f>IF(ISERROR(SEARCH(Q$1,Table1[[#This Row],[Description]])),"",1)</f>
        <v/>
      </c>
      <c r="R1182" s="2" t="str">
        <f t="shared" si="18"/>
        <v/>
      </c>
    </row>
    <row r="1183" spans="1:18" x14ac:dyDescent="0.25">
      <c r="A1183" t="s">
        <v>1298</v>
      </c>
      <c r="B1183" t="s">
        <v>1299</v>
      </c>
      <c r="C1183">
        <v>1</v>
      </c>
      <c r="D1183">
        <f>IF(Table1[[#This Row],[tarp]]=Table1[[#This Row],[tarpa]],Table1[[#This Row],[Quantity]],Table1[[#This Row],[Quantity]]*10)</f>
        <v>1</v>
      </c>
      <c r="E1183" t="s">
        <v>482</v>
      </c>
      <c r="F1183" t="s">
        <v>14</v>
      </c>
      <c r="G1183" s="1">
        <v>42764</v>
      </c>
      <c r="H1183" s="1">
        <v>42764</v>
      </c>
      <c r="I1183" t="s">
        <v>1778</v>
      </c>
      <c r="J1183" t="s">
        <v>1778</v>
      </c>
      <c r="K1183" t="s">
        <v>1778</v>
      </c>
      <c r="L1183" t="s">
        <v>1778</v>
      </c>
      <c r="M1183" s="2" t="str">
        <f>IF(ISERROR(SEARCH(M$1,Table1[[#This Row],[Description]])),"",1)</f>
        <v/>
      </c>
      <c r="N1183" s="2" t="s">
        <v>1778</v>
      </c>
      <c r="O1183" s="2" t="s">
        <v>1778</v>
      </c>
      <c r="P1183" s="2" t="s">
        <v>1778</v>
      </c>
      <c r="Q1183" s="2" t="str">
        <f>IF(ISERROR(SEARCH(Q$1,Table1[[#This Row],[Description]])),"",1)</f>
        <v/>
      </c>
      <c r="R1183" s="2" t="str">
        <f t="shared" si="18"/>
        <v/>
      </c>
    </row>
    <row r="1184" spans="1:18" x14ac:dyDescent="0.25">
      <c r="A1184" t="s">
        <v>879</v>
      </c>
      <c r="B1184" t="s">
        <v>880</v>
      </c>
      <c r="C1184">
        <v>1</v>
      </c>
      <c r="D1184">
        <f>IF(Table1[[#This Row],[tarp]]=Table1[[#This Row],[tarpa]],Table1[[#This Row],[Quantity]],Table1[[#This Row],[Quantity]]*10)</f>
        <v>1</v>
      </c>
      <c r="E1184" t="s">
        <v>482</v>
      </c>
      <c r="F1184" t="s">
        <v>14</v>
      </c>
      <c r="G1184" s="1">
        <v>42764</v>
      </c>
      <c r="H1184" s="1">
        <v>42764</v>
      </c>
      <c r="I1184" t="s">
        <v>1778</v>
      </c>
      <c r="J1184" t="s">
        <v>1778</v>
      </c>
      <c r="K1184" t="s">
        <v>1778</v>
      </c>
      <c r="L1184" t="s">
        <v>1778</v>
      </c>
      <c r="M1184" s="2" t="str">
        <f>IF(ISERROR(SEARCH(M$1,Table1[[#This Row],[Description]])),"",1)</f>
        <v/>
      </c>
      <c r="N1184" s="2" t="s">
        <v>1778</v>
      </c>
      <c r="O1184" s="2" t="s">
        <v>1778</v>
      </c>
      <c r="P1184" s="2" t="s">
        <v>1778</v>
      </c>
      <c r="Q1184" s="2" t="str">
        <f>IF(ISERROR(SEARCH(Q$1,Table1[[#This Row],[Description]])),"",1)</f>
        <v/>
      </c>
      <c r="R1184" s="2" t="str">
        <f t="shared" si="18"/>
        <v/>
      </c>
    </row>
    <row r="1185" spans="1:18" x14ac:dyDescent="0.25">
      <c r="A1185" t="s">
        <v>1300</v>
      </c>
      <c r="B1185" t="s">
        <v>1301</v>
      </c>
      <c r="C1185">
        <v>175</v>
      </c>
      <c r="D1185">
        <f>IF(Table1[[#This Row],[tarp]]=Table1[[#This Row],[tarpa]],Table1[[#This Row],[Quantity]],Table1[[#This Row],[Quantity]]*10)</f>
        <v>175</v>
      </c>
      <c r="E1185" t="s">
        <v>482</v>
      </c>
      <c r="F1185" t="s">
        <v>14</v>
      </c>
      <c r="G1185" s="1">
        <v>42764</v>
      </c>
      <c r="H1185" s="1">
        <v>42764</v>
      </c>
      <c r="I1185" t="s">
        <v>1778</v>
      </c>
      <c r="J1185" t="s">
        <v>1778</v>
      </c>
      <c r="K1185" t="s">
        <v>1778</v>
      </c>
      <c r="L1185" t="s">
        <v>1778</v>
      </c>
      <c r="M1185" s="2" t="str">
        <f>IF(ISERROR(SEARCH(M$1,Table1[[#This Row],[Description]])),"",1)</f>
        <v/>
      </c>
      <c r="N1185" s="2" t="s">
        <v>1778</v>
      </c>
      <c r="O1185" s="2" t="s">
        <v>1778</v>
      </c>
      <c r="P1185" s="2" t="s">
        <v>1778</v>
      </c>
      <c r="Q1185" s="2" t="str">
        <f>IF(ISERROR(SEARCH(Q$1,Table1[[#This Row],[Description]])),"",1)</f>
        <v/>
      </c>
      <c r="R1185" s="2" t="str">
        <f t="shared" si="18"/>
        <v/>
      </c>
    </row>
    <row r="1186" spans="1:18" x14ac:dyDescent="0.25">
      <c r="A1186" t="s">
        <v>1302</v>
      </c>
      <c r="B1186" t="s">
        <v>1303</v>
      </c>
      <c r="C1186">
        <v>4</v>
      </c>
      <c r="D1186">
        <f>IF(Table1[[#This Row],[tarp]]=Table1[[#This Row],[tarpa]],Table1[[#This Row],[Quantity]],Table1[[#This Row],[Quantity]]*10)</f>
        <v>4</v>
      </c>
      <c r="E1186" t="s">
        <v>482</v>
      </c>
      <c r="F1186" t="s">
        <v>14</v>
      </c>
      <c r="G1186" s="1">
        <v>42764</v>
      </c>
      <c r="H1186" s="1">
        <v>42764</v>
      </c>
      <c r="I1186" t="s">
        <v>1778</v>
      </c>
      <c r="J1186" t="s">
        <v>1778</v>
      </c>
      <c r="K1186" t="s">
        <v>1778</v>
      </c>
      <c r="L1186" t="s">
        <v>1778</v>
      </c>
      <c r="M1186" s="2" t="str">
        <f>IF(ISERROR(SEARCH(M$1,Table1[[#This Row],[Description]])),"",1)</f>
        <v/>
      </c>
      <c r="N1186" s="2" t="s">
        <v>1778</v>
      </c>
      <c r="O1186" s="2" t="s">
        <v>1778</v>
      </c>
      <c r="P1186" s="2" t="s">
        <v>1778</v>
      </c>
      <c r="Q1186" s="2" t="str">
        <f>IF(ISERROR(SEARCH(Q$1,Table1[[#This Row],[Description]])),"",1)</f>
        <v/>
      </c>
      <c r="R1186" s="2" t="str">
        <f t="shared" si="18"/>
        <v/>
      </c>
    </row>
    <row r="1187" spans="1:18" x14ac:dyDescent="0.25">
      <c r="A1187" t="s">
        <v>1304</v>
      </c>
      <c r="B1187" t="s">
        <v>1305</v>
      </c>
      <c r="C1187">
        <v>1</v>
      </c>
      <c r="D1187">
        <f>IF(Table1[[#This Row],[tarp]]=Table1[[#This Row],[tarpa]],Table1[[#This Row],[Quantity]],Table1[[#This Row],[Quantity]]*10)</f>
        <v>1</v>
      </c>
      <c r="E1187" t="s">
        <v>482</v>
      </c>
      <c r="F1187" t="s">
        <v>14</v>
      </c>
      <c r="G1187" s="1">
        <v>42764</v>
      </c>
      <c r="H1187" s="1">
        <v>42764</v>
      </c>
      <c r="I1187" t="s">
        <v>1778</v>
      </c>
      <c r="J1187" t="s">
        <v>1778</v>
      </c>
      <c r="K1187" t="s">
        <v>1778</v>
      </c>
      <c r="L1187" t="s">
        <v>1778</v>
      </c>
      <c r="M1187" s="2" t="str">
        <f>IF(ISERROR(SEARCH(M$1,Table1[[#This Row],[Description]])),"",1)</f>
        <v/>
      </c>
      <c r="N1187" s="2" t="s">
        <v>1778</v>
      </c>
      <c r="O1187" s="2" t="s">
        <v>1778</v>
      </c>
      <c r="P1187" s="2" t="s">
        <v>1778</v>
      </c>
      <c r="Q1187" s="2" t="str">
        <f>IF(ISERROR(SEARCH(Q$1,Table1[[#This Row],[Description]])),"",1)</f>
        <v/>
      </c>
      <c r="R1187" s="2" t="str">
        <f t="shared" si="18"/>
        <v/>
      </c>
    </row>
    <row r="1188" spans="1:18" x14ac:dyDescent="0.25">
      <c r="A1188" t="s">
        <v>694</v>
      </c>
      <c r="B1188" t="s">
        <v>695</v>
      </c>
      <c r="C1188">
        <v>100</v>
      </c>
      <c r="D1188">
        <f>IF(Table1[[#This Row],[tarp]]=Table1[[#This Row],[tarpa]],Table1[[#This Row],[Quantity]],Table1[[#This Row],[Quantity]]*10)</f>
        <v>100</v>
      </c>
      <c r="E1188" t="s">
        <v>209</v>
      </c>
      <c r="F1188" t="s">
        <v>10</v>
      </c>
      <c r="G1188" s="1">
        <v>42764</v>
      </c>
      <c r="H1188" s="1">
        <v>42764</v>
      </c>
      <c r="I1188" t="s">
        <v>1778</v>
      </c>
      <c r="J1188" t="s">
        <v>1778</v>
      </c>
      <c r="K1188" t="s">
        <v>1778</v>
      </c>
      <c r="L1188" t="s">
        <v>1778</v>
      </c>
      <c r="M1188" s="2" t="str">
        <f>IF(ISERROR(SEARCH(M$1,Table1[[#This Row],[Description]])),"",1)</f>
        <v/>
      </c>
      <c r="N1188" s="2" t="s">
        <v>1778</v>
      </c>
      <c r="O1188" s="2" t="s">
        <v>1778</v>
      </c>
      <c r="P1188" s="2" t="s">
        <v>1778</v>
      </c>
      <c r="Q1188" s="2" t="str">
        <f>IF(ISERROR(SEARCH(Q$1,Table1[[#This Row],[Description]])),"",1)</f>
        <v/>
      </c>
      <c r="R1188" s="2" t="str">
        <f t="shared" si="18"/>
        <v/>
      </c>
    </row>
    <row r="1189" spans="1:18" x14ac:dyDescent="0.25">
      <c r="A1189" t="s">
        <v>360</v>
      </c>
      <c r="B1189" t="s">
        <v>361</v>
      </c>
      <c r="C1189">
        <v>39</v>
      </c>
      <c r="D1189">
        <f>IF(Table1[[#This Row],[tarp]]=Table1[[#This Row],[tarpa]],Table1[[#This Row],[Quantity]],Table1[[#This Row],[Quantity]]*10)</f>
        <v>39</v>
      </c>
      <c r="E1189" t="s">
        <v>1719</v>
      </c>
      <c r="F1189" t="s">
        <v>37</v>
      </c>
      <c r="G1189" s="1">
        <v>42764</v>
      </c>
      <c r="H1189" s="1">
        <v>42764</v>
      </c>
      <c r="I1189" t="s">
        <v>1778</v>
      </c>
      <c r="J1189" t="s">
        <v>1778</v>
      </c>
      <c r="K1189" t="s">
        <v>1778</v>
      </c>
      <c r="L1189" t="s">
        <v>1778</v>
      </c>
      <c r="M1189" s="2" t="str">
        <f>IF(ISERROR(SEARCH(M$1,Table1[[#This Row],[Description]])),"",1)</f>
        <v/>
      </c>
      <c r="N1189" s="2" t="s">
        <v>1778</v>
      </c>
      <c r="O1189" s="2" t="s">
        <v>1778</v>
      </c>
      <c r="P1189" s="2" t="s">
        <v>1778</v>
      </c>
      <c r="Q1189" s="2" t="str">
        <f>IF(ISERROR(SEARCH(Q$1,Table1[[#This Row],[Description]])),"",1)</f>
        <v/>
      </c>
      <c r="R1189" s="2" t="str">
        <f t="shared" si="18"/>
        <v/>
      </c>
    </row>
    <row r="1190" spans="1:18" x14ac:dyDescent="0.25">
      <c r="A1190" t="s">
        <v>1427</v>
      </c>
      <c r="B1190" t="s">
        <v>1428</v>
      </c>
      <c r="C1190">
        <v>5</v>
      </c>
      <c r="D1190">
        <f>IF(Table1[[#This Row],[tarp]]=Table1[[#This Row],[tarpa]],Table1[[#This Row],[Quantity]],Table1[[#This Row],[Quantity]]*10)</f>
        <v>5</v>
      </c>
      <c r="E1190" t="s">
        <v>216</v>
      </c>
      <c r="F1190" t="s">
        <v>21</v>
      </c>
      <c r="G1190" s="1">
        <v>42764</v>
      </c>
      <c r="H1190" s="1">
        <v>42764</v>
      </c>
      <c r="I1190" t="s">
        <v>1778</v>
      </c>
      <c r="J1190" t="s">
        <v>1778</v>
      </c>
      <c r="K1190" t="s">
        <v>1778</v>
      </c>
      <c r="L1190" t="s">
        <v>1778</v>
      </c>
      <c r="M1190" s="2" t="str">
        <f>IF(ISERROR(SEARCH(M$1,Table1[[#This Row],[Description]])),"",1)</f>
        <v/>
      </c>
      <c r="N1190" s="2" t="s">
        <v>1778</v>
      </c>
      <c r="O1190" s="2" t="s">
        <v>1778</v>
      </c>
      <c r="P1190" s="2" t="s">
        <v>1778</v>
      </c>
      <c r="Q1190" s="2" t="str">
        <f>IF(ISERROR(SEARCH(Q$1,Table1[[#This Row],[Description]])),"",1)</f>
        <v/>
      </c>
      <c r="R1190" s="2" t="str">
        <f t="shared" si="18"/>
        <v/>
      </c>
    </row>
    <row r="1191" spans="1:18" x14ac:dyDescent="0.25">
      <c r="A1191" t="s">
        <v>1429</v>
      </c>
      <c r="B1191" t="s">
        <v>1430</v>
      </c>
      <c r="C1191">
        <v>18</v>
      </c>
      <c r="D1191">
        <f>IF(Table1[[#This Row],[tarp]]=Table1[[#This Row],[tarpa]],Table1[[#This Row],[Quantity]],Table1[[#This Row],[Quantity]]*10)</f>
        <v>18</v>
      </c>
      <c r="E1191" t="s">
        <v>216</v>
      </c>
      <c r="F1191" t="s">
        <v>21</v>
      </c>
      <c r="G1191" s="1">
        <v>42764</v>
      </c>
      <c r="H1191" s="1">
        <v>42764</v>
      </c>
      <c r="I1191" t="s">
        <v>1778</v>
      </c>
      <c r="J1191" t="s">
        <v>1778</v>
      </c>
      <c r="K1191" t="s">
        <v>1778</v>
      </c>
      <c r="L1191" t="s">
        <v>1778</v>
      </c>
      <c r="M1191" s="2" t="str">
        <f>IF(ISERROR(SEARCH(M$1,Table1[[#This Row],[Description]])),"",1)</f>
        <v/>
      </c>
      <c r="N1191" s="2" t="s">
        <v>1778</v>
      </c>
      <c r="O1191" s="2" t="s">
        <v>1778</v>
      </c>
      <c r="P1191" s="2" t="s">
        <v>1778</v>
      </c>
      <c r="Q1191" s="2" t="str">
        <f>IF(ISERROR(SEARCH(Q$1,Table1[[#This Row],[Description]])),"",1)</f>
        <v/>
      </c>
      <c r="R1191" s="2" t="str">
        <f t="shared" si="18"/>
        <v/>
      </c>
    </row>
    <row r="1192" spans="1:18" x14ac:dyDescent="0.25">
      <c r="A1192" t="s">
        <v>1431</v>
      </c>
      <c r="B1192" t="s">
        <v>1432</v>
      </c>
      <c r="C1192">
        <v>15</v>
      </c>
      <c r="D1192">
        <f>IF(Table1[[#This Row],[tarp]]=Table1[[#This Row],[tarpa]],Table1[[#This Row],[Quantity]],Table1[[#This Row],[Quantity]]*10)</f>
        <v>15</v>
      </c>
      <c r="E1192" t="s">
        <v>216</v>
      </c>
      <c r="F1192" t="s">
        <v>21</v>
      </c>
      <c r="G1192" s="1">
        <v>42764</v>
      </c>
      <c r="H1192" s="1">
        <v>42764</v>
      </c>
      <c r="I1192" t="s">
        <v>1778</v>
      </c>
      <c r="J1192" t="s">
        <v>1778</v>
      </c>
      <c r="K1192" t="s">
        <v>1778</v>
      </c>
      <c r="L1192" t="s">
        <v>1778</v>
      </c>
      <c r="M1192" s="2" t="str">
        <f>IF(ISERROR(SEARCH(M$1,Table1[[#This Row],[Description]])),"",1)</f>
        <v/>
      </c>
      <c r="N1192" s="2" t="s">
        <v>1778</v>
      </c>
      <c r="O1192" s="2" t="s">
        <v>1778</v>
      </c>
      <c r="P1192" s="2" t="s">
        <v>1778</v>
      </c>
      <c r="Q1192" s="2" t="str">
        <f>IF(ISERROR(SEARCH(Q$1,Table1[[#This Row],[Description]])),"",1)</f>
        <v/>
      </c>
      <c r="R1192" s="2" t="str">
        <f t="shared" si="18"/>
        <v/>
      </c>
    </row>
    <row r="1193" spans="1:18" x14ac:dyDescent="0.25">
      <c r="A1193" t="s">
        <v>1433</v>
      </c>
      <c r="B1193" t="s">
        <v>1434</v>
      </c>
      <c r="C1193">
        <v>2</v>
      </c>
      <c r="D1193">
        <f>IF(Table1[[#This Row],[tarp]]=Table1[[#This Row],[tarpa]],Table1[[#This Row],[Quantity]],Table1[[#This Row],[Quantity]]*10)</f>
        <v>2</v>
      </c>
      <c r="E1193" t="s">
        <v>216</v>
      </c>
      <c r="F1193" t="s">
        <v>21</v>
      </c>
      <c r="G1193" s="1">
        <v>42764</v>
      </c>
      <c r="H1193" s="1">
        <v>42764</v>
      </c>
      <c r="I1193" t="s">
        <v>1778</v>
      </c>
      <c r="J1193" t="s">
        <v>1778</v>
      </c>
      <c r="K1193" t="s">
        <v>1778</v>
      </c>
      <c r="L1193" t="s">
        <v>1778</v>
      </c>
      <c r="M1193" s="2" t="str">
        <f>IF(ISERROR(SEARCH(M$1,Table1[[#This Row],[Description]])),"",1)</f>
        <v/>
      </c>
      <c r="N1193" s="2" t="s">
        <v>1778</v>
      </c>
      <c r="O1193" s="2" t="s">
        <v>1778</v>
      </c>
      <c r="P1193" s="2" t="s">
        <v>1778</v>
      </c>
      <c r="Q1193" s="2" t="str">
        <f>IF(ISERROR(SEARCH(Q$1,Table1[[#This Row],[Description]])),"",1)</f>
        <v/>
      </c>
      <c r="R1193" s="2" t="str">
        <f t="shared" si="18"/>
        <v/>
      </c>
    </row>
    <row r="1194" spans="1:18" x14ac:dyDescent="0.25">
      <c r="A1194" t="s">
        <v>1435</v>
      </c>
      <c r="B1194" t="s">
        <v>1436</v>
      </c>
      <c r="C1194">
        <v>5</v>
      </c>
      <c r="D1194">
        <f>IF(Table1[[#This Row],[tarp]]=Table1[[#This Row],[tarpa]],Table1[[#This Row],[Quantity]],Table1[[#This Row],[Quantity]]*10)</f>
        <v>5</v>
      </c>
      <c r="E1194" t="s">
        <v>216</v>
      </c>
      <c r="F1194" t="s">
        <v>21</v>
      </c>
      <c r="G1194" s="1">
        <v>42764</v>
      </c>
      <c r="H1194" s="1">
        <v>42764</v>
      </c>
      <c r="I1194" t="s">
        <v>1778</v>
      </c>
      <c r="J1194" t="s">
        <v>1778</v>
      </c>
      <c r="K1194" t="s">
        <v>1778</v>
      </c>
      <c r="L1194" t="s">
        <v>1778</v>
      </c>
      <c r="M1194" s="2" t="str">
        <f>IF(ISERROR(SEARCH(M$1,Table1[[#This Row],[Description]])),"",1)</f>
        <v/>
      </c>
      <c r="N1194" s="2" t="s">
        <v>1778</v>
      </c>
      <c r="O1194" s="2" t="s">
        <v>1778</v>
      </c>
      <c r="P1194" s="2" t="s">
        <v>1778</v>
      </c>
      <c r="Q1194" s="2" t="str">
        <f>IF(ISERROR(SEARCH(Q$1,Table1[[#This Row],[Description]])),"",1)</f>
        <v/>
      </c>
      <c r="R1194" s="2" t="str">
        <f t="shared" si="18"/>
        <v/>
      </c>
    </row>
    <row r="1195" spans="1:18" x14ac:dyDescent="0.25">
      <c r="A1195" t="s">
        <v>1437</v>
      </c>
      <c r="B1195" t="s">
        <v>1438</v>
      </c>
      <c r="C1195">
        <v>17</v>
      </c>
      <c r="D1195">
        <f>IF(Table1[[#This Row],[tarp]]=Table1[[#This Row],[tarpa]],Table1[[#This Row],[Quantity]],Table1[[#This Row],[Quantity]]*10)</f>
        <v>17</v>
      </c>
      <c r="E1195" t="s">
        <v>216</v>
      </c>
      <c r="F1195" t="s">
        <v>21</v>
      </c>
      <c r="G1195" s="1">
        <v>42764</v>
      </c>
      <c r="H1195" s="1">
        <v>42764</v>
      </c>
      <c r="I1195" t="s">
        <v>1778</v>
      </c>
      <c r="J1195" t="s">
        <v>1778</v>
      </c>
      <c r="K1195" t="s">
        <v>1778</v>
      </c>
      <c r="L1195" t="s">
        <v>1778</v>
      </c>
      <c r="M1195" s="2" t="str">
        <f>IF(ISERROR(SEARCH(M$1,Table1[[#This Row],[Description]])),"",1)</f>
        <v/>
      </c>
      <c r="N1195" s="2" t="s">
        <v>1778</v>
      </c>
      <c r="O1195" s="2" t="s">
        <v>1778</v>
      </c>
      <c r="P1195" s="2" t="s">
        <v>1778</v>
      </c>
      <c r="Q1195" s="2" t="str">
        <f>IF(ISERROR(SEARCH(Q$1,Table1[[#This Row],[Description]])),"",1)</f>
        <v/>
      </c>
      <c r="R1195" s="2" t="str">
        <f t="shared" si="18"/>
        <v/>
      </c>
    </row>
    <row r="1196" spans="1:18" x14ac:dyDescent="0.25">
      <c r="A1196" t="s">
        <v>1197</v>
      </c>
      <c r="B1196" t="s">
        <v>1198</v>
      </c>
      <c r="C1196">
        <v>5</v>
      </c>
      <c r="D1196">
        <f>IF(Table1[[#This Row],[tarp]]=Table1[[#This Row],[tarpa]],Table1[[#This Row],[Quantity]],Table1[[#This Row],[Quantity]]*10)</f>
        <v>5</v>
      </c>
      <c r="E1196" t="s">
        <v>209</v>
      </c>
      <c r="F1196" t="s">
        <v>10</v>
      </c>
      <c r="G1196" s="1">
        <v>42764</v>
      </c>
      <c r="H1196" s="1">
        <v>42764</v>
      </c>
      <c r="I1196" t="s">
        <v>1778</v>
      </c>
      <c r="J1196" t="s">
        <v>1778</v>
      </c>
      <c r="K1196" t="s">
        <v>1778</v>
      </c>
      <c r="L1196" t="s">
        <v>1778</v>
      </c>
      <c r="M1196" s="2" t="str">
        <f>IF(ISERROR(SEARCH(M$1,Table1[[#This Row],[Description]])),"",1)</f>
        <v/>
      </c>
      <c r="N1196" s="2" t="s">
        <v>1778</v>
      </c>
      <c r="O1196" s="2" t="s">
        <v>1778</v>
      </c>
      <c r="P1196" s="2" t="s">
        <v>1778</v>
      </c>
      <c r="Q1196" s="2" t="str">
        <f>IF(ISERROR(SEARCH(Q$1,Table1[[#This Row],[Description]])),"",1)</f>
        <v/>
      </c>
      <c r="R1196" s="2" t="str">
        <f t="shared" si="18"/>
        <v/>
      </c>
    </row>
    <row r="1197" spans="1:18" x14ac:dyDescent="0.25">
      <c r="A1197" t="s">
        <v>362</v>
      </c>
      <c r="B1197" t="s">
        <v>363</v>
      </c>
      <c r="C1197">
        <v>39</v>
      </c>
      <c r="D1197">
        <f>IF(Table1[[#This Row],[tarp]]=Table1[[#This Row],[tarpa]],Table1[[#This Row],[Quantity]],Table1[[#This Row],[Quantity]]*10)</f>
        <v>39</v>
      </c>
      <c r="E1197" t="s">
        <v>1719</v>
      </c>
      <c r="F1197" t="s">
        <v>37</v>
      </c>
      <c r="G1197" s="1">
        <v>42764</v>
      </c>
      <c r="H1197" s="1">
        <v>42764</v>
      </c>
      <c r="I1197" t="s">
        <v>1778</v>
      </c>
      <c r="J1197" t="s">
        <v>1778</v>
      </c>
      <c r="K1197" t="s">
        <v>1778</v>
      </c>
      <c r="L1197" t="s">
        <v>1778</v>
      </c>
      <c r="M1197" s="2" t="str">
        <f>IF(ISERROR(SEARCH(M$1,Table1[[#This Row],[Description]])),"",1)</f>
        <v/>
      </c>
      <c r="N1197" s="2" t="s">
        <v>1778</v>
      </c>
      <c r="O1197" s="2" t="s">
        <v>1778</v>
      </c>
      <c r="P1197" s="2" t="s">
        <v>1778</v>
      </c>
      <c r="Q1197" s="2" t="str">
        <f>IF(ISERROR(SEARCH(Q$1,Table1[[#This Row],[Description]])),"",1)</f>
        <v/>
      </c>
      <c r="R1197" s="2" t="str">
        <f t="shared" si="18"/>
        <v/>
      </c>
    </row>
    <row r="1198" spans="1:18" x14ac:dyDescent="0.25">
      <c r="A1198" t="s">
        <v>512</v>
      </c>
      <c r="B1198" t="s">
        <v>513</v>
      </c>
      <c r="C1198">
        <v>110</v>
      </c>
      <c r="D1198">
        <f>IF(Table1[[#This Row],[tarp]]=Table1[[#This Row],[tarpa]],Table1[[#This Row],[Quantity]],Table1[[#This Row],[Quantity]]*10)</f>
        <v>110</v>
      </c>
      <c r="E1198" t="s">
        <v>1719</v>
      </c>
      <c r="F1198" t="s">
        <v>37</v>
      </c>
      <c r="G1198" s="1">
        <v>42764</v>
      </c>
      <c r="H1198" s="1">
        <v>42764</v>
      </c>
      <c r="I1198" t="s">
        <v>1778</v>
      </c>
      <c r="J1198" t="s">
        <v>1778</v>
      </c>
      <c r="K1198" t="s">
        <v>1778</v>
      </c>
      <c r="L1198" t="s">
        <v>1778</v>
      </c>
      <c r="M1198" s="2" t="str">
        <f>IF(ISERROR(SEARCH(M$1,Table1[[#This Row],[Description]])),"",1)</f>
        <v/>
      </c>
      <c r="N1198" s="2" t="s">
        <v>1778</v>
      </c>
      <c r="O1198" s="2" t="s">
        <v>1778</v>
      </c>
      <c r="P1198" s="2" t="s">
        <v>1778</v>
      </c>
      <c r="Q1198" s="2" t="str">
        <f>IF(ISERROR(SEARCH(Q$1,Table1[[#This Row],[Description]])),"",1)</f>
        <v/>
      </c>
      <c r="R1198" s="2" t="str">
        <f t="shared" si="18"/>
        <v/>
      </c>
    </row>
    <row r="1199" spans="1:18" x14ac:dyDescent="0.25">
      <c r="A1199" t="s">
        <v>30</v>
      </c>
      <c r="B1199" t="s">
        <v>31</v>
      </c>
      <c r="C1199">
        <v>120</v>
      </c>
      <c r="D1199">
        <f>IF(Table1[[#This Row],[tarp]]=Table1[[#This Row],[tarpa]],Table1[[#This Row],[Quantity]],Table1[[#This Row],[Quantity]]*10)</f>
        <v>120</v>
      </c>
      <c r="E1199" t="s">
        <v>1719</v>
      </c>
      <c r="F1199" t="s">
        <v>37</v>
      </c>
      <c r="G1199" s="1">
        <v>42764</v>
      </c>
      <c r="H1199" s="1">
        <v>42764</v>
      </c>
      <c r="I1199" t="s">
        <v>1778</v>
      </c>
      <c r="J1199" t="s">
        <v>1778</v>
      </c>
      <c r="K1199" t="s">
        <v>1778</v>
      </c>
      <c r="L1199" t="s">
        <v>1778</v>
      </c>
      <c r="M1199" s="2" t="str">
        <f>IF(ISERROR(SEARCH(M$1,Table1[[#This Row],[Description]])),"",1)</f>
        <v/>
      </c>
      <c r="N1199" s="2" t="s">
        <v>1778</v>
      </c>
      <c r="O1199" s="2" t="s">
        <v>1778</v>
      </c>
      <c r="P1199" s="2" t="s">
        <v>1778</v>
      </c>
      <c r="Q1199" s="2" t="str">
        <f>IF(ISERROR(SEARCH(Q$1,Table1[[#This Row],[Description]])),"",1)</f>
        <v/>
      </c>
      <c r="R1199" s="2" t="str">
        <f t="shared" si="18"/>
        <v/>
      </c>
    </row>
    <row r="1200" spans="1:18" x14ac:dyDescent="0.25">
      <c r="A1200" t="s">
        <v>32</v>
      </c>
      <c r="B1200" t="s">
        <v>33</v>
      </c>
      <c r="C1200">
        <v>110</v>
      </c>
      <c r="D1200">
        <f>IF(Table1[[#This Row],[tarp]]=Table1[[#This Row],[tarpa]],Table1[[#This Row],[Quantity]],Table1[[#This Row],[Quantity]]*10)</f>
        <v>110</v>
      </c>
      <c r="E1200" t="s">
        <v>1719</v>
      </c>
      <c r="F1200" t="s">
        <v>37</v>
      </c>
      <c r="G1200" s="1">
        <v>42764</v>
      </c>
      <c r="H1200" s="1">
        <v>42764</v>
      </c>
      <c r="I1200" t="s">
        <v>1778</v>
      </c>
      <c r="J1200" t="s">
        <v>1778</v>
      </c>
      <c r="K1200" t="s">
        <v>1778</v>
      </c>
      <c r="L1200" t="s">
        <v>1778</v>
      </c>
      <c r="M1200" s="2" t="str">
        <f>IF(ISERROR(SEARCH(M$1,Table1[[#This Row],[Description]])),"",1)</f>
        <v/>
      </c>
      <c r="N1200" s="2" t="s">
        <v>1778</v>
      </c>
      <c r="O1200" s="2" t="s">
        <v>1778</v>
      </c>
      <c r="P1200" s="2" t="s">
        <v>1778</v>
      </c>
      <c r="Q1200" s="2" t="str">
        <f>IF(ISERROR(SEARCH(Q$1,Table1[[#This Row],[Description]])),"",1)</f>
        <v/>
      </c>
      <c r="R1200" s="2" t="str">
        <f t="shared" si="18"/>
        <v/>
      </c>
    </row>
    <row r="1201" spans="1:18" x14ac:dyDescent="0.25">
      <c r="A1201" t="s">
        <v>1226</v>
      </c>
      <c r="B1201" t="s">
        <v>1227</v>
      </c>
      <c r="C1201">
        <v>1</v>
      </c>
      <c r="D1201">
        <f>IF(Table1[[#This Row],[tarp]]=Table1[[#This Row],[tarpa]],Table1[[#This Row],[Quantity]],Table1[[#This Row],[Quantity]]*10)</f>
        <v>1</v>
      </c>
      <c r="E1201" t="s">
        <v>684</v>
      </c>
      <c r="F1201" t="s">
        <v>14</v>
      </c>
      <c r="G1201" s="1">
        <v>42764</v>
      </c>
      <c r="H1201" s="1">
        <v>42764</v>
      </c>
      <c r="I1201" t="s">
        <v>1778</v>
      </c>
      <c r="J1201" t="s">
        <v>1778</v>
      </c>
      <c r="K1201" t="s">
        <v>1778</v>
      </c>
      <c r="L1201" t="s">
        <v>1778</v>
      </c>
      <c r="M1201" s="2" t="str">
        <f>IF(ISERROR(SEARCH(M$1,Table1[[#This Row],[Description]])),"",1)</f>
        <v/>
      </c>
      <c r="N1201" s="2" t="s">
        <v>1778</v>
      </c>
      <c r="O1201" s="2" t="s">
        <v>1778</v>
      </c>
      <c r="P1201" s="2" t="s">
        <v>1778</v>
      </c>
      <c r="Q1201" s="2" t="str">
        <f>IF(ISERROR(SEARCH(Q$1,Table1[[#This Row],[Description]])),"",1)</f>
        <v/>
      </c>
      <c r="R1201" s="2" t="str">
        <f t="shared" si="18"/>
        <v/>
      </c>
    </row>
    <row r="1202" spans="1:18" x14ac:dyDescent="0.25">
      <c r="A1202" t="s">
        <v>1445</v>
      </c>
      <c r="B1202" t="s">
        <v>1446</v>
      </c>
      <c r="C1202">
        <v>4</v>
      </c>
      <c r="D1202">
        <f>IF(Table1[[#This Row],[tarp]]=Table1[[#This Row],[tarpa]],Table1[[#This Row],[Quantity]],Table1[[#This Row],[Quantity]]*10)</f>
        <v>4</v>
      </c>
      <c r="E1202" t="s">
        <v>261</v>
      </c>
      <c r="F1202" t="s">
        <v>14</v>
      </c>
      <c r="G1202" s="1">
        <v>42764</v>
      </c>
      <c r="H1202" s="1">
        <v>42764</v>
      </c>
      <c r="I1202" t="s">
        <v>1778</v>
      </c>
      <c r="J1202" t="s">
        <v>1778</v>
      </c>
      <c r="K1202" t="s">
        <v>1778</v>
      </c>
      <c r="L1202" t="s">
        <v>1778</v>
      </c>
      <c r="M1202" s="2" t="str">
        <f>IF(ISERROR(SEARCH(M$1,Table1[[#This Row],[Description]])),"",1)</f>
        <v/>
      </c>
      <c r="N1202" s="2" t="s">
        <v>1778</v>
      </c>
      <c r="O1202" s="2" t="s">
        <v>1778</v>
      </c>
      <c r="P1202" s="2" t="s">
        <v>1778</v>
      </c>
      <c r="Q1202" s="2" t="str">
        <f>IF(ISERROR(SEARCH(Q$1,Table1[[#This Row],[Description]])),"",1)</f>
        <v/>
      </c>
      <c r="R1202" s="2" t="str">
        <f t="shared" si="18"/>
        <v/>
      </c>
    </row>
    <row r="1203" spans="1:18" x14ac:dyDescent="0.25">
      <c r="A1203" t="s">
        <v>1447</v>
      </c>
      <c r="B1203" t="s">
        <v>1448</v>
      </c>
      <c r="C1203">
        <v>140</v>
      </c>
      <c r="D1203">
        <f>IF(Table1[[#This Row],[tarp]]=Table1[[#This Row],[tarpa]],Table1[[#This Row],[Quantity]],Table1[[#This Row],[Quantity]]*10)</f>
        <v>140</v>
      </c>
      <c r="E1203" t="s">
        <v>261</v>
      </c>
      <c r="F1203" t="s">
        <v>14</v>
      </c>
      <c r="G1203" s="1">
        <v>42764</v>
      </c>
      <c r="H1203" s="1">
        <v>42764</v>
      </c>
      <c r="I1203" t="s">
        <v>1778</v>
      </c>
      <c r="J1203" t="s">
        <v>1778</v>
      </c>
      <c r="K1203" t="s">
        <v>1778</v>
      </c>
      <c r="L1203" t="s">
        <v>1778</v>
      </c>
      <c r="M1203" s="2" t="str">
        <f>IF(ISERROR(SEARCH(M$1,Table1[[#This Row],[Description]])),"",1)</f>
        <v/>
      </c>
      <c r="N1203" s="2" t="s">
        <v>1778</v>
      </c>
      <c r="O1203" s="2" t="s">
        <v>1778</v>
      </c>
      <c r="P1203" s="2" t="s">
        <v>1778</v>
      </c>
      <c r="Q1203" s="2" t="str">
        <f>IF(ISERROR(SEARCH(Q$1,Table1[[#This Row],[Description]])),"",1)</f>
        <v/>
      </c>
      <c r="R1203" s="2" t="str">
        <f t="shared" si="18"/>
        <v/>
      </c>
    </row>
    <row r="1204" spans="1:18" x14ac:dyDescent="0.25">
      <c r="A1204" t="s">
        <v>787</v>
      </c>
      <c r="B1204" t="s">
        <v>788</v>
      </c>
      <c r="C1204">
        <v>2</v>
      </c>
      <c r="D1204">
        <f>IF(Table1[[#This Row],[tarp]]=Table1[[#This Row],[tarpa]],Table1[[#This Row],[Quantity]],Table1[[#This Row],[Quantity]]*10)</f>
        <v>2</v>
      </c>
      <c r="E1204" t="s">
        <v>261</v>
      </c>
      <c r="F1204" t="s">
        <v>14</v>
      </c>
      <c r="G1204" s="1">
        <v>42764</v>
      </c>
      <c r="H1204" s="1">
        <v>42764</v>
      </c>
      <c r="I1204" t="s">
        <v>1778</v>
      </c>
      <c r="J1204" t="s">
        <v>1778</v>
      </c>
      <c r="K1204" t="s">
        <v>1778</v>
      </c>
      <c r="L1204" t="s">
        <v>1778</v>
      </c>
      <c r="M1204" s="2" t="str">
        <f>IF(ISERROR(SEARCH(M$1,Table1[[#This Row],[Description]])),"",1)</f>
        <v/>
      </c>
      <c r="N1204" s="2" t="s">
        <v>1778</v>
      </c>
      <c r="O1204" s="2" t="s">
        <v>1778</v>
      </c>
      <c r="P1204" s="2" t="s">
        <v>1778</v>
      </c>
      <c r="Q1204" s="2" t="str">
        <f>IF(ISERROR(SEARCH(Q$1,Table1[[#This Row],[Description]])),"",1)</f>
        <v/>
      </c>
      <c r="R1204" s="2" t="str">
        <f t="shared" si="18"/>
        <v/>
      </c>
    </row>
    <row r="1205" spans="1:18" x14ac:dyDescent="0.25">
      <c r="A1205" t="s">
        <v>1449</v>
      </c>
      <c r="B1205" t="s">
        <v>1450</v>
      </c>
      <c r="C1205">
        <v>4000</v>
      </c>
      <c r="D1205">
        <f>IF(Table1[[#This Row],[tarp]]=Table1[[#This Row],[tarpa]],Table1[[#This Row],[Quantity]],Table1[[#This Row],[Quantity]]*10)</f>
        <v>4000</v>
      </c>
      <c r="E1205" t="s">
        <v>130</v>
      </c>
      <c r="F1205" t="s">
        <v>37</v>
      </c>
      <c r="G1205" s="1">
        <v>42764</v>
      </c>
      <c r="H1205" s="1">
        <v>42764</v>
      </c>
      <c r="I1205" t="s">
        <v>1778</v>
      </c>
      <c r="J1205" t="s">
        <v>1778</v>
      </c>
      <c r="K1205" t="s">
        <v>1778</v>
      </c>
      <c r="L1205" t="s">
        <v>1778</v>
      </c>
      <c r="M1205" s="2" t="str">
        <f>IF(ISERROR(SEARCH(M$1,Table1[[#This Row],[Description]])),"",1)</f>
        <v/>
      </c>
      <c r="N1205" s="2" t="s">
        <v>1778</v>
      </c>
      <c r="O1205" s="2" t="s">
        <v>1778</v>
      </c>
      <c r="P1205" s="2" t="s">
        <v>1778</v>
      </c>
      <c r="Q1205" s="2" t="str">
        <f>IF(ISERROR(SEARCH(Q$1,Table1[[#This Row],[Description]])),"",1)</f>
        <v/>
      </c>
      <c r="R1205" s="2" t="str">
        <f t="shared" si="18"/>
        <v/>
      </c>
    </row>
    <row r="1206" spans="1:18" x14ac:dyDescent="0.25">
      <c r="A1206" t="s">
        <v>1451</v>
      </c>
      <c r="B1206" t="s">
        <v>1452</v>
      </c>
      <c r="C1206">
        <v>2000</v>
      </c>
      <c r="D1206">
        <f>IF(Table1[[#This Row],[tarp]]=Table1[[#This Row],[tarpa]],Table1[[#This Row],[Quantity]],Table1[[#This Row],[Quantity]]*10)</f>
        <v>2000</v>
      </c>
      <c r="E1206" t="s">
        <v>130</v>
      </c>
      <c r="F1206" t="s">
        <v>37</v>
      </c>
      <c r="G1206" s="1">
        <v>42764</v>
      </c>
      <c r="H1206" s="1">
        <v>42764</v>
      </c>
      <c r="I1206" t="s">
        <v>1778</v>
      </c>
      <c r="J1206" t="s">
        <v>1778</v>
      </c>
      <c r="K1206" t="s">
        <v>1778</v>
      </c>
      <c r="L1206" t="s">
        <v>1778</v>
      </c>
      <c r="M1206" s="2" t="str">
        <f>IF(ISERROR(SEARCH(M$1,Table1[[#This Row],[Description]])),"",1)</f>
        <v/>
      </c>
      <c r="N1206" s="2" t="s">
        <v>1778</v>
      </c>
      <c r="O1206" s="2" t="s">
        <v>1778</v>
      </c>
      <c r="P1206" s="2" t="s">
        <v>1778</v>
      </c>
      <c r="Q1206" s="2" t="str">
        <f>IF(ISERROR(SEARCH(Q$1,Table1[[#This Row],[Description]])),"",1)</f>
        <v/>
      </c>
      <c r="R1206" s="2" t="str">
        <f t="shared" si="18"/>
        <v/>
      </c>
    </row>
    <row r="1207" spans="1:18" x14ac:dyDescent="0.25">
      <c r="A1207" t="s">
        <v>1453</v>
      </c>
      <c r="B1207" t="s">
        <v>1454</v>
      </c>
      <c r="C1207">
        <v>2000</v>
      </c>
      <c r="D1207">
        <f>IF(Table1[[#This Row],[tarp]]=Table1[[#This Row],[tarpa]],Table1[[#This Row],[Quantity]],Table1[[#This Row],[Quantity]]*10)</f>
        <v>2000</v>
      </c>
      <c r="E1207" t="s">
        <v>130</v>
      </c>
      <c r="F1207" t="s">
        <v>37</v>
      </c>
      <c r="G1207" s="1">
        <v>42764</v>
      </c>
      <c r="H1207" s="1">
        <v>42764</v>
      </c>
      <c r="I1207" t="s">
        <v>1778</v>
      </c>
      <c r="J1207" t="s">
        <v>1778</v>
      </c>
      <c r="K1207" t="s">
        <v>1778</v>
      </c>
      <c r="L1207" t="s">
        <v>1778</v>
      </c>
      <c r="M1207" s="2" t="str">
        <f>IF(ISERROR(SEARCH(M$1,Table1[[#This Row],[Description]])),"",1)</f>
        <v/>
      </c>
      <c r="N1207" s="2" t="s">
        <v>1778</v>
      </c>
      <c r="O1207" s="2" t="s">
        <v>1778</v>
      </c>
      <c r="P1207" s="2" t="s">
        <v>1778</v>
      </c>
      <c r="Q1207" s="2" t="str">
        <f>IF(ISERROR(SEARCH(Q$1,Table1[[#This Row],[Description]])),"",1)</f>
        <v/>
      </c>
      <c r="R1207" s="2" t="str">
        <f t="shared" si="18"/>
        <v/>
      </c>
    </row>
    <row r="1208" spans="1:18" x14ac:dyDescent="0.25">
      <c r="A1208" t="s">
        <v>1455</v>
      </c>
      <c r="B1208" t="s">
        <v>1456</v>
      </c>
      <c r="C1208">
        <v>1250</v>
      </c>
      <c r="D1208">
        <f>IF(Table1[[#This Row],[tarp]]=Table1[[#This Row],[tarpa]],Table1[[#This Row],[Quantity]],Table1[[#This Row],[Quantity]]*10)</f>
        <v>1250</v>
      </c>
      <c r="E1208" t="s">
        <v>130</v>
      </c>
      <c r="F1208" t="s">
        <v>37</v>
      </c>
      <c r="G1208" s="1">
        <v>42764</v>
      </c>
      <c r="H1208" s="1">
        <v>42764</v>
      </c>
      <c r="I1208" t="s">
        <v>1778</v>
      </c>
      <c r="J1208" t="s">
        <v>1778</v>
      </c>
      <c r="K1208" t="s">
        <v>1778</v>
      </c>
      <c r="L1208" t="s">
        <v>1778</v>
      </c>
      <c r="M1208" s="2" t="str">
        <f>IF(ISERROR(SEARCH(M$1,Table1[[#This Row],[Description]])),"",1)</f>
        <v/>
      </c>
      <c r="N1208" s="2" t="s">
        <v>1778</v>
      </c>
      <c r="O1208" s="2" t="s">
        <v>1778</v>
      </c>
      <c r="P1208" s="2" t="s">
        <v>1778</v>
      </c>
      <c r="Q1208" s="2" t="str">
        <f>IF(ISERROR(SEARCH(Q$1,Table1[[#This Row],[Description]])),"",1)</f>
        <v/>
      </c>
      <c r="R1208" s="2" t="str">
        <f t="shared" si="18"/>
        <v/>
      </c>
    </row>
    <row r="1209" spans="1:18" x14ac:dyDescent="0.25">
      <c r="A1209" t="s">
        <v>1457</v>
      </c>
      <c r="B1209" t="s">
        <v>1458</v>
      </c>
      <c r="C1209">
        <v>15</v>
      </c>
      <c r="D1209">
        <f>IF(Table1[[#This Row],[tarp]]=Table1[[#This Row],[tarpa]],Table1[[#This Row],[Quantity]],Table1[[#This Row],[Quantity]]*10)</f>
        <v>15</v>
      </c>
      <c r="E1209" t="s">
        <v>216</v>
      </c>
      <c r="F1209" t="s">
        <v>21</v>
      </c>
      <c r="G1209" s="1">
        <v>42764</v>
      </c>
      <c r="H1209" s="1">
        <v>42764</v>
      </c>
      <c r="I1209" t="s">
        <v>1778</v>
      </c>
      <c r="J1209" t="s">
        <v>1778</v>
      </c>
      <c r="K1209" t="s">
        <v>1778</v>
      </c>
      <c r="L1209" t="s">
        <v>1778</v>
      </c>
      <c r="M1209" s="2" t="str">
        <f>IF(ISERROR(SEARCH(M$1,Table1[[#This Row],[Description]])),"",1)</f>
        <v/>
      </c>
      <c r="N1209" s="2" t="s">
        <v>1778</v>
      </c>
      <c r="O1209" s="2" t="s">
        <v>1778</v>
      </c>
      <c r="P1209" s="2" t="s">
        <v>1778</v>
      </c>
      <c r="Q1209" s="2" t="str">
        <f>IF(ISERROR(SEARCH(Q$1,Table1[[#This Row],[Description]])),"",1)</f>
        <v/>
      </c>
      <c r="R1209" s="2" t="str">
        <f t="shared" si="18"/>
        <v/>
      </c>
    </row>
    <row r="1210" spans="1:18" x14ac:dyDescent="0.25">
      <c r="A1210" t="s">
        <v>1459</v>
      </c>
      <c r="B1210" t="s">
        <v>1460</v>
      </c>
      <c r="C1210">
        <v>3</v>
      </c>
      <c r="D1210">
        <f>IF(Table1[[#This Row],[tarp]]=Table1[[#This Row],[tarpa]],Table1[[#This Row],[Quantity]],Table1[[#This Row],[Quantity]]*10)</f>
        <v>3</v>
      </c>
      <c r="E1210" t="s">
        <v>216</v>
      </c>
      <c r="F1210" t="s">
        <v>21</v>
      </c>
      <c r="G1210" s="1">
        <v>42764</v>
      </c>
      <c r="H1210" s="1">
        <v>42764</v>
      </c>
      <c r="I1210" t="s">
        <v>1778</v>
      </c>
      <c r="J1210" t="s">
        <v>1778</v>
      </c>
      <c r="K1210" t="s">
        <v>1778</v>
      </c>
      <c r="L1210" t="s">
        <v>1778</v>
      </c>
      <c r="M1210" s="2" t="str">
        <f>IF(ISERROR(SEARCH(M$1,Table1[[#This Row],[Description]])),"",1)</f>
        <v/>
      </c>
      <c r="N1210" s="2" t="s">
        <v>1778</v>
      </c>
      <c r="O1210" s="2" t="s">
        <v>1778</v>
      </c>
      <c r="P1210" s="2" t="s">
        <v>1778</v>
      </c>
      <c r="Q1210" s="2" t="str">
        <f>IF(ISERROR(SEARCH(Q$1,Table1[[#This Row],[Description]])),"",1)</f>
        <v/>
      </c>
      <c r="R1210" s="2" t="str">
        <f t="shared" si="18"/>
        <v/>
      </c>
    </row>
    <row r="1211" spans="1:18" x14ac:dyDescent="0.25">
      <c r="A1211" t="s">
        <v>595</v>
      </c>
      <c r="B1211" t="s">
        <v>596</v>
      </c>
      <c r="C1211">
        <v>39200</v>
      </c>
      <c r="D1211">
        <f>IF(Table1[[#This Row],[tarp]]=Table1[[#This Row],[tarpa]],Table1[[#This Row],[Quantity]],Table1[[#This Row],[Quantity]]*10)</f>
        <v>39200</v>
      </c>
      <c r="E1211" t="s">
        <v>1271</v>
      </c>
      <c r="F1211" t="s">
        <v>14</v>
      </c>
      <c r="G1211" s="1">
        <v>42764</v>
      </c>
      <c r="H1211" s="1">
        <v>42764</v>
      </c>
      <c r="I1211" t="s">
        <v>1778</v>
      </c>
      <c r="J1211" t="s">
        <v>1778</v>
      </c>
      <c r="K1211" t="s">
        <v>1778</v>
      </c>
      <c r="L1211" t="s">
        <v>1778</v>
      </c>
      <c r="M1211" s="2" t="str">
        <f>IF(ISERROR(SEARCH(M$1,Table1[[#This Row],[Description]])),"",1)</f>
        <v/>
      </c>
      <c r="N1211" s="2" t="s">
        <v>1778</v>
      </c>
      <c r="O1211" s="2" t="s">
        <v>1778</v>
      </c>
      <c r="P1211" s="2" t="s">
        <v>1778</v>
      </c>
      <c r="Q1211" s="2" t="str">
        <f>IF(ISERROR(SEARCH(Q$1,Table1[[#This Row],[Description]])),"",1)</f>
        <v/>
      </c>
      <c r="R1211" s="2" t="str">
        <f t="shared" si="18"/>
        <v/>
      </c>
    </row>
    <row r="1212" spans="1:18" x14ac:dyDescent="0.25">
      <c r="A1212" t="s">
        <v>597</v>
      </c>
      <c r="B1212" t="s">
        <v>598</v>
      </c>
      <c r="C1212">
        <v>50000</v>
      </c>
      <c r="D1212">
        <f>IF(Table1[[#This Row],[tarp]]=Table1[[#This Row],[tarpa]],Table1[[#This Row],[Quantity]],Table1[[#This Row],[Quantity]]*10)</f>
        <v>50000</v>
      </c>
      <c r="E1212" t="s">
        <v>1271</v>
      </c>
      <c r="F1212" t="s">
        <v>14</v>
      </c>
      <c r="G1212" s="1">
        <v>42764</v>
      </c>
      <c r="H1212" s="1">
        <v>42764</v>
      </c>
      <c r="I1212" t="s">
        <v>1778</v>
      </c>
      <c r="J1212" t="s">
        <v>1778</v>
      </c>
      <c r="K1212" t="s">
        <v>1778</v>
      </c>
      <c r="L1212" t="s">
        <v>1778</v>
      </c>
      <c r="M1212" s="2" t="str">
        <f>IF(ISERROR(SEARCH(M$1,Table1[[#This Row],[Description]])),"",1)</f>
        <v/>
      </c>
      <c r="N1212" s="2" t="s">
        <v>1778</v>
      </c>
      <c r="O1212" s="2" t="s">
        <v>1778</v>
      </c>
      <c r="P1212" s="2" t="s">
        <v>1778</v>
      </c>
      <c r="Q1212" s="2" t="str">
        <f>IF(ISERROR(SEARCH(Q$1,Table1[[#This Row],[Description]])),"",1)</f>
        <v/>
      </c>
      <c r="R1212" s="2" t="str">
        <f t="shared" si="18"/>
        <v/>
      </c>
    </row>
    <row r="1213" spans="1:18" x14ac:dyDescent="0.25">
      <c r="A1213" t="s">
        <v>521</v>
      </c>
      <c r="B1213" t="s">
        <v>522</v>
      </c>
      <c r="C1213">
        <v>50000</v>
      </c>
      <c r="D1213">
        <f>IF(Table1[[#This Row],[tarp]]=Table1[[#This Row],[tarpa]],Table1[[#This Row],[Quantity]],Table1[[#This Row],[Quantity]]*10)</f>
        <v>50000</v>
      </c>
      <c r="E1213" t="s">
        <v>1271</v>
      </c>
      <c r="F1213" t="s">
        <v>14</v>
      </c>
      <c r="G1213" s="1">
        <v>42764</v>
      </c>
      <c r="H1213" s="1">
        <v>42764</v>
      </c>
      <c r="I1213" t="s">
        <v>1778</v>
      </c>
      <c r="J1213" t="s">
        <v>1778</v>
      </c>
      <c r="K1213" t="s">
        <v>1778</v>
      </c>
      <c r="L1213" t="s">
        <v>1778</v>
      </c>
      <c r="M1213" s="2" t="str">
        <f>IF(ISERROR(SEARCH(M$1,Table1[[#This Row],[Description]])),"",1)</f>
        <v/>
      </c>
      <c r="N1213" s="2" t="s">
        <v>1778</v>
      </c>
      <c r="O1213" s="2" t="s">
        <v>1778</v>
      </c>
      <c r="P1213" s="2" t="s">
        <v>1778</v>
      </c>
      <c r="Q1213" s="2" t="str">
        <f>IF(ISERROR(SEARCH(Q$1,Table1[[#This Row],[Description]])),"",1)</f>
        <v/>
      </c>
      <c r="R1213" s="2" t="str">
        <f t="shared" si="18"/>
        <v/>
      </c>
    </row>
    <row r="1214" spans="1:18" x14ac:dyDescent="0.25">
      <c r="A1214" t="s">
        <v>1461</v>
      </c>
      <c r="B1214" t="s">
        <v>1462</v>
      </c>
      <c r="C1214">
        <v>20524</v>
      </c>
      <c r="D1214">
        <f>IF(Table1[[#This Row],[tarp]]=Table1[[#This Row],[tarpa]],Table1[[#This Row],[Quantity]],Table1[[#This Row],[Quantity]]*10)</f>
        <v>20524</v>
      </c>
      <c r="E1214" t="s">
        <v>482</v>
      </c>
      <c r="F1214" t="s">
        <v>14</v>
      </c>
      <c r="G1214" s="1">
        <v>42764</v>
      </c>
      <c r="H1214" s="1">
        <v>42764</v>
      </c>
      <c r="I1214" t="s">
        <v>1778</v>
      </c>
      <c r="J1214" t="s">
        <v>1778</v>
      </c>
      <c r="K1214" t="s">
        <v>1778</v>
      </c>
      <c r="L1214" t="s">
        <v>1778</v>
      </c>
      <c r="M1214" s="2" t="str">
        <f>IF(ISERROR(SEARCH(M$1,Table1[[#This Row],[Description]])),"",1)</f>
        <v/>
      </c>
      <c r="N1214" s="2" t="s">
        <v>1778</v>
      </c>
      <c r="O1214" s="2" t="s">
        <v>1778</v>
      </c>
      <c r="P1214" s="2" t="s">
        <v>1778</v>
      </c>
      <c r="Q1214" s="2" t="str">
        <f>IF(ISERROR(SEARCH(Q$1,Table1[[#This Row],[Description]])),"",1)</f>
        <v/>
      </c>
      <c r="R1214" s="2" t="str">
        <f t="shared" si="18"/>
        <v/>
      </c>
    </row>
    <row r="1215" spans="1:18" x14ac:dyDescent="0.25">
      <c r="A1215" t="s">
        <v>1463</v>
      </c>
      <c r="B1215" t="s">
        <v>1558</v>
      </c>
      <c r="C1215">
        <v>32524</v>
      </c>
      <c r="D1215">
        <f>IF(Table1[[#This Row],[tarp]]=Table1[[#This Row],[tarpa]],Table1[[#This Row],[Quantity]],Table1[[#This Row],[Quantity]]*10)</f>
        <v>32524</v>
      </c>
      <c r="E1215" t="s">
        <v>482</v>
      </c>
      <c r="F1215" t="s">
        <v>14</v>
      </c>
      <c r="G1215" s="1">
        <v>42764</v>
      </c>
      <c r="H1215" s="1">
        <v>42764</v>
      </c>
      <c r="I1215" t="s">
        <v>1778</v>
      </c>
      <c r="J1215" t="s">
        <v>1778</v>
      </c>
      <c r="K1215" t="s">
        <v>1778</v>
      </c>
      <c r="L1215" t="s">
        <v>1778</v>
      </c>
      <c r="M1215" s="2" t="str">
        <f>IF(ISERROR(SEARCH(M$1,Table1[[#This Row],[Description]])),"",1)</f>
        <v/>
      </c>
      <c r="N1215" s="2" t="s">
        <v>1778</v>
      </c>
      <c r="O1215" s="2" t="s">
        <v>1778</v>
      </c>
      <c r="P1215" s="2" t="s">
        <v>1778</v>
      </c>
      <c r="Q1215" s="2" t="str">
        <f>IF(ISERROR(SEARCH(Q$1,Table1[[#This Row],[Description]])),"",1)</f>
        <v/>
      </c>
      <c r="R1215" s="2" t="str">
        <f t="shared" si="18"/>
        <v/>
      </c>
    </row>
    <row r="1216" spans="1:18" x14ac:dyDescent="0.25">
      <c r="A1216" t="s">
        <v>281</v>
      </c>
      <c r="B1216" t="s">
        <v>282</v>
      </c>
      <c r="C1216">
        <v>88</v>
      </c>
      <c r="D1216">
        <f>IF(Table1[[#This Row],[tarp]]=Table1[[#This Row],[tarpa]],Table1[[#This Row],[Quantity]],Table1[[#This Row],[Quantity]]*10)</f>
        <v>88</v>
      </c>
      <c r="E1216" t="s">
        <v>1398</v>
      </c>
      <c r="F1216" t="s">
        <v>14</v>
      </c>
      <c r="G1216" s="1">
        <v>42764</v>
      </c>
      <c r="H1216" s="1">
        <v>42764</v>
      </c>
      <c r="I1216" t="s">
        <v>1778</v>
      </c>
      <c r="J1216" t="s">
        <v>1778</v>
      </c>
      <c r="K1216" t="s">
        <v>1778</v>
      </c>
      <c r="L1216" t="s">
        <v>1778</v>
      </c>
      <c r="M1216" s="2" t="str">
        <f>IF(ISERROR(SEARCH(M$1,Table1[[#This Row],[Description]])),"",1)</f>
        <v/>
      </c>
      <c r="N1216" s="2" t="s">
        <v>1778</v>
      </c>
      <c r="O1216" s="2" t="s">
        <v>1778</v>
      </c>
      <c r="P1216" s="2" t="s">
        <v>1778</v>
      </c>
      <c r="Q1216" s="2" t="str">
        <f>IF(ISERROR(SEARCH(Q$1,Table1[[#This Row],[Description]])),"",1)</f>
        <v/>
      </c>
      <c r="R1216" s="2" t="str">
        <f t="shared" si="18"/>
        <v/>
      </c>
    </row>
    <row r="1217" spans="1:18" x14ac:dyDescent="0.25">
      <c r="A1217" t="s">
        <v>828</v>
      </c>
      <c r="B1217" t="s">
        <v>829</v>
      </c>
      <c r="C1217">
        <v>6</v>
      </c>
      <c r="D1217">
        <f>IF(Table1[[#This Row],[tarp]]=Table1[[#This Row],[tarpa]],Table1[[#This Row],[Quantity]],Table1[[#This Row],[Quantity]]*10)</f>
        <v>6</v>
      </c>
      <c r="E1217" t="s">
        <v>17</v>
      </c>
      <c r="F1217" t="s">
        <v>10</v>
      </c>
      <c r="G1217" s="1">
        <v>42764</v>
      </c>
      <c r="H1217" s="1">
        <v>42764</v>
      </c>
      <c r="I1217" t="s">
        <v>1778</v>
      </c>
      <c r="J1217" t="s">
        <v>1778</v>
      </c>
      <c r="K1217" t="s">
        <v>1778</v>
      </c>
      <c r="L1217" t="s">
        <v>1778</v>
      </c>
      <c r="M1217" s="2" t="str">
        <f>IF(ISERROR(SEARCH(M$1,Table1[[#This Row],[Description]])),"",1)</f>
        <v/>
      </c>
      <c r="N1217" s="2" t="s">
        <v>1778</v>
      </c>
      <c r="O1217" s="2" t="s">
        <v>1778</v>
      </c>
      <c r="P1217" s="2" t="s">
        <v>1778</v>
      </c>
      <c r="Q1217" s="2" t="str">
        <f>IF(ISERROR(SEARCH(Q$1,Table1[[#This Row],[Description]])),"",1)</f>
        <v/>
      </c>
      <c r="R1217" s="2" t="str">
        <f t="shared" si="18"/>
        <v/>
      </c>
    </row>
    <row r="1218" spans="1:18" x14ac:dyDescent="0.25">
      <c r="A1218" t="s">
        <v>1260</v>
      </c>
      <c r="B1218" t="s">
        <v>1261</v>
      </c>
      <c r="C1218">
        <v>16</v>
      </c>
      <c r="D1218">
        <f>IF(Table1[[#This Row],[tarp]]=Table1[[#This Row],[tarpa]],Table1[[#This Row],[Quantity]],Table1[[#This Row],[Quantity]]*10)</f>
        <v>16</v>
      </c>
      <c r="E1218" t="s">
        <v>233</v>
      </c>
      <c r="F1218" t="s">
        <v>10</v>
      </c>
      <c r="G1218" s="1">
        <v>42764</v>
      </c>
      <c r="H1218" s="1">
        <v>42764</v>
      </c>
      <c r="I1218" t="s">
        <v>1778</v>
      </c>
      <c r="J1218" t="s">
        <v>1778</v>
      </c>
      <c r="K1218" t="s">
        <v>1778</v>
      </c>
      <c r="L1218" t="s">
        <v>1778</v>
      </c>
      <c r="M1218" s="2" t="str">
        <f>IF(ISERROR(SEARCH(M$1,Table1[[#This Row],[Description]])),"",1)</f>
        <v/>
      </c>
      <c r="N1218" s="2" t="s">
        <v>1778</v>
      </c>
      <c r="O1218" s="2" t="s">
        <v>1778</v>
      </c>
      <c r="P1218" s="2" t="s">
        <v>1778</v>
      </c>
      <c r="Q1218" s="2" t="str">
        <f>IF(ISERROR(SEARCH(Q$1,Table1[[#This Row],[Description]])),"",1)</f>
        <v/>
      </c>
      <c r="R1218" s="2" t="str">
        <f t="shared" ref="R1218:R1281" si="19">IF(I1218=1,"Blanket",IF(K1218=1,"Tarp",IF(L1218=1,"Jerry",IF(M1218=1,"KitchenSet",IF(N1218=1,"MosquitoNet",IF(O1218=1,"ShelterKit",IF(P1218=1,"SleepingMat",IF(Q1218=1,"Tent",""))))))))</f>
        <v/>
      </c>
    </row>
    <row r="1219" spans="1:18" x14ac:dyDescent="0.25">
      <c r="A1219" t="s">
        <v>830</v>
      </c>
      <c r="B1219" t="s">
        <v>1204</v>
      </c>
      <c r="C1219">
        <v>5</v>
      </c>
      <c r="D1219">
        <f>IF(Table1[[#This Row],[tarp]]=Table1[[#This Row],[tarpa]],Table1[[#This Row],[Quantity]],Table1[[#This Row],[Quantity]]*10)</f>
        <v>5</v>
      </c>
      <c r="E1219" t="s">
        <v>445</v>
      </c>
      <c r="F1219" t="s">
        <v>21</v>
      </c>
      <c r="G1219" s="1">
        <v>42764</v>
      </c>
      <c r="H1219" s="1">
        <v>42764</v>
      </c>
      <c r="I1219" t="s">
        <v>1778</v>
      </c>
      <c r="J1219" t="s">
        <v>1778</v>
      </c>
      <c r="K1219" t="s">
        <v>1778</v>
      </c>
      <c r="L1219" t="s">
        <v>1778</v>
      </c>
      <c r="M1219" s="2" t="str">
        <f>IF(ISERROR(SEARCH(M$1,Table1[[#This Row],[Description]])),"",1)</f>
        <v/>
      </c>
      <c r="N1219" s="2" t="s">
        <v>1778</v>
      </c>
      <c r="O1219" s="2" t="s">
        <v>1778</v>
      </c>
      <c r="P1219" s="2" t="s">
        <v>1778</v>
      </c>
      <c r="Q1219" s="2" t="str">
        <f>IF(ISERROR(SEARCH(Q$1,Table1[[#This Row],[Description]])),"",1)</f>
        <v/>
      </c>
      <c r="R1219" s="2" t="str">
        <f t="shared" si="19"/>
        <v/>
      </c>
    </row>
    <row r="1220" spans="1:18" x14ac:dyDescent="0.25">
      <c r="A1220" t="s">
        <v>1464</v>
      </c>
      <c r="B1220" t="s">
        <v>1465</v>
      </c>
      <c r="C1220">
        <v>4</v>
      </c>
      <c r="D1220">
        <f>IF(Table1[[#This Row],[tarp]]=Table1[[#This Row],[tarpa]],Table1[[#This Row],[Quantity]],Table1[[#This Row],[Quantity]]*10)</f>
        <v>4</v>
      </c>
      <c r="E1220" t="s">
        <v>17</v>
      </c>
      <c r="F1220" t="s">
        <v>21</v>
      </c>
      <c r="G1220" s="1">
        <v>42764</v>
      </c>
      <c r="H1220" s="1">
        <v>42764</v>
      </c>
      <c r="I1220" t="s">
        <v>1778</v>
      </c>
      <c r="J1220" t="s">
        <v>1778</v>
      </c>
      <c r="K1220" t="s">
        <v>1778</v>
      </c>
      <c r="L1220" t="s">
        <v>1778</v>
      </c>
      <c r="M1220" s="2" t="str">
        <f>IF(ISERROR(SEARCH(M$1,Table1[[#This Row],[Description]])),"",1)</f>
        <v/>
      </c>
      <c r="N1220" s="2" t="s">
        <v>1778</v>
      </c>
      <c r="O1220" s="2" t="s">
        <v>1778</v>
      </c>
      <c r="P1220" s="2" t="s">
        <v>1778</v>
      </c>
      <c r="Q1220" s="2" t="str">
        <f>IF(ISERROR(SEARCH(Q$1,Table1[[#This Row],[Description]])),"",1)</f>
        <v/>
      </c>
      <c r="R1220" s="2" t="str">
        <f t="shared" si="19"/>
        <v/>
      </c>
    </row>
    <row r="1221" spans="1:18" x14ac:dyDescent="0.25">
      <c r="A1221" t="s">
        <v>1466</v>
      </c>
      <c r="B1221" t="s">
        <v>1467</v>
      </c>
      <c r="C1221">
        <v>5000</v>
      </c>
      <c r="D1221">
        <f>IF(Table1[[#This Row],[tarp]]=Table1[[#This Row],[tarpa]],Table1[[#This Row],[Quantity]],Table1[[#This Row],[Quantity]]*10)</f>
        <v>5000</v>
      </c>
      <c r="E1221" t="s">
        <v>13</v>
      </c>
      <c r="F1221" t="s">
        <v>14</v>
      </c>
      <c r="G1221" s="1">
        <v>42764</v>
      </c>
      <c r="H1221" s="1">
        <v>42764</v>
      </c>
      <c r="I1221" t="s">
        <v>1778</v>
      </c>
      <c r="J1221" t="s">
        <v>1778</v>
      </c>
      <c r="K1221" t="s">
        <v>1778</v>
      </c>
      <c r="L1221" t="s">
        <v>1778</v>
      </c>
      <c r="M1221" s="2" t="str">
        <f>IF(ISERROR(SEARCH(M$1,Table1[[#This Row],[Description]])),"",1)</f>
        <v/>
      </c>
      <c r="N1221" s="2" t="s">
        <v>1778</v>
      </c>
      <c r="O1221" s="2" t="s">
        <v>1778</v>
      </c>
      <c r="P1221" s="2" t="s">
        <v>1778</v>
      </c>
      <c r="Q1221" s="2" t="str">
        <f>IF(ISERROR(SEARCH(Q$1,Table1[[#This Row],[Description]])),"",1)</f>
        <v/>
      </c>
      <c r="R1221" s="2" t="str">
        <f t="shared" si="19"/>
        <v/>
      </c>
    </row>
    <row r="1222" spans="1:18" x14ac:dyDescent="0.25">
      <c r="A1222" t="s">
        <v>1559</v>
      </c>
      <c r="B1222" t="s">
        <v>1560</v>
      </c>
      <c r="C1222">
        <v>1</v>
      </c>
      <c r="D1222">
        <f>IF(Table1[[#This Row],[tarp]]=Table1[[#This Row],[tarpa]],Table1[[#This Row],[Quantity]],Table1[[#This Row],[Quantity]]*10)</f>
        <v>1</v>
      </c>
      <c r="E1222" t="s">
        <v>209</v>
      </c>
      <c r="F1222" t="s">
        <v>10</v>
      </c>
      <c r="G1222" s="1">
        <v>42764</v>
      </c>
      <c r="H1222" s="1">
        <v>42764</v>
      </c>
      <c r="I1222" t="s">
        <v>1778</v>
      </c>
      <c r="J1222" t="s">
        <v>1778</v>
      </c>
      <c r="K1222" t="s">
        <v>1778</v>
      </c>
      <c r="L1222" t="s">
        <v>1778</v>
      </c>
      <c r="M1222" s="2" t="str">
        <f>IF(ISERROR(SEARCH(M$1,Table1[[#This Row],[Description]])),"",1)</f>
        <v/>
      </c>
      <c r="N1222" s="2" t="s">
        <v>1778</v>
      </c>
      <c r="O1222" s="2" t="s">
        <v>1778</v>
      </c>
      <c r="P1222" s="2" t="s">
        <v>1778</v>
      </c>
      <c r="Q1222" s="2" t="str">
        <f>IF(ISERROR(SEARCH(Q$1,Table1[[#This Row],[Description]])),"",1)</f>
        <v/>
      </c>
      <c r="R1222" s="2" t="str">
        <f t="shared" si="19"/>
        <v/>
      </c>
    </row>
    <row r="1223" spans="1:18" x14ac:dyDescent="0.25">
      <c r="A1223" t="s">
        <v>877</v>
      </c>
      <c r="B1223" t="s">
        <v>878</v>
      </c>
      <c r="C1223">
        <v>274</v>
      </c>
      <c r="D1223">
        <f>IF(Table1[[#This Row],[tarp]]=Table1[[#This Row],[tarpa]],Table1[[#This Row],[Quantity]],Table1[[#This Row],[Quantity]]*10)</f>
        <v>274</v>
      </c>
      <c r="E1223" t="s">
        <v>209</v>
      </c>
      <c r="F1223" t="s">
        <v>10</v>
      </c>
      <c r="G1223" s="1">
        <v>42764</v>
      </c>
      <c r="H1223" s="1">
        <v>42764</v>
      </c>
      <c r="I1223" t="s">
        <v>1778</v>
      </c>
      <c r="J1223" t="s">
        <v>1778</v>
      </c>
      <c r="K1223" t="s">
        <v>1778</v>
      </c>
      <c r="L1223" t="s">
        <v>1778</v>
      </c>
      <c r="M1223" s="2" t="str">
        <f>IF(ISERROR(SEARCH(M$1,Table1[[#This Row],[Description]])),"",1)</f>
        <v/>
      </c>
      <c r="N1223" s="2" t="s">
        <v>1778</v>
      </c>
      <c r="O1223" s="2" t="s">
        <v>1778</v>
      </c>
      <c r="P1223" s="2" t="s">
        <v>1778</v>
      </c>
      <c r="Q1223" s="2" t="str">
        <f>IF(ISERROR(SEARCH(Q$1,Table1[[#This Row],[Description]])),"",1)</f>
        <v/>
      </c>
      <c r="R1223" s="2" t="str">
        <f t="shared" si="19"/>
        <v/>
      </c>
    </row>
    <row r="1224" spans="1:18" x14ac:dyDescent="0.25">
      <c r="A1224" t="s">
        <v>1468</v>
      </c>
      <c r="B1224" t="s">
        <v>1469</v>
      </c>
      <c r="C1224">
        <v>5760</v>
      </c>
      <c r="D1224">
        <f>IF(Table1[[#This Row],[tarp]]=Table1[[#This Row],[tarpa]],Table1[[#This Row],[Quantity]],Table1[[#This Row],[Quantity]]*10)</f>
        <v>5760</v>
      </c>
      <c r="E1224" t="s">
        <v>351</v>
      </c>
      <c r="F1224" t="s">
        <v>37</v>
      </c>
      <c r="G1224" s="1">
        <v>42764</v>
      </c>
      <c r="H1224" s="1">
        <v>42764</v>
      </c>
      <c r="I1224" t="s">
        <v>1778</v>
      </c>
      <c r="J1224" t="s">
        <v>1778</v>
      </c>
      <c r="K1224" t="s">
        <v>1778</v>
      </c>
      <c r="L1224" t="s">
        <v>1778</v>
      </c>
      <c r="M1224" s="2" t="str">
        <f>IF(ISERROR(SEARCH(M$1,Table1[[#This Row],[Description]])),"",1)</f>
        <v/>
      </c>
      <c r="N1224" s="2" t="s">
        <v>1778</v>
      </c>
      <c r="O1224" s="2" t="s">
        <v>1778</v>
      </c>
      <c r="P1224" s="2" t="s">
        <v>1778</v>
      </c>
      <c r="Q1224" s="2" t="str">
        <f>IF(ISERROR(SEARCH(Q$1,Table1[[#This Row],[Description]])),"",1)</f>
        <v/>
      </c>
      <c r="R1224" s="2" t="str">
        <f t="shared" si="19"/>
        <v/>
      </c>
    </row>
    <row r="1225" spans="1:18" x14ac:dyDescent="0.25">
      <c r="A1225" t="s">
        <v>1470</v>
      </c>
      <c r="B1225" t="s">
        <v>1471</v>
      </c>
      <c r="C1225">
        <v>28</v>
      </c>
      <c r="D1225">
        <f>IF(Table1[[#This Row],[tarp]]=Table1[[#This Row],[tarpa]],Table1[[#This Row],[Quantity]],Table1[[#This Row],[Quantity]]*10)</f>
        <v>28</v>
      </c>
      <c r="E1225" t="s">
        <v>684</v>
      </c>
      <c r="F1225" t="s">
        <v>14</v>
      </c>
      <c r="G1225" s="1">
        <v>42764</v>
      </c>
      <c r="H1225" s="1">
        <v>42764</v>
      </c>
      <c r="I1225" t="s">
        <v>1778</v>
      </c>
      <c r="J1225" t="s">
        <v>1778</v>
      </c>
      <c r="K1225" t="s">
        <v>1778</v>
      </c>
      <c r="L1225" t="s">
        <v>1778</v>
      </c>
      <c r="M1225" s="2" t="str">
        <f>IF(ISERROR(SEARCH(M$1,Table1[[#This Row],[Description]])),"",1)</f>
        <v/>
      </c>
      <c r="N1225" s="2" t="s">
        <v>1778</v>
      </c>
      <c r="O1225" s="2" t="s">
        <v>1778</v>
      </c>
      <c r="P1225" s="2" t="s">
        <v>1778</v>
      </c>
      <c r="Q1225" s="2" t="str">
        <f>IF(ISERROR(SEARCH(Q$1,Table1[[#This Row],[Description]])),"",1)</f>
        <v/>
      </c>
      <c r="R1225" s="2" t="str">
        <f t="shared" si="19"/>
        <v/>
      </c>
    </row>
    <row r="1226" spans="1:18" x14ac:dyDescent="0.25">
      <c r="A1226" t="s">
        <v>1234</v>
      </c>
      <c r="B1226" t="s">
        <v>1235</v>
      </c>
      <c r="C1226">
        <v>1</v>
      </c>
      <c r="D1226">
        <f>IF(Table1[[#This Row],[tarp]]=Table1[[#This Row],[tarpa]],Table1[[#This Row],[Quantity]],Table1[[#This Row],[Quantity]]*10)</f>
        <v>1</v>
      </c>
      <c r="E1226" t="s">
        <v>684</v>
      </c>
      <c r="F1226" t="s">
        <v>14</v>
      </c>
      <c r="G1226" s="1">
        <v>42764</v>
      </c>
      <c r="H1226" s="1">
        <v>42764</v>
      </c>
      <c r="I1226" t="s">
        <v>1778</v>
      </c>
      <c r="J1226" t="s">
        <v>1778</v>
      </c>
      <c r="K1226" t="s">
        <v>1778</v>
      </c>
      <c r="L1226" t="s">
        <v>1778</v>
      </c>
      <c r="M1226" s="2" t="str">
        <f>IF(ISERROR(SEARCH(M$1,Table1[[#This Row],[Description]])),"",1)</f>
        <v/>
      </c>
      <c r="N1226" s="2" t="s">
        <v>1778</v>
      </c>
      <c r="O1226" s="2" t="s">
        <v>1778</v>
      </c>
      <c r="P1226" s="2" t="s">
        <v>1778</v>
      </c>
      <c r="Q1226" s="2" t="str">
        <f>IF(ISERROR(SEARCH(Q$1,Table1[[#This Row],[Description]])),"",1)</f>
        <v/>
      </c>
      <c r="R1226" s="2" t="str">
        <f t="shared" si="19"/>
        <v/>
      </c>
    </row>
    <row r="1227" spans="1:18" x14ac:dyDescent="0.25">
      <c r="A1227" t="s">
        <v>1472</v>
      </c>
      <c r="B1227" t="s">
        <v>1473</v>
      </c>
      <c r="C1227">
        <v>3</v>
      </c>
      <c r="D1227">
        <f>IF(Table1[[#This Row],[tarp]]=Table1[[#This Row],[tarpa]],Table1[[#This Row],[Quantity]],Table1[[#This Row],[Quantity]]*10)</f>
        <v>3</v>
      </c>
      <c r="E1227" t="s">
        <v>684</v>
      </c>
      <c r="F1227" t="s">
        <v>14</v>
      </c>
      <c r="G1227" s="1">
        <v>42764</v>
      </c>
      <c r="H1227" s="1">
        <v>42764</v>
      </c>
      <c r="I1227" t="s">
        <v>1778</v>
      </c>
      <c r="J1227" t="s">
        <v>1778</v>
      </c>
      <c r="K1227" t="s">
        <v>1778</v>
      </c>
      <c r="L1227" t="s">
        <v>1778</v>
      </c>
      <c r="M1227" s="2" t="str">
        <f>IF(ISERROR(SEARCH(M$1,Table1[[#This Row],[Description]])),"",1)</f>
        <v/>
      </c>
      <c r="N1227" s="2" t="s">
        <v>1778</v>
      </c>
      <c r="O1227" s="2" t="s">
        <v>1778</v>
      </c>
      <c r="P1227" s="2" t="s">
        <v>1778</v>
      </c>
      <c r="Q1227" s="2" t="str">
        <f>IF(ISERROR(SEARCH(Q$1,Table1[[#This Row],[Description]])),"",1)</f>
        <v/>
      </c>
      <c r="R1227" s="2" t="str">
        <f t="shared" si="19"/>
        <v/>
      </c>
    </row>
    <row r="1228" spans="1:18" x14ac:dyDescent="0.25">
      <c r="A1228" t="s">
        <v>1310</v>
      </c>
      <c r="B1228" t="s">
        <v>1311</v>
      </c>
      <c r="C1228">
        <v>917</v>
      </c>
      <c r="D1228">
        <f>IF(Table1[[#This Row],[tarp]]=Table1[[#This Row],[tarpa]],Table1[[#This Row],[Quantity]],Table1[[#This Row],[Quantity]]*10)</f>
        <v>917</v>
      </c>
      <c r="E1228" t="s">
        <v>684</v>
      </c>
      <c r="F1228" t="s">
        <v>14</v>
      </c>
      <c r="G1228" s="1">
        <v>42764</v>
      </c>
      <c r="H1228" s="1">
        <v>42764</v>
      </c>
      <c r="I1228" t="s">
        <v>1778</v>
      </c>
      <c r="J1228" t="s">
        <v>1778</v>
      </c>
      <c r="K1228" t="s">
        <v>1778</v>
      </c>
      <c r="L1228" t="s">
        <v>1778</v>
      </c>
      <c r="M1228" s="2" t="str">
        <f>IF(ISERROR(SEARCH(M$1,Table1[[#This Row],[Description]])),"",1)</f>
        <v/>
      </c>
      <c r="N1228" s="2" t="s">
        <v>1778</v>
      </c>
      <c r="O1228" s="2" t="s">
        <v>1778</v>
      </c>
      <c r="P1228" s="2" t="s">
        <v>1778</v>
      </c>
      <c r="Q1228" s="2" t="str">
        <f>IF(ISERROR(SEARCH(Q$1,Table1[[#This Row],[Description]])),"",1)</f>
        <v/>
      </c>
      <c r="R1228" s="2" t="str">
        <f t="shared" si="19"/>
        <v/>
      </c>
    </row>
    <row r="1229" spans="1:18" x14ac:dyDescent="0.25">
      <c r="A1229" t="s">
        <v>1476</v>
      </c>
      <c r="B1229" t="s">
        <v>1477</v>
      </c>
      <c r="C1229">
        <v>1</v>
      </c>
      <c r="D1229">
        <f>IF(Table1[[#This Row],[tarp]]=Table1[[#This Row],[tarpa]],Table1[[#This Row],[Quantity]],Table1[[#This Row],[Quantity]]*10)</f>
        <v>1</v>
      </c>
      <c r="E1229" t="s">
        <v>64</v>
      </c>
      <c r="F1229" t="s">
        <v>14</v>
      </c>
      <c r="G1229" s="1">
        <v>42764</v>
      </c>
      <c r="H1229" s="1">
        <v>42764</v>
      </c>
      <c r="I1229" t="s">
        <v>1778</v>
      </c>
      <c r="J1229" t="s">
        <v>1778</v>
      </c>
      <c r="K1229" t="s">
        <v>1778</v>
      </c>
      <c r="L1229" t="s">
        <v>1778</v>
      </c>
      <c r="M1229" s="2" t="str">
        <f>IF(ISERROR(SEARCH(M$1,Table1[[#This Row],[Description]])),"",1)</f>
        <v/>
      </c>
      <c r="N1229" s="2" t="s">
        <v>1778</v>
      </c>
      <c r="O1229" s="2" t="s">
        <v>1778</v>
      </c>
      <c r="P1229" s="2" t="s">
        <v>1778</v>
      </c>
      <c r="Q1229" s="2" t="str">
        <f>IF(ISERROR(SEARCH(Q$1,Table1[[#This Row],[Description]])),"",1)</f>
        <v/>
      </c>
      <c r="R1229" s="2" t="str">
        <f t="shared" si="19"/>
        <v/>
      </c>
    </row>
    <row r="1230" spans="1:18" x14ac:dyDescent="0.25">
      <c r="A1230" t="s">
        <v>1478</v>
      </c>
      <c r="B1230" t="s">
        <v>1479</v>
      </c>
      <c r="C1230">
        <v>1</v>
      </c>
      <c r="D1230">
        <f>IF(Table1[[#This Row],[tarp]]=Table1[[#This Row],[tarpa]],Table1[[#This Row],[Quantity]],Table1[[#This Row],[Quantity]]*10)</f>
        <v>1</v>
      </c>
      <c r="E1230" t="s">
        <v>64</v>
      </c>
      <c r="F1230" t="s">
        <v>14</v>
      </c>
      <c r="G1230" s="1">
        <v>42764</v>
      </c>
      <c r="H1230" s="1">
        <v>42764</v>
      </c>
      <c r="I1230" t="s">
        <v>1778</v>
      </c>
      <c r="J1230" t="s">
        <v>1778</v>
      </c>
      <c r="K1230" t="s">
        <v>1778</v>
      </c>
      <c r="L1230" t="s">
        <v>1778</v>
      </c>
      <c r="M1230" s="2" t="str">
        <f>IF(ISERROR(SEARCH(M$1,Table1[[#This Row],[Description]])),"",1)</f>
        <v/>
      </c>
      <c r="N1230" s="2" t="s">
        <v>1778</v>
      </c>
      <c r="O1230" s="2" t="s">
        <v>1778</v>
      </c>
      <c r="P1230" s="2" t="s">
        <v>1778</v>
      </c>
      <c r="Q1230" s="2" t="str">
        <f>IF(ISERROR(SEARCH(Q$1,Table1[[#This Row],[Description]])),"",1)</f>
        <v/>
      </c>
      <c r="R1230" s="2" t="str">
        <f t="shared" si="19"/>
        <v/>
      </c>
    </row>
    <row r="1231" spans="1:18" x14ac:dyDescent="0.25">
      <c r="A1231" t="s">
        <v>364</v>
      </c>
      <c r="B1231" t="s">
        <v>365</v>
      </c>
      <c r="C1231">
        <v>32</v>
      </c>
      <c r="D1231">
        <f>IF(Table1[[#This Row],[tarp]]=Table1[[#This Row],[tarpa]],Table1[[#This Row],[Quantity]],Table1[[#This Row],[Quantity]]*10)</f>
        <v>32</v>
      </c>
      <c r="E1231" t="s">
        <v>1398</v>
      </c>
      <c r="F1231" t="s">
        <v>14</v>
      </c>
      <c r="G1231" s="1">
        <v>42764</v>
      </c>
      <c r="H1231" s="1">
        <v>42764</v>
      </c>
      <c r="I1231" t="s">
        <v>1778</v>
      </c>
      <c r="J1231" t="s">
        <v>1778</v>
      </c>
      <c r="K1231" t="s">
        <v>1778</v>
      </c>
      <c r="L1231" t="s">
        <v>1778</v>
      </c>
      <c r="M1231" s="2" t="str">
        <f>IF(ISERROR(SEARCH(M$1,Table1[[#This Row],[Description]])),"",1)</f>
        <v/>
      </c>
      <c r="N1231" s="2" t="s">
        <v>1778</v>
      </c>
      <c r="O1231" s="2" t="s">
        <v>1778</v>
      </c>
      <c r="P1231" s="2" t="s">
        <v>1778</v>
      </c>
      <c r="Q1231" s="2" t="str">
        <f>IF(ISERROR(SEARCH(Q$1,Table1[[#This Row],[Description]])),"",1)</f>
        <v/>
      </c>
      <c r="R1231" s="2" t="str">
        <f t="shared" si="19"/>
        <v/>
      </c>
    </row>
    <row r="1232" spans="1:18" x14ac:dyDescent="0.25">
      <c r="A1232" t="s">
        <v>915</v>
      </c>
      <c r="B1232" t="s">
        <v>916</v>
      </c>
      <c r="C1232">
        <v>4</v>
      </c>
      <c r="D1232">
        <f>IF(Table1[[#This Row],[tarp]]=Table1[[#This Row],[tarpa]],Table1[[#This Row],[Quantity]],Table1[[#This Row],[Quantity]]*10)</f>
        <v>4</v>
      </c>
      <c r="E1232" t="s">
        <v>854</v>
      </c>
      <c r="F1232" t="s">
        <v>18</v>
      </c>
      <c r="G1232" s="1">
        <v>42764</v>
      </c>
      <c r="H1232" s="1">
        <v>42764</v>
      </c>
      <c r="I1232" t="s">
        <v>1778</v>
      </c>
      <c r="J1232" t="s">
        <v>1778</v>
      </c>
      <c r="K1232" t="s">
        <v>1778</v>
      </c>
      <c r="L1232" t="s">
        <v>1778</v>
      </c>
      <c r="M1232" s="2" t="str">
        <f>IF(ISERROR(SEARCH(M$1,Table1[[#This Row],[Description]])),"",1)</f>
        <v/>
      </c>
      <c r="N1232" s="2" t="s">
        <v>1778</v>
      </c>
      <c r="O1232" s="2" t="s">
        <v>1778</v>
      </c>
      <c r="P1232" s="2" t="s">
        <v>1778</v>
      </c>
      <c r="Q1232" s="2" t="str">
        <f>IF(ISERROR(SEARCH(Q$1,Table1[[#This Row],[Description]])),"",1)</f>
        <v/>
      </c>
      <c r="R1232" s="2" t="str">
        <f t="shared" si="19"/>
        <v/>
      </c>
    </row>
    <row r="1233" spans="1:18" x14ac:dyDescent="0.25">
      <c r="A1233" t="s">
        <v>1484</v>
      </c>
      <c r="B1233" t="s">
        <v>1485</v>
      </c>
      <c r="C1233">
        <v>1</v>
      </c>
      <c r="D1233">
        <f>IF(Table1[[#This Row],[tarp]]=Table1[[#This Row],[tarpa]],Table1[[#This Row],[Quantity]],Table1[[#This Row],[Quantity]]*10)</f>
        <v>1</v>
      </c>
      <c r="E1233" t="s">
        <v>854</v>
      </c>
      <c r="F1233" t="s">
        <v>18</v>
      </c>
      <c r="G1233" s="1">
        <v>42764</v>
      </c>
      <c r="H1233" s="1">
        <v>42764</v>
      </c>
      <c r="I1233" t="s">
        <v>1778</v>
      </c>
      <c r="J1233" t="s">
        <v>1778</v>
      </c>
      <c r="K1233" t="s">
        <v>1778</v>
      </c>
      <c r="L1233" t="s">
        <v>1778</v>
      </c>
      <c r="M1233" s="2" t="str">
        <f>IF(ISERROR(SEARCH(M$1,Table1[[#This Row],[Description]])),"",1)</f>
        <v/>
      </c>
      <c r="N1233" s="2" t="s">
        <v>1778</v>
      </c>
      <c r="O1233" s="2" t="s">
        <v>1778</v>
      </c>
      <c r="P1233" s="2" t="s">
        <v>1778</v>
      </c>
      <c r="Q1233" s="2" t="str">
        <f>IF(ISERROR(SEARCH(Q$1,Table1[[#This Row],[Description]])),"",1)</f>
        <v/>
      </c>
      <c r="R1233" s="2" t="str">
        <f t="shared" si="19"/>
        <v/>
      </c>
    </row>
    <row r="1234" spans="1:18" x14ac:dyDescent="0.25">
      <c r="A1234" t="s">
        <v>1486</v>
      </c>
      <c r="B1234" t="s">
        <v>1487</v>
      </c>
      <c r="C1234">
        <v>3</v>
      </c>
      <c r="D1234">
        <f>IF(Table1[[#This Row],[tarp]]=Table1[[#This Row],[tarpa]],Table1[[#This Row],[Quantity]],Table1[[#This Row],[Quantity]]*10)</f>
        <v>3</v>
      </c>
      <c r="E1234" t="s">
        <v>216</v>
      </c>
      <c r="F1234" t="s">
        <v>21</v>
      </c>
      <c r="G1234" s="1">
        <v>42764</v>
      </c>
      <c r="H1234" s="1">
        <v>42764</v>
      </c>
      <c r="I1234" t="s">
        <v>1778</v>
      </c>
      <c r="J1234" t="s">
        <v>1778</v>
      </c>
      <c r="K1234" t="s">
        <v>1778</v>
      </c>
      <c r="L1234" t="s">
        <v>1778</v>
      </c>
      <c r="M1234" s="2" t="str">
        <f>IF(ISERROR(SEARCH(M$1,Table1[[#This Row],[Description]])),"",1)</f>
        <v/>
      </c>
      <c r="N1234" s="2" t="s">
        <v>1778</v>
      </c>
      <c r="O1234" s="2" t="s">
        <v>1778</v>
      </c>
      <c r="P1234" s="2" t="s">
        <v>1778</v>
      </c>
      <c r="Q1234" s="2" t="str">
        <f>IF(ISERROR(SEARCH(Q$1,Table1[[#This Row],[Description]])),"",1)</f>
        <v/>
      </c>
      <c r="R1234" s="2" t="str">
        <f t="shared" si="19"/>
        <v/>
      </c>
    </row>
    <row r="1235" spans="1:18" x14ac:dyDescent="0.25">
      <c r="A1235" t="s">
        <v>1488</v>
      </c>
      <c r="B1235" t="s">
        <v>1489</v>
      </c>
      <c r="C1235">
        <v>1</v>
      </c>
      <c r="D1235">
        <f>IF(Table1[[#This Row],[tarp]]=Table1[[#This Row],[tarpa]],Table1[[#This Row],[Quantity]],Table1[[#This Row],[Quantity]]*10)</f>
        <v>1</v>
      </c>
      <c r="E1235" t="s">
        <v>216</v>
      </c>
      <c r="F1235" t="s">
        <v>21</v>
      </c>
      <c r="G1235" s="1">
        <v>42764</v>
      </c>
      <c r="H1235" s="1">
        <v>42764</v>
      </c>
      <c r="I1235" t="s">
        <v>1778</v>
      </c>
      <c r="J1235" t="s">
        <v>1778</v>
      </c>
      <c r="K1235" t="s">
        <v>1778</v>
      </c>
      <c r="L1235" t="s">
        <v>1778</v>
      </c>
      <c r="M1235" s="2" t="str">
        <f>IF(ISERROR(SEARCH(M$1,Table1[[#This Row],[Description]])),"",1)</f>
        <v/>
      </c>
      <c r="N1235" s="2" t="s">
        <v>1778</v>
      </c>
      <c r="O1235" s="2" t="s">
        <v>1778</v>
      </c>
      <c r="P1235" s="2" t="s">
        <v>1778</v>
      </c>
      <c r="Q1235" s="2" t="str">
        <f>IF(ISERROR(SEARCH(Q$1,Table1[[#This Row],[Description]])),"",1)</f>
        <v/>
      </c>
      <c r="R1235" s="2" t="str">
        <f t="shared" si="19"/>
        <v/>
      </c>
    </row>
    <row r="1236" spans="1:18" x14ac:dyDescent="0.25">
      <c r="A1236" t="s">
        <v>1266</v>
      </c>
      <c r="B1236" t="s">
        <v>1267</v>
      </c>
      <c r="C1236">
        <v>1500</v>
      </c>
      <c r="D1236">
        <f>IF(Table1[[#This Row],[tarp]]=Table1[[#This Row],[tarpa]],Table1[[#This Row],[Quantity]],Table1[[#This Row],[Quantity]]*10)</f>
        <v>1500</v>
      </c>
      <c r="E1236" t="s">
        <v>706</v>
      </c>
      <c r="F1236" t="s">
        <v>14</v>
      </c>
      <c r="G1236" s="1">
        <v>42764</v>
      </c>
      <c r="H1236" s="1">
        <v>42764</v>
      </c>
      <c r="I1236" t="s">
        <v>1778</v>
      </c>
      <c r="J1236" t="s">
        <v>1778</v>
      </c>
      <c r="K1236" t="s">
        <v>1778</v>
      </c>
      <c r="L1236" t="s">
        <v>1778</v>
      </c>
      <c r="M1236" s="2" t="str">
        <f>IF(ISERROR(SEARCH(M$1,Table1[[#This Row],[Description]])),"",1)</f>
        <v/>
      </c>
      <c r="N1236" s="2" t="s">
        <v>1778</v>
      </c>
      <c r="O1236" s="2" t="s">
        <v>1778</v>
      </c>
      <c r="P1236" s="2" t="s">
        <v>1778</v>
      </c>
      <c r="Q1236" s="2" t="str">
        <f>IF(ISERROR(SEARCH(Q$1,Table1[[#This Row],[Description]])),"",1)</f>
        <v/>
      </c>
      <c r="R1236" s="2" t="str">
        <f t="shared" si="19"/>
        <v/>
      </c>
    </row>
    <row r="1237" spans="1:18" x14ac:dyDescent="0.25">
      <c r="A1237" t="s">
        <v>38</v>
      </c>
      <c r="B1237" t="s">
        <v>39</v>
      </c>
      <c r="C1237">
        <v>11</v>
      </c>
      <c r="D1237">
        <f>IF(Table1[[#This Row],[tarp]]=Table1[[#This Row],[tarpa]],Table1[[#This Row],[Quantity]],Table1[[#This Row],[Quantity]]*10)</f>
        <v>11</v>
      </c>
      <c r="E1237" t="s">
        <v>1223</v>
      </c>
      <c r="F1237" t="s">
        <v>14</v>
      </c>
      <c r="G1237" s="1">
        <v>42764</v>
      </c>
      <c r="H1237" s="1">
        <v>42764</v>
      </c>
      <c r="I1237" t="s">
        <v>1778</v>
      </c>
      <c r="J1237" t="s">
        <v>1778</v>
      </c>
      <c r="K1237" t="s">
        <v>1778</v>
      </c>
      <c r="L1237" t="s">
        <v>1778</v>
      </c>
      <c r="M1237" s="2" t="str">
        <f>IF(ISERROR(SEARCH(M$1,Table1[[#This Row],[Description]])),"",1)</f>
        <v/>
      </c>
      <c r="N1237" s="2" t="s">
        <v>1778</v>
      </c>
      <c r="O1237" s="2" t="s">
        <v>1778</v>
      </c>
      <c r="P1237" s="2" t="s">
        <v>1778</v>
      </c>
      <c r="Q1237" s="2" t="str">
        <f>IF(ISERROR(SEARCH(Q$1,Table1[[#This Row],[Description]])),"",1)</f>
        <v/>
      </c>
      <c r="R1237" s="2" t="str">
        <f t="shared" si="19"/>
        <v/>
      </c>
    </row>
    <row r="1238" spans="1:18" x14ac:dyDescent="0.25">
      <c r="A1238" t="s">
        <v>1490</v>
      </c>
      <c r="B1238" t="s">
        <v>1491</v>
      </c>
      <c r="C1238">
        <v>8072</v>
      </c>
      <c r="D1238">
        <f>IF(Table1[[#This Row],[tarp]]=Table1[[#This Row],[tarpa]],Table1[[#This Row],[Quantity]],Table1[[#This Row],[Quantity]]*10)</f>
        <v>8072</v>
      </c>
      <c r="E1238" t="s">
        <v>854</v>
      </c>
      <c r="F1238" t="s">
        <v>18</v>
      </c>
      <c r="G1238" s="1">
        <v>42764</v>
      </c>
      <c r="H1238" s="1">
        <v>42764</v>
      </c>
      <c r="I1238" t="s">
        <v>1778</v>
      </c>
      <c r="J1238" t="s">
        <v>1778</v>
      </c>
      <c r="K1238" t="s">
        <v>1778</v>
      </c>
      <c r="L1238" t="s">
        <v>1778</v>
      </c>
      <c r="M1238" s="2" t="str">
        <f>IF(ISERROR(SEARCH(M$1,Table1[[#This Row],[Description]])),"",1)</f>
        <v/>
      </c>
      <c r="N1238" s="2" t="s">
        <v>1778</v>
      </c>
      <c r="O1238" s="2" t="s">
        <v>1778</v>
      </c>
      <c r="P1238" s="2" t="s">
        <v>1778</v>
      </c>
      <c r="Q1238" s="2" t="str">
        <f>IF(ISERROR(SEARCH(Q$1,Table1[[#This Row],[Description]])),"",1)</f>
        <v/>
      </c>
      <c r="R1238" s="2" t="str">
        <f t="shared" si="19"/>
        <v/>
      </c>
    </row>
    <row r="1239" spans="1:18" x14ac:dyDescent="0.25">
      <c r="A1239" t="s">
        <v>1529</v>
      </c>
      <c r="B1239" t="s">
        <v>1530</v>
      </c>
      <c r="C1239">
        <v>1</v>
      </c>
      <c r="D1239">
        <f>IF(Table1[[#This Row],[tarp]]=Table1[[#This Row],[tarpa]],Table1[[#This Row],[Quantity]],Table1[[#This Row],[Quantity]]*10)</f>
        <v>1</v>
      </c>
      <c r="E1239" t="s">
        <v>216</v>
      </c>
      <c r="F1239" t="s">
        <v>21</v>
      </c>
      <c r="G1239" s="1">
        <v>42764</v>
      </c>
      <c r="H1239" s="1">
        <v>42764</v>
      </c>
      <c r="I1239" t="s">
        <v>1778</v>
      </c>
      <c r="J1239" t="s">
        <v>1778</v>
      </c>
      <c r="K1239" t="s">
        <v>1778</v>
      </c>
      <c r="L1239" t="s">
        <v>1778</v>
      </c>
      <c r="M1239" s="2" t="str">
        <f>IF(ISERROR(SEARCH(M$1,Table1[[#This Row],[Description]])),"",1)</f>
        <v/>
      </c>
      <c r="N1239" s="2" t="s">
        <v>1778</v>
      </c>
      <c r="O1239" s="2" t="s">
        <v>1778</v>
      </c>
      <c r="P1239" s="2" t="s">
        <v>1778</v>
      </c>
      <c r="Q1239" s="2" t="str">
        <f>IF(ISERROR(SEARCH(Q$1,Table1[[#This Row],[Description]])),"",1)</f>
        <v/>
      </c>
      <c r="R1239" s="2" t="str">
        <f t="shared" si="19"/>
        <v/>
      </c>
    </row>
    <row r="1240" spans="1:18" x14ac:dyDescent="0.25">
      <c r="A1240" t="s">
        <v>1537</v>
      </c>
      <c r="B1240" t="s">
        <v>1538</v>
      </c>
      <c r="C1240">
        <v>1640</v>
      </c>
      <c r="D1240">
        <f>IF(Table1[[#This Row],[tarp]]=Table1[[#This Row],[tarpa]],Table1[[#This Row],[Quantity]],Table1[[#This Row],[Quantity]]*10)</f>
        <v>1640</v>
      </c>
      <c r="E1240" t="s">
        <v>854</v>
      </c>
      <c r="F1240" t="s">
        <v>18</v>
      </c>
      <c r="G1240" s="1">
        <v>42764</v>
      </c>
      <c r="H1240" s="1">
        <v>42764</v>
      </c>
      <c r="I1240" t="s">
        <v>1778</v>
      </c>
      <c r="J1240" t="s">
        <v>1778</v>
      </c>
      <c r="K1240" t="s">
        <v>1778</v>
      </c>
      <c r="L1240" t="s">
        <v>1778</v>
      </c>
      <c r="M1240" s="2" t="str">
        <f>IF(ISERROR(SEARCH(M$1,Table1[[#This Row],[Description]])),"",1)</f>
        <v/>
      </c>
      <c r="N1240" s="2" t="s">
        <v>1778</v>
      </c>
      <c r="O1240" s="2" t="s">
        <v>1778</v>
      </c>
      <c r="P1240" s="2" t="s">
        <v>1778</v>
      </c>
      <c r="Q1240" s="2" t="str">
        <f>IF(ISERROR(SEARCH(Q$1,Table1[[#This Row],[Description]])),"",1)</f>
        <v/>
      </c>
      <c r="R1240" s="2" t="str">
        <f t="shared" si="19"/>
        <v/>
      </c>
    </row>
    <row r="1241" spans="1:18" x14ac:dyDescent="0.25">
      <c r="A1241" t="s">
        <v>1447</v>
      </c>
      <c r="B1241" t="s">
        <v>1448</v>
      </c>
      <c r="C1241">
        <v>200</v>
      </c>
      <c r="D1241">
        <f>IF(Table1[[#This Row],[tarp]]=Table1[[#This Row],[tarpa]],Table1[[#This Row],[Quantity]],Table1[[#This Row],[Quantity]]*10)</f>
        <v>200</v>
      </c>
      <c r="E1241" t="s">
        <v>287</v>
      </c>
      <c r="F1241" t="s">
        <v>14</v>
      </c>
      <c r="G1241" s="1">
        <v>42764</v>
      </c>
      <c r="H1241" s="1">
        <v>42764</v>
      </c>
      <c r="I1241" t="s">
        <v>1778</v>
      </c>
      <c r="J1241" t="s">
        <v>1778</v>
      </c>
      <c r="K1241" t="s">
        <v>1778</v>
      </c>
      <c r="L1241" t="s">
        <v>1778</v>
      </c>
      <c r="M1241" s="2" t="str">
        <f>IF(ISERROR(SEARCH(M$1,Table1[[#This Row],[Description]])),"",1)</f>
        <v/>
      </c>
      <c r="N1241" s="2" t="s">
        <v>1778</v>
      </c>
      <c r="O1241" s="2" t="s">
        <v>1778</v>
      </c>
      <c r="P1241" s="2" t="s">
        <v>1778</v>
      </c>
      <c r="Q1241" s="2" t="str">
        <f>IF(ISERROR(SEARCH(Q$1,Table1[[#This Row],[Description]])),"",1)</f>
        <v/>
      </c>
      <c r="R1241" s="2" t="str">
        <f t="shared" si="19"/>
        <v/>
      </c>
    </row>
    <row r="1242" spans="1:18" x14ac:dyDescent="0.25">
      <c r="A1242" t="s">
        <v>521</v>
      </c>
      <c r="B1242" t="s">
        <v>522</v>
      </c>
      <c r="C1242">
        <v>13500</v>
      </c>
      <c r="D1242">
        <f>IF(Table1[[#This Row],[tarp]]=Table1[[#This Row],[tarpa]],Table1[[#This Row],[Quantity]],Table1[[#This Row],[Quantity]]*10)</f>
        <v>13500</v>
      </c>
      <c r="E1242" t="s">
        <v>130</v>
      </c>
      <c r="F1242" t="s">
        <v>37</v>
      </c>
      <c r="G1242" s="1">
        <v>42764</v>
      </c>
      <c r="H1242" s="1">
        <v>42764</v>
      </c>
      <c r="I1242" t="s">
        <v>1778</v>
      </c>
      <c r="J1242" t="s">
        <v>1778</v>
      </c>
      <c r="K1242" t="s">
        <v>1778</v>
      </c>
      <c r="L1242" t="s">
        <v>1778</v>
      </c>
      <c r="M1242" s="2" t="str">
        <f>IF(ISERROR(SEARCH(M$1,Table1[[#This Row],[Description]])),"",1)</f>
        <v/>
      </c>
      <c r="N1242" s="2" t="s">
        <v>1778</v>
      </c>
      <c r="O1242" s="2" t="s">
        <v>1778</v>
      </c>
      <c r="P1242" s="2" t="s">
        <v>1778</v>
      </c>
      <c r="Q1242" s="2" t="str">
        <f>IF(ISERROR(SEARCH(Q$1,Table1[[#This Row],[Description]])),"",1)</f>
        <v/>
      </c>
      <c r="R1242" s="2" t="str">
        <f t="shared" si="19"/>
        <v/>
      </c>
    </row>
    <row r="1243" spans="1:18" x14ac:dyDescent="0.25">
      <c r="A1243" t="s">
        <v>721</v>
      </c>
      <c r="B1243" t="s">
        <v>722</v>
      </c>
      <c r="C1243">
        <v>2</v>
      </c>
      <c r="D1243">
        <f>IF(Table1[[#This Row],[tarp]]=Table1[[#This Row],[tarpa]],Table1[[#This Row],[Quantity]],Table1[[#This Row],[Quantity]]*10)</f>
        <v>2</v>
      </c>
      <c r="E1243" t="s">
        <v>874</v>
      </c>
      <c r="F1243" t="s">
        <v>14</v>
      </c>
      <c r="G1243" s="1">
        <v>42764</v>
      </c>
      <c r="H1243" s="1">
        <v>42764</v>
      </c>
      <c r="I1243" t="s">
        <v>1778</v>
      </c>
      <c r="J1243" t="s">
        <v>1778</v>
      </c>
      <c r="K1243" t="s">
        <v>1778</v>
      </c>
      <c r="L1243" t="s">
        <v>1778</v>
      </c>
      <c r="M1243" s="2" t="str">
        <f>IF(ISERROR(SEARCH(M$1,Table1[[#This Row],[Description]])),"",1)</f>
        <v/>
      </c>
      <c r="N1243" s="2" t="s">
        <v>1778</v>
      </c>
      <c r="O1243" s="2" t="s">
        <v>1778</v>
      </c>
      <c r="P1243" s="2" t="s">
        <v>1778</v>
      </c>
      <c r="Q1243" s="2" t="str">
        <f>IF(ISERROR(SEARCH(Q$1,Table1[[#This Row],[Description]])),"",1)</f>
        <v/>
      </c>
      <c r="R1243" s="2" t="str">
        <f t="shared" si="19"/>
        <v/>
      </c>
    </row>
    <row r="1244" spans="1:18" x14ac:dyDescent="0.25">
      <c r="A1244" t="s">
        <v>1216</v>
      </c>
      <c r="B1244" t="s">
        <v>1217</v>
      </c>
      <c r="C1244">
        <v>1</v>
      </c>
      <c r="D1244">
        <f>IF(Table1[[#This Row],[tarp]]=Table1[[#This Row],[tarpa]],Table1[[#This Row],[Quantity]],Table1[[#This Row],[Quantity]]*10)</f>
        <v>1</v>
      </c>
      <c r="E1244" t="s">
        <v>1218</v>
      </c>
      <c r="F1244" t="s">
        <v>14</v>
      </c>
      <c r="G1244" s="1">
        <v>42764</v>
      </c>
      <c r="H1244" s="1">
        <v>42764</v>
      </c>
      <c r="I1244" t="s">
        <v>1778</v>
      </c>
      <c r="J1244" t="s">
        <v>1778</v>
      </c>
      <c r="K1244" t="s">
        <v>1778</v>
      </c>
      <c r="L1244" t="s">
        <v>1778</v>
      </c>
      <c r="M1244" s="2" t="str">
        <f>IF(ISERROR(SEARCH(M$1,Table1[[#This Row],[Description]])),"",1)</f>
        <v/>
      </c>
      <c r="N1244" s="2" t="s">
        <v>1778</v>
      </c>
      <c r="O1244" s="2" t="s">
        <v>1778</v>
      </c>
      <c r="P1244" s="2" t="s">
        <v>1778</v>
      </c>
      <c r="Q1244" s="2" t="str">
        <f>IF(ISERROR(SEARCH(Q$1,Table1[[#This Row],[Description]])),"",1)</f>
        <v/>
      </c>
      <c r="R1244" s="2" t="str">
        <f t="shared" si="19"/>
        <v/>
      </c>
    </row>
    <row r="1245" spans="1:18" x14ac:dyDescent="0.25">
      <c r="A1245" t="s">
        <v>1492</v>
      </c>
      <c r="B1245" t="s">
        <v>1493</v>
      </c>
      <c r="C1245">
        <v>24</v>
      </c>
      <c r="D1245">
        <f>IF(Table1[[#This Row],[tarp]]=Table1[[#This Row],[tarpa]],Table1[[#This Row],[Quantity]],Table1[[#This Row],[Quantity]]*10)</f>
        <v>24</v>
      </c>
      <c r="E1245" t="s">
        <v>1398</v>
      </c>
      <c r="F1245" t="s">
        <v>14</v>
      </c>
      <c r="G1245" s="1">
        <v>42764</v>
      </c>
      <c r="H1245" s="1">
        <v>42764</v>
      </c>
      <c r="I1245" t="s">
        <v>1778</v>
      </c>
      <c r="J1245" t="s">
        <v>1778</v>
      </c>
      <c r="K1245" t="s">
        <v>1778</v>
      </c>
      <c r="L1245" t="s">
        <v>1778</v>
      </c>
      <c r="M1245" s="2" t="str">
        <f>IF(ISERROR(SEARCH(M$1,Table1[[#This Row],[Description]])),"",1)</f>
        <v/>
      </c>
      <c r="N1245" s="2" t="s">
        <v>1778</v>
      </c>
      <c r="O1245" s="2" t="s">
        <v>1778</v>
      </c>
      <c r="P1245" s="2" t="s">
        <v>1778</v>
      </c>
      <c r="Q1245" s="2" t="str">
        <f>IF(ISERROR(SEARCH(Q$1,Table1[[#This Row],[Description]])),"",1)</f>
        <v/>
      </c>
      <c r="R1245" s="2" t="str">
        <f t="shared" si="19"/>
        <v/>
      </c>
    </row>
    <row r="1246" spans="1:18" x14ac:dyDescent="0.25">
      <c r="A1246" t="s">
        <v>378</v>
      </c>
      <c r="B1246" t="s">
        <v>379</v>
      </c>
      <c r="C1246">
        <v>24</v>
      </c>
      <c r="D1246">
        <f>IF(Table1[[#This Row],[tarp]]=Table1[[#This Row],[tarpa]],Table1[[#This Row],[Quantity]],Table1[[#This Row],[Quantity]]*10)</f>
        <v>24</v>
      </c>
      <c r="E1246" t="s">
        <v>1398</v>
      </c>
      <c r="F1246" t="s">
        <v>14</v>
      </c>
      <c r="G1246" s="1">
        <v>42764</v>
      </c>
      <c r="H1246" s="1">
        <v>42764</v>
      </c>
      <c r="I1246" t="s">
        <v>1778</v>
      </c>
      <c r="J1246" t="s">
        <v>1778</v>
      </c>
      <c r="K1246" t="s">
        <v>1778</v>
      </c>
      <c r="L1246" t="s">
        <v>1778</v>
      </c>
      <c r="M1246" s="2" t="str">
        <f>IF(ISERROR(SEARCH(M$1,Table1[[#This Row],[Description]])),"",1)</f>
        <v/>
      </c>
      <c r="N1246" s="2" t="s">
        <v>1778</v>
      </c>
      <c r="O1246" s="2" t="s">
        <v>1778</v>
      </c>
      <c r="P1246" s="2" t="s">
        <v>1778</v>
      </c>
      <c r="Q1246" s="2" t="str">
        <f>IF(ISERROR(SEARCH(Q$1,Table1[[#This Row],[Description]])),"",1)</f>
        <v/>
      </c>
      <c r="R1246" s="2" t="str">
        <f t="shared" si="19"/>
        <v/>
      </c>
    </row>
    <row r="1247" spans="1:18" x14ac:dyDescent="0.25">
      <c r="A1247" t="s">
        <v>615</v>
      </c>
      <c r="B1247" t="s">
        <v>616</v>
      </c>
      <c r="C1247">
        <v>4</v>
      </c>
      <c r="D1247">
        <f>IF(Table1[[#This Row],[tarp]]=Table1[[#This Row],[tarpa]],Table1[[#This Row],[Quantity]],Table1[[#This Row],[Quantity]]*10)</f>
        <v>4</v>
      </c>
      <c r="E1247" t="s">
        <v>1398</v>
      </c>
      <c r="F1247" t="s">
        <v>14</v>
      </c>
      <c r="G1247" s="1">
        <v>42764</v>
      </c>
      <c r="H1247" s="1">
        <v>42764</v>
      </c>
      <c r="I1247" t="s">
        <v>1778</v>
      </c>
      <c r="J1247" t="s">
        <v>1778</v>
      </c>
      <c r="K1247" t="s">
        <v>1778</v>
      </c>
      <c r="L1247" t="s">
        <v>1778</v>
      </c>
      <c r="M1247" s="2" t="str">
        <f>IF(ISERROR(SEARCH(M$1,Table1[[#This Row],[Description]])),"",1)</f>
        <v/>
      </c>
      <c r="N1247" s="2" t="s">
        <v>1778</v>
      </c>
      <c r="O1247" s="2" t="s">
        <v>1778</v>
      </c>
      <c r="P1247" s="2" t="s">
        <v>1778</v>
      </c>
      <c r="Q1247" s="2" t="str">
        <f>IF(ISERROR(SEARCH(Q$1,Table1[[#This Row],[Description]])),"",1)</f>
        <v/>
      </c>
      <c r="R1247" s="2" t="str">
        <f t="shared" si="19"/>
        <v/>
      </c>
    </row>
    <row r="1248" spans="1:18" x14ac:dyDescent="0.25">
      <c r="A1248" t="s">
        <v>73</v>
      </c>
      <c r="B1248" t="s">
        <v>74</v>
      </c>
      <c r="C1248">
        <v>4</v>
      </c>
      <c r="D1248">
        <f>IF(Table1[[#This Row],[tarp]]=Table1[[#This Row],[tarpa]],Table1[[#This Row],[Quantity]],Table1[[#This Row],[Quantity]]*10)</f>
        <v>4</v>
      </c>
      <c r="E1248" t="s">
        <v>1398</v>
      </c>
      <c r="F1248" t="s">
        <v>14</v>
      </c>
      <c r="G1248" s="1">
        <v>42764</v>
      </c>
      <c r="H1248" s="1">
        <v>42764</v>
      </c>
      <c r="I1248" t="s">
        <v>1778</v>
      </c>
      <c r="J1248" t="s">
        <v>1778</v>
      </c>
      <c r="K1248" t="s">
        <v>1778</v>
      </c>
      <c r="L1248" t="s">
        <v>1778</v>
      </c>
      <c r="M1248" s="2" t="str">
        <f>IF(ISERROR(SEARCH(M$1,Table1[[#This Row],[Description]])),"",1)</f>
        <v/>
      </c>
      <c r="N1248" s="2" t="s">
        <v>1778</v>
      </c>
      <c r="O1248" s="2" t="s">
        <v>1778</v>
      </c>
      <c r="P1248" s="2" t="s">
        <v>1778</v>
      </c>
      <c r="Q1248" s="2" t="str">
        <f>IF(ISERROR(SEARCH(Q$1,Table1[[#This Row],[Description]])),"",1)</f>
        <v/>
      </c>
      <c r="R1248" s="2" t="str">
        <f t="shared" si="19"/>
        <v/>
      </c>
    </row>
    <row r="1249" spans="1:18" x14ac:dyDescent="0.25">
      <c r="A1249" t="s">
        <v>1495</v>
      </c>
      <c r="B1249" t="s">
        <v>1496</v>
      </c>
      <c r="C1249">
        <v>8</v>
      </c>
      <c r="D1249">
        <f>IF(Table1[[#This Row],[tarp]]=Table1[[#This Row],[tarpa]],Table1[[#This Row],[Quantity]],Table1[[#This Row],[Quantity]]*10)</f>
        <v>8</v>
      </c>
      <c r="E1249" t="s">
        <v>1398</v>
      </c>
      <c r="F1249" t="s">
        <v>14</v>
      </c>
      <c r="G1249" s="1">
        <v>42764</v>
      </c>
      <c r="H1249" s="1">
        <v>42764</v>
      </c>
      <c r="I1249" t="s">
        <v>1778</v>
      </c>
      <c r="J1249" t="s">
        <v>1778</v>
      </c>
      <c r="K1249" t="s">
        <v>1778</v>
      </c>
      <c r="L1249" t="s">
        <v>1778</v>
      </c>
      <c r="M1249" s="2" t="str">
        <f>IF(ISERROR(SEARCH(M$1,Table1[[#This Row],[Description]])),"",1)</f>
        <v/>
      </c>
      <c r="N1249" s="2" t="s">
        <v>1778</v>
      </c>
      <c r="O1249" s="2" t="s">
        <v>1778</v>
      </c>
      <c r="P1249" s="2" t="s">
        <v>1778</v>
      </c>
      <c r="Q1249" s="2" t="str">
        <f>IF(ISERROR(SEARCH(Q$1,Table1[[#This Row],[Description]])),"",1)</f>
        <v/>
      </c>
      <c r="R1249" s="2" t="str">
        <f t="shared" si="19"/>
        <v/>
      </c>
    </row>
    <row r="1250" spans="1:18" x14ac:dyDescent="0.25">
      <c r="A1250" t="s">
        <v>1497</v>
      </c>
      <c r="B1250" t="s">
        <v>1498</v>
      </c>
      <c r="C1250">
        <v>4</v>
      </c>
      <c r="D1250">
        <f>IF(Table1[[#This Row],[tarp]]=Table1[[#This Row],[tarpa]],Table1[[#This Row],[Quantity]],Table1[[#This Row],[Quantity]]*10)</f>
        <v>4</v>
      </c>
      <c r="E1250" t="s">
        <v>1398</v>
      </c>
      <c r="F1250" t="s">
        <v>14</v>
      </c>
      <c r="G1250" s="1">
        <v>42764</v>
      </c>
      <c r="H1250" s="1">
        <v>42764</v>
      </c>
      <c r="I1250" t="s">
        <v>1778</v>
      </c>
      <c r="J1250" t="s">
        <v>1778</v>
      </c>
      <c r="K1250" t="s">
        <v>1778</v>
      </c>
      <c r="L1250" t="s">
        <v>1778</v>
      </c>
      <c r="M1250" s="2" t="str">
        <f>IF(ISERROR(SEARCH(M$1,Table1[[#This Row],[Description]])),"",1)</f>
        <v/>
      </c>
      <c r="N1250" s="2" t="s">
        <v>1778</v>
      </c>
      <c r="O1250" s="2" t="s">
        <v>1778</v>
      </c>
      <c r="P1250" s="2" t="s">
        <v>1778</v>
      </c>
      <c r="Q1250" s="2" t="str">
        <f>IF(ISERROR(SEARCH(Q$1,Table1[[#This Row],[Description]])),"",1)</f>
        <v/>
      </c>
      <c r="R1250" s="2" t="str">
        <f t="shared" si="19"/>
        <v/>
      </c>
    </row>
    <row r="1251" spans="1:18" x14ac:dyDescent="0.25">
      <c r="A1251" t="s">
        <v>89</v>
      </c>
      <c r="B1251" t="s">
        <v>90</v>
      </c>
      <c r="C1251">
        <v>4</v>
      </c>
      <c r="D1251">
        <f>IF(Table1[[#This Row],[tarp]]=Table1[[#This Row],[tarpa]],Table1[[#This Row],[Quantity]],Table1[[#This Row],[Quantity]]*10)</f>
        <v>4</v>
      </c>
      <c r="E1251" t="s">
        <v>1398</v>
      </c>
      <c r="F1251" t="s">
        <v>14</v>
      </c>
      <c r="G1251" s="1">
        <v>42764</v>
      </c>
      <c r="H1251" s="1">
        <v>42764</v>
      </c>
      <c r="I1251" t="s">
        <v>1778</v>
      </c>
      <c r="J1251" t="s">
        <v>1778</v>
      </c>
      <c r="K1251" t="s">
        <v>1778</v>
      </c>
      <c r="L1251" t="s">
        <v>1778</v>
      </c>
      <c r="M1251" s="2" t="str">
        <f>IF(ISERROR(SEARCH(M$1,Table1[[#This Row],[Description]])),"",1)</f>
        <v/>
      </c>
      <c r="N1251" s="2" t="s">
        <v>1778</v>
      </c>
      <c r="O1251" s="2" t="s">
        <v>1778</v>
      </c>
      <c r="P1251" s="2" t="s">
        <v>1778</v>
      </c>
      <c r="Q1251" s="2" t="str">
        <f>IF(ISERROR(SEARCH(Q$1,Table1[[#This Row],[Description]])),"",1)</f>
        <v/>
      </c>
      <c r="R1251" s="2" t="str">
        <f t="shared" si="19"/>
        <v/>
      </c>
    </row>
    <row r="1252" spans="1:18" x14ac:dyDescent="0.25">
      <c r="A1252" t="s">
        <v>1499</v>
      </c>
      <c r="B1252" t="s">
        <v>1500</v>
      </c>
      <c r="C1252">
        <v>8</v>
      </c>
      <c r="D1252">
        <f>IF(Table1[[#This Row],[tarp]]=Table1[[#This Row],[tarpa]],Table1[[#This Row],[Quantity]],Table1[[#This Row],[Quantity]]*10)</f>
        <v>8</v>
      </c>
      <c r="E1252" t="s">
        <v>1398</v>
      </c>
      <c r="F1252" t="s">
        <v>14</v>
      </c>
      <c r="G1252" s="1">
        <v>42764</v>
      </c>
      <c r="H1252" s="1">
        <v>42764</v>
      </c>
      <c r="I1252" t="s">
        <v>1778</v>
      </c>
      <c r="J1252" t="s">
        <v>1778</v>
      </c>
      <c r="K1252" t="s">
        <v>1778</v>
      </c>
      <c r="L1252" t="s">
        <v>1778</v>
      </c>
      <c r="M1252" s="2" t="str">
        <f>IF(ISERROR(SEARCH(M$1,Table1[[#This Row],[Description]])),"",1)</f>
        <v/>
      </c>
      <c r="N1252" s="2" t="s">
        <v>1778</v>
      </c>
      <c r="O1252" s="2" t="s">
        <v>1778</v>
      </c>
      <c r="P1252" s="2" t="s">
        <v>1778</v>
      </c>
      <c r="Q1252" s="2" t="str">
        <f>IF(ISERROR(SEARCH(Q$1,Table1[[#This Row],[Description]])),"",1)</f>
        <v/>
      </c>
      <c r="R1252" s="2" t="str">
        <f t="shared" si="19"/>
        <v/>
      </c>
    </row>
    <row r="1253" spans="1:18" x14ac:dyDescent="0.25">
      <c r="A1253" t="s">
        <v>1199</v>
      </c>
      <c r="B1253" t="s">
        <v>1200</v>
      </c>
      <c r="C1253">
        <v>2000</v>
      </c>
      <c r="D1253">
        <f>IF(Table1[[#This Row],[tarp]]=Table1[[#This Row],[tarpa]],Table1[[#This Row],[Quantity]],Table1[[#This Row],[Quantity]]*10)</f>
        <v>2000</v>
      </c>
      <c r="E1253" t="s">
        <v>904</v>
      </c>
      <c r="F1253" t="s">
        <v>14</v>
      </c>
      <c r="G1253" s="1">
        <v>42764</v>
      </c>
      <c r="H1253" s="1">
        <v>42764</v>
      </c>
      <c r="I1253" t="s">
        <v>1778</v>
      </c>
      <c r="J1253" t="s">
        <v>1778</v>
      </c>
      <c r="K1253" t="s">
        <v>1778</v>
      </c>
      <c r="L1253" t="s">
        <v>1778</v>
      </c>
      <c r="M1253" s="2" t="str">
        <f>IF(ISERROR(SEARCH(M$1,Table1[[#This Row],[Description]])),"",1)</f>
        <v/>
      </c>
      <c r="N1253" s="2" t="s">
        <v>1778</v>
      </c>
      <c r="O1253" s="2" t="s">
        <v>1778</v>
      </c>
      <c r="P1253" s="2" t="s">
        <v>1778</v>
      </c>
      <c r="Q1253" s="2" t="str">
        <f>IF(ISERROR(SEARCH(Q$1,Table1[[#This Row],[Description]])),"",1)</f>
        <v/>
      </c>
      <c r="R1253" s="2" t="str">
        <f t="shared" si="19"/>
        <v/>
      </c>
    </row>
    <row r="1254" spans="1:18" x14ac:dyDescent="0.25">
      <c r="A1254" t="s">
        <v>1201</v>
      </c>
      <c r="B1254" t="s">
        <v>1202</v>
      </c>
      <c r="C1254">
        <v>60</v>
      </c>
      <c r="D1254">
        <f>IF(Table1[[#This Row],[tarp]]=Table1[[#This Row],[tarpa]],Table1[[#This Row],[Quantity]],Table1[[#This Row],[Quantity]]*10)</f>
        <v>60</v>
      </c>
      <c r="E1254" t="s">
        <v>904</v>
      </c>
      <c r="F1254" t="s">
        <v>14</v>
      </c>
      <c r="G1254" s="1">
        <v>42764</v>
      </c>
      <c r="H1254" s="1">
        <v>42764</v>
      </c>
      <c r="I1254" t="s">
        <v>1778</v>
      </c>
      <c r="J1254" t="s">
        <v>1778</v>
      </c>
      <c r="K1254" t="s">
        <v>1778</v>
      </c>
      <c r="L1254" t="s">
        <v>1778</v>
      </c>
      <c r="M1254" s="2" t="str">
        <f>IF(ISERROR(SEARCH(M$1,Table1[[#This Row],[Description]])),"",1)</f>
        <v/>
      </c>
      <c r="N1254" s="2" t="s">
        <v>1778</v>
      </c>
      <c r="O1254" s="2" t="s">
        <v>1778</v>
      </c>
      <c r="P1254" s="2" t="s">
        <v>1778</v>
      </c>
      <c r="Q1254" s="2" t="str">
        <f>IF(ISERROR(SEARCH(Q$1,Table1[[#This Row],[Description]])),"",1)</f>
        <v/>
      </c>
      <c r="R1254" s="2" t="str">
        <f t="shared" si="19"/>
        <v/>
      </c>
    </row>
    <row r="1255" spans="1:18" x14ac:dyDescent="0.25">
      <c r="A1255" t="s">
        <v>110</v>
      </c>
      <c r="B1255" t="s">
        <v>111</v>
      </c>
      <c r="C1255">
        <v>2000</v>
      </c>
      <c r="D1255">
        <f>IF(Table1[[#This Row],[tarp]]=Table1[[#This Row],[tarpa]],Table1[[#This Row],[Quantity]],Table1[[#This Row],[Quantity]]*10)</f>
        <v>2000</v>
      </c>
      <c r="E1255" t="s">
        <v>904</v>
      </c>
      <c r="F1255" t="s">
        <v>14</v>
      </c>
      <c r="G1255" s="1">
        <v>42764</v>
      </c>
      <c r="H1255" s="1">
        <v>42764</v>
      </c>
      <c r="I1255" t="s">
        <v>1778</v>
      </c>
      <c r="J1255" t="s">
        <v>1778</v>
      </c>
      <c r="K1255" t="s">
        <v>1778</v>
      </c>
      <c r="L1255" t="s">
        <v>1778</v>
      </c>
      <c r="M1255" s="2" t="str">
        <f>IF(ISERROR(SEARCH(M$1,Table1[[#This Row],[Description]])),"",1)</f>
        <v/>
      </c>
      <c r="N1255" s="2" t="s">
        <v>1778</v>
      </c>
      <c r="O1255" s="2" t="s">
        <v>1778</v>
      </c>
      <c r="P1255" s="2" t="s">
        <v>1778</v>
      </c>
      <c r="Q1255" s="2" t="str">
        <f>IF(ISERROR(SEARCH(Q$1,Table1[[#This Row],[Description]])),"",1)</f>
        <v/>
      </c>
      <c r="R1255" s="2" t="str">
        <f t="shared" si="19"/>
        <v/>
      </c>
    </row>
    <row r="1256" spans="1:18" x14ac:dyDescent="0.25">
      <c r="A1256" t="s">
        <v>1539</v>
      </c>
      <c r="B1256" t="s">
        <v>1494</v>
      </c>
      <c r="C1256">
        <v>8</v>
      </c>
      <c r="D1256">
        <f>IF(Table1[[#This Row],[tarp]]=Table1[[#This Row],[tarpa]],Table1[[#This Row],[Quantity]],Table1[[#This Row],[Quantity]]*10)</f>
        <v>8</v>
      </c>
      <c r="E1256" t="s">
        <v>1398</v>
      </c>
      <c r="F1256" t="s">
        <v>14</v>
      </c>
      <c r="G1256" s="1">
        <v>42764</v>
      </c>
      <c r="H1256" s="1">
        <v>42764</v>
      </c>
      <c r="I1256" t="s">
        <v>1778</v>
      </c>
      <c r="J1256" t="s">
        <v>1778</v>
      </c>
      <c r="K1256" t="s">
        <v>1778</v>
      </c>
      <c r="L1256" t="s">
        <v>1778</v>
      </c>
      <c r="M1256" s="2" t="str">
        <f>IF(ISERROR(SEARCH(M$1,Table1[[#This Row],[Description]])),"",1)</f>
        <v/>
      </c>
      <c r="N1256" s="2" t="s">
        <v>1778</v>
      </c>
      <c r="O1256" s="2" t="s">
        <v>1778</v>
      </c>
      <c r="P1256" s="2" t="s">
        <v>1778</v>
      </c>
      <c r="Q1256" s="2" t="str">
        <f>IF(ISERROR(SEARCH(Q$1,Table1[[#This Row],[Description]])),"",1)</f>
        <v/>
      </c>
      <c r="R1256" s="2" t="str">
        <f t="shared" si="19"/>
        <v/>
      </c>
    </row>
    <row r="1257" spans="1:18" x14ac:dyDescent="0.25">
      <c r="A1257" t="s">
        <v>1540</v>
      </c>
      <c r="B1257" t="s">
        <v>1541</v>
      </c>
      <c r="C1257">
        <v>16</v>
      </c>
      <c r="D1257">
        <f>IF(Table1[[#This Row],[tarp]]=Table1[[#This Row],[tarpa]],Table1[[#This Row],[Quantity]],Table1[[#This Row],[Quantity]]*10)</f>
        <v>16</v>
      </c>
      <c r="E1257" t="s">
        <v>706</v>
      </c>
      <c r="F1257" t="s">
        <v>14</v>
      </c>
      <c r="G1257" s="1">
        <v>42764</v>
      </c>
      <c r="H1257" s="1">
        <v>42764</v>
      </c>
      <c r="I1257" t="s">
        <v>1778</v>
      </c>
      <c r="J1257" t="s">
        <v>1778</v>
      </c>
      <c r="K1257" t="s">
        <v>1778</v>
      </c>
      <c r="L1257" t="s">
        <v>1778</v>
      </c>
      <c r="M1257" s="2" t="str">
        <f>IF(ISERROR(SEARCH(M$1,Table1[[#This Row],[Description]])),"",1)</f>
        <v/>
      </c>
      <c r="N1257" s="2" t="s">
        <v>1778</v>
      </c>
      <c r="O1257" s="2" t="s">
        <v>1778</v>
      </c>
      <c r="P1257" s="2" t="s">
        <v>1778</v>
      </c>
      <c r="Q1257" s="2" t="str">
        <f>IF(ISERROR(SEARCH(Q$1,Table1[[#This Row],[Description]])),"",1)</f>
        <v/>
      </c>
      <c r="R1257" s="2" t="str">
        <f t="shared" si="19"/>
        <v/>
      </c>
    </row>
    <row r="1258" spans="1:18" x14ac:dyDescent="0.25">
      <c r="A1258" t="s">
        <v>1542</v>
      </c>
      <c r="B1258" t="s">
        <v>1543</v>
      </c>
      <c r="C1258">
        <v>10</v>
      </c>
      <c r="D1258">
        <f>IF(Table1[[#This Row],[tarp]]=Table1[[#This Row],[tarpa]],Table1[[#This Row],[Quantity]],Table1[[#This Row],[Quantity]]*10)</f>
        <v>10</v>
      </c>
      <c r="E1258" t="s">
        <v>706</v>
      </c>
      <c r="F1258" t="s">
        <v>14</v>
      </c>
      <c r="G1258" s="1">
        <v>42764</v>
      </c>
      <c r="H1258" s="1">
        <v>42764</v>
      </c>
      <c r="I1258" t="s">
        <v>1778</v>
      </c>
      <c r="J1258" t="s">
        <v>1778</v>
      </c>
      <c r="K1258" t="s">
        <v>1778</v>
      </c>
      <c r="L1258" t="s">
        <v>1778</v>
      </c>
      <c r="M1258" s="2" t="str">
        <f>IF(ISERROR(SEARCH(M$1,Table1[[#This Row],[Description]])),"",1)</f>
        <v/>
      </c>
      <c r="N1258" s="2" t="s">
        <v>1778</v>
      </c>
      <c r="O1258" s="2" t="s">
        <v>1778</v>
      </c>
      <c r="P1258" s="2" t="s">
        <v>1778</v>
      </c>
      <c r="Q1258" s="2" t="str">
        <f>IF(ISERROR(SEARCH(Q$1,Table1[[#This Row],[Description]])),"",1)</f>
        <v/>
      </c>
      <c r="R1258" s="2" t="str">
        <f t="shared" si="19"/>
        <v/>
      </c>
    </row>
    <row r="1259" spans="1:18" x14ac:dyDescent="0.25">
      <c r="A1259" t="s">
        <v>1544</v>
      </c>
      <c r="B1259" t="s">
        <v>1545</v>
      </c>
      <c r="C1259">
        <v>9</v>
      </c>
      <c r="D1259">
        <f>IF(Table1[[#This Row],[tarp]]=Table1[[#This Row],[tarpa]],Table1[[#This Row],[Quantity]],Table1[[#This Row],[Quantity]]*10)</f>
        <v>9</v>
      </c>
      <c r="E1259" t="s">
        <v>706</v>
      </c>
      <c r="F1259" t="s">
        <v>14</v>
      </c>
      <c r="G1259" s="1">
        <v>42764</v>
      </c>
      <c r="H1259" s="1">
        <v>42764</v>
      </c>
      <c r="I1259" t="s">
        <v>1778</v>
      </c>
      <c r="J1259" t="s">
        <v>1778</v>
      </c>
      <c r="K1259" t="s">
        <v>1778</v>
      </c>
      <c r="L1259" t="s">
        <v>1778</v>
      </c>
      <c r="M1259" s="2" t="str">
        <f>IF(ISERROR(SEARCH(M$1,Table1[[#This Row],[Description]])),"",1)</f>
        <v/>
      </c>
      <c r="N1259" s="2" t="s">
        <v>1778</v>
      </c>
      <c r="O1259" s="2" t="s">
        <v>1778</v>
      </c>
      <c r="P1259" s="2" t="s">
        <v>1778</v>
      </c>
      <c r="Q1259" s="2" t="str">
        <f>IF(ISERROR(SEARCH(Q$1,Table1[[#This Row],[Description]])),"",1)</f>
        <v/>
      </c>
      <c r="R1259" s="2" t="str">
        <f t="shared" si="19"/>
        <v/>
      </c>
    </row>
    <row r="1260" spans="1:18" x14ac:dyDescent="0.25">
      <c r="A1260" t="s">
        <v>1501</v>
      </c>
      <c r="B1260" t="s">
        <v>1502</v>
      </c>
      <c r="C1260">
        <v>841</v>
      </c>
      <c r="D1260">
        <f>IF(Table1[[#This Row],[tarp]]=Table1[[#This Row],[tarpa]],Table1[[#This Row],[Quantity]],Table1[[#This Row],[Quantity]]*10)</f>
        <v>841</v>
      </c>
      <c r="E1260" t="s">
        <v>684</v>
      </c>
      <c r="F1260" t="s">
        <v>14</v>
      </c>
      <c r="G1260" s="1">
        <v>42764</v>
      </c>
      <c r="H1260" s="1">
        <v>42764</v>
      </c>
      <c r="I1260" t="s">
        <v>1778</v>
      </c>
      <c r="J1260" t="s">
        <v>1778</v>
      </c>
      <c r="K1260" t="s">
        <v>1778</v>
      </c>
      <c r="L1260" t="s">
        <v>1778</v>
      </c>
      <c r="M1260" s="2" t="str">
        <f>IF(ISERROR(SEARCH(M$1,Table1[[#This Row],[Description]])),"",1)</f>
        <v/>
      </c>
      <c r="N1260" s="2" t="s">
        <v>1778</v>
      </c>
      <c r="O1260" s="2" t="s">
        <v>1778</v>
      </c>
      <c r="P1260" s="2" t="s">
        <v>1778</v>
      </c>
      <c r="Q1260" s="2" t="str">
        <f>IF(ISERROR(SEARCH(Q$1,Table1[[#This Row],[Description]])),"",1)</f>
        <v/>
      </c>
      <c r="R1260" s="2" t="str">
        <f t="shared" si="19"/>
        <v/>
      </c>
    </row>
    <row r="1261" spans="1:18" x14ac:dyDescent="0.25">
      <c r="A1261" t="s">
        <v>248</v>
      </c>
      <c r="B1261" t="s">
        <v>249</v>
      </c>
      <c r="C1261">
        <v>80</v>
      </c>
      <c r="D1261">
        <f>IF(Table1[[#This Row],[tarp]]=Table1[[#This Row],[tarpa]],Table1[[#This Row],[Quantity]],Table1[[#This Row],[Quantity]]*10)</f>
        <v>80</v>
      </c>
      <c r="E1261" t="s">
        <v>1276</v>
      </c>
      <c r="F1261" t="s">
        <v>37</v>
      </c>
      <c r="G1261" s="1">
        <v>42764</v>
      </c>
      <c r="H1261" s="1">
        <v>42764</v>
      </c>
      <c r="I1261" t="s">
        <v>1778</v>
      </c>
      <c r="J1261" t="s">
        <v>1778</v>
      </c>
      <c r="K1261" t="s">
        <v>1778</v>
      </c>
      <c r="L1261" t="s">
        <v>1778</v>
      </c>
      <c r="M1261" s="2" t="str">
        <f>IF(ISERROR(SEARCH(M$1,Table1[[#This Row],[Description]])),"",1)</f>
        <v/>
      </c>
      <c r="N1261" s="2" t="s">
        <v>1778</v>
      </c>
      <c r="O1261" s="2" t="s">
        <v>1778</v>
      </c>
      <c r="P1261" s="2" t="s">
        <v>1778</v>
      </c>
      <c r="Q1261" s="2" t="str">
        <f>IF(ISERROR(SEARCH(Q$1,Table1[[#This Row],[Description]])),"",1)</f>
        <v/>
      </c>
      <c r="R1261" s="2" t="str">
        <f t="shared" si="19"/>
        <v/>
      </c>
    </row>
    <row r="1262" spans="1:18" x14ac:dyDescent="0.25">
      <c r="A1262" t="s">
        <v>1546</v>
      </c>
      <c r="B1262" t="s">
        <v>1547</v>
      </c>
      <c r="C1262">
        <v>1</v>
      </c>
      <c r="D1262">
        <f>IF(Table1[[#This Row],[tarp]]=Table1[[#This Row],[tarpa]],Table1[[#This Row],[Quantity]],Table1[[#This Row],[Quantity]]*10)</f>
        <v>1</v>
      </c>
      <c r="E1262" t="s">
        <v>854</v>
      </c>
      <c r="F1262" t="s">
        <v>18</v>
      </c>
      <c r="G1262" s="1">
        <v>42764</v>
      </c>
      <c r="H1262" s="1">
        <v>42764</v>
      </c>
      <c r="I1262" t="s">
        <v>1778</v>
      </c>
      <c r="J1262" t="s">
        <v>1778</v>
      </c>
      <c r="K1262" t="s">
        <v>1778</v>
      </c>
      <c r="L1262" t="s">
        <v>1778</v>
      </c>
      <c r="M1262" s="2" t="str">
        <f>IF(ISERROR(SEARCH(M$1,Table1[[#This Row],[Description]])),"",1)</f>
        <v/>
      </c>
      <c r="N1262" s="2" t="s">
        <v>1778</v>
      </c>
      <c r="O1262" s="2" t="s">
        <v>1778</v>
      </c>
      <c r="P1262" s="2" t="s">
        <v>1778</v>
      </c>
      <c r="Q1262" s="2" t="str">
        <f>IF(ISERROR(SEARCH(Q$1,Table1[[#This Row],[Description]])),"",1)</f>
        <v/>
      </c>
      <c r="R1262" s="2" t="str">
        <f t="shared" si="19"/>
        <v/>
      </c>
    </row>
    <row r="1263" spans="1:18" x14ac:dyDescent="0.25">
      <c r="A1263" t="s">
        <v>1548</v>
      </c>
      <c r="B1263" t="s">
        <v>1549</v>
      </c>
      <c r="C1263">
        <v>22</v>
      </c>
      <c r="D1263">
        <f>IF(Table1[[#This Row],[tarp]]=Table1[[#This Row],[tarpa]],Table1[[#This Row],[Quantity]],Table1[[#This Row],[Quantity]]*10)</f>
        <v>22</v>
      </c>
      <c r="E1263" t="s">
        <v>706</v>
      </c>
      <c r="F1263" t="s">
        <v>14</v>
      </c>
      <c r="G1263" s="1">
        <v>42764</v>
      </c>
      <c r="H1263" s="1">
        <v>42764</v>
      </c>
      <c r="I1263" t="s">
        <v>1778</v>
      </c>
      <c r="J1263" t="s">
        <v>1778</v>
      </c>
      <c r="K1263" t="s">
        <v>1778</v>
      </c>
      <c r="L1263" t="s">
        <v>1778</v>
      </c>
      <c r="M1263" s="2" t="str">
        <f>IF(ISERROR(SEARCH(M$1,Table1[[#This Row],[Description]])),"",1)</f>
        <v/>
      </c>
      <c r="N1263" s="2" t="s">
        <v>1778</v>
      </c>
      <c r="O1263" s="2" t="s">
        <v>1778</v>
      </c>
      <c r="P1263" s="2" t="s">
        <v>1778</v>
      </c>
      <c r="Q1263" s="2" t="str">
        <f>IF(ISERROR(SEARCH(Q$1,Table1[[#This Row],[Description]])),"",1)</f>
        <v/>
      </c>
      <c r="R1263" s="2" t="str">
        <f t="shared" si="19"/>
        <v/>
      </c>
    </row>
    <row r="1264" spans="1:18" x14ac:dyDescent="0.25">
      <c r="A1264" t="s">
        <v>1503</v>
      </c>
      <c r="B1264" t="s">
        <v>1504</v>
      </c>
      <c r="C1264">
        <v>24</v>
      </c>
      <c r="D1264">
        <f>IF(Table1[[#This Row],[tarp]]=Table1[[#This Row],[tarpa]],Table1[[#This Row],[Quantity]],Table1[[#This Row],[Quantity]]*10)</f>
        <v>24</v>
      </c>
      <c r="E1264" t="s">
        <v>1398</v>
      </c>
      <c r="F1264" t="s">
        <v>14</v>
      </c>
      <c r="G1264" s="1">
        <v>42764</v>
      </c>
      <c r="H1264" s="1">
        <v>42764</v>
      </c>
      <c r="I1264" t="s">
        <v>1778</v>
      </c>
      <c r="J1264" t="s">
        <v>1778</v>
      </c>
      <c r="K1264" t="s">
        <v>1778</v>
      </c>
      <c r="L1264" t="s">
        <v>1778</v>
      </c>
      <c r="M1264" s="2" t="str">
        <f>IF(ISERROR(SEARCH(M$1,Table1[[#This Row],[Description]])),"",1)</f>
        <v/>
      </c>
      <c r="N1264" s="2" t="s">
        <v>1778</v>
      </c>
      <c r="O1264" s="2" t="s">
        <v>1778</v>
      </c>
      <c r="P1264" s="2" t="s">
        <v>1778</v>
      </c>
      <c r="Q1264" s="2" t="str">
        <f>IF(ISERROR(SEARCH(Q$1,Table1[[#This Row],[Description]])),"",1)</f>
        <v/>
      </c>
      <c r="R1264" s="2" t="str">
        <f t="shared" si="19"/>
        <v/>
      </c>
    </row>
    <row r="1265" spans="1:18" x14ac:dyDescent="0.25">
      <c r="A1265" t="s">
        <v>1505</v>
      </c>
      <c r="B1265" t="s">
        <v>1506</v>
      </c>
      <c r="C1265">
        <v>2</v>
      </c>
      <c r="D1265">
        <f>IF(Table1[[#This Row],[tarp]]=Table1[[#This Row],[tarpa]],Table1[[#This Row],[Quantity]],Table1[[#This Row],[Quantity]]*10)</f>
        <v>2</v>
      </c>
      <c r="E1265" t="s">
        <v>202</v>
      </c>
      <c r="F1265" t="s">
        <v>21</v>
      </c>
      <c r="G1265" s="1">
        <v>42764</v>
      </c>
      <c r="H1265" s="1">
        <v>42764</v>
      </c>
      <c r="I1265" t="s">
        <v>1778</v>
      </c>
      <c r="J1265" t="s">
        <v>1778</v>
      </c>
      <c r="K1265" t="s">
        <v>1778</v>
      </c>
      <c r="L1265" t="s">
        <v>1778</v>
      </c>
      <c r="M1265" s="2" t="str">
        <f>IF(ISERROR(SEARCH(M$1,Table1[[#This Row],[Description]])),"",1)</f>
        <v/>
      </c>
      <c r="N1265" s="2" t="s">
        <v>1778</v>
      </c>
      <c r="O1265" s="2" t="s">
        <v>1778</v>
      </c>
      <c r="P1265" s="2" t="s">
        <v>1778</v>
      </c>
      <c r="Q1265" s="2" t="str">
        <f>IF(ISERROR(SEARCH(Q$1,Table1[[#This Row],[Description]])),"",1)</f>
        <v/>
      </c>
      <c r="R1265" s="2" t="str">
        <f t="shared" si="19"/>
        <v/>
      </c>
    </row>
    <row r="1266" spans="1:18" x14ac:dyDescent="0.25">
      <c r="A1266" t="s">
        <v>27</v>
      </c>
      <c r="B1266" t="s">
        <v>28</v>
      </c>
      <c r="C1266">
        <v>110</v>
      </c>
      <c r="D1266">
        <f>IF(Table1[[#This Row],[tarp]]=Table1[[#This Row],[tarpa]],Table1[[#This Row],[Quantity]],Table1[[#This Row],[Quantity]]*10)</f>
        <v>110</v>
      </c>
      <c r="E1266" t="s">
        <v>1719</v>
      </c>
      <c r="F1266" t="s">
        <v>37</v>
      </c>
      <c r="G1266" s="1">
        <v>42764</v>
      </c>
      <c r="H1266" s="1">
        <v>42764</v>
      </c>
      <c r="I1266" t="s">
        <v>1778</v>
      </c>
      <c r="J1266" t="s">
        <v>1778</v>
      </c>
      <c r="K1266" t="s">
        <v>1778</v>
      </c>
      <c r="L1266" t="s">
        <v>1778</v>
      </c>
      <c r="M1266" s="2" t="str">
        <f>IF(ISERROR(SEARCH(M$1,Table1[[#This Row],[Description]])),"",1)</f>
        <v/>
      </c>
      <c r="N1266" s="2" t="s">
        <v>1778</v>
      </c>
      <c r="O1266" s="2" t="s">
        <v>1778</v>
      </c>
      <c r="P1266" s="2" t="s">
        <v>1778</v>
      </c>
      <c r="Q1266" s="2" t="str">
        <f>IF(ISERROR(SEARCH(Q$1,Table1[[#This Row],[Description]])),"",1)</f>
        <v/>
      </c>
      <c r="R1266" s="2" t="str">
        <f t="shared" si="19"/>
        <v/>
      </c>
    </row>
    <row r="1267" spans="1:18" x14ac:dyDescent="0.25">
      <c r="A1267" t="s">
        <v>251</v>
      </c>
      <c r="B1267" t="s">
        <v>252</v>
      </c>
      <c r="C1267">
        <v>10</v>
      </c>
      <c r="D1267">
        <f>IF(Table1[[#This Row],[tarp]]=Table1[[#This Row],[tarpa]],Table1[[#This Row],[Quantity]],Table1[[#This Row],[Quantity]]*10)</f>
        <v>10</v>
      </c>
      <c r="E1267" t="s">
        <v>1719</v>
      </c>
      <c r="F1267" t="s">
        <v>37</v>
      </c>
      <c r="G1267" s="1">
        <v>42764</v>
      </c>
      <c r="H1267" s="1">
        <v>42764</v>
      </c>
      <c r="I1267" t="s">
        <v>1778</v>
      </c>
      <c r="J1267" t="s">
        <v>1778</v>
      </c>
      <c r="K1267" t="s">
        <v>1778</v>
      </c>
      <c r="L1267" t="s">
        <v>1778</v>
      </c>
      <c r="M1267" s="2" t="str">
        <f>IF(ISERROR(SEARCH(M$1,Table1[[#This Row],[Description]])),"",1)</f>
        <v/>
      </c>
      <c r="N1267" s="2" t="s">
        <v>1778</v>
      </c>
      <c r="O1267" s="2" t="s">
        <v>1778</v>
      </c>
      <c r="P1267" s="2" t="s">
        <v>1778</v>
      </c>
      <c r="Q1267" s="2" t="str">
        <f>IF(ISERROR(SEARCH(Q$1,Table1[[#This Row],[Description]])),"",1)</f>
        <v/>
      </c>
      <c r="R1267" s="2" t="str">
        <f t="shared" si="19"/>
        <v/>
      </c>
    </row>
    <row r="1268" spans="1:18" x14ac:dyDescent="0.25">
      <c r="A1268" t="s">
        <v>319</v>
      </c>
      <c r="B1268" t="s">
        <v>320</v>
      </c>
      <c r="C1268">
        <v>2</v>
      </c>
      <c r="D1268">
        <f>IF(Table1[[#This Row],[tarp]]=Table1[[#This Row],[tarpa]],Table1[[#This Row],[Quantity]],Table1[[#This Row],[Quantity]]*10)</f>
        <v>2</v>
      </c>
      <c r="E1268" t="s">
        <v>1719</v>
      </c>
      <c r="F1268" t="s">
        <v>37</v>
      </c>
      <c r="G1268" s="1">
        <v>42764</v>
      </c>
      <c r="H1268" s="1">
        <v>42764</v>
      </c>
      <c r="I1268" t="s">
        <v>1778</v>
      </c>
      <c r="J1268" t="s">
        <v>1778</v>
      </c>
      <c r="K1268" t="s">
        <v>1778</v>
      </c>
      <c r="L1268" t="s">
        <v>1778</v>
      </c>
      <c r="M1268" s="2" t="str">
        <f>IF(ISERROR(SEARCH(M$1,Table1[[#This Row],[Description]])),"",1)</f>
        <v/>
      </c>
      <c r="N1268" s="2" t="s">
        <v>1778</v>
      </c>
      <c r="O1268" s="2" t="s">
        <v>1778</v>
      </c>
      <c r="P1268" s="2" t="s">
        <v>1778</v>
      </c>
      <c r="Q1268" s="2" t="str">
        <f>IF(ISERROR(SEARCH(Q$1,Table1[[#This Row],[Description]])),"",1)</f>
        <v/>
      </c>
      <c r="R1268" s="2" t="str">
        <f t="shared" si="19"/>
        <v/>
      </c>
    </row>
    <row r="1269" spans="1:18" x14ac:dyDescent="0.25">
      <c r="A1269" t="s">
        <v>767</v>
      </c>
      <c r="B1269" t="s">
        <v>768</v>
      </c>
      <c r="C1269">
        <v>1</v>
      </c>
      <c r="D1269">
        <f>IF(Table1[[#This Row],[tarp]]=Table1[[#This Row],[tarpa]],Table1[[#This Row],[Quantity]],Table1[[#This Row],[Quantity]]*10)</f>
        <v>1</v>
      </c>
      <c r="E1269" t="s">
        <v>874</v>
      </c>
      <c r="F1269" t="s">
        <v>37</v>
      </c>
      <c r="G1269" s="1">
        <v>42764</v>
      </c>
      <c r="H1269" s="1">
        <v>42764</v>
      </c>
      <c r="I1269" t="s">
        <v>1778</v>
      </c>
      <c r="J1269" t="s">
        <v>1778</v>
      </c>
      <c r="K1269" t="s">
        <v>1778</v>
      </c>
      <c r="L1269" t="s">
        <v>1778</v>
      </c>
      <c r="M1269" s="2" t="str">
        <f>IF(ISERROR(SEARCH(M$1,Table1[[#This Row],[Description]])),"",1)</f>
        <v/>
      </c>
      <c r="N1269" s="2" t="s">
        <v>1778</v>
      </c>
      <c r="O1269" s="2" t="s">
        <v>1778</v>
      </c>
      <c r="P1269" s="2" t="s">
        <v>1778</v>
      </c>
      <c r="Q1269" s="2" t="str">
        <f>IF(ISERROR(SEARCH(Q$1,Table1[[#This Row],[Description]])),"",1)</f>
        <v/>
      </c>
      <c r="R1269" s="2" t="str">
        <f t="shared" si="19"/>
        <v/>
      </c>
    </row>
    <row r="1270" spans="1:18" x14ac:dyDescent="0.25">
      <c r="A1270" t="s">
        <v>1509</v>
      </c>
      <c r="B1270" t="s">
        <v>1510</v>
      </c>
      <c r="C1270">
        <v>1</v>
      </c>
      <c r="D1270">
        <f>IF(Table1[[#This Row],[tarp]]=Table1[[#This Row],[tarpa]],Table1[[#This Row],[Quantity]],Table1[[#This Row],[Quantity]]*10)</f>
        <v>1</v>
      </c>
      <c r="E1270" t="s">
        <v>843</v>
      </c>
      <c r="F1270" t="s">
        <v>21</v>
      </c>
      <c r="G1270" s="1">
        <v>42764</v>
      </c>
      <c r="H1270" s="1">
        <v>42764</v>
      </c>
      <c r="I1270" t="s">
        <v>1778</v>
      </c>
      <c r="J1270" t="s">
        <v>1778</v>
      </c>
      <c r="K1270" t="s">
        <v>1778</v>
      </c>
      <c r="L1270" t="s">
        <v>1778</v>
      </c>
      <c r="M1270" s="2" t="str">
        <f>IF(ISERROR(SEARCH(M$1,Table1[[#This Row],[Description]])),"",1)</f>
        <v/>
      </c>
      <c r="N1270" s="2" t="s">
        <v>1778</v>
      </c>
      <c r="O1270" s="2" t="s">
        <v>1778</v>
      </c>
      <c r="P1270" s="2" t="s">
        <v>1778</v>
      </c>
      <c r="Q1270" s="2" t="str">
        <f>IF(ISERROR(SEARCH(Q$1,Table1[[#This Row],[Description]])),"",1)</f>
        <v/>
      </c>
      <c r="R1270" s="2" t="str">
        <f t="shared" si="19"/>
        <v/>
      </c>
    </row>
    <row r="1271" spans="1:18" x14ac:dyDescent="0.25">
      <c r="A1271" t="s">
        <v>1264</v>
      </c>
      <c r="B1271" t="s">
        <v>1265</v>
      </c>
      <c r="C1271">
        <v>6</v>
      </c>
      <c r="D1271">
        <f>IF(Table1[[#This Row],[tarp]]=Table1[[#This Row],[tarpa]],Table1[[#This Row],[Quantity]],Table1[[#This Row],[Quantity]]*10)</f>
        <v>6</v>
      </c>
      <c r="E1271" t="s">
        <v>17</v>
      </c>
      <c r="F1271" t="s">
        <v>37</v>
      </c>
      <c r="G1271" s="1">
        <v>42764</v>
      </c>
      <c r="H1271" s="1">
        <v>42764</v>
      </c>
      <c r="I1271" t="s">
        <v>1778</v>
      </c>
      <c r="J1271" t="s">
        <v>1778</v>
      </c>
      <c r="K1271" t="s">
        <v>1778</v>
      </c>
      <c r="L1271" t="s">
        <v>1778</v>
      </c>
      <c r="M1271" s="2" t="str">
        <f>IF(ISERROR(SEARCH(M$1,Table1[[#This Row],[Description]])),"",1)</f>
        <v/>
      </c>
      <c r="N1271" s="2" t="s">
        <v>1778</v>
      </c>
      <c r="O1271" s="2" t="s">
        <v>1778</v>
      </c>
      <c r="P1271" s="2" t="s">
        <v>1778</v>
      </c>
      <c r="Q1271" s="2" t="str">
        <f>IF(ISERROR(SEARCH(Q$1,Table1[[#This Row],[Description]])),"",1)</f>
        <v/>
      </c>
      <c r="R1271" s="2" t="str">
        <f t="shared" si="19"/>
        <v/>
      </c>
    </row>
    <row r="1272" spans="1:18" x14ac:dyDescent="0.25">
      <c r="A1272" t="s">
        <v>855</v>
      </c>
      <c r="B1272" t="s">
        <v>1763</v>
      </c>
      <c r="C1272">
        <v>30</v>
      </c>
      <c r="D1272">
        <f>IF(Table1[[#This Row],[tarp]]=Table1[[#This Row],[tarpa]],Table1[[#This Row],[Quantity]],Table1[[#This Row],[Quantity]]*10)</f>
        <v>30</v>
      </c>
      <c r="E1272" t="s">
        <v>843</v>
      </c>
      <c r="F1272" t="s">
        <v>14</v>
      </c>
      <c r="G1272" s="1">
        <v>42764</v>
      </c>
      <c r="H1272" s="1">
        <v>42764</v>
      </c>
      <c r="I1272" t="s">
        <v>1778</v>
      </c>
      <c r="J1272" t="s">
        <v>1778</v>
      </c>
      <c r="K1272" t="s">
        <v>1778</v>
      </c>
      <c r="L1272" t="s">
        <v>1778</v>
      </c>
      <c r="M1272" s="2" t="str">
        <f>IF(ISERROR(SEARCH(M$1,Table1[[#This Row],[Description]])),"",1)</f>
        <v/>
      </c>
      <c r="N1272" s="2" t="s">
        <v>1778</v>
      </c>
      <c r="O1272" s="2" t="s">
        <v>1778</v>
      </c>
      <c r="P1272" s="2" t="s">
        <v>1778</v>
      </c>
      <c r="Q1272" s="2" t="str">
        <f>IF(ISERROR(SEARCH(Q$1,Table1[[#This Row],[Description]])),"",1)</f>
        <v/>
      </c>
      <c r="R1272" s="2" t="str">
        <f t="shared" si="19"/>
        <v/>
      </c>
    </row>
    <row r="1273" spans="1:18" x14ac:dyDescent="0.25">
      <c r="A1273" t="s">
        <v>1511</v>
      </c>
      <c r="B1273" t="s">
        <v>1512</v>
      </c>
      <c r="C1273">
        <v>6</v>
      </c>
      <c r="D1273">
        <f>IF(Table1[[#This Row],[tarp]]=Table1[[#This Row],[tarpa]],Table1[[#This Row],[Quantity]],Table1[[#This Row],[Quantity]]*10)</f>
        <v>6</v>
      </c>
      <c r="E1273" t="s">
        <v>843</v>
      </c>
      <c r="F1273" t="s">
        <v>14</v>
      </c>
      <c r="G1273" s="1">
        <v>42764</v>
      </c>
      <c r="H1273" s="1">
        <v>42764</v>
      </c>
      <c r="I1273" t="s">
        <v>1778</v>
      </c>
      <c r="J1273" t="s">
        <v>1778</v>
      </c>
      <c r="K1273" t="s">
        <v>1778</v>
      </c>
      <c r="L1273" t="s">
        <v>1778</v>
      </c>
      <c r="M1273" s="2" t="str">
        <f>IF(ISERROR(SEARCH(M$1,Table1[[#This Row],[Description]])),"",1)</f>
        <v/>
      </c>
      <c r="N1273" s="2" t="s">
        <v>1778</v>
      </c>
      <c r="O1273" s="2" t="s">
        <v>1778</v>
      </c>
      <c r="P1273" s="2" t="s">
        <v>1778</v>
      </c>
      <c r="Q1273" s="2" t="str">
        <f>IF(ISERROR(SEARCH(Q$1,Table1[[#This Row],[Description]])),"",1)</f>
        <v/>
      </c>
      <c r="R1273" s="2" t="str">
        <f t="shared" si="19"/>
        <v/>
      </c>
    </row>
    <row r="1274" spans="1:18" x14ac:dyDescent="0.25">
      <c r="A1274" t="s">
        <v>1447</v>
      </c>
      <c r="B1274" t="s">
        <v>1448</v>
      </c>
      <c r="C1274">
        <v>192</v>
      </c>
      <c r="D1274">
        <f>IF(Table1[[#This Row],[tarp]]=Table1[[#This Row],[tarpa]],Table1[[#This Row],[Quantity]],Table1[[#This Row],[Quantity]]*10)</f>
        <v>192</v>
      </c>
      <c r="E1274" t="s">
        <v>843</v>
      </c>
      <c r="F1274" t="s">
        <v>14</v>
      </c>
      <c r="G1274" s="1">
        <v>42764</v>
      </c>
      <c r="H1274" s="1">
        <v>42764</v>
      </c>
      <c r="I1274" t="s">
        <v>1778</v>
      </c>
      <c r="J1274" t="s">
        <v>1778</v>
      </c>
      <c r="K1274" t="s">
        <v>1778</v>
      </c>
      <c r="L1274" t="s">
        <v>1778</v>
      </c>
      <c r="M1274" s="2" t="str">
        <f>IF(ISERROR(SEARCH(M$1,Table1[[#This Row],[Description]])),"",1)</f>
        <v/>
      </c>
      <c r="N1274" s="2" t="s">
        <v>1778</v>
      </c>
      <c r="O1274" s="2" t="s">
        <v>1778</v>
      </c>
      <c r="P1274" s="2" t="s">
        <v>1778</v>
      </c>
      <c r="Q1274" s="2" t="str">
        <f>IF(ISERROR(SEARCH(Q$1,Table1[[#This Row],[Description]])),"",1)</f>
        <v/>
      </c>
      <c r="R1274" s="2" t="str">
        <f t="shared" si="19"/>
        <v/>
      </c>
    </row>
    <row r="1275" spans="1:18" x14ac:dyDescent="0.25">
      <c r="A1275" t="s">
        <v>1513</v>
      </c>
      <c r="B1275" t="s">
        <v>1514</v>
      </c>
      <c r="C1275">
        <v>192</v>
      </c>
      <c r="D1275">
        <f>IF(Table1[[#This Row],[tarp]]=Table1[[#This Row],[tarpa]],Table1[[#This Row],[Quantity]],Table1[[#This Row],[Quantity]]*10)</f>
        <v>192</v>
      </c>
      <c r="E1275" t="s">
        <v>843</v>
      </c>
      <c r="F1275" t="s">
        <v>14</v>
      </c>
      <c r="G1275" s="1">
        <v>42764</v>
      </c>
      <c r="H1275" s="1">
        <v>42764</v>
      </c>
      <c r="I1275" t="s">
        <v>1778</v>
      </c>
      <c r="J1275" t="s">
        <v>1778</v>
      </c>
      <c r="K1275" t="s">
        <v>1778</v>
      </c>
      <c r="L1275" t="s">
        <v>1778</v>
      </c>
      <c r="M1275" s="2" t="str">
        <f>IF(ISERROR(SEARCH(M$1,Table1[[#This Row],[Description]])),"",1)</f>
        <v/>
      </c>
      <c r="N1275" s="2" t="s">
        <v>1778</v>
      </c>
      <c r="O1275" s="2" t="s">
        <v>1778</v>
      </c>
      <c r="P1275" s="2" t="s">
        <v>1778</v>
      </c>
      <c r="Q1275" s="2" t="str">
        <f>IF(ISERROR(SEARCH(Q$1,Table1[[#This Row],[Description]])),"",1)</f>
        <v/>
      </c>
      <c r="R1275" s="2" t="str">
        <f t="shared" si="19"/>
        <v/>
      </c>
    </row>
    <row r="1276" spans="1:18" x14ac:dyDescent="0.25">
      <c r="A1276" t="s">
        <v>1515</v>
      </c>
      <c r="B1276" t="s">
        <v>1516</v>
      </c>
      <c r="C1276">
        <v>1</v>
      </c>
      <c r="D1276">
        <f>IF(Table1[[#This Row],[tarp]]=Table1[[#This Row],[tarpa]],Table1[[#This Row],[Quantity]],Table1[[#This Row],[Quantity]]*10)</f>
        <v>1</v>
      </c>
      <c r="E1276" t="s">
        <v>843</v>
      </c>
      <c r="F1276" t="s">
        <v>14</v>
      </c>
      <c r="G1276" s="1">
        <v>42764</v>
      </c>
      <c r="H1276" s="1">
        <v>42764</v>
      </c>
      <c r="I1276" t="s">
        <v>1778</v>
      </c>
      <c r="J1276" t="s">
        <v>1778</v>
      </c>
      <c r="K1276" t="s">
        <v>1778</v>
      </c>
      <c r="L1276" t="s">
        <v>1778</v>
      </c>
      <c r="M1276" s="2" t="str">
        <f>IF(ISERROR(SEARCH(M$1,Table1[[#This Row],[Description]])),"",1)</f>
        <v/>
      </c>
      <c r="N1276" s="2" t="s">
        <v>1778</v>
      </c>
      <c r="O1276" s="2" t="s">
        <v>1778</v>
      </c>
      <c r="P1276" s="2" t="s">
        <v>1778</v>
      </c>
      <c r="Q1276" s="2" t="str">
        <f>IF(ISERROR(SEARCH(Q$1,Table1[[#This Row],[Description]])),"",1)</f>
        <v/>
      </c>
      <c r="R1276" s="2" t="str">
        <f t="shared" si="19"/>
        <v/>
      </c>
    </row>
    <row r="1277" spans="1:18" x14ac:dyDescent="0.25">
      <c r="A1277" t="s">
        <v>25</v>
      </c>
      <c r="B1277" t="s">
        <v>26</v>
      </c>
      <c r="C1277">
        <v>2</v>
      </c>
      <c r="D1277">
        <f>IF(Table1[[#This Row],[tarp]]=Table1[[#This Row],[tarpa]],Table1[[#This Row],[Quantity]],Table1[[#This Row],[Quantity]]*10)</f>
        <v>2</v>
      </c>
      <c r="E1277" t="s">
        <v>843</v>
      </c>
      <c r="F1277" t="s">
        <v>14</v>
      </c>
      <c r="G1277" s="1">
        <v>42764</v>
      </c>
      <c r="H1277" s="1">
        <v>42764</v>
      </c>
      <c r="I1277" t="s">
        <v>1778</v>
      </c>
      <c r="J1277" t="s">
        <v>1778</v>
      </c>
      <c r="K1277" t="s">
        <v>1778</v>
      </c>
      <c r="L1277" t="s">
        <v>1778</v>
      </c>
      <c r="M1277" s="2" t="str">
        <f>IF(ISERROR(SEARCH(M$1,Table1[[#This Row],[Description]])),"",1)</f>
        <v/>
      </c>
      <c r="N1277" s="2" t="s">
        <v>1778</v>
      </c>
      <c r="O1277" s="2" t="s">
        <v>1778</v>
      </c>
      <c r="P1277" s="2" t="s">
        <v>1778</v>
      </c>
      <c r="Q1277" s="2" t="str">
        <f>IF(ISERROR(SEARCH(Q$1,Table1[[#This Row],[Description]])),"",1)</f>
        <v/>
      </c>
      <c r="R1277" s="2" t="str">
        <f t="shared" si="19"/>
        <v/>
      </c>
    </row>
    <row r="1278" spans="1:18" x14ac:dyDescent="0.25">
      <c r="A1278" t="s">
        <v>1517</v>
      </c>
      <c r="B1278" t="s">
        <v>1518</v>
      </c>
      <c r="C1278">
        <v>4</v>
      </c>
      <c r="D1278">
        <f>IF(Table1[[#This Row],[tarp]]=Table1[[#This Row],[tarpa]],Table1[[#This Row],[Quantity]],Table1[[#This Row],[Quantity]]*10)</f>
        <v>4</v>
      </c>
      <c r="E1278" t="s">
        <v>843</v>
      </c>
      <c r="F1278" t="s">
        <v>14</v>
      </c>
      <c r="G1278" s="1">
        <v>42764</v>
      </c>
      <c r="H1278" s="1">
        <v>42764</v>
      </c>
      <c r="I1278" t="s">
        <v>1778</v>
      </c>
      <c r="J1278" t="s">
        <v>1778</v>
      </c>
      <c r="K1278" t="s">
        <v>1778</v>
      </c>
      <c r="L1278" t="s">
        <v>1778</v>
      </c>
      <c r="M1278" s="2" t="str">
        <f>IF(ISERROR(SEARCH(M$1,Table1[[#This Row],[Description]])),"",1)</f>
        <v/>
      </c>
      <c r="N1278" s="2" t="s">
        <v>1778</v>
      </c>
      <c r="O1278" s="2" t="s">
        <v>1778</v>
      </c>
      <c r="P1278" s="2" t="s">
        <v>1778</v>
      </c>
      <c r="Q1278" s="2" t="str">
        <f>IF(ISERROR(SEARCH(Q$1,Table1[[#This Row],[Description]])),"",1)</f>
        <v/>
      </c>
      <c r="R1278" s="2" t="str">
        <f t="shared" si="19"/>
        <v/>
      </c>
    </row>
    <row r="1279" spans="1:18" x14ac:dyDescent="0.25">
      <c r="A1279" t="s">
        <v>1519</v>
      </c>
      <c r="B1279" t="s">
        <v>1520</v>
      </c>
      <c r="C1279">
        <v>1</v>
      </c>
      <c r="D1279">
        <f>IF(Table1[[#This Row],[tarp]]=Table1[[#This Row],[tarpa]],Table1[[#This Row],[Quantity]],Table1[[#This Row],[Quantity]]*10)</f>
        <v>1</v>
      </c>
      <c r="E1279" t="s">
        <v>843</v>
      </c>
      <c r="F1279" t="s">
        <v>14</v>
      </c>
      <c r="G1279" s="1">
        <v>42764</v>
      </c>
      <c r="H1279" s="1">
        <v>42764</v>
      </c>
      <c r="I1279" t="s">
        <v>1778</v>
      </c>
      <c r="J1279" t="s">
        <v>1778</v>
      </c>
      <c r="K1279" t="s">
        <v>1778</v>
      </c>
      <c r="L1279" t="s">
        <v>1778</v>
      </c>
      <c r="M1279" s="2" t="str">
        <f>IF(ISERROR(SEARCH(M$1,Table1[[#This Row],[Description]])),"",1)</f>
        <v/>
      </c>
      <c r="N1279" s="2" t="s">
        <v>1778</v>
      </c>
      <c r="O1279" s="2" t="s">
        <v>1778</v>
      </c>
      <c r="P1279" s="2" t="s">
        <v>1778</v>
      </c>
      <c r="Q1279" s="2" t="str">
        <f>IF(ISERROR(SEARCH(Q$1,Table1[[#This Row],[Description]])),"",1)</f>
        <v/>
      </c>
      <c r="R1279" s="2" t="str">
        <f t="shared" si="19"/>
        <v/>
      </c>
    </row>
    <row r="1280" spans="1:18" x14ac:dyDescent="0.25">
      <c r="A1280" t="s">
        <v>259</v>
      </c>
      <c r="B1280" t="s">
        <v>260</v>
      </c>
      <c r="C1280">
        <v>60000</v>
      </c>
      <c r="D1280">
        <f>IF(Table1[[#This Row],[tarp]]=Table1[[#This Row],[tarpa]],Table1[[#This Row],[Quantity]],Table1[[#This Row],[Quantity]]*10)</f>
        <v>60000</v>
      </c>
      <c r="E1280" t="s">
        <v>843</v>
      </c>
      <c r="F1280" t="s">
        <v>14</v>
      </c>
      <c r="G1280" s="1">
        <v>42764</v>
      </c>
      <c r="H1280" s="1">
        <v>42764</v>
      </c>
      <c r="I1280" t="s">
        <v>1778</v>
      </c>
      <c r="J1280" t="s">
        <v>1778</v>
      </c>
      <c r="K1280" t="s">
        <v>1778</v>
      </c>
      <c r="L1280" t="s">
        <v>1778</v>
      </c>
      <c r="M1280" s="2" t="str">
        <f>IF(ISERROR(SEARCH(M$1,Table1[[#This Row],[Description]])),"",1)</f>
        <v/>
      </c>
      <c r="N1280" s="2" t="s">
        <v>1778</v>
      </c>
      <c r="O1280" s="2" t="s">
        <v>1778</v>
      </c>
      <c r="P1280" s="2" t="s">
        <v>1778</v>
      </c>
      <c r="Q1280" s="2" t="str">
        <f>IF(ISERROR(SEARCH(Q$1,Table1[[#This Row],[Description]])),"",1)</f>
        <v/>
      </c>
      <c r="R1280" s="2" t="str">
        <f t="shared" si="19"/>
        <v/>
      </c>
    </row>
    <row r="1281" spans="1:18" x14ac:dyDescent="0.25">
      <c r="A1281" t="s">
        <v>877</v>
      </c>
      <c r="B1281" t="s">
        <v>878</v>
      </c>
      <c r="C1281">
        <v>59</v>
      </c>
      <c r="D1281">
        <f>IF(Table1[[#This Row],[tarp]]=Table1[[#This Row],[tarpa]],Table1[[#This Row],[Quantity]],Table1[[#This Row],[Quantity]]*10)</f>
        <v>59</v>
      </c>
      <c r="E1281" t="s">
        <v>843</v>
      </c>
      <c r="F1281" t="s">
        <v>14</v>
      </c>
      <c r="G1281" s="1">
        <v>42764</v>
      </c>
      <c r="H1281" s="1">
        <v>42764</v>
      </c>
      <c r="I1281" t="s">
        <v>1778</v>
      </c>
      <c r="J1281" t="s">
        <v>1778</v>
      </c>
      <c r="K1281" t="s">
        <v>1778</v>
      </c>
      <c r="L1281" t="s">
        <v>1778</v>
      </c>
      <c r="M1281" s="2" t="str">
        <f>IF(ISERROR(SEARCH(M$1,Table1[[#This Row],[Description]])),"",1)</f>
        <v/>
      </c>
      <c r="N1281" s="2" t="s">
        <v>1778</v>
      </c>
      <c r="O1281" s="2" t="s">
        <v>1778</v>
      </c>
      <c r="P1281" s="2" t="s">
        <v>1778</v>
      </c>
      <c r="Q1281" s="2" t="str">
        <f>IF(ISERROR(SEARCH(Q$1,Table1[[#This Row],[Description]])),"",1)</f>
        <v/>
      </c>
      <c r="R1281" s="2" t="str">
        <f t="shared" si="19"/>
        <v/>
      </c>
    </row>
    <row r="1282" spans="1:18" x14ac:dyDescent="0.25">
      <c r="A1282" t="s">
        <v>1521</v>
      </c>
      <c r="B1282" t="s">
        <v>1522</v>
      </c>
      <c r="C1282">
        <v>6</v>
      </c>
      <c r="D1282">
        <f>IF(Table1[[#This Row],[tarp]]=Table1[[#This Row],[tarpa]],Table1[[#This Row],[Quantity]],Table1[[#This Row],[Quantity]]*10)</f>
        <v>6</v>
      </c>
      <c r="E1282" t="s">
        <v>843</v>
      </c>
      <c r="F1282" t="s">
        <v>14</v>
      </c>
      <c r="G1282" s="1">
        <v>42764</v>
      </c>
      <c r="H1282" s="1">
        <v>42764</v>
      </c>
      <c r="I1282" t="s">
        <v>1778</v>
      </c>
      <c r="J1282" t="s">
        <v>1778</v>
      </c>
      <c r="K1282" t="s">
        <v>1778</v>
      </c>
      <c r="L1282" t="s">
        <v>1778</v>
      </c>
      <c r="M1282" s="2" t="str">
        <f>IF(ISERROR(SEARCH(M$1,Table1[[#This Row],[Description]])),"",1)</f>
        <v/>
      </c>
      <c r="N1282" s="2" t="s">
        <v>1778</v>
      </c>
      <c r="O1282" s="2" t="s">
        <v>1778</v>
      </c>
      <c r="P1282" s="2" t="s">
        <v>1778</v>
      </c>
      <c r="Q1282" s="2" t="str">
        <f>IF(ISERROR(SEARCH(Q$1,Table1[[#This Row],[Description]])),"",1)</f>
        <v/>
      </c>
      <c r="R1282" s="2" t="str">
        <f t="shared" ref="R1282:R1345" si="20">IF(I1282=1,"Blanket",IF(K1282=1,"Tarp",IF(L1282=1,"Jerry",IF(M1282=1,"KitchenSet",IF(N1282=1,"MosquitoNet",IF(O1282=1,"ShelterKit",IF(P1282=1,"SleepingMat",IF(Q1282=1,"Tent",""))))))))</f>
        <v/>
      </c>
    </row>
    <row r="1283" spans="1:18" x14ac:dyDescent="0.25">
      <c r="A1283" t="s">
        <v>1523</v>
      </c>
      <c r="B1283" t="s">
        <v>1524</v>
      </c>
      <c r="C1283">
        <v>16</v>
      </c>
      <c r="D1283">
        <f>IF(Table1[[#This Row],[tarp]]=Table1[[#This Row],[tarpa]],Table1[[#This Row],[Quantity]],Table1[[#This Row],[Quantity]]*10)</f>
        <v>16</v>
      </c>
      <c r="E1283" t="s">
        <v>843</v>
      </c>
      <c r="F1283" t="s">
        <v>14</v>
      </c>
      <c r="G1283" s="1">
        <v>42764</v>
      </c>
      <c r="H1283" s="1">
        <v>42764</v>
      </c>
      <c r="I1283" t="s">
        <v>1778</v>
      </c>
      <c r="J1283" t="s">
        <v>1778</v>
      </c>
      <c r="K1283" t="s">
        <v>1778</v>
      </c>
      <c r="L1283" t="s">
        <v>1778</v>
      </c>
      <c r="M1283" s="2" t="str">
        <f>IF(ISERROR(SEARCH(M$1,Table1[[#This Row],[Description]])),"",1)</f>
        <v/>
      </c>
      <c r="N1283" s="2" t="s">
        <v>1778</v>
      </c>
      <c r="O1283" s="2" t="s">
        <v>1778</v>
      </c>
      <c r="P1283" s="2" t="s">
        <v>1778</v>
      </c>
      <c r="Q1283" s="2" t="str">
        <f>IF(ISERROR(SEARCH(Q$1,Table1[[#This Row],[Description]])),"",1)</f>
        <v/>
      </c>
      <c r="R1283" s="2" t="str">
        <f t="shared" si="20"/>
        <v/>
      </c>
    </row>
    <row r="1284" spans="1:18" x14ac:dyDescent="0.25">
      <c r="A1284" t="s">
        <v>219</v>
      </c>
      <c r="B1284" t="s">
        <v>220</v>
      </c>
      <c r="C1284">
        <v>10</v>
      </c>
      <c r="D1284">
        <f>IF(Table1[[#This Row],[tarp]]=Table1[[#This Row],[tarpa]],Table1[[#This Row],[Quantity]],Table1[[#This Row],[Quantity]]*10)</f>
        <v>10</v>
      </c>
      <c r="E1284" t="s">
        <v>843</v>
      </c>
      <c r="F1284" t="s">
        <v>14</v>
      </c>
      <c r="G1284" s="1">
        <v>42764</v>
      </c>
      <c r="H1284" s="1">
        <v>42764</v>
      </c>
      <c r="I1284" t="s">
        <v>1778</v>
      </c>
      <c r="J1284" t="s">
        <v>1778</v>
      </c>
      <c r="K1284" t="s">
        <v>1778</v>
      </c>
      <c r="L1284" t="s">
        <v>1778</v>
      </c>
      <c r="M1284" s="2" t="str">
        <f>IF(ISERROR(SEARCH(M$1,Table1[[#This Row],[Description]])),"",1)</f>
        <v/>
      </c>
      <c r="N1284" s="2" t="s">
        <v>1778</v>
      </c>
      <c r="O1284" s="2" t="s">
        <v>1778</v>
      </c>
      <c r="P1284" s="2" t="s">
        <v>1778</v>
      </c>
      <c r="Q1284" s="2" t="str">
        <f>IF(ISERROR(SEARCH(Q$1,Table1[[#This Row],[Description]])),"",1)</f>
        <v/>
      </c>
      <c r="R1284" s="2" t="str">
        <f t="shared" si="20"/>
        <v/>
      </c>
    </row>
    <row r="1285" spans="1:18" x14ac:dyDescent="0.25">
      <c r="A1285" t="s">
        <v>1561</v>
      </c>
      <c r="B1285" t="s">
        <v>1562</v>
      </c>
      <c r="C1285">
        <v>50</v>
      </c>
      <c r="D1285">
        <f>IF(Table1[[#This Row],[tarp]]=Table1[[#This Row],[tarpa]],Table1[[#This Row],[Quantity]],Table1[[#This Row],[Quantity]]*10)</f>
        <v>50</v>
      </c>
      <c r="E1285" t="s">
        <v>1563</v>
      </c>
      <c r="F1285" t="s">
        <v>14</v>
      </c>
      <c r="G1285" s="1">
        <v>42764</v>
      </c>
      <c r="H1285" s="1">
        <v>42764</v>
      </c>
      <c r="I1285" t="s">
        <v>1778</v>
      </c>
      <c r="J1285" t="s">
        <v>1778</v>
      </c>
      <c r="K1285" t="s">
        <v>1778</v>
      </c>
      <c r="L1285" t="s">
        <v>1778</v>
      </c>
      <c r="M1285" s="2" t="str">
        <f>IF(ISERROR(SEARCH(M$1,Table1[[#This Row],[Description]])),"",1)</f>
        <v/>
      </c>
      <c r="N1285" s="2" t="s">
        <v>1778</v>
      </c>
      <c r="O1285" s="2" t="s">
        <v>1778</v>
      </c>
      <c r="P1285" s="2" t="s">
        <v>1778</v>
      </c>
      <c r="Q1285" s="2" t="str">
        <f>IF(ISERROR(SEARCH(Q$1,Table1[[#This Row],[Description]])),"",1)</f>
        <v/>
      </c>
      <c r="R1285" s="2" t="str">
        <f t="shared" si="20"/>
        <v/>
      </c>
    </row>
    <row r="1286" spans="1:18" x14ac:dyDescent="0.25">
      <c r="A1286" t="s">
        <v>1564</v>
      </c>
      <c r="B1286" t="s">
        <v>1565</v>
      </c>
      <c r="C1286">
        <v>31</v>
      </c>
      <c r="D1286">
        <f>IF(Table1[[#This Row],[tarp]]=Table1[[#This Row],[tarpa]],Table1[[#This Row],[Quantity]],Table1[[#This Row],[Quantity]]*10)</f>
        <v>31</v>
      </c>
      <c r="E1286" t="s">
        <v>1563</v>
      </c>
      <c r="F1286" t="s">
        <v>14</v>
      </c>
      <c r="G1286" s="1">
        <v>42764</v>
      </c>
      <c r="H1286" s="1">
        <v>42764</v>
      </c>
      <c r="I1286" t="s">
        <v>1778</v>
      </c>
      <c r="J1286" t="s">
        <v>1778</v>
      </c>
      <c r="K1286" t="s">
        <v>1778</v>
      </c>
      <c r="L1286" t="s">
        <v>1778</v>
      </c>
      <c r="M1286" s="2" t="str">
        <f>IF(ISERROR(SEARCH(M$1,Table1[[#This Row],[Description]])),"",1)</f>
        <v/>
      </c>
      <c r="N1286" s="2" t="s">
        <v>1778</v>
      </c>
      <c r="O1286" s="2" t="s">
        <v>1778</v>
      </c>
      <c r="P1286" s="2" t="s">
        <v>1778</v>
      </c>
      <c r="Q1286" s="2" t="str">
        <f>IF(ISERROR(SEARCH(Q$1,Table1[[#This Row],[Description]])),"",1)</f>
        <v/>
      </c>
      <c r="R1286" s="2" t="str">
        <f t="shared" si="20"/>
        <v/>
      </c>
    </row>
    <row r="1287" spans="1:18" x14ac:dyDescent="0.25">
      <c r="A1287" t="s">
        <v>1566</v>
      </c>
      <c r="B1287" t="s">
        <v>1567</v>
      </c>
      <c r="C1287">
        <v>56</v>
      </c>
      <c r="D1287">
        <f>IF(Table1[[#This Row],[tarp]]=Table1[[#This Row],[tarpa]],Table1[[#This Row],[Quantity]],Table1[[#This Row],[Quantity]]*10)</f>
        <v>56</v>
      </c>
      <c r="E1287" t="s">
        <v>1563</v>
      </c>
      <c r="F1287" t="s">
        <v>14</v>
      </c>
      <c r="G1287" s="1">
        <v>42764</v>
      </c>
      <c r="H1287" s="1">
        <v>42764</v>
      </c>
      <c r="I1287" t="s">
        <v>1778</v>
      </c>
      <c r="J1287" t="s">
        <v>1778</v>
      </c>
      <c r="K1287" t="s">
        <v>1778</v>
      </c>
      <c r="L1287" t="s">
        <v>1778</v>
      </c>
      <c r="M1287" s="2" t="str">
        <f>IF(ISERROR(SEARCH(M$1,Table1[[#This Row],[Description]])),"",1)</f>
        <v/>
      </c>
      <c r="N1287" s="2" t="s">
        <v>1778</v>
      </c>
      <c r="O1287" s="2" t="s">
        <v>1778</v>
      </c>
      <c r="P1287" s="2" t="s">
        <v>1778</v>
      </c>
      <c r="Q1287" s="2" t="str">
        <f>IF(ISERROR(SEARCH(Q$1,Table1[[#This Row],[Description]])),"",1)</f>
        <v/>
      </c>
      <c r="R1287" s="2" t="str">
        <f t="shared" si="20"/>
        <v/>
      </c>
    </row>
    <row r="1288" spans="1:18" x14ac:dyDescent="0.25">
      <c r="A1288" t="s">
        <v>1568</v>
      </c>
      <c r="B1288" t="s">
        <v>1569</v>
      </c>
      <c r="C1288">
        <v>29</v>
      </c>
      <c r="D1288">
        <f>IF(Table1[[#This Row],[tarp]]=Table1[[#This Row],[tarpa]],Table1[[#This Row],[Quantity]],Table1[[#This Row],[Quantity]]*10)</f>
        <v>29</v>
      </c>
      <c r="E1288" t="s">
        <v>1563</v>
      </c>
      <c r="F1288" t="s">
        <v>14</v>
      </c>
      <c r="G1288" s="1">
        <v>42764</v>
      </c>
      <c r="H1288" s="1">
        <v>42764</v>
      </c>
      <c r="I1288" t="s">
        <v>1778</v>
      </c>
      <c r="J1288" t="s">
        <v>1778</v>
      </c>
      <c r="K1288" t="s">
        <v>1778</v>
      </c>
      <c r="L1288" t="s">
        <v>1778</v>
      </c>
      <c r="M1288" s="2" t="str">
        <f>IF(ISERROR(SEARCH(M$1,Table1[[#This Row],[Description]])),"",1)</f>
        <v/>
      </c>
      <c r="N1288" s="2" t="s">
        <v>1778</v>
      </c>
      <c r="O1288" s="2" t="s">
        <v>1778</v>
      </c>
      <c r="P1288" s="2" t="s">
        <v>1778</v>
      </c>
      <c r="Q1288" s="2" t="str">
        <f>IF(ISERROR(SEARCH(Q$1,Table1[[#This Row],[Description]])),"",1)</f>
        <v/>
      </c>
      <c r="R1288" s="2" t="str">
        <f t="shared" si="20"/>
        <v/>
      </c>
    </row>
    <row r="1289" spans="1:18" x14ac:dyDescent="0.25">
      <c r="A1289" t="s">
        <v>1570</v>
      </c>
      <c r="B1289" t="s">
        <v>1571</v>
      </c>
      <c r="C1289">
        <v>10</v>
      </c>
      <c r="D1289">
        <f>IF(Table1[[#This Row],[tarp]]=Table1[[#This Row],[tarpa]],Table1[[#This Row],[Quantity]],Table1[[#This Row],[Quantity]]*10)</f>
        <v>10</v>
      </c>
      <c r="E1289" t="s">
        <v>1563</v>
      </c>
      <c r="F1289" t="s">
        <v>14</v>
      </c>
      <c r="G1289" s="1">
        <v>42764</v>
      </c>
      <c r="H1289" s="1">
        <v>42764</v>
      </c>
      <c r="I1289" t="s">
        <v>1778</v>
      </c>
      <c r="J1289" t="s">
        <v>1778</v>
      </c>
      <c r="K1289" t="s">
        <v>1778</v>
      </c>
      <c r="L1289" t="s">
        <v>1778</v>
      </c>
      <c r="M1289" s="2" t="str">
        <f>IF(ISERROR(SEARCH(M$1,Table1[[#This Row],[Description]])),"",1)</f>
        <v/>
      </c>
      <c r="N1289" s="2" t="s">
        <v>1778</v>
      </c>
      <c r="O1289" s="2" t="s">
        <v>1778</v>
      </c>
      <c r="P1289" s="2" t="s">
        <v>1778</v>
      </c>
      <c r="Q1289" s="2" t="str">
        <f>IF(ISERROR(SEARCH(Q$1,Table1[[#This Row],[Description]])),"",1)</f>
        <v/>
      </c>
      <c r="R1289" s="2" t="str">
        <f t="shared" si="20"/>
        <v/>
      </c>
    </row>
    <row r="1290" spans="1:18" x14ac:dyDescent="0.25">
      <c r="A1290" t="s">
        <v>1572</v>
      </c>
      <c r="B1290" t="s">
        <v>1573</v>
      </c>
      <c r="C1290">
        <v>65</v>
      </c>
      <c r="D1290">
        <f>IF(Table1[[#This Row],[tarp]]=Table1[[#This Row],[tarpa]],Table1[[#This Row],[Quantity]],Table1[[#This Row],[Quantity]]*10)</f>
        <v>65</v>
      </c>
      <c r="E1290" t="s">
        <v>1563</v>
      </c>
      <c r="F1290" t="s">
        <v>14</v>
      </c>
      <c r="G1290" s="1">
        <v>42764</v>
      </c>
      <c r="H1290" s="1">
        <v>42764</v>
      </c>
      <c r="I1290" t="s">
        <v>1778</v>
      </c>
      <c r="J1290" t="s">
        <v>1778</v>
      </c>
      <c r="K1290" t="s">
        <v>1778</v>
      </c>
      <c r="L1290" t="s">
        <v>1778</v>
      </c>
      <c r="M1290" s="2" t="str">
        <f>IF(ISERROR(SEARCH(M$1,Table1[[#This Row],[Description]])),"",1)</f>
        <v/>
      </c>
      <c r="N1290" s="2" t="s">
        <v>1778</v>
      </c>
      <c r="O1290" s="2" t="s">
        <v>1778</v>
      </c>
      <c r="P1290" s="2" t="s">
        <v>1778</v>
      </c>
      <c r="Q1290" s="2" t="str">
        <f>IF(ISERROR(SEARCH(Q$1,Table1[[#This Row],[Description]])),"",1)</f>
        <v/>
      </c>
      <c r="R1290" s="2" t="str">
        <f t="shared" si="20"/>
        <v/>
      </c>
    </row>
    <row r="1291" spans="1:18" x14ac:dyDescent="0.25">
      <c r="A1291" t="s">
        <v>1574</v>
      </c>
      <c r="B1291" t="s">
        <v>1575</v>
      </c>
      <c r="C1291">
        <v>33</v>
      </c>
      <c r="D1291">
        <f>IF(Table1[[#This Row],[tarp]]=Table1[[#This Row],[tarpa]],Table1[[#This Row],[Quantity]],Table1[[#This Row],[Quantity]]*10)</f>
        <v>33</v>
      </c>
      <c r="E1291" t="s">
        <v>1563</v>
      </c>
      <c r="F1291" t="s">
        <v>14</v>
      </c>
      <c r="G1291" s="1">
        <v>42764</v>
      </c>
      <c r="H1291" s="1">
        <v>42764</v>
      </c>
      <c r="I1291" t="s">
        <v>1778</v>
      </c>
      <c r="J1291" t="s">
        <v>1778</v>
      </c>
      <c r="K1291" t="s">
        <v>1778</v>
      </c>
      <c r="L1291" t="s">
        <v>1778</v>
      </c>
      <c r="M1291" s="2" t="str">
        <f>IF(ISERROR(SEARCH(M$1,Table1[[#This Row],[Description]])),"",1)</f>
        <v/>
      </c>
      <c r="N1291" s="2" t="s">
        <v>1778</v>
      </c>
      <c r="O1291" s="2" t="s">
        <v>1778</v>
      </c>
      <c r="P1291" s="2" t="s">
        <v>1778</v>
      </c>
      <c r="Q1291" s="2" t="str">
        <f>IF(ISERROR(SEARCH(Q$1,Table1[[#This Row],[Description]])),"",1)</f>
        <v/>
      </c>
      <c r="R1291" s="2" t="str">
        <f t="shared" si="20"/>
        <v/>
      </c>
    </row>
    <row r="1292" spans="1:18" x14ac:dyDescent="0.25">
      <c r="A1292" t="s">
        <v>1576</v>
      </c>
      <c r="B1292" t="s">
        <v>1577</v>
      </c>
      <c r="C1292">
        <v>14</v>
      </c>
      <c r="D1292">
        <f>IF(Table1[[#This Row],[tarp]]=Table1[[#This Row],[tarpa]],Table1[[#This Row],[Quantity]],Table1[[#This Row],[Quantity]]*10)</f>
        <v>14</v>
      </c>
      <c r="E1292" t="s">
        <v>1563</v>
      </c>
      <c r="F1292" t="s">
        <v>14</v>
      </c>
      <c r="G1292" s="1">
        <v>42764</v>
      </c>
      <c r="H1292" s="1">
        <v>42764</v>
      </c>
      <c r="I1292" t="s">
        <v>1778</v>
      </c>
      <c r="J1292" t="s">
        <v>1778</v>
      </c>
      <c r="K1292" t="s">
        <v>1778</v>
      </c>
      <c r="L1292" t="s">
        <v>1778</v>
      </c>
      <c r="M1292" s="2" t="str">
        <f>IF(ISERROR(SEARCH(M$1,Table1[[#This Row],[Description]])),"",1)</f>
        <v/>
      </c>
      <c r="N1292" s="2" t="s">
        <v>1778</v>
      </c>
      <c r="O1292" s="2" t="s">
        <v>1778</v>
      </c>
      <c r="P1292" s="2" t="s">
        <v>1778</v>
      </c>
      <c r="Q1292" s="2" t="str">
        <f>IF(ISERROR(SEARCH(Q$1,Table1[[#This Row],[Description]])),"",1)</f>
        <v/>
      </c>
      <c r="R1292" s="2" t="str">
        <f t="shared" si="20"/>
        <v/>
      </c>
    </row>
    <row r="1293" spans="1:18" x14ac:dyDescent="0.25">
      <c r="A1293" t="s">
        <v>1578</v>
      </c>
      <c r="B1293" t="s">
        <v>1579</v>
      </c>
      <c r="C1293">
        <v>23</v>
      </c>
      <c r="D1293">
        <f>IF(Table1[[#This Row],[tarp]]=Table1[[#This Row],[tarpa]],Table1[[#This Row],[Quantity]],Table1[[#This Row],[Quantity]]*10)</f>
        <v>23</v>
      </c>
      <c r="E1293" t="s">
        <v>1563</v>
      </c>
      <c r="F1293" t="s">
        <v>14</v>
      </c>
      <c r="G1293" s="1">
        <v>42764</v>
      </c>
      <c r="H1293" s="1">
        <v>42764</v>
      </c>
      <c r="I1293" t="s">
        <v>1778</v>
      </c>
      <c r="J1293" t="s">
        <v>1778</v>
      </c>
      <c r="K1293" t="s">
        <v>1778</v>
      </c>
      <c r="L1293" t="s">
        <v>1778</v>
      </c>
      <c r="M1293" s="2" t="str">
        <f>IF(ISERROR(SEARCH(M$1,Table1[[#This Row],[Description]])),"",1)</f>
        <v/>
      </c>
      <c r="N1293" s="2" t="s">
        <v>1778</v>
      </c>
      <c r="O1293" s="2" t="s">
        <v>1778</v>
      </c>
      <c r="P1293" s="2" t="s">
        <v>1778</v>
      </c>
      <c r="Q1293" s="2" t="str">
        <f>IF(ISERROR(SEARCH(Q$1,Table1[[#This Row],[Description]])),"",1)</f>
        <v/>
      </c>
      <c r="R1293" s="2" t="str">
        <f t="shared" si="20"/>
        <v/>
      </c>
    </row>
    <row r="1294" spans="1:18" x14ac:dyDescent="0.25">
      <c r="A1294" t="s">
        <v>1580</v>
      </c>
      <c r="B1294" t="s">
        <v>1581</v>
      </c>
      <c r="C1294">
        <v>23</v>
      </c>
      <c r="D1294">
        <f>IF(Table1[[#This Row],[tarp]]=Table1[[#This Row],[tarpa]],Table1[[#This Row],[Quantity]],Table1[[#This Row],[Quantity]]*10)</f>
        <v>23</v>
      </c>
      <c r="E1294" t="s">
        <v>1563</v>
      </c>
      <c r="F1294" t="s">
        <v>14</v>
      </c>
      <c r="G1294" s="1">
        <v>42764</v>
      </c>
      <c r="H1294" s="1">
        <v>42764</v>
      </c>
      <c r="I1294" t="s">
        <v>1778</v>
      </c>
      <c r="J1294" t="s">
        <v>1778</v>
      </c>
      <c r="K1294" t="s">
        <v>1778</v>
      </c>
      <c r="L1294" t="s">
        <v>1778</v>
      </c>
      <c r="M1294" s="2" t="str">
        <f>IF(ISERROR(SEARCH(M$1,Table1[[#This Row],[Description]])),"",1)</f>
        <v/>
      </c>
      <c r="N1294" s="2" t="s">
        <v>1778</v>
      </c>
      <c r="O1294" s="2" t="s">
        <v>1778</v>
      </c>
      <c r="P1294" s="2" t="s">
        <v>1778</v>
      </c>
      <c r="Q1294" s="2" t="str">
        <f>IF(ISERROR(SEARCH(Q$1,Table1[[#This Row],[Description]])),"",1)</f>
        <v/>
      </c>
      <c r="R1294" s="2" t="str">
        <f t="shared" si="20"/>
        <v/>
      </c>
    </row>
    <row r="1295" spans="1:18" x14ac:dyDescent="0.25">
      <c r="A1295" t="s">
        <v>1582</v>
      </c>
      <c r="B1295" t="s">
        <v>1583</v>
      </c>
      <c r="C1295">
        <v>23</v>
      </c>
      <c r="D1295">
        <f>IF(Table1[[#This Row],[tarp]]=Table1[[#This Row],[tarpa]],Table1[[#This Row],[Quantity]],Table1[[#This Row],[Quantity]]*10)</f>
        <v>23</v>
      </c>
      <c r="E1295" t="s">
        <v>1563</v>
      </c>
      <c r="F1295" t="s">
        <v>14</v>
      </c>
      <c r="G1295" s="1">
        <v>42764</v>
      </c>
      <c r="H1295" s="1">
        <v>42764</v>
      </c>
      <c r="I1295" t="s">
        <v>1778</v>
      </c>
      <c r="J1295" t="s">
        <v>1778</v>
      </c>
      <c r="K1295" t="s">
        <v>1778</v>
      </c>
      <c r="L1295" t="s">
        <v>1778</v>
      </c>
      <c r="M1295" s="2" t="str">
        <f>IF(ISERROR(SEARCH(M$1,Table1[[#This Row],[Description]])),"",1)</f>
        <v/>
      </c>
      <c r="N1295" s="2" t="s">
        <v>1778</v>
      </c>
      <c r="O1295" s="2" t="s">
        <v>1778</v>
      </c>
      <c r="P1295" s="2" t="s">
        <v>1778</v>
      </c>
      <c r="Q1295" s="2" t="str">
        <f>IF(ISERROR(SEARCH(Q$1,Table1[[#This Row],[Description]])),"",1)</f>
        <v/>
      </c>
      <c r="R1295" s="2" t="str">
        <f t="shared" si="20"/>
        <v/>
      </c>
    </row>
    <row r="1296" spans="1:18" x14ac:dyDescent="0.25">
      <c r="A1296" t="s">
        <v>1584</v>
      </c>
      <c r="B1296" t="s">
        <v>1585</v>
      </c>
      <c r="C1296">
        <v>28</v>
      </c>
      <c r="D1296">
        <f>IF(Table1[[#This Row],[tarp]]=Table1[[#This Row],[tarpa]],Table1[[#This Row],[Quantity]],Table1[[#This Row],[Quantity]]*10)</f>
        <v>28</v>
      </c>
      <c r="E1296" t="s">
        <v>1563</v>
      </c>
      <c r="F1296" t="s">
        <v>14</v>
      </c>
      <c r="G1296" s="1">
        <v>42764</v>
      </c>
      <c r="H1296" s="1">
        <v>42764</v>
      </c>
      <c r="I1296" t="s">
        <v>1778</v>
      </c>
      <c r="J1296" t="s">
        <v>1778</v>
      </c>
      <c r="K1296" t="s">
        <v>1778</v>
      </c>
      <c r="L1296" t="s">
        <v>1778</v>
      </c>
      <c r="M1296" s="2" t="str">
        <f>IF(ISERROR(SEARCH(M$1,Table1[[#This Row],[Description]])),"",1)</f>
        <v/>
      </c>
      <c r="N1296" s="2" t="s">
        <v>1778</v>
      </c>
      <c r="O1296" s="2" t="s">
        <v>1778</v>
      </c>
      <c r="P1296" s="2" t="s">
        <v>1778</v>
      </c>
      <c r="Q1296" s="2" t="str">
        <f>IF(ISERROR(SEARCH(Q$1,Table1[[#This Row],[Description]])),"",1)</f>
        <v/>
      </c>
      <c r="R1296" s="2" t="str">
        <f t="shared" si="20"/>
        <v/>
      </c>
    </row>
    <row r="1297" spans="1:18" x14ac:dyDescent="0.25">
      <c r="A1297" t="s">
        <v>1586</v>
      </c>
      <c r="B1297" t="s">
        <v>1587</v>
      </c>
      <c r="C1297">
        <v>18</v>
      </c>
      <c r="D1297">
        <f>IF(Table1[[#This Row],[tarp]]=Table1[[#This Row],[tarpa]],Table1[[#This Row],[Quantity]],Table1[[#This Row],[Quantity]]*10)</f>
        <v>18</v>
      </c>
      <c r="E1297" t="s">
        <v>1563</v>
      </c>
      <c r="F1297" t="s">
        <v>14</v>
      </c>
      <c r="G1297" s="1">
        <v>42764</v>
      </c>
      <c r="H1297" s="1">
        <v>42764</v>
      </c>
      <c r="I1297" t="s">
        <v>1778</v>
      </c>
      <c r="J1297" t="s">
        <v>1778</v>
      </c>
      <c r="K1297" t="s">
        <v>1778</v>
      </c>
      <c r="L1297" t="s">
        <v>1778</v>
      </c>
      <c r="M1297" s="2" t="str">
        <f>IF(ISERROR(SEARCH(M$1,Table1[[#This Row],[Description]])),"",1)</f>
        <v/>
      </c>
      <c r="N1297" s="2" t="s">
        <v>1778</v>
      </c>
      <c r="O1297" s="2" t="s">
        <v>1778</v>
      </c>
      <c r="P1297" s="2" t="s">
        <v>1778</v>
      </c>
      <c r="Q1297" s="2" t="str">
        <f>IF(ISERROR(SEARCH(Q$1,Table1[[#This Row],[Description]])),"",1)</f>
        <v/>
      </c>
      <c r="R1297" s="2" t="str">
        <f t="shared" si="20"/>
        <v/>
      </c>
    </row>
    <row r="1298" spans="1:18" x14ac:dyDescent="0.25">
      <c r="A1298" t="s">
        <v>1588</v>
      </c>
      <c r="B1298" t="s">
        <v>1589</v>
      </c>
      <c r="C1298">
        <v>46</v>
      </c>
      <c r="D1298">
        <f>IF(Table1[[#This Row],[tarp]]=Table1[[#This Row],[tarpa]],Table1[[#This Row],[Quantity]],Table1[[#This Row],[Quantity]]*10)</f>
        <v>46</v>
      </c>
      <c r="E1298" t="s">
        <v>1563</v>
      </c>
      <c r="F1298" t="s">
        <v>14</v>
      </c>
      <c r="G1298" s="1">
        <v>42764</v>
      </c>
      <c r="H1298" s="1">
        <v>42764</v>
      </c>
      <c r="I1298" t="s">
        <v>1778</v>
      </c>
      <c r="J1298" t="s">
        <v>1778</v>
      </c>
      <c r="K1298" t="s">
        <v>1778</v>
      </c>
      <c r="L1298" t="s">
        <v>1778</v>
      </c>
      <c r="M1298" s="2" t="str">
        <f>IF(ISERROR(SEARCH(M$1,Table1[[#This Row],[Description]])),"",1)</f>
        <v/>
      </c>
      <c r="N1298" s="2" t="s">
        <v>1778</v>
      </c>
      <c r="O1298" s="2" t="s">
        <v>1778</v>
      </c>
      <c r="P1298" s="2" t="s">
        <v>1778</v>
      </c>
      <c r="Q1298" s="2" t="str">
        <f>IF(ISERROR(SEARCH(Q$1,Table1[[#This Row],[Description]])),"",1)</f>
        <v/>
      </c>
      <c r="R1298" s="2" t="str">
        <f t="shared" si="20"/>
        <v/>
      </c>
    </row>
    <row r="1299" spans="1:18" x14ac:dyDescent="0.25">
      <c r="A1299" t="s">
        <v>1590</v>
      </c>
      <c r="B1299" t="s">
        <v>1591</v>
      </c>
      <c r="C1299">
        <v>16</v>
      </c>
      <c r="D1299">
        <f>IF(Table1[[#This Row],[tarp]]=Table1[[#This Row],[tarpa]],Table1[[#This Row],[Quantity]],Table1[[#This Row],[Quantity]]*10)</f>
        <v>16</v>
      </c>
      <c r="E1299" t="s">
        <v>1563</v>
      </c>
      <c r="F1299" t="s">
        <v>14</v>
      </c>
      <c r="G1299" s="1">
        <v>42764</v>
      </c>
      <c r="H1299" s="1">
        <v>42764</v>
      </c>
      <c r="I1299" t="s">
        <v>1778</v>
      </c>
      <c r="J1299" t="s">
        <v>1778</v>
      </c>
      <c r="K1299" t="s">
        <v>1778</v>
      </c>
      <c r="L1299" t="s">
        <v>1778</v>
      </c>
      <c r="M1299" s="2" t="str">
        <f>IF(ISERROR(SEARCH(M$1,Table1[[#This Row],[Description]])),"",1)</f>
        <v/>
      </c>
      <c r="N1299" s="2" t="s">
        <v>1778</v>
      </c>
      <c r="O1299" s="2" t="s">
        <v>1778</v>
      </c>
      <c r="P1299" s="2" t="s">
        <v>1778</v>
      </c>
      <c r="Q1299" s="2" t="str">
        <f>IF(ISERROR(SEARCH(Q$1,Table1[[#This Row],[Description]])),"",1)</f>
        <v/>
      </c>
      <c r="R1299" s="2" t="str">
        <f t="shared" si="20"/>
        <v/>
      </c>
    </row>
    <row r="1300" spans="1:18" x14ac:dyDescent="0.25">
      <c r="A1300" t="s">
        <v>1592</v>
      </c>
      <c r="B1300" t="s">
        <v>1593</v>
      </c>
      <c r="C1300">
        <v>70</v>
      </c>
      <c r="D1300">
        <f>IF(Table1[[#This Row],[tarp]]=Table1[[#This Row],[tarpa]],Table1[[#This Row],[Quantity]],Table1[[#This Row],[Quantity]]*10)</f>
        <v>70</v>
      </c>
      <c r="E1300" t="s">
        <v>1563</v>
      </c>
      <c r="F1300" t="s">
        <v>14</v>
      </c>
      <c r="G1300" s="1">
        <v>42764</v>
      </c>
      <c r="H1300" s="1">
        <v>42764</v>
      </c>
      <c r="I1300" t="s">
        <v>1778</v>
      </c>
      <c r="J1300" t="s">
        <v>1778</v>
      </c>
      <c r="K1300" t="s">
        <v>1778</v>
      </c>
      <c r="L1300" t="s">
        <v>1778</v>
      </c>
      <c r="M1300" s="2" t="str">
        <f>IF(ISERROR(SEARCH(M$1,Table1[[#This Row],[Description]])),"",1)</f>
        <v/>
      </c>
      <c r="N1300" s="2" t="s">
        <v>1778</v>
      </c>
      <c r="O1300" s="2" t="s">
        <v>1778</v>
      </c>
      <c r="P1300" s="2" t="s">
        <v>1778</v>
      </c>
      <c r="Q1300" s="2" t="str">
        <f>IF(ISERROR(SEARCH(Q$1,Table1[[#This Row],[Description]])),"",1)</f>
        <v/>
      </c>
      <c r="R1300" s="2" t="str">
        <f t="shared" si="20"/>
        <v/>
      </c>
    </row>
    <row r="1301" spans="1:18" x14ac:dyDescent="0.25">
      <c r="A1301" t="s">
        <v>1594</v>
      </c>
      <c r="B1301" t="s">
        <v>1595</v>
      </c>
      <c r="C1301">
        <v>13</v>
      </c>
      <c r="D1301">
        <f>IF(Table1[[#This Row],[tarp]]=Table1[[#This Row],[tarpa]],Table1[[#This Row],[Quantity]],Table1[[#This Row],[Quantity]]*10)</f>
        <v>13</v>
      </c>
      <c r="E1301" t="s">
        <v>1563</v>
      </c>
      <c r="F1301" t="s">
        <v>14</v>
      </c>
      <c r="G1301" s="1">
        <v>42764</v>
      </c>
      <c r="H1301" s="1">
        <v>42764</v>
      </c>
      <c r="I1301" t="s">
        <v>1778</v>
      </c>
      <c r="J1301" t="s">
        <v>1778</v>
      </c>
      <c r="K1301" t="s">
        <v>1778</v>
      </c>
      <c r="L1301" t="s">
        <v>1778</v>
      </c>
      <c r="M1301" s="2" t="str">
        <f>IF(ISERROR(SEARCH(M$1,Table1[[#This Row],[Description]])),"",1)</f>
        <v/>
      </c>
      <c r="N1301" s="2" t="s">
        <v>1778</v>
      </c>
      <c r="O1301" s="2" t="s">
        <v>1778</v>
      </c>
      <c r="P1301" s="2" t="s">
        <v>1778</v>
      </c>
      <c r="Q1301" s="2" t="str">
        <f>IF(ISERROR(SEARCH(Q$1,Table1[[#This Row],[Description]])),"",1)</f>
        <v/>
      </c>
      <c r="R1301" s="2" t="str">
        <f t="shared" si="20"/>
        <v/>
      </c>
    </row>
    <row r="1302" spans="1:18" x14ac:dyDescent="0.25">
      <c r="A1302" t="s">
        <v>1731</v>
      </c>
      <c r="B1302" t="s">
        <v>1732</v>
      </c>
      <c r="C1302">
        <v>10</v>
      </c>
      <c r="D1302">
        <f>IF(Table1[[#This Row],[tarp]]=Table1[[#This Row],[tarpa]],Table1[[#This Row],[Quantity]],Table1[[#This Row],[Quantity]]*10)</f>
        <v>10</v>
      </c>
      <c r="E1302" t="s">
        <v>1388</v>
      </c>
      <c r="F1302" t="s">
        <v>14</v>
      </c>
      <c r="G1302" s="1">
        <v>42764</v>
      </c>
      <c r="H1302" s="1">
        <v>42764</v>
      </c>
      <c r="I1302" t="s">
        <v>1778</v>
      </c>
      <c r="J1302" t="s">
        <v>1778</v>
      </c>
      <c r="K1302" t="s">
        <v>1778</v>
      </c>
      <c r="L1302" t="s">
        <v>1778</v>
      </c>
      <c r="M1302" s="2" t="str">
        <f>IF(ISERROR(SEARCH(M$1,Table1[[#This Row],[Description]])),"",1)</f>
        <v/>
      </c>
      <c r="N1302" s="2" t="s">
        <v>1778</v>
      </c>
      <c r="O1302" s="2" t="s">
        <v>1778</v>
      </c>
      <c r="P1302" s="2" t="s">
        <v>1778</v>
      </c>
      <c r="Q1302" s="2" t="str">
        <f>IF(ISERROR(SEARCH(Q$1,Table1[[#This Row],[Description]])),"",1)</f>
        <v/>
      </c>
      <c r="R1302" s="2" t="str">
        <f t="shared" si="20"/>
        <v/>
      </c>
    </row>
    <row r="1303" spans="1:18" x14ac:dyDescent="0.25">
      <c r="A1303" t="s">
        <v>1733</v>
      </c>
      <c r="B1303" t="s">
        <v>1734</v>
      </c>
      <c r="C1303">
        <v>12</v>
      </c>
      <c r="D1303">
        <f>IF(Table1[[#This Row],[tarp]]=Table1[[#This Row],[tarpa]],Table1[[#This Row],[Quantity]],Table1[[#This Row],[Quantity]]*10)</f>
        <v>12</v>
      </c>
      <c r="E1303" t="s">
        <v>1388</v>
      </c>
      <c r="F1303" t="s">
        <v>14</v>
      </c>
      <c r="G1303" s="1">
        <v>42764</v>
      </c>
      <c r="H1303" s="1">
        <v>42764</v>
      </c>
      <c r="I1303" t="s">
        <v>1778</v>
      </c>
      <c r="J1303" t="s">
        <v>1778</v>
      </c>
      <c r="K1303" t="s">
        <v>1778</v>
      </c>
      <c r="L1303" t="s">
        <v>1778</v>
      </c>
      <c r="M1303" s="2" t="str">
        <f>IF(ISERROR(SEARCH(M$1,Table1[[#This Row],[Description]])),"",1)</f>
        <v/>
      </c>
      <c r="N1303" s="2" t="s">
        <v>1778</v>
      </c>
      <c r="O1303" s="2" t="s">
        <v>1778</v>
      </c>
      <c r="P1303" s="2" t="s">
        <v>1778</v>
      </c>
      <c r="Q1303" s="2" t="str">
        <f>IF(ISERROR(SEARCH(Q$1,Table1[[#This Row],[Description]])),"",1)</f>
        <v/>
      </c>
      <c r="R1303" s="2" t="str">
        <f t="shared" si="20"/>
        <v/>
      </c>
    </row>
    <row r="1304" spans="1:18" x14ac:dyDescent="0.25">
      <c r="A1304" t="s">
        <v>1764</v>
      </c>
      <c r="B1304" t="s">
        <v>1765</v>
      </c>
      <c r="C1304">
        <v>1</v>
      </c>
      <c r="D1304">
        <f>IF(Table1[[#This Row],[tarp]]=Table1[[#This Row],[tarpa]],Table1[[#This Row],[Quantity]],Table1[[#This Row],[Quantity]]*10)</f>
        <v>1</v>
      </c>
      <c r="E1304" t="s">
        <v>1021</v>
      </c>
      <c r="F1304" t="s">
        <v>14</v>
      </c>
      <c r="G1304" s="1">
        <v>42764</v>
      </c>
      <c r="H1304" s="1">
        <v>42764</v>
      </c>
      <c r="I1304" t="s">
        <v>1778</v>
      </c>
      <c r="J1304" t="s">
        <v>1778</v>
      </c>
      <c r="K1304" t="s">
        <v>1778</v>
      </c>
      <c r="L1304" t="s">
        <v>1778</v>
      </c>
      <c r="M1304" s="2" t="str">
        <f>IF(ISERROR(SEARCH(M$1,Table1[[#This Row],[Description]])),"",1)</f>
        <v/>
      </c>
      <c r="N1304" s="2" t="s">
        <v>1778</v>
      </c>
      <c r="O1304" s="2" t="s">
        <v>1778</v>
      </c>
      <c r="P1304" s="2" t="s">
        <v>1778</v>
      </c>
      <c r="Q1304" s="2" t="str">
        <f>IF(ISERROR(SEARCH(Q$1,Table1[[#This Row],[Description]])),"",1)</f>
        <v/>
      </c>
      <c r="R1304" s="2" t="str">
        <f t="shared" si="20"/>
        <v/>
      </c>
    </row>
    <row r="1305" spans="1:18" x14ac:dyDescent="0.25">
      <c r="A1305" t="s">
        <v>1770</v>
      </c>
      <c r="B1305" t="s">
        <v>1771</v>
      </c>
      <c r="C1305">
        <v>6</v>
      </c>
      <c r="D1305">
        <f>IF(Table1[[#This Row],[tarp]]=Table1[[#This Row],[tarpa]],Table1[[#This Row],[Quantity]],Table1[[#This Row],[Quantity]]*10)</f>
        <v>6</v>
      </c>
      <c r="E1305" t="s">
        <v>29</v>
      </c>
      <c r="F1305" t="s">
        <v>37</v>
      </c>
      <c r="G1305" s="1">
        <v>42764</v>
      </c>
      <c r="H1305" s="1">
        <v>42764</v>
      </c>
      <c r="I1305" t="s">
        <v>1778</v>
      </c>
      <c r="J1305" t="s">
        <v>1778</v>
      </c>
      <c r="K1305" t="s">
        <v>1778</v>
      </c>
      <c r="L1305" t="s">
        <v>1778</v>
      </c>
      <c r="M1305" s="2" t="str">
        <f>IF(ISERROR(SEARCH(M$1,Table1[[#This Row],[Description]])),"",1)</f>
        <v/>
      </c>
      <c r="N1305" s="2" t="s">
        <v>1778</v>
      </c>
      <c r="O1305" s="2" t="s">
        <v>1778</v>
      </c>
      <c r="P1305" s="2" t="s">
        <v>1778</v>
      </c>
      <c r="Q1305" s="2" t="str">
        <f>IF(ISERROR(SEARCH(Q$1,Table1[[#This Row],[Description]])),"",1)</f>
        <v/>
      </c>
      <c r="R1305" s="2" t="str">
        <f t="shared" si="20"/>
        <v/>
      </c>
    </row>
    <row r="1306" spans="1:18" x14ac:dyDescent="0.25">
      <c r="A1306" t="s">
        <v>1772</v>
      </c>
      <c r="B1306" t="s">
        <v>1773</v>
      </c>
      <c r="C1306">
        <v>6</v>
      </c>
      <c r="D1306">
        <f>IF(Table1[[#This Row],[tarp]]=Table1[[#This Row],[tarpa]],Table1[[#This Row],[Quantity]],Table1[[#This Row],[Quantity]]*10)</f>
        <v>6</v>
      </c>
      <c r="E1306" t="s">
        <v>29</v>
      </c>
      <c r="F1306" t="s">
        <v>37</v>
      </c>
      <c r="G1306" s="1">
        <v>42764</v>
      </c>
      <c r="H1306" s="1">
        <v>42764</v>
      </c>
      <c r="I1306" t="s">
        <v>1778</v>
      </c>
      <c r="J1306" t="s">
        <v>1778</v>
      </c>
      <c r="K1306" t="s">
        <v>1778</v>
      </c>
      <c r="L1306" t="s">
        <v>1778</v>
      </c>
      <c r="M1306" s="2" t="str">
        <f>IF(ISERROR(SEARCH(M$1,Table1[[#This Row],[Description]])),"",1)</f>
        <v/>
      </c>
      <c r="N1306" s="2" t="s">
        <v>1778</v>
      </c>
      <c r="O1306" s="2" t="s">
        <v>1778</v>
      </c>
      <c r="P1306" s="2" t="s">
        <v>1778</v>
      </c>
      <c r="Q1306" s="2" t="str">
        <f>IF(ISERROR(SEARCH(Q$1,Table1[[#This Row],[Description]])),"",1)</f>
        <v/>
      </c>
      <c r="R1306" s="2" t="str">
        <f t="shared" si="20"/>
        <v/>
      </c>
    </row>
    <row r="1307" spans="1:18" x14ac:dyDescent="0.25">
      <c r="A1307" t="s">
        <v>1774</v>
      </c>
      <c r="B1307" t="s">
        <v>1775</v>
      </c>
      <c r="C1307">
        <v>6</v>
      </c>
      <c r="D1307">
        <f>IF(Table1[[#This Row],[tarp]]=Table1[[#This Row],[tarpa]],Table1[[#This Row],[Quantity]],Table1[[#This Row],[Quantity]]*10)</f>
        <v>6</v>
      </c>
      <c r="E1307" t="s">
        <v>29</v>
      </c>
      <c r="F1307" t="s">
        <v>37</v>
      </c>
      <c r="G1307" s="1">
        <v>42764</v>
      </c>
      <c r="H1307" s="1">
        <v>42764</v>
      </c>
      <c r="I1307" t="s">
        <v>1778</v>
      </c>
      <c r="J1307" t="s">
        <v>1778</v>
      </c>
      <c r="K1307" t="s">
        <v>1778</v>
      </c>
      <c r="L1307" t="s">
        <v>1778</v>
      </c>
      <c r="M1307" s="2" t="str">
        <f>IF(ISERROR(SEARCH(M$1,Table1[[#This Row],[Description]])),"",1)</f>
        <v/>
      </c>
      <c r="N1307" s="2" t="s">
        <v>1778</v>
      </c>
      <c r="O1307" s="2" t="s">
        <v>1778</v>
      </c>
      <c r="P1307" s="2" t="s">
        <v>1778</v>
      </c>
      <c r="Q1307" s="2" t="str">
        <f>IF(ISERROR(SEARCH(Q$1,Table1[[#This Row],[Description]])),"",1)</f>
        <v/>
      </c>
      <c r="R1307" s="2" t="str">
        <f t="shared" si="20"/>
        <v/>
      </c>
    </row>
    <row r="1308" spans="1:18" x14ac:dyDescent="0.25">
      <c r="A1308" t="s">
        <v>1164</v>
      </c>
      <c r="B1308" t="s">
        <v>1165</v>
      </c>
      <c r="C1308">
        <v>30</v>
      </c>
      <c r="D1308">
        <f>IF(Table1[[#This Row],[tarp]]=Table1[[#This Row],[tarpa]],Table1[[#This Row],[Quantity]],Table1[[#This Row],[Quantity]]*10)</f>
        <v>30</v>
      </c>
      <c r="E1308" t="s">
        <v>1719</v>
      </c>
      <c r="F1308" t="s">
        <v>37</v>
      </c>
      <c r="G1308" s="1">
        <v>42764</v>
      </c>
      <c r="H1308" s="1">
        <v>42764</v>
      </c>
      <c r="I1308" t="s">
        <v>1778</v>
      </c>
      <c r="J1308" t="s">
        <v>1778</v>
      </c>
      <c r="K1308" t="s">
        <v>1778</v>
      </c>
      <c r="L1308" t="s">
        <v>1778</v>
      </c>
      <c r="M1308" s="2" t="str">
        <f>IF(ISERROR(SEARCH(M$1,Table1[[#This Row],[Description]])),"",1)</f>
        <v/>
      </c>
      <c r="N1308" s="2" t="s">
        <v>1778</v>
      </c>
      <c r="O1308" s="2" t="s">
        <v>1778</v>
      </c>
      <c r="P1308" s="2" t="s">
        <v>1778</v>
      </c>
      <c r="Q1308" s="2" t="str">
        <f>IF(ISERROR(SEARCH(Q$1,Table1[[#This Row],[Description]])),"",1)</f>
        <v/>
      </c>
      <c r="R1308" s="2" t="str">
        <f t="shared" si="20"/>
        <v/>
      </c>
    </row>
    <row r="1309" spans="1:18" x14ac:dyDescent="0.25">
      <c r="A1309" t="s">
        <v>1172</v>
      </c>
      <c r="B1309" t="s">
        <v>1173</v>
      </c>
      <c r="C1309">
        <v>15</v>
      </c>
      <c r="D1309">
        <f>IF(Table1[[#This Row],[tarp]]=Table1[[#This Row],[tarpa]],Table1[[#This Row],[Quantity]],Table1[[#This Row],[Quantity]]*10)</f>
        <v>15</v>
      </c>
      <c r="E1309" t="s">
        <v>1719</v>
      </c>
      <c r="F1309" t="s">
        <v>37</v>
      </c>
      <c r="G1309" s="1">
        <v>42764</v>
      </c>
      <c r="H1309" s="1">
        <v>42764</v>
      </c>
      <c r="I1309" t="s">
        <v>1778</v>
      </c>
      <c r="J1309" t="s">
        <v>1778</v>
      </c>
      <c r="K1309" t="s">
        <v>1778</v>
      </c>
      <c r="L1309" t="s">
        <v>1778</v>
      </c>
      <c r="M1309" s="2" t="str">
        <f>IF(ISERROR(SEARCH(M$1,Table1[[#This Row],[Description]])),"",1)</f>
        <v/>
      </c>
      <c r="N1309" s="2" t="s">
        <v>1778</v>
      </c>
      <c r="O1309" s="2" t="s">
        <v>1778</v>
      </c>
      <c r="P1309" s="2" t="s">
        <v>1778</v>
      </c>
      <c r="Q1309" s="2" t="str">
        <f>IF(ISERROR(SEARCH(Q$1,Table1[[#This Row],[Description]])),"",1)</f>
        <v/>
      </c>
      <c r="R1309" s="2" t="str">
        <f t="shared" si="20"/>
        <v/>
      </c>
    </row>
    <row r="1310" spans="1:18" x14ac:dyDescent="0.25">
      <c r="A1310" t="s">
        <v>1174</v>
      </c>
      <c r="B1310" t="s">
        <v>1175</v>
      </c>
      <c r="C1310">
        <v>30</v>
      </c>
      <c r="D1310">
        <f>IF(Table1[[#This Row],[tarp]]=Table1[[#This Row],[tarpa]],Table1[[#This Row],[Quantity]],Table1[[#This Row],[Quantity]]*10)</f>
        <v>30</v>
      </c>
      <c r="E1310" t="s">
        <v>1719</v>
      </c>
      <c r="F1310" t="s">
        <v>37</v>
      </c>
      <c r="G1310" s="1">
        <v>42764</v>
      </c>
      <c r="H1310" s="1">
        <v>42764</v>
      </c>
      <c r="I1310" t="s">
        <v>1778</v>
      </c>
      <c r="J1310" t="s">
        <v>1778</v>
      </c>
      <c r="K1310" t="s">
        <v>1778</v>
      </c>
      <c r="L1310" t="s">
        <v>1778</v>
      </c>
      <c r="M1310" s="2" t="str">
        <f>IF(ISERROR(SEARCH(M$1,Table1[[#This Row],[Description]])),"",1)</f>
        <v/>
      </c>
      <c r="N1310" s="2" t="s">
        <v>1778</v>
      </c>
      <c r="O1310" s="2" t="s">
        <v>1778</v>
      </c>
      <c r="P1310" s="2" t="s">
        <v>1778</v>
      </c>
      <c r="Q1310" s="2" t="str">
        <f>IF(ISERROR(SEARCH(Q$1,Table1[[#This Row],[Description]])),"",1)</f>
        <v/>
      </c>
      <c r="R1310" s="2" t="str">
        <f t="shared" si="20"/>
        <v/>
      </c>
    </row>
    <row r="1311" spans="1:18" x14ac:dyDescent="0.25">
      <c r="A1311" t="s">
        <v>1168</v>
      </c>
      <c r="B1311" t="s">
        <v>1169</v>
      </c>
      <c r="C1311">
        <v>60</v>
      </c>
      <c r="D1311">
        <f>IF(Table1[[#This Row],[tarp]]=Table1[[#This Row],[tarpa]],Table1[[#This Row],[Quantity]],Table1[[#This Row],[Quantity]]*10)</f>
        <v>60</v>
      </c>
      <c r="E1311" t="s">
        <v>1719</v>
      </c>
      <c r="F1311" t="s">
        <v>37</v>
      </c>
      <c r="G1311" s="1">
        <v>42764</v>
      </c>
      <c r="H1311" s="1">
        <v>42764</v>
      </c>
      <c r="I1311" t="s">
        <v>1778</v>
      </c>
      <c r="J1311" t="s">
        <v>1778</v>
      </c>
      <c r="K1311" t="s">
        <v>1778</v>
      </c>
      <c r="L1311" t="s">
        <v>1778</v>
      </c>
      <c r="M1311" s="2" t="str">
        <f>IF(ISERROR(SEARCH(M$1,Table1[[#This Row],[Description]])),"",1)</f>
        <v/>
      </c>
      <c r="N1311" s="2" t="s">
        <v>1778</v>
      </c>
      <c r="O1311" s="2" t="s">
        <v>1778</v>
      </c>
      <c r="P1311" s="2" t="s">
        <v>1778</v>
      </c>
      <c r="Q1311" s="2" t="str">
        <f>IF(ISERROR(SEARCH(Q$1,Table1[[#This Row],[Description]])),"",1)</f>
        <v/>
      </c>
      <c r="R1311" s="2" t="str">
        <f t="shared" si="20"/>
        <v/>
      </c>
    </row>
    <row r="1312" spans="1:18" x14ac:dyDescent="0.25">
      <c r="A1312" t="s">
        <v>1170</v>
      </c>
      <c r="B1312" t="s">
        <v>1171</v>
      </c>
      <c r="C1312">
        <v>30</v>
      </c>
      <c r="D1312">
        <f>IF(Table1[[#This Row],[tarp]]=Table1[[#This Row],[tarpa]],Table1[[#This Row],[Quantity]],Table1[[#This Row],[Quantity]]*10)</f>
        <v>30</v>
      </c>
      <c r="E1312" t="s">
        <v>1719</v>
      </c>
      <c r="F1312" t="s">
        <v>37</v>
      </c>
      <c r="G1312" s="1">
        <v>42764</v>
      </c>
      <c r="H1312" s="1">
        <v>42764</v>
      </c>
      <c r="I1312" t="s">
        <v>1778</v>
      </c>
      <c r="J1312" t="s">
        <v>1778</v>
      </c>
      <c r="K1312" t="s">
        <v>1778</v>
      </c>
      <c r="L1312" t="s">
        <v>1778</v>
      </c>
      <c r="M1312" s="2" t="str">
        <f>IF(ISERROR(SEARCH(M$1,Table1[[#This Row],[Description]])),"",1)</f>
        <v/>
      </c>
      <c r="N1312" s="2" t="s">
        <v>1778</v>
      </c>
      <c r="O1312" s="2" t="s">
        <v>1778</v>
      </c>
      <c r="P1312" s="2" t="s">
        <v>1778</v>
      </c>
      <c r="Q1312" s="2" t="str">
        <f>IF(ISERROR(SEARCH(Q$1,Table1[[#This Row],[Description]])),"",1)</f>
        <v/>
      </c>
      <c r="R1312" s="2" t="str">
        <f t="shared" si="20"/>
        <v/>
      </c>
    </row>
    <row r="1313" spans="1:18" x14ac:dyDescent="0.25">
      <c r="A1313" t="s">
        <v>1715</v>
      </c>
      <c r="B1313" t="s">
        <v>1716</v>
      </c>
      <c r="C1313">
        <v>604</v>
      </c>
      <c r="D1313">
        <f>IF(Table1[[#This Row],[tarp]]=Table1[[#This Row],[tarpa]],Table1[[#This Row],[Quantity]],Table1[[#This Row],[Quantity]]*10)</f>
        <v>604</v>
      </c>
      <c r="E1313" t="s">
        <v>1719</v>
      </c>
      <c r="F1313" t="s">
        <v>14</v>
      </c>
      <c r="G1313" s="1">
        <v>42764</v>
      </c>
      <c r="H1313" s="1">
        <v>42764</v>
      </c>
      <c r="I1313" t="s">
        <v>1778</v>
      </c>
      <c r="J1313" t="s">
        <v>1778</v>
      </c>
      <c r="K1313" t="s">
        <v>1778</v>
      </c>
      <c r="L1313" t="s">
        <v>1778</v>
      </c>
      <c r="M1313" s="2" t="str">
        <f>IF(ISERROR(SEARCH(M$1,Table1[[#This Row],[Description]])),"",1)</f>
        <v/>
      </c>
      <c r="N1313" s="2" t="s">
        <v>1778</v>
      </c>
      <c r="O1313" s="2" t="s">
        <v>1778</v>
      </c>
      <c r="P1313" s="2" t="s">
        <v>1778</v>
      </c>
      <c r="Q1313" s="2" t="str">
        <f>IF(ISERROR(SEARCH(Q$1,Table1[[#This Row],[Description]])),"",1)</f>
        <v/>
      </c>
      <c r="R1313" s="2" t="str">
        <f t="shared" si="20"/>
        <v/>
      </c>
    </row>
    <row r="1314" spans="1:18" x14ac:dyDescent="0.25">
      <c r="A1314" t="s">
        <v>1717</v>
      </c>
      <c r="B1314" t="s">
        <v>1718</v>
      </c>
      <c r="C1314">
        <v>1016</v>
      </c>
      <c r="D1314">
        <f>IF(Table1[[#This Row],[tarp]]=Table1[[#This Row],[tarpa]],Table1[[#This Row],[Quantity]],Table1[[#This Row],[Quantity]]*10)</f>
        <v>1016</v>
      </c>
      <c r="E1314" t="s">
        <v>1719</v>
      </c>
      <c r="F1314" t="s">
        <v>14</v>
      </c>
      <c r="G1314" s="1">
        <v>42764</v>
      </c>
      <c r="H1314" s="1">
        <v>42764</v>
      </c>
      <c r="I1314" t="s">
        <v>1778</v>
      </c>
      <c r="J1314" t="s">
        <v>1778</v>
      </c>
      <c r="K1314" t="s">
        <v>1778</v>
      </c>
      <c r="L1314" t="s">
        <v>1778</v>
      </c>
      <c r="M1314" s="2" t="str">
        <f>IF(ISERROR(SEARCH(M$1,Table1[[#This Row],[Description]])),"",1)</f>
        <v/>
      </c>
      <c r="N1314" s="2" t="s">
        <v>1778</v>
      </c>
      <c r="O1314" s="2" t="s">
        <v>1778</v>
      </c>
      <c r="P1314" s="2" t="s">
        <v>1778</v>
      </c>
      <c r="Q1314" s="2" t="str">
        <f>IF(ISERROR(SEARCH(Q$1,Table1[[#This Row],[Description]])),"",1)</f>
        <v/>
      </c>
      <c r="R1314" s="2" t="str">
        <f t="shared" si="20"/>
        <v/>
      </c>
    </row>
    <row r="1315" spans="1:18" x14ac:dyDescent="0.25">
      <c r="A1315" t="s">
        <v>1669</v>
      </c>
      <c r="B1315" t="s">
        <v>1670</v>
      </c>
      <c r="C1315">
        <v>800</v>
      </c>
      <c r="D1315">
        <f>IF(Table1[[#This Row],[tarp]]=Table1[[#This Row],[tarpa]],Table1[[#This Row],[Quantity]],Table1[[#This Row],[Quantity]]*10)</f>
        <v>800</v>
      </c>
      <c r="E1315" t="s">
        <v>1406</v>
      </c>
      <c r="F1315" t="s">
        <v>14</v>
      </c>
      <c r="G1315" s="1">
        <v>42764</v>
      </c>
      <c r="H1315" s="1">
        <v>42764</v>
      </c>
      <c r="I1315" t="s">
        <v>1778</v>
      </c>
      <c r="J1315" t="s">
        <v>1778</v>
      </c>
      <c r="K1315" t="s">
        <v>1778</v>
      </c>
      <c r="L1315" t="s">
        <v>1778</v>
      </c>
      <c r="M1315" s="2" t="str">
        <f>IF(ISERROR(SEARCH(M$1,Table1[[#This Row],[Description]])),"",1)</f>
        <v/>
      </c>
      <c r="N1315" s="2" t="s">
        <v>1778</v>
      </c>
      <c r="O1315" s="2" t="s">
        <v>1778</v>
      </c>
      <c r="P1315" s="2" t="s">
        <v>1778</v>
      </c>
      <c r="Q1315" s="2" t="str">
        <f>IF(ISERROR(SEARCH(Q$1,Table1[[#This Row],[Description]])),"",1)</f>
        <v/>
      </c>
      <c r="R1315" s="2" t="str">
        <f t="shared" si="20"/>
        <v/>
      </c>
    </row>
    <row r="1316" spans="1:18" x14ac:dyDescent="0.25">
      <c r="A1316" t="s">
        <v>1671</v>
      </c>
      <c r="B1316" t="s">
        <v>1672</v>
      </c>
      <c r="C1316">
        <v>8000</v>
      </c>
      <c r="D1316">
        <f>IF(Table1[[#This Row],[tarp]]=Table1[[#This Row],[tarpa]],Table1[[#This Row],[Quantity]],Table1[[#This Row],[Quantity]]*10)</f>
        <v>8000</v>
      </c>
      <c r="E1316" t="s">
        <v>1406</v>
      </c>
      <c r="F1316" t="s">
        <v>14</v>
      </c>
      <c r="G1316" s="1">
        <v>42764</v>
      </c>
      <c r="H1316" s="1">
        <v>42764</v>
      </c>
      <c r="I1316" t="s">
        <v>1778</v>
      </c>
      <c r="J1316" t="s">
        <v>1778</v>
      </c>
      <c r="K1316" t="s">
        <v>1778</v>
      </c>
      <c r="L1316" t="s">
        <v>1778</v>
      </c>
      <c r="M1316" s="2" t="str">
        <f>IF(ISERROR(SEARCH(M$1,Table1[[#This Row],[Description]])),"",1)</f>
        <v/>
      </c>
      <c r="N1316" s="2" t="s">
        <v>1778</v>
      </c>
      <c r="O1316" s="2" t="s">
        <v>1778</v>
      </c>
      <c r="P1316" s="2" t="s">
        <v>1778</v>
      </c>
      <c r="Q1316" s="2" t="str">
        <f>IF(ISERROR(SEARCH(Q$1,Table1[[#This Row],[Description]])),"",1)</f>
        <v/>
      </c>
      <c r="R1316" s="2" t="str">
        <f t="shared" si="20"/>
        <v/>
      </c>
    </row>
    <row r="1317" spans="1:18" x14ac:dyDescent="0.25">
      <c r="A1317" t="s">
        <v>1673</v>
      </c>
      <c r="B1317" t="s">
        <v>1674</v>
      </c>
      <c r="C1317">
        <v>3200</v>
      </c>
      <c r="D1317">
        <f>IF(Table1[[#This Row],[tarp]]=Table1[[#This Row],[tarpa]],Table1[[#This Row],[Quantity]],Table1[[#This Row],[Quantity]]*10)</f>
        <v>3200</v>
      </c>
      <c r="E1317" t="s">
        <v>1406</v>
      </c>
      <c r="F1317" t="s">
        <v>14</v>
      </c>
      <c r="G1317" s="1">
        <v>42764</v>
      </c>
      <c r="H1317" s="1">
        <v>42764</v>
      </c>
      <c r="I1317" t="s">
        <v>1778</v>
      </c>
      <c r="J1317" t="s">
        <v>1778</v>
      </c>
      <c r="K1317" t="s">
        <v>1778</v>
      </c>
      <c r="L1317" t="s">
        <v>1778</v>
      </c>
      <c r="M1317" s="2" t="str">
        <f>IF(ISERROR(SEARCH(M$1,Table1[[#This Row],[Description]])),"",1)</f>
        <v/>
      </c>
      <c r="N1317" s="2" t="s">
        <v>1778</v>
      </c>
      <c r="O1317" s="2" t="s">
        <v>1778</v>
      </c>
      <c r="P1317" s="2" t="s">
        <v>1778</v>
      </c>
      <c r="Q1317" s="2" t="str">
        <f>IF(ISERROR(SEARCH(Q$1,Table1[[#This Row],[Description]])),"",1)</f>
        <v/>
      </c>
      <c r="R1317" s="2" t="str">
        <f t="shared" si="20"/>
        <v/>
      </c>
    </row>
    <row r="1318" spans="1:18" x14ac:dyDescent="0.25">
      <c r="A1318" t="s">
        <v>1675</v>
      </c>
      <c r="B1318" t="s">
        <v>1676</v>
      </c>
      <c r="C1318">
        <v>600</v>
      </c>
      <c r="D1318">
        <f>IF(Table1[[#This Row],[tarp]]=Table1[[#This Row],[tarpa]],Table1[[#This Row],[Quantity]],Table1[[#This Row],[Quantity]]*10)</f>
        <v>600</v>
      </c>
      <c r="E1318" t="s">
        <v>130</v>
      </c>
      <c r="F1318" t="s">
        <v>37</v>
      </c>
      <c r="G1318" s="1">
        <v>42764</v>
      </c>
      <c r="H1318" s="1">
        <v>42764</v>
      </c>
      <c r="I1318" t="s">
        <v>1778</v>
      </c>
      <c r="J1318" t="s">
        <v>1778</v>
      </c>
      <c r="K1318" t="s">
        <v>1778</v>
      </c>
      <c r="L1318" t="s">
        <v>1778</v>
      </c>
      <c r="M1318" s="2" t="str">
        <f>IF(ISERROR(SEARCH(M$1,Table1[[#This Row],[Description]])),"",1)</f>
        <v/>
      </c>
      <c r="N1318" s="2" t="s">
        <v>1778</v>
      </c>
      <c r="O1318" s="2" t="s">
        <v>1778</v>
      </c>
      <c r="P1318" s="2" t="s">
        <v>1778</v>
      </c>
      <c r="Q1318" s="2" t="str">
        <f>IF(ISERROR(SEARCH(Q$1,Table1[[#This Row],[Description]])),"",1)</f>
        <v/>
      </c>
      <c r="R1318" s="2" t="str">
        <f t="shared" si="20"/>
        <v/>
      </c>
    </row>
    <row r="1319" spans="1:18" x14ac:dyDescent="0.25">
      <c r="A1319" t="s">
        <v>1429</v>
      </c>
      <c r="B1319" t="s">
        <v>1430</v>
      </c>
      <c r="C1319">
        <v>2</v>
      </c>
      <c r="D1319">
        <f>IF(Table1[[#This Row],[tarp]]=Table1[[#This Row],[tarpa]],Table1[[#This Row],[Quantity]],Table1[[#This Row],[Quantity]]*10)</f>
        <v>2</v>
      </c>
      <c r="E1319" t="s">
        <v>17</v>
      </c>
      <c r="F1319" t="s">
        <v>21</v>
      </c>
      <c r="G1319" s="1">
        <v>42764</v>
      </c>
      <c r="H1319" s="1">
        <v>42764</v>
      </c>
      <c r="I1319" t="s">
        <v>1778</v>
      </c>
      <c r="J1319" t="s">
        <v>1778</v>
      </c>
      <c r="K1319" t="s">
        <v>1778</v>
      </c>
      <c r="L1319" t="s">
        <v>1778</v>
      </c>
      <c r="M1319" s="2" t="str">
        <f>IF(ISERROR(SEARCH(M$1,Table1[[#This Row],[Description]])),"",1)</f>
        <v/>
      </c>
      <c r="N1319" s="2" t="s">
        <v>1778</v>
      </c>
      <c r="O1319" s="2" t="s">
        <v>1778</v>
      </c>
      <c r="P1319" s="2" t="s">
        <v>1778</v>
      </c>
      <c r="Q1319" s="2" t="str">
        <f>IF(ISERROR(SEARCH(Q$1,Table1[[#This Row],[Description]])),"",1)</f>
        <v/>
      </c>
      <c r="R1319" s="2" t="str">
        <f t="shared" si="20"/>
        <v/>
      </c>
    </row>
    <row r="1320" spans="1:18" x14ac:dyDescent="0.25">
      <c r="A1320" t="s">
        <v>1036</v>
      </c>
      <c r="B1320" t="s">
        <v>1037</v>
      </c>
      <c r="C1320">
        <v>2</v>
      </c>
      <c r="D1320">
        <f>IF(Table1[[#This Row],[tarp]]=Table1[[#This Row],[tarpa]],Table1[[#This Row],[Quantity]],Table1[[#This Row],[Quantity]]*10)</f>
        <v>2</v>
      </c>
      <c r="E1320" t="s">
        <v>54</v>
      </c>
      <c r="F1320" t="s">
        <v>37</v>
      </c>
      <c r="G1320" s="1">
        <v>42764</v>
      </c>
      <c r="H1320" s="1">
        <v>42764</v>
      </c>
      <c r="I1320" t="s">
        <v>1778</v>
      </c>
      <c r="J1320" t="s">
        <v>1778</v>
      </c>
      <c r="K1320" t="s">
        <v>1778</v>
      </c>
      <c r="L1320" t="s">
        <v>1778</v>
      </c>
      <c r="M1320" s="2" t="str">
        <f>IF(ISERROR(SEARCH(M$1,Table1[[#This Row],[Description]])),"",1)</f>
        <v/>
      </c>
      <c r="N1320" s="2" t="s">
        <v>1778</v>
      </c>
      <c r="O1320" s="2" t="s">
        <v>1778</v>
      </c>
      <c r="P1320" s="2" t="s">
        <v>1778</v>
      </c>
      <c r="Q1320" s="2" t="str">
        <f>IF(ISERROR(SEARCH(Q$1,Table1[[#This Row],[Description]])),"",1)</f>
        <v/>
      </c>
      <c r="R1320" s="2" t="str">
        <f t="shared" si="20"/>
        <v/>
      </c>
    </row>
    <row r="1321" spans="1:18" x14ac:dyDescent="0.25">
      <c r="A1321" t="s">
        <v>1694</v>
      </c>
      <c r="B1321" t="s">
        <v>1695</v>
      </c>
      <c r="C1321">
        <v>9</v>
      </c>
      <c r="D1321">
        <f>IF(Table1[[#This Row],[tarp]]=Table1[[#This Row],[tarpa]],Table1[[#This Row],[Quantity]],Table1[[#This Row],[Quantity]]*10)</f>
        <v>9</v>
      </c>
      <c r="E1321" t="s">
        <v>54</v>
      </c>
      <c r="F1321" t="s">
        <v>37</v>
      </c>
      <c r="G1321" s="1">
        <v>42764</v>
      </c>
      <c r="H1321" s="1">
        <v>42764</v>
      </c>
      <c r="I1321" t="s">
        <v>1778</v>
      </c>
      <c r="J1321" t="s">
        <v>1778</v>
      </c>
      <c r="K1321" t="s">
        <v>1778</v>
      </c>
      <c r="L1321" t="s">
        <v>1778</v>
      </c>
      <c r="M1321" s="2" t="str">
        <f>IF(ISERROR(SEARCH(M$1,Table1[[#This Row],[Description]])),"",1)</f>
        <v/>
      </c>
      <c r="N1321" s="2" t="s">
        <v>1778</v>
      </c>
      <c r="O1321" s="2" t="s">
        <v>1778</v>
      </c>
      <c r="P1321" s="2" t="s">
        <v>1778</v>
      </c>
      <c r="Q1321" s="2" t="str">
        <f>IF(ISERROR(SEARCH(Q$1,Table1[[#This Row],[Description]])),"",1)</f>
        <v/>
      </c>
      <c r="R1321" s="2" t="str">
        <f t="shared" si="20"/>
        <v/>
      </c>
    </row>
    <row r="1322" spans="1:18" x14ac:dyDescent="0.25">
      <c r="A1322" t="s">
        <v>1696</v>
      </c>
      <c r="B1322" t="s">
        <v>1697</v>
      </c>
      <c r="C1322">
        <v>5</v>
      </c>
      <c r="D1322">
        <f>IF(Table1[[#This Row],[tarp]]=Table1[[#This Row],[tarpa]],Table1[[#This Row],[Quantity]],Table1[[#This Row],[Quantity]]*10)</f>
        <v>5</v>
      </c>
      <c r="E1322" t="s">
        <v>1563</v>
      </c>
      <c r="F1322" t="s">
        <v>14</v>
      </c>
      <c r="G1322" s="1">
        <v>42764</v>
      </c>
      <c r="H1322" s="1">
        <v>42764</v>
      </c>
      <c r="I1322" t="s">
        <v>1778</v>
      </c>
      <c r="J1322" t="s">
        <v>1778</v>
      </c>
      <c r="K1322" t="s">
        <v>1778</v>
      </c>
      <c r="L1322" t="s">
        <v>1778</v>
      </c>
      <c r="M1322" s="2" t="str">
        <f>IF(ISERROR(SEARCH(M$1,Table1[[#This Row],[Description]])),"",1)</f>
        <v/>
      </c>
      <c r="N1322" s="2" t="s">
        <v>1778</v>
      </c>
      <c r="O1322" s="2" t="s">
        <v>1778</v>
      </c>
      <c r="P1322" s="2" t="s">
        <v>1778</v>
      </c>
      <c r="Q1322" s="2" t="str">
        <f>IF(ISERROR(SEARCH(Q$1,Table1[[#This Row],[Description]])),"",1)</f>
        <v/>
      </c>
      <c r="R1322" s="2" t="str">
        <f t="shared" si="20"/>
        <v/>
      </c>
    </row>
    <row r="1323" spans="1:18" x14ac:dyDescent="0.25">
      <c r="A1323" t="s">
        <v>1698</v>
      </c>
      <c r="B1323" t="s">
        <v>1699</v>
      </c>
      <c r="C1323">
        <v>9</v>
      </c>
      <c r="D1323">
        <f>IF(Table1[[#This Row],[tarp]]=Table1[[#This Row],[tarpa]],Table1[[#This Row],[Quantity]],Table1[[#This Row],[Quantity]]*10)</f>
        <v>9</v>
      </c>
      <c r="E1323" t="s">
        <v>1563</v>
      </c>
      <c r="F1323" t="s">
        <v>14</v>
      </c>
      <c r="G1323" s="1">
        <v>42764</v>
      </c>
      <c r="H1323" s="1">
        <v>42764</v>
      </c>
      <c r="I1323" t="s">
        <v>1778</v>
      </c>
      <c r="J1323" t="s">
        <v>1778</v>
      </c>
      <c r="K1323" t="s">
        <v>1778</v>
      </c>
      <c r="L1323" t="s">
        <v>1778</v>
      </c>
      <c r="M1323" s="2" t="str">
        <f>IF(ISERROR(SEARCH(M$1,Table1[[#This Row],[Description]])),"",1)</f>
        <v/>
      </c>
      <c r="N1323" s="2" t="s">
        <v>1778</v>
      </c>
      <c r="O1323" s="2" t="s">
        <v>1778</v>
      </c>
      <c r="P1323" s="2" t="s">
        <v>1778</v>
      </c>
      <c r="Q1323" s="2" t="str">
        <f>IF(ISERROR(SEARCH(Q$1,Table1[[#This Row],[Description]])),"",1)</f>
        <v/>
      </c>
      <c r="R1323" s="2" t="str">
        <f t="shared" si="20"/>
        <v/>
      </c>
    </row>
    <row r="1324" spans="1:18" x14ac:dyDescent="0.25">
      <c r="A1324" t="s">
        <v>1720</v>
      </c>
      <c r="B1324" t="s">
        <v>1721</v>
      </c>
      <c r="C1324">
        <v>340</v>
      </c>
      <c r="D1324">
        <f>IF(Table1[[#This Row],[tarp]]=Table1[[#This Row],[tarpa]],Table1[[#This Row],[Quantity]],Table1[[#This Row],[Quantity]]*10)</f>
        <v>340</v>
      </c>
      <c r="E1324" t="s">
        <v>1563</v>
      </c>
      <c r="F1324" t="s">
        <v>14</v>
      </c>
      <c r="G1324" s="1">
        <v>42764</v>
      </c>
      <c r="H1324" s="1">
        <v>42764</v>
      </c>
      <c r="I1324" t="s">
        <v>1778</v>
      </c>
      <c r="J1324" t="s">
        <v>1778</v>
      </c>
      <c r="K1324" t="s">
        <v>1778</v>
      </c>
      <c r="L1324" t="s">
        <v>1778</v>
      </c>
      <c r="M1324" s="2" t="str">
        <f>IF(ISERROR(SEARCH(M$1,Table1[[#This Row],[Description]])),"",1)</f>
        <v/>
      </c>
      <c r="N1324" s="2" t="s">
        <v>1778</v>
      </c>
      <c r="O1324" s="2" t="s">
        <v>1778</v>
      </c>
      <c r="P1324" s="2" t="s">
        <v>1778</v>
      </c>
      <c r="Q1324" s="2" t="str">
        <f>IF(ISERROR(SEARCH(Q$1,Table1[[#This Row],[Description]])),"",1)</f>
        <v/>
      </c>
      <c r="R1324" s="2" t="str">
        <f t="shared" si="20"/>
        <v/>
      </c>
    </row>
    <row r="1325" spans="1:18" x14ac:dyDescent="0.25">
      <c r="A1325" t="s">
        <v>1722</v>
      </c>
      <c r="B1325" t="s">
        <v>1723</v>
      </c>
      <c r="C1325">
        <v>407</v>
      </c>
      <c r="D1325">
        <f>IF(Table1[[#This Row],[tarp]]=Table1[[#This Row],[tarpa]],Table1[[#This Row],[Quantity]],Table1[[#This Row],[Quantity]]*10)</f>
        <v>407</v>
      </c>
      <c r="E1325" t="s">
        <v>1563</v>
      </c>
      <c r="F1325" t="s">
        <v>14</v>
      </c>
      <c r="G1325" s="1">
        <v>42764</v>
      </c>
      <c r="H1325" s="1">
        <v>42764</v>
      </c>
      <c r="I1325" t="s">
        <v>1778</v>
      </c>
      <c r="J1325" t="s">
        <v>1778</v>
      </c>
      <c r="K1325" t="s">
        <v>1778</v>
      </c>
      <c r="L1325" t="s">
        <v>1778</v>
      </c>
      <c r="M1325" s="2" t="str">
        <f>IF(ISERROR(SEARCH(M$1,Table1[[#This Row],[Description]])),"",1)</f>
        <v/>
      </c>
      <c r="N1325" s="2" t="s">
        <v>1778</v>
      </c>
      <c r="O1325" s="2" t="s">
        <v>1778</v>
      </c>
      <c r="P1325" s="2" t="s">
        <v>1778</v>
      </c>
      <c r="Q1325" s="2" t="str">
        <f>IF(ISERROR(SEARCH(Q$1,Table1[[#This Row],[Description]])),"",1)</f>
        <v/>
      </c>
      <c r="R1325" s="2" t="str">
        <f t="shared" si="20"/>
        <v/>
      </c>
    </row>
    <row r="1326" spans="1:18" x14ac:dyDescent="0.25">
      <c r="A1326" t="s">
        <v>1724</v>
      </c>
      <c r="B1326" t="s">
        <v>1725</v>
      </c>
      <c r="C1326">
        <v>100</v>
      </c>
      <c r="D1326">
        <f>IF(Table1[[#This Row],[tarp]]=Table1[[#This Row],[tarpa]],Table1[[#This Row],[Quantity]],Table1[[#This Row],[Quantity]]*10)</f>
        <v>100</v>
      </c>
      <c r="E1326" t="s">
        <v>1563</v>
      </c>
      <c r="F1326" t="s">
        <v>14</v>
      </c>
      <c r="G1326" s="1">
        <v>42764</v>
      </c>
      <c r="H1326" s="1">
        <v>42764</v>
      </c>
      <c r="I1326" t="s">
        <v>1778</v>
      </c>
      <c r="J1326" t="s">
        <v>1778</v>
      </c>
      <c r="K1326" t="s">
        <v>1778</v>
      </c>
      <c r="L1326" t="s">
        <v>1778</v>
      </c>
      <c r="M1326" s="2" t="str">
        <f>IF(ISERROR(SEARCH(M$1,Table1[[#This Row],[Description]])),"",1)</f>
        <v/>
      </c>
      <c r="N1326" s="2" t="s">
        <v>1778</v>
      </c>
      <c r="O1326" s="2" t="s">
        <v>1778</v>
      </c>
      <c r="P1326" s="2" t="s">
        <v>1778</v>
      </c>
      <c r="Q1326" s="2" t="str">
        <f>IF(ISERROR(SEARCH(Q$1,Table1[[#This Row],[Description]])),"",1)</f>
        <v/>
      </c>
      <c r="R1326" s="2" t="str">
        <f t="shared" si="20"/>
        <v/>
      </c>
    </row>
    <row r="1327" spans="1:18" x14ac:dyDescent="0.25">
      <c r="A1327" t="s">
        <v>1054</v>
      </c>
      <c r="B1327" t="s">
        <v>1055</v>
      </c>
      <c r="C1327">
        <v>180</v>
      </c>
      <c r="D1327">
        <f>IF(Table1[[#This Row],[tarp]]=Table1[[#This Row],[tarpa]],Table1[[#This Row],[Quantity]],Table1[[#This Row],[Quantity]]*10)</f>
        <v>180</v>
      </c>
      <c r="E1327" t="s">
        <v>1668</v>
      </c>
      <c r="F1327" t="s">
        <v>14</v>
      </c>
      <c r="G1327" s="1">
        <v>42764</v>
      </c>
      <c r="H1327" s="1">
        <v>42764</v>
      </c>
      <c r="I1327" t="s">
        <v>1778</v>
      </c>
      <c r="J1327" t="s">
        <v>1778</v>
      </c>
      <c r="K1327" t="s">
        <v>1778</v>
      </c>
      <c r="L1327" t="s">
        <v>1778</v>
      </c>
      <c r="M1327" s="2" t="str">
        <f>IF(ISERROR(SEARCH(M$1,Table1[[#This Row],[Description]])),"",1)</f>
        <v/>
      </c>
      <c r="N1327" s="2" t="s">
        <v>1778</v>
      </c>
      <c r="O1327" s="2" t="s">
        <v>1778</v>
      </c>
      <c r="P1327" s="2" t="s">
        <v>1778</v>
      </c>
      <c r="Q1327" s="2" t="str">
        <f>IF(ISERROR(SEARCH(Q$1,Table1[[#This Row],[Description]])),"",1)</f>
        <v/>
      </c>
      <c r="R1327" s="2" t="str">
        <f t="shared" si="20"/>
        <v/>
      </c>
    </row>
    <row r="1328" spans="1:18" x14ac:dyDescent="0.25">
      <c r="A1328" t="s">
        <v>1600</v>
      </c>
      <c r="B1328" t="s">
        <v>1601</v>
      </c>
      <c r="C1328">
        <v>155</v>
      </c>
      <c r="D1328">
        <f>IF(Table1[[#This Row],[tarp]]=Table1[[#This Row],[tarpa]],Table1[[#This Row],[Quantity]],Table1[[#This Row],[Quantity]]*10)</f>
        <v>155</v>
      </c>
      <c r="E1328" t="s">
        <v>1563</v>
      </c>
      <c r="F1328" t="s">
        <v>14</v>
      </c>
      <c r="G1328" s="1">
        <v>42764</v>
      </c>
      <c r="H1328" s="1">
        <v>42764</v>
      </c>
      <c r="I1328" t="s">
        <v>1778</v>
      </c>
      <c r="J1328" t="s">
        <v>1778</v>
      </c>
      <c r="K1328" t="s">
        <v>1778</v>
      </c>
      <c r="L1328" t="s">
        <v>1778</v>
      </c>
      <c r="M1328" s="2" t="str">
        <f>IF(ISERROR(SEARCH(M$1,Table1[[#This Row],[Description]])),"",1)</f>
        <v/>
      </c>
      <c r="N1328" s="2" t="s">
        <v>1778</v>
      </c>
      <c r="O1328" s="2" t="s">
        <v>1778</v>
      </c>
      <c r="P1328" s="2" t="s">
        <v>1778</v>
      </c>
      <c r="Q1328" s="2" t="str">
        <f>IF(ISERROR(SEARCH(Q$1,Table1[[#This Row],[Description]])),"",1)</f>
        <v/>
      </c>
      <c r="R1328" s="2" t="str">
        <f t="shared" si="20"/>
        <v/>
      </c>
    </row>
    <row r="1329" spans="1:18" x14ac:dyDescent="0.25">
      <c r="A1329" t="s">
        <v>1531</v>
      </c>
      <c r="B1329" t="s">
        <v>1532</v>
      </c>
      <c r="C1329">
        <v>360</v>
      </c>
      <c r="D1329">
        <f>IF(Table1[[#This Row],[tarp]]=Table1[[#This Row],[tarpa]],Table1[[#This Row],[Quantity]],Table1[[#This Row],[Quantity]]*10)</f>
        <v>360</v>
      </c>
      <c r="E1329" t="s">
        <v>1691</v>
      </c>
      <c r="F1329" t="s">
        <v>14</v>
      </c>
      <c r="G1329" s="1">
        <v>42764</v>
      </c>
      <c r="H1329" s="1">
        <v>42764</v>
      </c>
      <c r="I1329" t="s">
        <v>1778</v>
      </c>
      <c r="J1329" t="s">
        <v>1778</v>
      </c>
      <c r="K1329" t="s">
        <v>1778</v>
      </c>
      <c r="L1329" t="s">
        <v>1778</v>
      </c>
      <c r="M1329" s="2" t="str">
        <f>IF(ISERROR(SEARCH(M$1,Table1[[#This Row],[Description]])),"",1)</f>
        <v/>
      </c>
      <c r="N1329" s="2" t="s">
        <v>1778</v>
      </c>
      <c r="O1329" s="2" t="s">
        <v>1778</v>
      </c>
      <c r="P1329" s="2" t="s">
        <v>1778</v>
      </c>
      <c r="Q1329" s="2" t="str">
        <f>IF(ISERROR(SEARCH(Q$1,Table1[[#This Row],[Description]])),"",1)</f>
        <v/>
      </c>
      <c r="R1329" s="2" t="str">
        <f t="shared" si="20"/>
        <v/>
      </c>
    </row>
    <row r="1330" spans="1:18" x14ac:dyDescent="0.25">
      <c r="A1330" t="s">
        <v>1533</v>
      </c>
      <c r="B1330" t="s">
        <v>1534</v>
      </c>
      <c r="C1330">
        <v>330</v>
      </c>
      <c r="D1330">
        <f>IF(Table1[[#This Row],[tarp]]=Table1[[#This Row],[tarpa]],Table1[[#This Row],[Quantity]],Table1[[#This Row],[Quantity]]*10)</f>
        <v>330</v>
      </c>
      <c r="E1330" t="s">
        <v>1691</v>
      </c>
      <c r="F1330" t="s">
        <v>14</v>
      </c>
      <c r="G1330" s="1">
        <v>42764</v>
      </c>
      <c r="H1330" s="1">
        <v>42764</v>
      </c>
      <c r="I1330" t="s">
        <v>1778</v>
      </c>
      <c r="J1330" t="s">
        <v>1778</v>
      </c>
      <c r="K1330" t="s">
        <v>1778</v>
      </c>
      <c r="L1330" t="s">
        <v>1778</v>
      </c>
      <c r="M1330" s="2" t="str">
        <f>IF(ISERROR(SEARCH(M$1,Table1[[#This Row],[Description]])),"",1)</f>
        <v/>
      </c>
      <c r="N1330" s="2" t="s">
        <v>1778</v>
      </c>
      <c r="O1330" s="2" t="s">
        <v>1778</v>
      </c>
      <c r="P1330" s="2" t="s">
        <v>1778</v>
      </c>
      <c r="Q1330" s="2" t="str">
        <f>IF(ISERROR(SEARCH(Q$1,Table1[[#This Row],[Description]])),"",1)</f>
        <v/>
      </c>
      <c r="R1330" s="2" t="str">
        <f t="shared" si="20"/>
        <v/>
      </c>
    </row>
    <row r="1331" spans="1:18" x14ac:dyDescent="0.25">
      <c r="A1331" t="s">
        <v>1160</v>
      </c>
      <c r="B1331" t="s">
        <v>1161</v>
      </c>
      <c r="C1331">
        <v>342</v>
      </c>
      <c r="D1331">
        <f>IF(Table1[[#This Row],[tarp]]=Table1[[#This Row],[tarpa]],Table1[[#This Row],[Quantity]],Table1[[#This Row],[Quantity]]*10)</f>
        <v>342</v>
      </c>
      <c r="E1331" t="s">
        <v>1691</v>
      </c>
      <c r="F1331" t="s">
        <v>14</v>
      </c>
      <c r="G1331" s="1">
        <v>42764</v>
      </c>
      <c r="H1331" s="1">
        <v>42764</v>
      </c>
      <c r="I1331" t="s">
        <v>1778</v>
      </c>
      <c r="J1331" t="s">
        <v>1778</v>
      </c>
      <c r="K1331" t="s">
        <v>1778</v>
      </c>
      <c r="L1331" t="s">
        <v>1778</v>
      </c>
      <c r="M1331" s="2" t="str">
        <f>IF(ISERROR(SEARCH(M$1,Table1[[#This Row],[Description]])),"",1)</f>
        <v/>
      </c>
      <c r="N1331" s="2" t="s">
        <v>1778</v>
      </c>
      <c r="O1331" s="2" t="s">
        <v>1778</v>
      </c>
      <c r="P1331" s="2" t="s">
        <v>1778</v>
      </c>
      <c r="Q1331" s="2" t="str">
        <f>IF(ISERROR(SEARCH(Q$1,Table1[[#This Row],[Description]])),"",1)</f>
        <v/>
      </c>
      <c r="R1331" s="2" t="str">
        <f t="shared" si="20"/>
        <v/>
      </c>
    </row>
    <row r="1332" spans="1:18" x14ac:dyDescent="0.25">
      <c r="A1332" t="s">
        <v>1048</v>
      </c>
      <c r="B1332" t="s">
        <v>1049</v>
      </c>
      <c r="C1332">
        <v>360</v>
      </c>
      <c r="D1332">
        <f>IF(Table1[[#This Row],[tarp]]=Table1[[#This Row],[tarpa]],Table1[[#This Row],[Quantity]],Table1[[#This Row],[Quantity]]*10)</f>
        <v>360</v>
      </c>
      <c r="E1332" t="s">
        <v>1691</v>
      </c>
      <c r="F1332" t="s">
        <v>14</v>
      </c>
      <c r="G1332" s="1">
        <v>42764</v>
      </c>
      <c r="H1332" s="1">
        <v>42764</v>
      </c>
      <c r="I1332" t="s">
        <v>1778</v>
      </c>
      <c r="J1332" t="s">
        <v>1778</v>
      </c>
      <c r="K1332" t="s">
        <v>1778</v>
      </c>
      <c r="L1332" t="s">
        <v>1778</v>
      </c>
      <c r="M1332" s="2" t="str">
        <f>IF(ISERROR(SEARCH(M$1,Table1[[#This Row],[Description]])),"",1)</f>
        <v/>
      </c>
      <c r="N1332" s="2" t="s">
        <v>1778</v>
      </c>
      <c r="O1332" s="2" t="s">
        <v>1778</v>
      </c>
      <c r="P1332" s="2" t="s">
        <v>1778</v>
      </c>
      <c r="Q1332" s="2" t="str">
        <f>IF(ISERROR(SEARCH(Q$1,Table1[[#This Row],[Description]])),"",1)</f>
        <v/>
      </c>
      <c r="R1332" s="2" t="str">
        <f t="shared" si="20"/>
        <v/>
      </c>
    </row>
    <row r="1333" spans="1:18" x14ac:dyDescent="0.25">
      <c r="A1333" t="s">
        <v>1050</v>
      </c>
      <c r="B1333" t="s">
        <v>1051</v>
      </c>
      <c r="C1333">
        <v>345</v>
      </c>
      <c r="D1333">
        <f>IF(Table1[[#This Row],[tarp]]=Table1[[#This Row],[tarpa]],Table1[[#This Row],[Quantity]],Table1[[#This Row],[Quantity]]*10)</f>
        <v>345</v>
      </c>
      <c r="E1333" t="s">
        <v>1691</v>
      </c>
      <c r="F1333" t="s">
        <v>14</v>
      </c>
      <c r="G1333" s="1">
        <v>42764</v>
      </c>
      <c r="H1333" s="1">
        <v>42764</v>
      </c>
      <c r="I1333" t="s">
        <v>1778</v>
      </c>
      <c r="J1333" t="s">
        <v>1778</v>
      </c>
      <c r="K1333" t="s">
        <v>1778</v>
      </c>
      <c r="L1333" t="s">
        <v>1778</v>
      </c>
      <c r="M1333" s="2" t="str">
        <f>IF(ISERROR(SEARCH(M$1,Table1[[#This Row],[Description]])),"",1)</f>
        <v/>
      </c>
      <c r="N1333" s="2" t="s">
        <v>1778</v>
      </c>
      <c r="O1333" s="2" t="s">
        <v>1778</v>
      </c>
      <c r="P1333" s="2" t="s">
        <v>1778</v>
      </c>
      <c r="Q1333" s="2" t="str">
        <f>IF(ISERROR(SEARCH(Q$1,Table1[[#This Row],[Description]])),"",1)</f>
        <v/>
      </c>
      <c r="R1333" s="2" t="str">
        <f t="shared" si="20"/>
        <v/>
      </c>
    </row>
    <row r="1334" spans="1:18" x14ac:dyDescent="0.25">
      <c r="A1334" t="s">
        <v>846</v>
      </c>
      <c r="B1334" t="s">
        <v>847</v>
      </c>
      <c r="C1334">
        <v>340</v>
      </c>
      <c r="D1334">
        <f>IF(Table1[[#This Row],[tarp]]=Table1[[#This Row],[tarpa]],Table1[[#This Row],[Quantity]],Table1[[#This Row],[Quantity]]*10)</f>
        <v>340</v>
      </c>
      <c r="E1334" t="s">
        <v>1691</v>
      </c>
      <c r="F1334" t="s">
        <v>14</v>
      </c>
      <c r="G1334" s="1">
        <v>42764</v>
      </c>
      <c r="H1334" s="1">
        <v>42764</v>
      </c>
      <c r="I1334" t="s">
        <v>1778</v>
      </c>
      <c r="J1334" t="s">
        <v>1778</v>
      </c>
      <c r="K1334" t="s">
        <v>1778</v>
      </c>
      <c r="L1334" t="s">
        <v>1778</v>
      </c>
      <c r="M1334" s="2" t="str">
        <f>IF(ISERROR(SEARCH(M$1,Table1[[#This Row],[Description]])),"",1)</f>
        <v/>
      </c>
      <c r="N1334" s="2" t="s">
        <v>1778</v>
      </c>
      <c r="O1334" s="2" t="s">
        <v>1778</v>
      </c>
      <c r="P1334" s="2" t="s">
        <v>1778</v>
      </c>
      <c r="Q1334" s="2" t="str">
        <f>IF(ISERROR(SEARCH(Q$1,Table1[[#This Row],[Description]])),"",1)</f>
        <v/>
      </c>
      <c r="R1334" s="2" t="str">
        <f t="shared" si="20"/>
        <v/>
      </c>
    </row>
    <row r="1335" spans="1:18" x14ac:dyDescent="0.25">
      <c r="A1335" t="s">
        <v>848</v>
      </c>
      <c r="B1335" t="s">
        <v>849</v>
      </c>
      <c r="C1335">
        <v>335</v>
      </c>
      <c r="D1335">
        <f>IF(Table1[[#This Row],[tarp]]=Table1[[#This Row],[tarpa]],Table1[[#This Row],[Quantity]],Table1[[#This Row],[Quantity]]*10)</f>
        <v>335</v>
      </c>
      <c r="E1335" t="s">
        <v>1691</v>
      </c>
      <c r="F1335" t="s">
        <v>14</v>
      </c>
      <c r="G1335" s="1">
        <v>42764</v>
      </c>
      <c r="H1335" s="1">
        <v>42764</v>
      </c>
      <c r="I1335" t="s">
        <v>1778</v>
      </c>
      <c r="J1335" t="s">
        <v>1778</v>
      </c>
      <c r="K1335" t="s">
        <v>1778</v>
      </c>
      <c r="L1335" t="s">
        <v>1778</v>
      </c>
      <c r="M1335" s="2" t="str">
        <f>IF(ISERROR(SEARCH(M$1,Table1[[#This Row],[Description]])),"",1)</f>
        <v/>
      </c>
      <c r="N1335" s="2" t="s">
        <v>1778</v>
      </c>
      <c r="O1335" s="2" t="s">
        <v>1778</v>
      </c>
      <c r="P1335" s="2" t="s">
        <v>1778</v>
      </c>
      <c r="Q1335" s="2" t="str">
        <f>IF(ISERROR(SEARCH(Q$1,Table1[[#This Row],[Description]])),"",1)</f>
        <v/>
      </c>
      <c r="R1335" s="2" t="str">
        <f t="shared" si="20"/>
        <v/>
      </c>
    </row>
    <row r="1336" spans="1:18" x14ac:dyDescent="0.25">
      <c r="A1336" t="s">
        <v>850</v>
      </c>
      <c r="B1336" t="s">
        <v>851</v>
      </c>
      <c r="C1336">
        <v>332</v>
      </c>
      <c r="D1336">
        <f>IF(Table1[[#This Row],[tarp]]=Table1[[#This Row],[tarpa]],Table1[[#This Row],[Quantity]],Table1[[#This Row],[Quantity]]*10)</f>
        <v>332</v>
      </c>
      <c r="E1336" t="s">
        <v>1691</v>
      </c>
      <c r="F1336" t="s">
        <v>14</v>
      </c>
      <c r="G1336" s="1">
        <v>42764</v>
      </c>
      <c r="H1336" s="1">
        <v>42764</v>
      </c>
      <c r="I1336" t="s">
        <v>1778</v>
      </c>
      <c r="J1336" t="s">
        <v>1778</v>
      </c>
      <c r="K1336" t="s">
        <v>1778</v>
      </c>
      <c r="L1336" t="s">
        <v>1778</v>
      </c>
      <c r="M1336" s="2" t="str">
        <f>IF(ISERROR(SEARCH(M$1,Table1[[#This Row],[Description]])),"",1)</f>
        <v/>
      </c>
      <c r="N1336" s="2" t="s">
        <v>1778</v>
      </c>
      <c r="O1336" s="2" t="s">
        <v>1778</v>
      </c>
      <c r="P1336" s="2" t="s">
        <v>1778</v>
      </c>
      <c r="Q1336" s="2" t="str">
        <f>IF(ISERROR(SEARCH(Q$1,Table1[[#This Row],[Description]])),"",1)</f>
        <v/>
      </c>
      <c r="R1336" s="2" t="str">
        <f t="shared" si="20"/>
        <v/>
      </c>
    </row>
    <row r="1337" spans="1:18" x14ac:dyDescent="0.25">
      <c r="A1337" t="s">
        <v>1535</v>
      </c>
      <c r="B1337" t="s">
        <v>1536</v>
      </c>
      <c r="C1337">
        <v>434</v>
      </c>
      <c r="D1337">
        <f>IF(Table1[[#This Row],[tarp]]=Table1[[#This Row],[tarpa]],Table1[[#This Row],[Quantity]],Table1[[#This Row],[Quantity]]*10)</f>
        <v>434</v>
      </c>
      <c r="E1337" t="s">
        <v>1691</v>
      </c>
      <c r="F1337" t="s">
        <v>14</v>
      </c>
      <c r="G1337" s="1">
        <v>42764</v>
      </c>
      <c r="H1337" s="1">
        <v>42764</v>
      </c>
      <c r="I1337" t="s">
        <v>1778</v>
      </c>
      <c r="J1337" t="s">
        <v>1778</v>
      </c>
      <c r="K1337" t="s">
        <v>1778</v>
      </c>
      <c r="L1337" t="s">
        <v>1778</v>
      </c>
      <c r="M1337" s="2" t="str">
        <f>IF(ISERROR(SEARCH(M$1,Table1[[#This Row],[Description]])),"",1)</f>
        <v/>
      </c>
      <c r="N1337" s="2" t="s">
        <v>1778</v>
      </c>
      <c r="O1337" s="2" t="s">
        <v>1778</v>
      </c>
      <c r="P1337" s="2" t="s">
        <v>1778</v>
      </c>
      <c r="Q1337" s="2" t="str">
        <f>IF(ISERROR(SEARCH(Q$1,Table1[[#This Row],[Description]])),"",1)</f>
        <v/>
      </c>
      <c r="R1337" s="2" t="str">
        <f t="shared" si="20"/>
        <v/>
      </c>
    </row>
    <row r="1338" spans="1:18" x14ac:dyDescent="0.25">
      <c r="A1338" t="s">
        <v>1692</v>
      </c>
      <c r="B1338" t="s">
        <v>1693</v>
      </c>
      <c r="C1338">
        <v>11350</v>
      </c>
      <c r="D1338">
        <f>IF(Table1[[#This Row],[tarp]]=Table1[[#This Row],[tarpa]],Table1[[#This Row],[Quantity]],Table1[[#This Row],[Quantity]]*10)</f>
        <v>11350</v>
      </c>
      <c r="E1338" t="s">
        <v>1691</v>
      </c>
      <c r="F1338" t="s">
        <v>14</v>
      </c>
      <c r="G1338" s="1">
        <v>42764</v>
      </c>
      <c r="H1338" s="1">
        <v>42764</v>
      </c>
      <c r="I1338" t="s">
        <v>1778</v>
      </c>
      <c r="J1338" t="s">
        <v>1778</v>
      </c>
      <c r="K1338" t="s">
        <v>1778</v>
      </c>
      <c r="L1338" t="s">
        <v>1778</v>
      </c>
      <c r="M1338" s="2" t="str">
        <f>IF(ISERROR(SEARCH(M$1,Table1[[#This Row],[Description]])),"",1)</f>
        <v/>
      </c>
      <c r="N1338" s="2" t="s">
        <v>1778</v>
      </c>
      <c r="O1338" s="2" t="s">
        <v>1778</v>
      </c>
      <c r="P1338" s="2" t="s">
        <v>1778</v>
      </c>
      <c r="Q1338" s="2" t="str">
        <f>IF(ISERROR(SEARCH(Q$1,Table1[[#This Row],[Description]])),"",1)</f>
        <v/>
      </c>
      <c r="R1338" s="2" t="str">
        <f t="shared" si="20"/>
        <v/>
      </c>
    </row>
    <row r="1339" spans="1:18" x14ac:dyDescent="0.25">
      <c r="A1339" t="s">
        <v>1743</v>
      </c>
      <c r="B1339" t="s">
        <v>1744</v>
      </c>
      <c r="C1339">
        <v>152</v>
      </c>
      <c r="D1339">
        <f>IF(Table1[[#This Row],[tarp]]=Table1[[#This Row],[tarpa]],Table1[[#This Row],[Quantity]],Table1[[#This Row],[Quantity]]*10)</f>
        <v>152</v>
      </c>
      <c r="E1339" t="s">
        <v>706</v>
      </c>
      <c r="F1339" t="s">
        <v>14</v>
      </c>
      <c r="G1339" s="1">
        <v>42764</v>
      </c>
      <c r="H1339" s="1">
        <v>42764</v>
      </c>
      <c r="I1339" t="s">
        <v>1778</v>
      </c>
      <c r="J1339" t="s">
        <v>1778</v>
      </c>
      <c r="K1339" t="s">
        <v>1778</v>
      </c>
      <c r="L1339" t="s">
        <v>1778</v>
      </c>
      <c r="M1339" s="2" t="str">
        <f>IF(ISERROR(SEARCH(M$1,Table1[[#This Row],[Description]])),"",1)</f>
        <v/>
      </c>
      <c r="N1339" s="2" t="s">
        <v>1778</v>
      </c>
      <c r="O1339" s="2" t="s">
        <v>1778</v>
      </c>
      <c r="P1339" s="2" t="s">
        <v>1778</v>
      </c>
      <c r="Q1339" s="2" t="str">
        <f>IF(ISERROR(SEARCH(Q$1,Table1[[#This Row],[Description]])),"",1)</f>
        <v/>
      </c>
      <c r="R1339" s="2" t="str">
        <f t="shared" si="20"/>
        <v/>
      </c>
    </row>
    <row r="1340" spans="1:18" x14ac:dyDescent="0.25">
      <c r="A1340" t="s">
        <v>1745</v>
      </c>
      <c r="B1340" t="s">
        <v>1746</v>
      </c>
      <c r="C1340">
        <v>612</v>
      </c>
      <c r="D1340">
        <f>IF(Table1[[#This Row],[tarp]]=Table1[[#This Row],[tarpa]],Table1[[#This Row],[Quantity]],Table1[[#This Row],[Quantity]]*10)</f>
        <v>612</v>
      </c>
      <c r="E1340" t="s">
        <v>706</v>
      </c>
      <c r="F1340" t="s">
        <v>14</v>
      </c>
      <c r="G1340" s="1">
        <v>42764</v>
      </c>
      <c r="H1340" s="1">
        <v>42764</v>
      </c>
      <c r="I1340" t="s">
        <v>1778</v>
      </c>
      <c r="J1340" t="s">
        <v>1778</v>
      </c>
      <c r="K1340" t="s">
        <v>1778</v>
      </c>
      <c r="L1340" t="s">
        <v>1778</v>
      </c>
      <c r="M1340" s="2" t="str">
        <f>IF(ISERROR(SEARCH(M$1,Table1[[#This Row],[Description]])),"",1)</f>
        <v/>
      </c>
      <c r="N1340" s="2" t="s">
        <v>1778</v>
      </c>
      <c r="O1340" s="2" t="s">
        <v>1778</v>
      </c>
      <c r="P1340" s="2" t="s">
        <v>1778</v>
      </c>
      <c r="Q1340" s="2" t="str">
        <f>IF(ISERROR(SEARCH(Q$1,Table1[[#This Row],[Description]])),"",1)</f>
        <v/>
      </c>
      <c r="R1340" s="2" t="str">
        <f t="shared" si="20"/>
        <v/>
      </c>
    </row>
    <row r="1341" spans="1:18" x14ac:dyDescent="0.25">
      <c r="A1341" t="s">
        <v>384</v>
      </c>
      <c r="B1341" t="s">
        <v>385</v>
      </c>
      <c r="C1341">
        <v>40</v>
      </c>
      <c r="D1341">
        <f>IF(Table1[[#This Row],[tarp]]=Table1[[#This Row],[tarpa]],Table1[[#This Row],[Quantity]],Table1[[#This Row],[Quantity]]*10)</f>
        <v>40</v>
      </c>
      <c r="E1341" t="s">
        <v>150</v>
      </c>
      <c r="F1341" t="s">
        <v>18</v>
      </c>
      <c r="G1341" s="1">
        <v>42764</v>
      </c>
      <c r="H1341" s="1">
        <v>42764</v>
      </c>
      <c r="I1341" t="s">
        <v>1778</v>
      </c>
      <c r="J1341" t="s">
        <v>1778</v>
      </c>
      <c r="K1341" t="s">
        <v>1778</v>
      </c>
      <c r="L1341" t="s">
        <v>1778</v>
      </c>
      <c r="M1341" s="2" t="str">
        <f>IF(ISERROR(SEARCH(M$1,Table1[[#This Row],[Description]])),"",1)</f>
        <v/>
      </c>
      <c r="N1341" s="2" t="s">
        <v>1778</v>
      </c>
      <c r="O1341" s="2" t="s">
        <v>1778</v>
      </c>
      <c r="P1341" s="2" t="s">
        <v>1778</v>
      </c>
      <c r="Q1341" s="2" t="str">
        <f>IF(ISERROR(SEARCH(Q$1,Table1[[#This Row],[Description]])),"",1)</f>
        <v/>
      </c>
      <c r="R1341" s="2" t="str">
        <f t="shared" si="20"/>
        <v/>
      </c>
    </row>
    <row r="1342" spans="1:18" x14ac:dyDescent="0.25">
      <c r="A1342" t="s">
        <v>1761</v>
      </c>
      <c r="B1342" t="s">
        <v>1762</v>
      </c>
      <c r="C1342">
        <v>28</v>
      </c>
      <c r="D1342">
        <f>IF(Table1[[#This Row],[tarp]]=Table1[[#This Row],[tarpa]],Table1[[#This Row],[Quantity]],Table1[[#This Row],[Quantity]]*10)</f>
        <v>28</v>
      </c>
      <c r="E1342" t="s">
        <v>150</v>
      </c>
      <c r="F1342" t="s">
        <v>18</v>
      </c>
      <c r="G1342" s="1">
        <v>42764</v>
      </c>
      <c r="H1342" s="1">
        <v>42764</v>
      </c>
      <c r="I1342" t="s">
        <v>1778</v>
      </c>
      <c r="J1342" t="s">
        <v>1778</v>
      </c>
      <c r="K1342" t="s">
        <v>1778</v>
      </c>
      <c r="L1342" t="s">
        <v>1778</v>
      </c>
      <c r="M1342" s="2" t="str">
        <f>IF(ISERROR(SEARCH(M$1,Table1[[#This Row],[Description]])),"",1)</f>
        <v/>
      </c>
      <c r="N1342" s="2" t="s">
        <v>1778</v>
      </c>
      <c r="O1342" s="2" t="s">
        <v>1778</v>
      </c>
      <c r="P1342" s="2" t="s">
        <v>1778</v>
      </c>
      <c r="Q1342" s="2" t="str">
        <f>IF(ISERROR(SEARCH(Q$1,Table1[[#This Row],[Description]])),"",1)</f>
        <v/>
      </c>
      <c r="R1342" s="2" t="str">
        <f t="shared" si="20"/>
        <v/>
      </c>
    </row>
    <row r="1343" spans="1:18" x14ac:dyDescent="0.25">
      <c r="A1343" t="s">
        <v>1602</v>
      </c>
      <c r="B1343" t="s">
        <v>1603</v>
      </c>
      <c r="C1343">
        <v>2</v>
      </c>
      <c r="D1343">
        <f>IF(Table1[[#This Row],[tarp]]=Table1[[#This Row],[tarpa]],Table1[[#This Row],[Quantity]],Table1[[#This Row],[Quantity]]*10)</f>
        <v>2</v>
      </c>
      <c r="E1343" t="s">
        <v>17</v>
      </c>
      <c r="F1343" t="s">
        <v>14</v>
      </c>
      <c r="G1343" s="1">
        <v>42764</v>
      </c>
      <c r="H1343" s="1">
        <v>42764</v>
      </c>
      <c r="I1343" t="s">
        <v>1778</v>
      </c>
      <c r="J1343" t="s">
        <v>1778</v>
      </c>
      <c r="K1343" t="s">
        <v>1778</v>
      </c>
      <c r="L1343" t="s">
        <v>1778</v>
      </c>
      <c r="M1343" s="2" t="str">
        <f>IF(ISERROR(SEARCH(M$1,Table1[[#This Row],[Description]])),"",1)</f>
        <v/>
      </c>
      <c r="N1343" s="2" t="s">
        <v>1778</v>
      </c>
      <c r="O1343" s="2" t="s">
        <v>1778</v>
      </c>
      <c r="P1343" s="2" t="s">
        <v>1778</v>
      </c>
      <c r="Q1343" s="2" t="str">
        <f>IF(ISERROR(SEARCH(Q$1,Table1[[#This Row],[Description]])),"",1)</f>
        <v/>
      </c>
      <c r="R1343" s="2" t="str">
        <f t="shared" si="20"/>
        <v/>
      </c>
    </row>
    <row r="1344" spans="1:18" x14ac:dyDescent="0.25">
      <c r="A1344" t="s">
        <v>1604</v>
      </c>
      <c r="B1344" t="s">
        <v>1605</v>
      </c>
      <c r="C1344">
        <v>36</v>
      </c>
      <c r="D1344">
        <f>IF(Table1[[#This Row],[tarp]]=Table1[[#This Row],[tarpa]],Table1[[#This Row],[Quantity]],Table1[[#This Row],[Quantity]]*10)</f>
        <v>36</v>
      </c>
      <c r="E1344" t="s">
        <v>1563</v>
      </c>
      <c r="F1344" t="s">
        <v>14</v>
      </c>
      <c r="G1344" s="1">
        <v>42764</v>
      </c>
      <c r="H1344" s="1">
        <v>42764</v>
      </c>
      <c r="I1344" t="s">
        <v>1778</v>
      </c>
      <c r="J1344" t="s">
        <v>1778</v>
      </c>
      <c r="K1344" t="s">
        <v>1778</v>
      </c>
      <c r="L1344" t="s">
        <v>1778</v>
      </c>
      <c r="M1344" s="2" t="str">
        <f>IF(ISERROR(SEARCH(M$1,Table1[[#This Row],[Description]])),"",1)</f>
        <v/>
      </c>
      <c r="N1344" s="2" t="s">
        <v>1778</v>
      </c>
      <c r="O1344" s="2" t="s">
        <v>1778</v>
      </c>
      <c r="P1344" s="2" t="s">
        <v>1778</v>
      </c>
      <c r="Q1344" s="2" t="str">
        <f>IF(ISERROR(SEARCH(Q$1,Table1[[#This Row],[Description]])),"",1)</f>
        <v/>
      </c>
      <c r="R1344" s="2" t="str">
        <f t="shared" si="20"/>
        <v/>
      </c>
    </row>
    <row r="1345" spans="1:18" x14ac:dyDescent="0.25">
      <c r="A1345" t="s">
        <v>1606</v>
      </c>
      <c r="B1345" t="s">
        <v>1607</v>
      </c>
      <c r="C1345">
        <v>23</v>
      </c>
      <c r="D1345">
        <f>IF(Table1[[#This Row],[tarp]]=Table1[[#This Row],[tarpa]],Table1[[#This Row],[Quantity]],Table1[[#This Row],[Quantity]]*10)</f>
        <v>23</v>
      </c>
      <c r="E1345" t="s">
        <v>1563</v>
      </c>
      <c r="F1345" t="s">
        <v>14</v>
      </c>
      <c r="G1345" s="1">
        <v>42764</v>
      </c>
      <c r="H1345" s="1">
        <v>42764</v>
      </c>
      <c r="I1345" t="s">
        <v>1778</v>
      </c>
      <c r="J1345" t="s">
        <v>1778</v>
      </c>
      <c r="K1345" t="s">
        <v>1778</v>
      </c>
      <c r="L1345" t="s">
        <v>1778</v>
      </c>
      <c r="M1345" s="2" t="str">
        <f>IF(ISERROR(SEARCH(M$1,Table1[[#This Row],[Description]])),"",1)</f>
        <v/>
      </c>
      <c r="N1345" s="2" t="s">
        <v>1778</v>
      </c>
      <c r="O1345" s="2" t="s">
        <v>1778</v>
      </c>
      <c r="P1345" s="2" t="s">
        <v>1778</v>
      </c>
      <c r="Q1345" s="2" t="str">
        <f>IF(ISERROR(SEARCH(Q$1,Table1[[#This Row],[Description]])),"",1)</f>
        <v/>
      </c>
      <c r="R1345" s="2" t="str">
        <f t="shared" si="20"/>
        <v/>
      </c>
    </row>
    <row r="1346" spans="1:18" x14ac:dyDescent="0.25">
      <c r="A1346" t="s">
        <v>1608</v>
      </c>
      <c r="B1346" t="s">
        <v>1609</v>
      </c>
      <c r="C1346">
        <v>38</v>
      </c>
      <c r="D1346">
        <f>IF(Table1[[#This Row],[tarp]]=Table1[[#This Row],[tarpa]],Table1[[#This Row],[Quantity]],Table1[[#This Row],[Quantity]]*10)</f>
        <v>38</v>
      </c>
      <c r="E1346" t="s">
        <v>1563</v>
      </c>
      <c r="F1346" t="s">
        <v>14</v>
      </c>
      <c r="G1346" s="1">
        <v>42764</v>
      </c>
      <c r="H1346" s="1">
        <v>42764</v>
      </c>
      <c r="I1346" t="s">
        <v>1778</v>
      </c>
      <c r="J1346" t="s">
        <v>1778</v>
      </c>
      <c r="K1346" t="s">
        <v>1778</v>
      </c>
      <c r="L1346" t="s">
        <v>1778</v>
      </c>
      <c r="M1346" s="2" t="str">
        <f>IF(ISERROR(SEARCH(M$1,Table1[[#This Row],[Description]])),"",1)</f>
        <v/>
      </c>
      <c r="N1346" s="2" t="s">
        <v>1778</v>
      </c>
      <c r="O1346" s="2" t="s">
        <v>1778</v>
      </c>
      <c r="P1346" s="2" t="s">
        <v>1778</v>
      </c>
      <c r="Q1346" s="2" t="str">
        <f>IF(ISERROR(SEARCH(Q$1,Table1[[#This Row],[Description]])),"",1)</f>
        <v/>
      </c>
      <c r="R1346" s="2" t="str">
        <f t="shared" ref="R1346:R1409" si="21">IF(I1346=1,"Blanket",IF(K1346=1,"Tarp",IF(L1346=1,"Jerry",IF(M1346=1,"KitchenSet",IF(N1346=1,"MosquitoNet",IF(O1346=1,"ShelterKit",IF(P1346=1,"SleepingMat",IF(Q1346=1,"Tent",""))))))))</f>
        <v/>
      </c>
    </row>
    <row r="1347" spans="1:18" x14ac:dyDescent="0.25">
      <c r="A1347" t="s">
        <v>1610</v>
      </c>
      <c r="B1347" t="s">
        <v>1611</v>
      </c>
      <c r="C1347">
        <v>71</v>
      </c>
      <c r="D1347">
        <f>IF(Table1[[#This Row],[tarp]]=Table1[[#This Row],[tarpa]],Table1[[#This Row],[Quantity]],Table1[[#This Row],[Quantity]]*10)</f>
        <v>71</v>
      </c>
      <c r="E1347" t="s">
        <v>1563</v>
      </c>
      <c r="F1347" t="s">
        <v>14</v>
      </c>
      <c r="G1347" s="1">
        <v>42764</v>
      </c>
      <c r="H1347" s="1">
        <v>42764</v>
      </c>
      <c r="I1347" t="s">
        <v>1778</v>
      </c>
      <c r="J1347" t="s">
        <v>1778</v>
      </c>
      <c r="K1347" t="s">
        <v>1778</v>
      </c>
      <c r="L1347" t="s">
        <v>1778</v>
      </c>
      <c r="M1347" s="2" t="str">
        <f>IF(ISERROR(SEARCH(M$1,Table1[[#This Row],[Description]])),"",1)</f>
        <v/>
      </c>
      <c r="N1347" s="2" t="s">
        <v>1778</v>
      </c>
      <c r="O1347" s="2" t="s">
        <v>1778</v>
      </c>
      <c r="P1347" s="2" t="s">
        <v>1778</v>
      </c>
      <c r="Q1347" s="2" t="str">
        <f>IF(ISERROR(SEARCH(Q$1,Table1[[#This Row],[Description]])),"",1)</f>
        <v/>
      </c>
      <c r="R1347" s="2" t="str">
        <f t="shared" si="21"/>
        <v/>
      </c>
    </row>
    <row r="1348" spans="1:18" x14ac:dyDescent="0.25">
      <c r="A1348" t="s">
        <v>1531</v>
      </c>
      <c r="B1348" t="s">
        <v>1532</v>
      </c>
      <c r="C1348">
        <v>24</v>
      </c>
      <c r="D1348">
        <f>IF(Table1[[#This Row],[tarp]]=Table1[[#This Row],[tarpa]],Table1[[#This Row],[Quantity]],Table1[[#This Row],[Quantity]]*10)</f>
        <v>24</v>
      </c>
      <c r="E1348" t="s">
        <v>1563</v>
      </c>
      <c r="F1348" t="s">
        <v>14</v>
      </c>
      <c r="G1348" s="1">
        <v>42764</v>
      </c>
      <c r="H1348" s="1">
        <v>42764</v>
      </c>
      <c r="I1348" t="s">
        <v>1778</v>
      </c>
      <c r="J1348" t="s">
        <v>1778</v>
      </c>
      <c r="K1348" t="s">
        <v>1778</v>
      </c>
      <c r="L1348" t="s">
        <v>1778</v>
      </c>
      <c r="M1348" s="2" t="str">
        <f>IF(ISERROR(SEARCH(M$1,Table1[[#This Row],[Description]])),"",1)</f>
        <v/>
      </c>
      <c r="N1348" s="2" t="s">
        <v>1778</v>
      </c>
      <c r="O1348" s="2" t="s">
        <v>1778</v>
      </c>
      <c r="P1348" s="2" t="s">
        <v>1778</v>
      </c>
      <c r="Q1348" s="2" t="str">
        <f>IF(ISERROR(SEARCH(Q$1,Table1[[#This Row],[Description]])),"",1)</f>
        <v/>
      </c>
      <c r="R1348" s="2" t="str">
        <f t="shared" si="21"/>
        <v/>
      </c>
    </row>
    <row r="1349" spans="1:18" x14ac:dyDescent="0.25">
      <c r="A1349" t="s">
        <v>1533</v>
      </c>
      <c r="B1349" t="s">
        <v>1534</v>
      </c>
      <c r="C1349">
        <v>24</v>
      </c>
      <c r="D1349">
        <f>IF(Table1[[#This Row],[tarp]]=Table1[[#This Row],[tarpa]],Table1[[#This Row],[Quantity]],Table1[[#This Row],[Quantity]]*10)</f>
        <v>24</v>
      </c>
      <c r="E1349" t="s">
        <v>1563</v>
      </c>
      <c r="F1349" t="s">
        <v>14</v>
      </c>
      <c r="G1349" s="1">
        <v>42764</v>
      </c>
      <c r="H1349" s="1">
        <v>42764</v>
      </c>
      <c r="I1349" t="s">
        <v>1778</v>
      </c>
      <c r="J1349" t="s">
        <v>1778</v>
      </c>
      <c r="K1349" t="s">
        <v>1778</v>
      </c>
      <c r="L1349" t="s">
        <v>1778</v>
      </c>
      <c r="M1349" s="2" t="str">
        <f>IF(ISERROR(SEARCH(M$1,Table1[[#This Row],[Description]])),"",1)</f>
        <v/>
      </c>
      <c r="N1349" s="2" t="s">
        <v>1778</v>
      </c>
      <c r="O1349" s="2" t="s">
        <v>1778</v>
      </c>
      <c r="P1349" s="2" t="s">
        <v>1778</v>
      </c>
      <c r="Q1349" s="2" t="str">
        <f>IF(ISERROR(SEARCH(Q$1,Table1[[#This Row],[Description]])),"",1)</f>
        <v/>
      </c>
      <c r="R1349" s="2" t="str">
        <f t="shared" si="21"/>
        <v/>
      </c>
    </row>
    <row r="1350" spans="1:18" x14ac:dyDescent="0.25">
      <c r="A1350" t="s">
        <v>1612</v>
      </c>
      <c r="B1350" t="s">
        <v>1613</v>
      </c>
      <c r="C1350">
        <v>20</v>
      </c>
      <c r="D1350">
        <f>IF(Table1[[#This Row],[tarp]]=Table1[[#This Row],[tarpa]],Table1[[#This Row],[Quantity]],Table1[[#This Row],[Quantity]]*10)</f>
        <v>20</v>
      </c>
      <c r="E1350" t="s">
        <v>1563</v>
      </c>
      <c r="F1350" t="s">
        <v>14</v>
      </c>
      <c r="G1350" s="1">
        <v>42764</v>
      </c>
      <c r="H1350" s="1">
        <v>42764</v>
      </c>
      <c r="I1350" t="s">
        <v>1778</v>
      </c>
      <c r="J1350" t="s">
        <v>1778</v>
      </c>
      <c r="K1350" t="s">
        <v>1778</v>
      </c>
      <c r="L1350" t="s">
        <v>1778</v>
      </c>
      <c r="M1350" s="2" t="str">
        <f>IF(ISERROR(SEARCH(M$1,Table1[[#This Row],[Description]])),"",1)</f>
        <v/>
      </c>
      <c r="N1350" s="2" t="s">
        <v>1778</v>
      </c>
      <c r="O1350" s="2" t="s">
        <v>1778</v>
      </c>
      <c r="P1350" s="2" t="s">
        <v>1778</v>
      </c>
      <c r="Q1350" s="2" t="str">
        <f>IF(ISERROR(SEARCH(Q$1,Table1[[#This Row],[Description]])),"",1)</f>
        <v/>
      </c>
      <c r="R1350" s="2" t="str">
        <f t="shared" si="21"/>
        <v/>
      </c>
    </row>
    <row r="1351" spans="1:18" x14ac:dyDescent="0.25">
      <c r="A1351" t="s">
        <v>1614</v>
      </c>
      <c r="B1351" t="s">
        <v>1615</v>
      </c>
      <c r="C1351">
        <v>40</v>
      </c>
      <c r="D1351">
        <f>IF(Table1[[#This Row],[tarp]]=Table1[[#This Row],[tarpa]],Table1[[#This Row],[Quantity]],Table1[[#This Row],[Quantity]]*10)</f>
        <v>40</v>
      </c>
      <c r="E1351" t="s">
        <v>1563</v>
      </c>
      <c r="F1351" t="s">
        <v>14</v>
      </c>
      <c r="G1351" s="1">
        <v>42764</v>
      </c>
      <c r="H1351" s="1">
        <v>42764</v>
      </c>
      <c r="I1351" t="s">
        <v>1778</v>
      </c>
      <c r="J1351" t="s">
        <v>1778</v>
      </c>
      <c r="K1351" t="s">
        <v>1778</v>
      </c>
      <c r="L1351" t="s">
        <v>1778</v>
      </c>
      <c r="M1351" s="2" t="str">
        <f>IF(ISERROR(SEARCH(M$1,Table1[[#This Row],[Description]])),"",1)</f>
        <v/>
      </c>
      <c r="N1351" s="2" t="s">
        <v>1778</v>
      </c>
      <c r="O1351" s="2" t="s">
        <v>1778</v>
      </c>
      <c r="P1351" s="2" t="s">
        <v>1778</v>
      </c>
      <c r="Q1351" s="2" t="str">
        <f>IF(ISERROR(SEARCH(Q$1,Table1[[#This Row],[Description]])),"",1)</f>
        <v/>
      </c>
      <c r="R1351" s="2" t="str">
        <f t="shared" si="21"/>
        <v/>
      </c>
    </row>
    <row r="1352" spans="1:18" x14ac:dyDescent="0.25">
      <c r="A1352" t="s">
        <v>1616</v>
      </c>
      <c r="B1352" t="s">
        <v>1617</v>
      </c>
      <c r="C1352">
        <v>20</v>
      </c>
      <c r="D1352">
        <f>IF(Table1[[#This Row],[tarp]]=Table1[[#This Row],[tarpa]],Table1[[#This Row],[Quantity]],Table1[[#This Row],[Quantity]]*10)</f>
        <v>20</v>
      </c>
      <c r="E1352" t="s">
        <v>1563</v>
      </c>
      <c r="F1352" t="s">
        <v>14</v>
      </c>
      <c r="G1352" s="1">
        <v>42764</v>
      </c>
      <c r="H1352" s="1">
        <v>42764</v>
      </c>
      <c r="I1352" t="s">
        <v>1778</v>
      </c>
      <c r="J1352" t="s">
        <v>1778</v>
      </c>
      <c r="K1352" t="s">
        <v>1778</v>
      </c>
      <c r="L1352" t="s">
        <v>1778</v>
      </c>
      <c r="M1352" s="2" t="str">
        <f>IF(ISERROR(SEARCH(M$1,Table1[[#This Row],[Description]])),"",1)</f>
        <v/>
      </c>
      <c r="N1352" s="2" t="s">
        <v>1778</v>
      </c>
      <c r="O1352" s="2" t="s">
        <v>1778</v>
      </c>
      <c r="P1352" s="2" t="s">
        <v>1778</v>
      </c>
      <c r="Q1352" s="2" t="str">
        <f>IF(ISERROR(SEARCH(Q$1,Table1[[#This Row],[Description]])),"",1)</f>
        <v/>
      </c>
      <c r="R1352" s="2" t="str">
        <f t="shared" si="21"/>
        <v/>
      </c>
    </row>
    <row r="1353" spans="1:18" x14ac:dyDescent="0.25">
      <c r="A1353" t="s">
        <v>1618</v>
      </c>
      <c r="B1353" t="s">
        <v>1619</v>
      </c>
      <c r="C1353">
        <v>135</v>
      </c>
      <c r="D1353">
        <f>IF(Table1[[#This Row],[tarp]]=Table1[[#This Row],[tarpa]],Table1[[#This Row],[Quantity]],Table1[[#This Row],[Quantity]]*10)</f>
        <v>135</v>
      </c>
      <c r="E1353" t="s">
        <v>1563</v>
      </c>
      <c r="F1353" t="s">
        <v>14</v>
      </c>
      <c r="G1353" s="1">
        <v>42764</v>
      </c>
      <c r="H1353" s="1">
        <v>42764</v>
      </c>
      <c r="I1353" t="s">
        <v>1778</v>
      </c>
      <c r="J1353" t="s">
        <v>1778</v>
      </c>
      <c r="K1353" t="s">
        <v>1778</v>
      </c>
      <c r="L1353" t="s">
        <v>1778</v>
      </c>
      <c r="M1353" s="2" t="str">
        <f>IF(ISERROR(SEARCH(M$1,Table1[[#This Row],[Description]])),"",1)</f>
        <v/>
      </c>
      <c r="N1353" s="2" t="s">
        <v>1778</v>
      </c>
      <c r="O1353" s="2" t="s">
        <v>1778</v>
      </c>
      <c r="P1353" s="2" t="s">
        <v>1778</v>
      </c>
      <c r="Q1353" s="2" t="str">
        <f>IF(ISERROR(SEARCH(Q$1,Table1[[#This Row],[Description]])),"",1)</f>
        <v/>
      </c>
      <c r="R1353" s="2" t="str">
        <f t="shared" si="21"/>
        <v/>
      </c>
    </row>
    <row r="1354" spans="1:18" x14ac:dyDescent="0.25">
      <c r="A1354" t="s">
        <v>1620</v>
      </c>
      <c r="B1354" t="s">
        <v>1621</v>
      </c>
      <c r="C1354">
        <v>270</v>
      </c>
      <c r="D1354">
        <f>IF(Table1[[#This Row],[tarp]]=Table1[[#This Row],[tarpa]],Table1[[#This Row],[Quantity]],Table1[[#This Row],[Quantity]]*10)</f>
        <v>270</v>
      </c>
      <c r="E1354" t="s">
        <v>1563</v>
      </c>
      <c r="F1354" t="s">
        <v>14</v>
      </c>
      <c r="G1354" s="1">
        <v>42764</v>
      </c>
      <c r="H1354" s="1">
        <v>42764</v>
      </c>
      <c r="I1354" t="s">
        <v>1778</v>
      </c>
      <c r="J1354" t="s">
        <v>1778</v>
      </c>
      <c r="K1354" t="s">
        <v>1778</v>
      </c>
      <c r="L1354" t="s">
        <v>1778</v>
      </c>
      <c r="M1354" s="2" t="str">
        <f>IF(ISERROR(SEARCH(M$1,Table1[[#This Row],[Description]])),"",1)</f>
        <v/>
      </c>
      <c r="N1354" s="2" t="s">
        <v>1778</v>
      </c>
      <c r="O1354" s="2" t="s">
        <v>1778</v>
      </c>
      <c r="P1354" s="2" t="s">
        <v>1778</v>
      </c>
      <c r="Q1354" s="2" t="str">
        <f>IF(ISERROR(SEARCH(Q$1,Table1[[#This Row],[Description]])),"",1)</f>
        <v/>
      </c>
      <c r="R1354" s="2" t="str">
        <f t="shared" si="21"/>
        <v/>
      </c>
    </row>
    <row r="1355" spans="1:18" x14ac:dyDescent="0.25">
      <c r="A1355" t="s">
        <v>1622</v>
      </c>
      <c r="B1355" t="s">
        <v>1623</v>
      </c>
      <c r="C1355">
        <v>135</v>
      </c>
      <c r="D1355">
        <f>IF(Table1[[#This Row],[tarp]]=Table1[[#This Row],[tarpa]],Table1[[#This Row],[Quantity]],Table1[[#This Row],[Quantity]]*10)</f>
        <v>135</v>
      </c>
      <c r="E1355" t="s">
        <v>1563</v>
      </c>
      <c r="F1355" t="s">
        <v>14</v>
      </c>
      <c r="G1355" s="1">
        <v>42764</v>
      </c>
      <c r="H1355" s="1">
        <v>42764</v>
      </c>
      <c r="I1355" t="s">
        <v>1778</v>
      </c>
      <c r="J1355" t="s">
        <v>1778</v>
      </c>
      <c r="K1355" t="s">
        <v>1778</v>
      </c>
      <c r="L1355" t="s">
        <v>1778</v>
      </c>
      <c r="M1355" s="2" t="str">
        <f>IF(ISERROR(SEARCH(M$1,Table1[[#This Row],[Description]])),"",1)</f>
        <v/>
      </c>
      <c r="N1355" s="2" t="s">
        <v>1778</v>
      </c>
      <c r="O1355" s="2" t="s">
        <v>1778</v>
      </c>
      <c r="P1355" s="2" t="s">
        <v>1778</v>
      </c>
      <c r="Q1355" s="2" t="str">
        <f>IF(ISERROR(SEARCH(Q$1,Table1[[#This Row],[Description]])),"",1)</f>
        <v/>
      </c>
      <c r="R1355" s="2" t="str">
        <f t="shared" si="21"/>
        <v/>
      </c>
    </row>
    <row r="1356" spans="1:18" x14ac:dyDescent="0.25">
      <c r="A1356" t="s">
        <v>1160</v>
      </c>
      <c r="B1356" t="s">
        <v>1161</v>
      </c>
      <c r="C1356">
        <v>14</v>
      </c>
      <c r="D1356">
        <f>IF(Table1[[#This Row],[tarp]]=Table1[[#This Row],[tarpa]],Table1[[#This Row],[Quantity]],Table1[[#This Row],[Quantity]]*10)</f>
        <v>14</v>
      </c>
      <c r="E1356" t="s">
        <v>1563</v>
      </c>
      <c r="F1356" t="s">
        <v>14</v>
      </c>
      <c r="G1356" s="1">
        <v>42764</v>
      </c>
      <c r="H1356" s="1">
        <v>42764</v>
      </c>
      <c r="I1356" t="s">
        <v>1778</v>
      </c>
      <c r="J1356" t="s">
        <v>1778</v>
      </c>
      <c r="K1356" t="s">
        <v>1778</v>
      </c>
      <c r="L1356" t="s">
        <v>1778</v>
      </c>
      <c r="M1356" s="2" t="str">
        <f>IF(ISERROR(SEARCH(M$1,Table1[[#This Row],[Description]])),"",1)</f>
        <v/>
      </c>
      <c r="N1356" s="2" t="s">
        <v>1778</v>
      </c>
      <c r="O1356" s="2" t="s">
        <v>1778</v>
      </c>
      <c r="P1356" s="2" t="s">
        <v>1778</v>
      </c>
      <c r="Q1356" s="2" t="str">
        <f>IF(ISERROR(SEARCH(Q$1,Table1[[#This Row],[Description]])),"",1)</f>
        <v/>
      </c>
      <c r="R1356" s="2" t="str">
        <f t="shared" si="21"/>
        <v/>
      </c>
    </row>
    <row r="1357" spans="1:18" x14ac:dyDescent="0.25">
      <c r="A1357" t="s">
        <v>1048</v>
      </c>
      <c r="B1357" t="s">
        <v>1049</v>
      </c>
      <c r="C1357">
        <v>2</v>
      </c>
      <c r="D1357">
        <f>IF(Table1[[#This Row],[tarp]]=Table1[[#This Row],[tarpa]],Table1[[#This Row],[Quantity]],Table1[[#This Row],[Quantity]]*10)</f>
        <v>2</v>
      </c>
      <c r="E1357" t="s">
        <v>1563</v>
      </c>
      <c r="F1357" t="s">
        <v>14</v>
      </c>
      <c r="G1357" s="1">
        <v>42764</v>
      </c>
      <c r="H1357" s="1">
        <v>42764</v>
      </c>
      <c r="I1357" t="s">
        <v>1778</v>
      </c>
      <c r="J1357" t="s">
        <v>1778</v>
      </c>
      <c r="K1357" t="s">
        <v>1778</v>
      </c>
      <c r="L1357" t="s">
        <v>1778</v>
      </c>
      <c r="M1357" s="2" t="str">
        <f>IF(ISERROR(SEARCH(M$1,Table1[[#This Row],[Description]])),"",1)</f>
        <v/>
      </c>
      <c r="N1357" s="2" t="s">
        <v>1778</v>
      </c>
      <c r="O1357" s="2" t="s">
        <v>1778</v>
      </c>
      <c r="P1357" s="2" t="s">
        <v>1778</v>
      </c>
      <c r="Q1357" s="2" t="str">
        <f>IF(ISERROR(SEARCH(Q$1,Table1[[#This Row],[Description]])),"",1)</f>
        <v/>
      </c>
      <c r="R1357" s="2" t="str">
        <f t="shared" si="21"/>
        <v/>
      </c>
    </row>
    <row r="1358" spans="1:18" x14ac:dyDescent="0.25">
      <c r="A1358" t="s">
        <v>1050</v>
      </c>
      <c r="B1358" t="s">
        <v>1051</v>
      </c>
      <c r="C1358">
        <v>2</v>
      </c>
      <c r="D1358">
        <f>IF(Table1[[#This Row],[tarp]]=Table1[[#This Row],[tarpa]],Table1[[#This Row],[Quantity]],Table1[[#This Row],[Quantity]]*10)</f>
        <v>2</v>
      </c>
      <c r="E1358" t="s">
        <v>1563</v>
      </c>
      <c r="F1358" t="s">
        <v>14</v>
      </c>
      <c r="G1358" s="1">
        <v>42764</v>
      </c>
      <c r="H1358" s="1">
        <v>42764</v>
      </c>
      <c r="I1358" t="s">
        <v>1778</v>
      </c>
      <c r="J1358" t="s">
        <v>1778</v>
      </c>
      <c r="K1358" t="s">
        <v>1778</v>
      </c>
      <c r="L1358" t="s">
        <v>1778</v>
      </c>
      <c r="M1358" s="2" t="str">
        <f>IF(ISERROR(SEARCH(M$1,Table1[[#This Row],[Description]])),"",1)</f>
        <v/>
      </c>
      <c r="N1358" s="2" t="s">
        <v>1778</v>
      </c>
      <c r="O1358" s="2" t="s">
        <v>1778</v>
      </c>
      <c r="P1358" s="2" t="s">
        <v>1778</v>
      </c>
      <c r="Q1358" s="2" t="str">
        <f>IF(ISERROR(SEARCH(Q$1,Table1[[#This Row],[Description]])),"",1)</f>
        <v/>
      </c>
      <c r="R1358" s="2" t="str">
        <f t="shared" si="21"/>
        <v/>
      </c>
    </row>
    <row r="1359" spans="1:18" x14ac:dyDescent="0.25">
      <c r="A1359" t="s">
        <v>846</v>
      </c>
      <c r="B1359" t="s">
        <v>847</v>
      </c>
      <c r="C1359">
        <v>7</v>
      </c>
      <c r="D1359">
        <f>IF(Table1[[#This Row],[tarp]]=Table1[[#This Row],[tarpa]],Table1[[#This Row],[Quantity]],Table1[[#This Row],[Quantity]]*10)</f>
        <v>7</v>
      </c>
      <c r="E1359" t="s">
        <v>1563</v>
      </c>
      <c r="F1359" t="s">
        <v>14</v>
      </c>
      <c r="G1359" s="1">
        <v>42764</v>
      </c>
      <c r="H1359" s="1">
        <v>42764</v>
      </c>
      <c r="I1359" t="s">
        <v>1778</v>
      </c>
      <c r="J1359" t="s">
        <v>1778</v>
      </c>
      <c r="K1359" t="s">
        <v>1778</v>
      </c>
      <c r="L1359" t="s">
        <v>1778</v>
      </c>
      <c r="M1359" s="2" t="str">
        <f>IF(ISERROR(SEARCH(M$1,Table1[[#This Row],[Description]])),"",1)</f>
        <v/>
      </c>
      <c r="N1359" s="2" t="s">
        <v>1778</v>
      </c>
      <c r="O1359" s="2" t="s">
        <v>1778</v>
      </c>
      <c r="P1359" s="2" t="s">
        <v>1778</v>
      </c>
      <c r="Q1359" s="2" t="str">
        <f>IF(ISERROR(SEARCH(Q$1,Table1[[#This Row],[Description]])),"",1)</f>
        <v/>
      </c>
      <c r="R1359" s="2" t="str">
        <f t="shared" si="21"/>
        <v/>
      </c>
    </row>
    <row r="1360" spans="1:18" x14ac:dyDescent="0.25">
      <c r="A1360" t="s">
        <v>848</v>
      </c>
      <c r="B1360" t="s">
        <v>849</v>
      </c>
      <c r="C1360">
        <v>7</v>
      </c>
      <c r="D1360">
        <f>IF(Table1[[#This Row],[tarp]]=Table1[[#This Row],[tarpa]],Table1[[#This Row],[Quantity]],Table1[[#This Row],[Quantity]]*10)</f>
        <v>7</v>
      </c>
      <c r="E1360" t="s">
        <v>1563</v>
      </c>
      <c r="F1360" t="s">
        <v>14</v>
      </c>
      <c r="G1360" s="1">
        <v>42764</v>
      </c>
      <c r="H1360" s="1">
        <v>42764</v>
      </c>
      <c r="I1360" t="s">
        <v>1778</v>
      </c>
      <c r="J1360" t="s">
        <v>1778</v>
      </c>
      <c r="K1360" t="s">
        <v>1778</v>
      </c>
      <c r="L1360" t="s">
        <v>1778</v>
      </c>
      <c r="M1360" s="2" t="str">
        <f>IF(ISERROR(SEARCH(M$1,Table1[[#This Row],[Description]])),"",1)</f>
        <v/>
      </c>
      <c r="N1360" s="2" t="s">
        <v>1778</v>
      </c>
      <c r="O1360" s="2" t="s">
        <v>1778</v>
      </c>
      <c r="P1360" s="2" t="s">
        <v>1778</v>
      </c>
      <c r="Q1360" s="2" t="str">
        <f>IF(ISERROR(SEARCH(Q$1,Table1[[#This Row],[Description]])),"",1)</f>
        <v/>
      </c>
      <c r="R1360" s="2" t="str">
        <f t="shared" si="21"/>
        <v/>
      </c>
    </row>
    <row r="1361" spans="1:18" x14ac:dyDescent="0.25">
      <c r="A1361" t="s">
        <v>850</v>
      </c>
      <c r="B1361" t="s">
        <v>851</v>
      </c>
      <c r="C1361">
        <v>19</v>
      </c>
      <c r="D1361">
        <f>IF(Table1[[#This Row],[tarp]]=Table1[[#This Row],[tarpa]],Table1[[#This Row],[Quantity]],Table1[[#This Row],[Quantity]]*10)</f>
        <v>19</v>
      </c>
      <c r="E1361" t="s">
        <v>1563</v>
      </c>
      <c r="F1361" t="s">
        <v>14</v>
      </c>
      <c r="G1361" s="1">
        <v>42764</v>
      </c>
      <c r="H1361" s="1">
        <v>42764</v>
      </c>
      <c r="I1361" t="s">
        <v>1778</v>
      </c>
      <c r="J1361" t="s">
        <v>1778</v>
      </c>
      <c r="K1361" t="s">
        <v>1778</v>
      </c>
      <c r="L1361" t="s">
        <v>1778</v>
      </c>
      <c r="M1361" s="2" t="str">
        <f>IF(ISERROR(SEARCH(M$1,Table1[[#This Row],[Description]])),"",1)</f>
        <v/>
      </c>
      <c r="N1361" s="2" t="s">
        <v>1778</v>
      </c>
      <c r="O1361" s="2" t="s">
        <v>1778</v>
      </c>
      <c r="P1361" s="2" t="s">
        <v>1778</v>
      </c>
      <c r="Q1361" s="2" t="str">
        <f>IF(ISERROR(SEARCH(Q$1,Table1[[#This Row],[Description]])),"",1)</f>
        <v/>
      </c>
      <c r="R1361" s="2" t="str">
        <f t="shared" si="21"/>
        <v/>
      </c>
    </row>
    <row r="1362" spans="1:18" x14ac:dyDescent="0.25">
      <c r="A1362" t="s">
        <v>1624</v>
      </c>
      <c r="B1362" t="s">
        <v>1625</v>
      </c>
      <c r="C1362">
        <v>63</v>
      </c>
      <c r="D1362">
        <f>IF(Table1[[#This Row],[tarp]]=Table1[[#This Row],[tarpa]],Table1[[#This Row],[Quantity]],Table1[[#This Row],[Quantity]]*10)</f>
        <v>63</v>
      </c>
      <c r="E1362" t="s">
        <v>1563</v>
      </c>
      <c r="F1362" t="s">
        <v>14</v>
      </c>
      <c r="G1362" s="1">
        <v>42764</v>
      </c>
      <c r="H1362" s="1">
        <v>42764</v>
      </c>
      <c r="I1362" t="s">
        <v>1778</v>
      </c>
      <c r="J1362" t="s">
        <v>1778</v>
      </c>
      <c r="K1362" t="s">
        <v>1778</v>
      </c>
      <c r="L1362" t="s">
        <v>1778</v>
      </c>
      <c r="M1362" s="2" t="str">
        <f>IF(ISERROR(SEARCH(M$1,Table1[[#This Row],[Description]])),"",1)</f>
        <v/>
      </c>
      <c r="N1362" s="2" t="s">
        <v>1778</v>
      </c>
      <c r="O1362" s="2" t="s">
        <v>1778</v>
      </c>
      <c r="P1362" s="2" t="s">
        <v>1778</v>
      </c>
      <c r="Q1362" s="2" t="str">
        <f>IF(ISERROR(SEARCH(Q$1,Table1[[#This Row],[Description]])),"",1)</f>
        <v/>
      </c>
      <c r="R1362" s="2" t="str">
        <f t="shared" si="21"/>
        <v/>
      </c>
    </row>
    <row r="1363" spans="1:18" x14ac:dyDescent="0.25">
      <c r="A1363" t="s">
        <v>1626</v>
      </c>
      <c r="B1363" t="s">
        <v>1627</v>
      </c>
      <c r="C1363">
        <v>313</v>
      </c>
      <c r="D1363">
        <f>IF(Table1[[#This Row],[tarp]]=Table1[[#This Row],[tarpa]],Table1[[#This Row],[Quantity]],Table1[[#This Row],[Quantity]]*10)</f>
        <v>313</v>
      </c>
      <c r="E1363" t="s">
        <v>1563</v>
      </c>
      <c r="F1363" t="s">
        <v>14</v>
      </c>
      <c r="G1363" s="1">
        <v>42764</v>
      </c>
      <c r="H1363" s="1">
        <v>42764</v>
      </c>
      <c r="I1363" t="s">
        <v>1778</v>
      </c>
      <c r="J1363" t="s">
        <v>1778</v>
      </c>
      <c r="K1363" t="s">
        <v>1778</v>
      </c>
      <c r="L1363" t="s">
        <v>1778</v>
      </c>
      <c r="M1363" s="2" t="str">
        <f>IF(ISERROR(SEARCH(M$1,Table1[[#This Row],[Description]])),"",1)</f>
        <v/>
      </c>
      <c r="N1363" s="2" t="s">
        <v>1778</v>
      </c>
      <c r="O1363" s="2" t="s">
        <v>1778</v>
      </c>
      <c r="P1363" s="2" t="s">
        <v>1778</v>
      </c>
      <c r="Q1363" s="2" t="str">
        <f>IF(ISERROR(SEARCH(Q$1,Table1[[#This Row],[Description]])),"",1)</f>
        <v/>
      </c>
      <c r="R1363" s="2" t="str">
        <f t="shared" si="21"/>
        <v/>
      </c>
    </row>
    <row r="1364" spans="1:18" x14ac:dyDescent="0.25">
      <c r="A1364" t="s">
        <v>1628</v>
      </c>
      <c r="B1364" t="s">
        <v>1629</v>
      </c>
      <c r="C1364">
        <v>245</v>
      </c>
      <c r="D1364">
        <f>IF(Table1[[#This Row],[tarp]]=Table1[[#This Row],[tarpa]],Table1[[#This Row],[Quantity]],Table1[[#This Row],[Quantity]]*10)</f>
        <v>245</v>
      </c>
      <c r="E1364" t="s">
        <v>1563</v>
      </c>
      <c r="F1364" t="s">
        <v>14</v>
      </c>
      <c r="G1364" s="1">
        <v>42764</v>
      </c>
      <c r="H1364" s="1">
        <v>42764</v>
      </c>
      <c r="I1364" t="s">
        <v>1778</v>
      </c>
      <c r="J1364" t="s">
        <v>1778</v>
      </c>
      <c r="K1364" t="s">
        <v>1778</v>
      </c>
      <c r="L1364" t="s">
        <v>1778</v>
      </c>
      <c r="M1364" s="2" t="str">
        <f>IF(ISERROR(SEARCH(M$1,Table1[[#This Row],[Description]])),"",1)</f>
        <v/>
      </c>
      <c r="N1364" s="2" t="s">
        <v>1778</v>
      </c>
      <c r="O1364" s="2" t="s">
        <v>1778</v>
      </c>
      <c r="P1364" s="2" t="s">
        <v>1778</v>
      </c>
      <c r="Q1364" s="2" t="str">
        <f>IF(ISERROR(SEARCH(Q$1,Table1[[#This Row],[Description]])),"",1)</f>
        <v/>
      </c>
      <c r="R1364" s="2" t="str">
        <f t="shared" si="21"/>
        <v/>
      </c>
    </row>
    <row r="1365" spans="1:18" x14ac:dyDescent="0.25">
      <c r="A1365" t="s">
        <v>1630</v>
      </c>
      <c r="B1365" t="s">
        <v>1631</v>
      </c>
      <c r="C1365">
        <v>1033</v>
      </c>
      <c r="D1365">
        <f>IF(Table1[[#This Row],[tarp]]=Table1[[#This Row],[tarpa]],Table1[[#This Row],[Quantity]],Table1[[#This Row],[Quantity]]*10)</f>
        <v>1033</v>
      </c>
      <c r="E1365" t="s">
        <v>1563</v>
      </c>
      <c r="F1365" t="s">
        <v>14</v>
      </c>
      <c r="G1365" s="1">
        <v>42764</v>
      </c>
      <c r="H1365" s="1">
        <v>42764</v>
      </c>
      <c r="I1365" t="s">
        <v>1778</v>
      </c>
      <c r="J1365" t="s">
        <v>1778</v>
      </c>
      <c r="K1365" t="s">
        <v>1778</v>
      </c>
      <c r="L1365" t="s">
        <v>1778</v>
      </c>
      <c r="M1365" s="2" t="str">
        <f>IF(ISERROR(SEARCH(M$1,Table1[[#This Row],[Description]])),"",1)</f>
        <v/>
      </c>
      <c r="N1365" s="2" t="s">
        <v>1778</v>
      </c>
      <c r="O1365" s="2" t="s">
        <v>1778</v>
      </c>
      <c r="P1365" s="2" t="s">
        <v>1778</v>
      </c>
      <c r="Q1365" s="2" t="str">
        <f>IF(ISERROR(SEARCH(Q$1,Table1[[#This Row],[Description]])),"",1)</f>
        <v/>
      </c>
      <c r="R1365" s="2" t="str">
        <f t="shared" si="21"/>
        <v/>
      </c>
    </row>
    <row r="1366" spans="1:18" x14ac:dyDescent="0.25">
      <c r="A1366" t="s">
        <v>1535</v>
      </c>
      <c r="B1366" t="s">
        <v>1536</v>
      </c>
      <c r="C1366">
        <v>135</v>
      </c>
      <c r="D1366">
        <f>IF(Table1[[#This Row],[tarp]]=Table1[[#This Row],[tarpa]],Table1[[#This Row],[Quantity]],Table1[[#This Row],[Quantity]]*10)</f>
        <v>135</v>
      </c>
      <c r="E1366" t="s">
        <v>1563</v>
      </c>
      <c r="F1366" t="s">
        <v>14</v>
      </c>
      <c r="G1366" s="1">
        <v>42764</v>
      </c>
      <c r="H1366" s="1">
        <v>42764</v>
      </c>
      <c r="I1366" t="s">
        <v>1778</v>
      </c>
      <c r="J1366" t="s">
        <v>1778</v>
      </c>
      <c r="K1366" t="s">
        <v>1778</v>
      </c>
      <c r="L1366" t="s">
        <v>1778</v>
      </c>
      <c r="M1366" s="2" t="str">
        <f>IF(ISERROR(SEARCH(M$1,Table1[[#This Row],[Description]])),"",1)</f>
        <v/>
      </c>
      <c r="N1366" s="2" t="s">
        <v>1778</v>
      </c>
      <c r="O1366" s="2" t="s">
        <v>1778</v>
      </c>
      <c r="P1366" s="2" t="s">
        <v>1778</v>
      </c>
      <c r="Q1366" s="2" t="str">
        <f>IF(ISERROR(SEARCH(Q$1,Table1[[#This Row],[Description]])),"",1)</f>
        <v/>
      </c>
      <c r="R1366" s="2" t="str">
        <f t="shared" si="21"/>
        <v/>
      </c>
    </row>
    <row r="1367" spans="1:18" x14ac:dyDescent="0.25">
      <c r="A1367" t="s">
        <v>1632</v>
      </c>
      <c r="B1367" t="s">
        <v>1633</v>
      </c>
      <c r="C1367">
        <v>10</v>
      </c>
      <c r="D1367">
        <f>IF(Table1[[#This Row],[tarp]]=Table1[[#This Row],[tarpa]],Table1[[#This Row],[Quantity]],Table1[[#This Row],[Quantity]]*10)</f>
        <v>10</v>
      </c>
      <c r="E1367" t="s">
        <v>1563</v>
      </c>
      <c r="F1367" t="s">
        <v>14</v>
      </c>
      <c r="G1367" s="1">
        <v>42764</v>
      </c>
      <c r="H1367" s="1">
        <v>42764</v>
      </c>
      <c r="I1367" t="s">
        <v>1778</v>
      </c>
      <c r="J1367" t="s">
        <v>1778</v>
      </c>
      <c r="K1367" t="s">
        <v>1778</v>
      </c>
      <c r="L1367" t="s">
        <v>1778</v>
      </c>
      <c r="M1367" s="2" t="str">
        <f>IF(ISERROR(SEARCH(M$1,Table1[[#This Row],[Description]])),"",1)</f>
        <v/>
      </c>
      <c r="N1367" s="2" t="s">
        <v>1778</v>
      </c>
      <c r="O1367" s="2" t="s">
        <v>1778</v>
      </c>
      <c r="P1367" s="2" t="s">
        <v>1778</v>
      </c>
      <c r="Q1367" s="2" t="str">
        <f>IF(ISERROR(SEARCH(Q$1,Table1[[#This Row],[Description]])),"",1)</f>
        <v/>
      </c>
      <c r="R1367" s="2" t="str">
        <f t="shared" si="21"/>
        <v/>
      </c>
    </row>
    <row r="1368" spans="1:18" x14ac:dyDescent="0.25">
      <c r="A1368" t="s">
        <v>1407</v>
      </c>
      <c r="B1368" t="s">
        <v>1408</v>
      </c>
      <c r="C1368">
        <v>3</v>
      </c>
      <c r="D1368">
        <f>IF(Table1[[#This Row],[tarp]]=Table1[[#This Row],[tarpa]],Table1[[#This Row],[Quantity]],Table1[[#This Row],[Quantity]]*10)</f>
        <v>3</v>
      </c>
      <c r="E1368" t="s">
        <v>209</v>
      </c>
      <c r="F1368" t="s">
        <v>10</v>
      </c>
      <c r="G1368" s="1">
        <v>42764</v>
      </c>
      <c r="H1368" s="1">
        <v>42764</v>
      </c>
      <c r="I1368" t="s">
        <v>1778</v>
      </c>
      <c r="J1368" t="s">
        <v>1778</v>
      </c>
      <c r="K1368" t="s">
        <v>1778</v>
      </c>
      <c r="L1368" t="s">
        <v>1778</v>
      </c>
      <c r="M1368" s="2" t="str">
        <f>IF(ISERROR(SEARCH(M$1,Table1[[#This Row],[Description]])),"",1)</f>
        <v/>
      </c>
      <c r="N1368" s="2" t="s">
        <v>1778</v>
      </c>
      <c r="O1368" s="2" t="s">
        <v>1778</v>
      </c>
      <c r="P1368" s="2" t="s">
        <v>1778</v>
      </c>
      <c r="Q1368" s="2" t="str">
        <f>IF(ISERROR(SEARCH(Q$1,Table1[[#This Row],[Description]])),"",1)</f>
        <v/>
      </c>
      <c r="R1368" s="2" t="str">
        <f t="shared" si="21"/>
        <v/>
      </c>
    </row>
    <row r="1369" spans="1:18" x14ac:dyDescent="0.25">
      <c r="A1369" t="s">
        <v>1634</v>
      </c>
      <c r="B1369" t="s">
        <v>1635</v>
      </c>
      <c r="C1369">
        <v>48</v>
      </c>
      <c r="D1369">
        <f>IF(Table1[[#This Row],[tarp]]=Table1[[#This Row],[tarpa]],Table1[[#This Row],[Quantity]],Table1[[#This Row],[Quantity]]*10)</f>
        <v>48</v>
      </c>
      <c r="E1369" t="s">
        <v>1563</v>
      </c>
      <c r="F1369" t="s">
        <v>14</v>
      </c>
      <c r="G1369" s="1">
        <v>42764</v>
      </c>
      <c r="H1369" s="1">
        <v>42764</v>
      </c>
      <c r="I1369" t="s">
        <v>1778</v>
      </c>
      <c r="J1369" t="s">
        <v>1778</v>
      </c>
      <c r="K1369" t="s">
        <v>1778</v>
      </c>
      <c r="L1369" t="s">
        <v>1778</v>
      </c>
      <c r="M1369" s="2" t="str">
        <f>IF(ISERROR(SEARCH(M$1,Table1[[#This Row],[Description]])),"",1)</f>
        <v/>
      </c>
      <c r="N1369" s="2" t="s">
        <v>1778</v>
      </c>
      <c r="O1369" s="2" t="s">
        <v>1778</v>
      </c>
      <c r="P1369" s="2" t="s">
        <v>1778</v>
      </c>
      <c r="Q1369" s="2" t="str">
        <f>IF(ISERROR(SEARCH(Q$1,Table1[[#This Row],[Description]])),"",1)</f>
        <v/>
      </c>
      <c r="R1369" s="2" t="str">
        <f t="shared" si="21"/>
        <v/>
      </c>
    </row>
    <row r="1370" spans="1:18" x14ac:dyDescent="0.25">
      <c r="A1370" t="s">
        <v>1636</v>
      </c>
      <c r="B1370" t="s">
        <v>1637</v>
      </c>
      <c r="C1370">
        <v>47</v>
      </c>
      <c r="D1370">
        <f>IF(Table1[[#This Row],[tarp]]=Table1[[#This Row],[tarpa]],Table1[[#This Row],[Quantity]],Table1[[#This Row],[Quantity]]*10)</f>
        <v>47</v>
      </c>
      <c r="E1370" t="s">
        <v>1563</v>
      </c>
      <c r="F1370" t="s">
        <v>14</v>
      </c>
      <c r="G1370" s="1">
        <v>42764</v>
      </c>
      <c r="H1370" s="1">
        <v>42764</v>
      </c>
      <c r="I1370" t="s">
        <v>1778</v>
      </c>
      <c r="J1370" t="s">
        <v>1778</v>
      </c>
      <c r="K1370" t="s">
        <v>1778</v>
      </c>
      <c r="L1370" t="s">
        <v>1778</v>
      </c>
      <c r="M1370" s="2" t="str">
        <f>IF(ISERROR(SEARCH(M$1,Table1[[#This Row],[Description]])),"",1)</f>
        <v/>
      </c>
      <c r="N1370" s="2" t="s">
        <v>1778</v>
      </c>
      <c r="O1370" s="2" t="s">
        <v>1778</v>
      </c>
      <c r="P1370" s="2" t="s">
        <v>1778</v>
      </c>
      <c r="Q1370" s="2" t="str">
        <f>IF(ISERROR(SEARCH(Q$1,Table1[[#This Row],[Description]])),"",1)</f>
        <v/>
      </c>
      <c r="R1370" s="2" t="str">
        <f t="shared" si="21"/>
        <v/>
      </c>
    </row>
    <row r="1371" spans="1:18" x14ac:dyDescent="0.25">
      <c r="A1371" t="s">
        <v>1638</v>
      </c>
      <c r="B1371" t="s">
        <v>1639</v>
      </c>
      <c r="C1371">
        <v>2324</v>
      </c>
      <c r="D1371">
        <f>IF(Table1[[#This Row],[tarp]]=Table1[[#This Row],[tarpa]],Table1[[#This Row],[Quantity]],Table1[[#This Row],[Quantity]]*10)</f>
        <v>2324</v>
      </c>
      <c r="E1371" t="s">
        <v>1563</v>
      </c>
      <c r="F1371" t="s">
        <v>14</v>
      </c>
      <c r="G1371" s="1">
        <v>42764</v>
      </c>
      <c r="H1371" s="1">
        <v>42764</v>
      </c>
      <c r="I1371" t="s">
        <v>1778</v>
      </c>
      <c r="J1371" t="s">
        <v>1778</v>
      </c>
      <c r="K1371" t="s">
        <v>1778</v>
      </c>
      <c r="L1371" t="s">
        <v>1778</v>
      </c>
      <c r="M1371" s="2" t="str">
        <f>IF(ISERROR(SEARCH(M$1,Table1[[#This Row],[Description]])),"",1)</f>
        <v/>
      </c>
      <c r="N1371" s="2" t="s">
        <v>1778</v>
      </c>
      <c r="O1371" s="2" t="s">
        <v>1778</v>
      </c>
      <c r="P1371" s="2" t="s">
        <v>1778</v>
      </c>
      <c r="Q1371" s="2" t="str">
        <f>IF(ISERROR(SEARCH(Q$1,Table1[[#This Row],[Description]])),"",1)</f>
        <v/>
      </c>
      <c r="R1371" s="2" t="str">
        <f t="shared" si="21"/>
        <v/>
      </c>
    </row>
    <row r="1372" spans="1:18" x14ac:dyDescent="0.25">
      <c r="A1372" t="s">
        <v>1640</v>
      </c>
      <c r="B1372" t="s">
        <v>1641</v>
      </c>
      <c r="C1372">
        <v>4749</v>
      </c>
      <c r="D1372">
        <f>IF(Table1[[#This Row],[tarp]]=Table1[[#This Row],[tarpa]],Table1[[#This Row],[Quantity]],Table1[[#This Row],[Quantity]]*10)</f>
        <v>4749</v>
      </c>
      <c r="E1372" t="s">
        <v>1563</v>
      </c>
      <c r="F1372" t="s">
        <v>14</v>
      </c>
      <c r="G1372" s="1">
        <v>42764</v>
      </c>
      <c r="H1372" s="1">
        <v>42764</v>
      </c>
      <c r="I1372" t="s">
        <v>1778</v>
      </c>
      <c r="J1372" t="s">
        <v>1778</v>
      </c>
      <c r="K1372" t="s">
        <v>1778</v>
      </c>
      <c r="L1372" t="s">
        <v>1778</v>
      </c>
      <c r="M1372" s="2" t="str">
        <f>IF(ISERROR(SEARCH(M$1,Table1[[#This Row],[Description]])),"",1)</f>
        <v/>
      </c>
      <c r="N1372" s="2" t="s">
        <v>1778</v>
      </c>
      <c r="O1372" s="2" t="s">
        <v>1778</v>
      </c>
      <c r="P1372" s="2" t="s">
        <v>1778</v>
      </c>
      <c r="Q1372" s="2" t="str">
        <f>IF(ISERROR(SEARCH(Q$1,Table1[[#This Row],[Description]])),"",1)</f>
        <v/>
      </c>
      <c r="R1372" s="2" t="str">
        <f t="shared" si="21"/>
        <v/>
      </c>
    </row>
    <row r="1373" spans="1:18" x14ac:dyDescent="0.25">
      <c r="A1373" t="s">
        <v>1642</v>
      </c>
      <c r="B1373" t="s">
        <v>1643</v>
      </c>
      <c r="C1373">
        <v>2324</v>
      </c>
      <c r="D1373">
        <f>IF(Table1[[#This Row],[tarp]]=Table1[[#This Row],[tarpa]],Table1[[#This Row],[Quantity]],Table1[[#This Row],[Quantity]]*10)</f>
        <v>2324</v>
      </c>
      <c r="E1373" t="s">
        <v>1563</v>
      </c>
      <c r="F1373" t="s">
        <v>14</v>
      </c>
      <c r="G1373" s="1">
        <v>42764</v>
      </c>
      <c r="H1373" s="1">
        <v>42764</v>
      </c>
      <c r="I1373" t="s">
        <v>1778</v>
      </c>
      <c r="J1373" t="s">
        <v>1778</v>
      </c>
      <c r="K1373" t="s">
        <v>1778</v>
      </c>
      <c r="L1373" t="s">
        <v>1778</v>
      </c>
      <c r="M1373" s="2" t="str">
        <f>IF(ISERROR(SEARCH(M$1,Table1[[#This Row],[Description]])),"",1)</f>
        <v/>
      </c>
      <c r="N1373" s="2" t="s">
        <v>1778</v>
      </c>
      <c r="O1373" s="2" t="s">
        <v>1778</v>
      </c>
      <c r="P1373" s="2" t="s">
        <v>1778</v>
      </c>
      <c r="Q1373" s="2" t="str">
        <f>IF(ISERROR(SEARCH(Q$1,Table1[[#This Row],[Description]])),"",1)</f>
        <v/>
      </c>
      <c r="R1373" s="2" t="str">
        <f t="shared" si="21"/>
        <v/>
      </c>
    </row>
    <row r="1374" spans="1:18" x14ac:dyDescent="0.25">
      <c r="A1374" t="s">
        <v>1644</v>
      </c>
      <c r="B1374" t="s">
        <v>1645</v>
      </c>
      <c r="C1374">
        <v>16</v>
      </c>
      <c r="D1374">
        <f>IF(Table1[[#This Row],[tarp]]=Table1[[#This Row],[tarpa]],Table1[[#This Row],[Quantity]],Table1[[#This Row],[Quantity]]*10)</f>
        <v>16</v>
      </c>
      <c r="E1374" t="s">
        <v>1563</v>
      </c>
      <c r="F1374" t="s">
        <v>14</v>
      </c>
      <c r="G1374" s="1">
        <v>42764</v>
      </c>
      <c r="H1374" s="1">
        <v>42764</v>
      </c>
      <c r="I1374" t="s">
        <v>1778</v>
      </c>
      <c r="J1374" t="s">
        <v>1778</v>
      </c>
      <c r="K1374" t="s">
        <v>1778</v>
      </c>
      <c r="L1374" t="s">
        <v>1778</v>
      </c>
      <c r="M1374" s="2" t="str">
        <f>IF(ISERROR(SEARCH(M$1,Table1[[#This Row],[Description]])),"",1)</f>
        <v/>
      </c>
      <c r="N1374" s="2" t="s">
        <v>1778</v>
      </c>
      <c r="O1374" s="2" t="s">
        <v>1778</v>
      </c>
      <c r="P1374" s="2" t="s">
        <v>1778</v>
      </c>
      <c r="Q1374" s="2" t="str">
        <f>IF(ISERROR(SEARCH(Q$1,Table1[[#This Row],[Description]])),"",1)</f>
        <v/>
      </c>
      <c r="R1374" s="2" t="str">
        <f t="shared" si="21"/>
        <v/>
      </c>
    </row>
    <row r="1375" spans="1:18" x14ac:dyDescent="0.25">
      <c r="A1375" t="s">
        <v>1646</v>
      </c>
      <c r="B1375" t="s">
        <v>1647</v>
      </c>
      <c r="C1375">
        <v>16</v>
      </c>
      <c r="D1375">
        <f>IF(Table1[[#This Row],[tarp]]=Table1[[#This Row],[tarpa]],Table1[[#This Row],[Quantity]],Table1[[#This Row],[Quantity]]*10)</f>
        <v>16</v>
      </c>
      <c r="E1375" t="s">
        <v>1563</v>
      </c>
      <c r="F1375" t="s">
        <v>14</v>
      </c>
      <c r="G1375" s="1">
        <v>42764</v>
      </c>
      <c r="H1375" s="1">
        <v>42764</v>
      </c>
      <c r="I1375" t="s">
        <v>1778</v>
      </c>
      <c r="J1375" t="s">
        <v>1778</v>
      </c>
      <c r="K1375" t="s">
        <v>1778</v>
      </c>
      <c r="L1375" t="s">
        <v>1778</v>
      </c>
      <c r="M1375" s="2" t="str">
        <f>IF(ISERROR(SEARCH(M$1,Table1[[#This Row],[Description]])),"",1)</f>
        <v/>
      </c>
      <c r="N1375" s="2" t="s">
        <v>1778</v>
      </c>
      <c r="O1375" s="2" t="s">
        <v>1778</v>
      </c>
      <c r="P1375" s="2" t="s">
        <v>1778</v>
      </c>
      <c r="Q1375" s="2" t="str">
        <f>IF(ISERROR(SEARCH(Q$1,Table1[[#This Row],[Description]])),"",1)</f>
        <v/>
      </c>
      <c r="R1375" s="2" t="str">
        <f t="shared" si="21"/>
        <v/>
      </c>
    </row>
    <row r="1376" spans="1:18" x14ac:dyDescent="0.25">
      <c r="A1376" t="s">
        <v>1648</v>
      </c>
      <c r="B1376" t="s">
        <v>1649</v>
      </c>
      <c r="C1376">
        <v>16</v>
      </c>
      <c r="D1376">
        <f>IF(Table1[[#This Row],[tarp]]=Table1[[#This Row],[tarpa]],Table1[[#This Row],[Quantity]],Table1[[#This Row],[Quantity]]*10)</f>
        <v>16</v>
      </c>
      <c r="E1376" t="s">
        <v>1563</v>
      </c>
      <c r="F1376" t="s">
        <v>14</v>
      </c>
      <c r="G1376" s="1">
        <v>42764</v>
      </c>
      <c r="H1376" s="1">
        <v>42764</v>
      </c>
      <c r="I1376" t="s">
        <v>1778</v>
      </c>
      <c r="J1376" t="s">
        <v>1778</v>
      </c>
      <c r="K1376" t="s">
        <v>1778</v>
      </c>
      <c r="L1376" t="s">
        <v>1778</v>
      </c>
      <c r="M1376" s="2" t="str">
        <f>IF(ISERROR(SEARCH(M$1,Table1[[#This Row],[Description]])),"",1)</f>
        <v/>
      </c>
      <c r="N1376" s="2" t="s">
        <v>1778</v>
      </c>
      <c r="O1376" s="2" t="s">
        <v>1778</v>
      </c>
      <c r="P1376" s="2" t="s">
        <v>1778</v>
      </c>
      <c r="Q1376" s="2" t="str">
        <f>IF(ISERROR(SEARCH(Q$1,Table1[[#This Row],[Description]])),"",1)</f>
        <v/>
      </c>
      <c r="R1376" s="2" t="str">
        <f t="shared" si="21"/>
        <v/>
      </c>
    </row>
    <row r="1377" spans="1:18" x14ac:dyDescent="0.25">
      <c r="A1377" t="s">
        <v>1650</v>
      </c>
      <c r="B1377" t="s">
        <v>1651</v>
      </c>
      <c r="C1377">
        <v>16</v>
      </c>
      <c r="D1377">
        <f>IF(Table1[[#This Row],[tarp]]=Table1[[#This Row],[tarpa]],Table1[[#This Row],[Quantity]],Table1[[#This Row],[Quantity]]*10)</f>
        <v>16</v>
      </c>
      <c r="E1377" t="s">
        <v>1563</v>
      </c>
      <c r="F1377" t="s">
        <v>14</v>
      </c>
      <c r="G1377" s="1">
        <v>42764</v>
      </c>
      <c r="H1377" s="1">
        <v>42764</v>
      </c>
      <c r="I1377" t="s">
        <v>1778</v>
      </c>
      <c r="J1377" t="s">
        <v>1778</v>
      </c>
      <c r="K1377" t="s">
        <v>1778</v>
      </c>
      <c r="L1377" t="s">
        <v>1778</v>
      </c>
      <c r="M1377" s="2" t="str">
        <f>IF(ISERROR(SEARCH(M$1,Table1[[#This Row],[Description]])),"",1)</f>
        <v/>
      </c>
      <c r="N1377" s="2" t="s">
        <v>1778</v>
      </c>
      <c r="O1377" s="2" t="s">
        <v>1778</v>
      </c>
      <c r="P1377" s="2" t="s">
        <v>1778</v>
      </c>
      <c r="Q1377" s="2" t="str">
        <f>IF(ISERROR(SEARCH(Q$1,Table1[[#This Row],[Description]])),"",1)</f>
        <v/>
      </c>
      <c r="R1377" s="2" t="str">
        <f t="shared" si="21"/>
        <v/>
      </c>
    </row>
    <row r="1378" spans="1:18" x14ac:dyDescent="0.25">
      <c r="A1378" t="s">
        <v>1652</v>
      </c>
      <c r="B1378" t="s">
        <v>1653</v>
      </c>
      <c r="C1378">
        <v>30</v>
      </c>
      <c r="D1378">
        <f>IF(Table1[[#This Row],[tarp]]=Table1[[#This Row],[tarpa]],Table1[[#This Row],[Quantity]],Table1[[#This Row],[Quantity]]*10)</f>
        <v>30</v>
      </c>
      <c r="E1378" t="s">
        <v>1563</v>
      </c>
      <c r="F1378" t="s">
        <v>14</v>
      </c>
      <c r="G1378" s="1">
        <v>42764</v>
      </c>
      <c r="H1378" s="1">
        <v>42764</v>
      </c>
      <c r="I1378" t="s">
        <v>1778</v>
      </c>
      <c r="J1378" t="s">
        <v>1778</v>
      </c>
      <c r="K1378" t="s">
        <v>1778</v>
      </c>
      <c r="L1378" t="s">
        <v>1778</v>
      </c>
      <c r="M1378" s="2" t="str">
        <f>IF(ISERROR(SEARCH(M$1,Table1[[#This Row],[Description]])),"",1)</f>
        <v/>
      </c>
      <c r="N1378" s="2" t="s">
        <v>1778</v>
      </c>
      <c r="O1378" s="2" t="s">
        <v>1778</v>
      </c>
      <c r="P1378" s="2" t="s">
        <v>1778</v>
      </c>
      <c r="Q1378" s="2" t="str">
        <f>IF(ISERROR(SEARCH(Q$1,Table1[[#This Row],[Description]])),"",1)</f>
        <v/>
      </c>
      <c r="R1378" s="2" t="str">
        <f t="shared" si="21"/>
        <v/>
      </c>
    </row>
    <row r="1379" spans="1:18" x14ac:dyDescent="0.25">
      <c r="A1379" t="s">
        <v>1654</v>
      </c>
      <c r="B1379" t="s">
        <v>1655</v>
      </c>
      <c r="C1379">
        <v>13</v>
      </c>
      <c r="D1379">
        <f>IF(Table1[[#This Row],[tarp]]=Table1[[#This Row],[tarpa]],Table1[[#This Row],[Quantity]],Table1[[#This Row],[Quantity]]*10)</f>
        <v>13</v>
      </c>
      <c r="E1379" t="s">
        <v>1563</v>
      </c>
      <c r="F1379" t="s">
        <v>14</v>
      </c>
      <c r="G1379" s="1">
        <v>42764</v>
      </c>
      <c r="H1379" s="1">
        <v>42764</v>
      </c>
      <c r="I1379" t="s">
        <v>1778</v>
      </c>
      <c r="J1379" t="s">
        <v>1778</v>
      </c>
      <c r="K1379" t="s">
        <v>1778</v>
      </c>
      <c r="L1379" t="s">
        <v>1778</v>
      </c>
      <c r="M1379" s="2" t="str">
        <f>IF(ISERROR(SEARCH(M$1,Table1[[#This Row],[Description]])),"",1)</f>
        <v/>
      </c>
      <c r="N1379" s="2" t="s">
        <v>1778</v>
      </c>
      <c r="O1379" s="2" t="s">
        <v>1778</v>
      </c>
      <c r="P1379" s="2" t="s">
        <v>1778</v>
      </c>
      <c r="Q1379" s="2" t="str">
        <f>IF(ISERROR(SEARCH(Q$1,Table1[[#This Row],[Description]])),"",1)</f>
        <v/>
      </c>
      <c r="R1379" s="2" t="str">
        <f t="shared" si="21"/>
        <v/>
      </c>
    </row>
    <row r="1380" spans="1:18" x14ac:dyDescent="0.25">
      <c r="A1380" t="s">
        <v>1656</v>
      </c>
      <c r="B1380" t="s">
        <v>1657</v>
      </c>
      <c r="C1380">
        <v>17</v>
      </c>
      <c r="D1380">
        <f>IF(Table1[[#This Row],[tarp]]=Table1[[#This Row],[tarpa]],Table1[[#This Row],[Quantity]],Table1[[#This Row],[Quantity]]*10)</f>
        <v>17</v>
      </c>
      <c r="E1380" t="s">
        <v>1563</v>
      </c>
      <c r="F1380" t="s">
        <v>14</v>
      </c>
      <c r="G1380" s="1">
        <v>42764</v>
      </c>
      <c r="H1380" s="1">
        <v>42764</v>
      </c>
      <c r="I1380" t="s">
        <v>1778</v>
      </c>
      <c r="J1380" t="s">
        <v>1778</v>
      </c>
      <c r="K1380" t="s">
        <v>1778</v>
      </c>
      <c r="L1380" t="s">
        <v>1778</v>
      </c>
      <c r="M1380" s="2" t="str">
        <f>IF(ISERROR(SEARCH(M$1,Table1[[#This Row],[Description]])),"",1)</f>
        <v/>
      </c>
      <c r="N1380" s="2" t="s">
        <v>1778</v>
      </c>
      <c r="O1380" s="2" t="s">
        <v>1778</v>
      </c>
      <c r="P1380" s="2" t="s">
        <v>1778</v>
      </c>
      <c r="Q1380" s="2" t="str">
        <f>IF(ISERROR(SEARCH(Q$1,Table1[[#This Row],[Description]])),"",1)</f>
        <v/>
      </c>
      <c r="R1380" s="2" t="str">
        <f t="shared" si="21"/>
        <v/>
      </c>
    </row>
    <row r="1381" spans="1:18" x14ac:dyDescent="0.25">
      <c r="A1381" t="s">
        <v>1658</v>
      </c>
      <c r="B1381" t="s">
        <v>1659</v>
      </c>
      <c r="C1381">
        <v>10</v>
      </c>
      <c r="D1381">
        <f>IF(Table1[[#This Row],[tarp]]=Table1[[#This Row],[tarpa]],Table1[[#This Row],[Quantity]],Table1[[#This Row],[Quantity]]*10)</f>
        <v>10</v>
      </c>
      <c r="E1381" t="s">
        <v>1563</v>
      </c>
      <c r="F1381" t="s">
        <v>14</v>
      </c>
      <c r="G1381" s="1">
        <v>42764</v>
      </c>
      <c r="H1381" s="1">
        <v>42764</v>
      </c>
      <c r="I1381" t="s">
        <v>1778</v>
      </c>
      <c r="J1381" t="s">
        <v>1778</v>
      </c>
      <c r="K1381" t="s">
        <v>1778</v>
      </c>
      <c r="L1381" t="s">
        <v>1778</v>
      </c>
      <c r="M1381" s="2" t="str">
        <f>IF(ISERROR(SEARCH(M$1,Table1[[#This Row],[Description]])),"",1)</f>
        <v/>
      </c>
      <c r="N1381" s="2" t="s">
        <v>1778</v>
      </c>
      <c r="O1381" s="2" t="s">
        <v>1778</v>
      </c>
      <c r="P1381" s="2" t="s">
        <v>1778</v>
      </c>
      <c r="Q1381" s="2" t="str">
        <f>IF(ISERROR(SEARCH(Q$1,Table1[[#This Row],[Description]])),"",1)</f>
        <v/>
      </c>
      <c r="R1381" s="2" t="str">
        <f t="shared" si="21"/>
        <v/>
      </c>
    </row>
    <row r="1382" spans="1:18" x14ac:dyDescent="0.25">
      <c r="A1382" t="s">
        <v>1660</v>
      </c>
      <c r="B1382" t="s">
        <v>1661</v>
      </c>
      <c r="C1382">
        <v>43</v>
      </c>
      <c r="D1382">
        <f>IF(Table1[[#This Row],[tarp]]=Table1[[#This Row],[tarpa]],Table1[[#This Row],[Quantity]],Table1[[#This Row],[Quantity]]*10)</f>
        <v>43</v>
      </c>
      <c r="E1382" t="s">
        <v>1563</v>
      </c>
      <c r="F1382" t="s">
        <v>14</v>
      </c>
      <c r="G1382" s="1">
        <v>42764</v>
      </c>
      <c r="H1382" s="1">
        <v>42764</v>
      </c>
      <c r="I1382" t="s">
        <v>1778</v>
      </c>
      <c r="J1382" t="s">
        <v>1778</v>
      </c>
      <c r="K1382" t="s">
        <v>1778</v>
      </c>
      <c r="L1382" t="s">
        <v>1778</v>
      </c>
      <c r="M1382" s="2" t="str">
        <f>IF(ISERROR(SEARCH(M$1,Table1[[#This Row],[Description]])),"",1)</f>
        <v/>
      </c>
      <c r="N1382" s="2" t="s">
        <v>1778</v>
      </c>
      <c r="O1382" s="2" t="s">
        <v>1778</v>
      </c>
      <c r="P1382" s="2" t="s">
        <v>1778</v>
      </c>
      <c r="Q1382" s="2" t="str">
        <f>IF(ISERROR(SEARCH(Q$1,Table1[[#This Row],[Description]])),"",1)</f>
        <v/>
      </c>
      <c r="R1382" s="2" t="str">
        <f t="shared" si="21"/>
        <v/>
      </c>
    </row>
    <row r="1383" spans="1:18" x14ac:dyDescent="0.25">
      <c r="A1383" t="s">
        <v>1662</v>
      </c>
      <c r="B1383" t="s">
        <v>1663</v>
      </c>
      <c r="C1383">
        <v>17</v>
      </c>
      <c r="D1383">
        <f>IF(Table1[[#This Row],[tarp]]=Table1[[#This Row],[tarpa]],Table1[[#This Row],[Quantity]],Table1[[#This Row],[Quantity]]*10)</f>
        <v>17</v>
      </c>
      <c r="E1383" t="s">
        <v>1563</v>
      </c>
      <c r="F1383" t="s">
        <v>14</v>
      </c>
      <c r="G1383" s="1">
        <v>42764</v>
      </c>
      <c r="H1383" s="1">
        <v>42764</v>
      </c>
      <c r="I1383" t="s">
        <v>1778</v>
      </c>
      <c r="J1383" t="s">
        <v>1778</v>
      </c>
      <c r="K1383" t="s">
        <v>1778</v>
      </c>
      <c r="L1383" t="s">
        <v>1778</v>
      </c>
      <c r="M1383" s="2" t="str">
        <f>IF(ISERROR(SEARCH(M$1,Table1[[#This Row],[Description]])),"",1)</f>
        <v/>
      </c>
      <c r="N1383" s="2" t="s">
        <v>1778</v>
      </c>
      <c r="O1383" s="2" t="s">
        <v>1778</v>
      </c>
      <c r="P1383" s="2" t="s">
        <v>1778</v>
      </c>
      <c r="Q1383" s="2" t="str">
        <f>IF(ISERROR(SEARCH(Q$1,Table1[[#This Row],[Description]])),"",1)</f>
        <v/>
      </c>
      <c r="R1383" s="2" t="str">
        <f t="shared" si="21"/>
        <v/>
      </c>
    </row>
    <row r="1384" spans="1:18" x14ac:dyDescent="0.25">
      <c r="A1384" t="s">
        <v>1664</v>
      </c>
      <c r="B1384" t="s">
        <v>1665</v>
      </c>
      <c r="C1384">
        <v>5330</v>
      </c>
      <c r="D1384">
        <f>IF(Table1[[#This Row],[tarp]]=Table1[[#This Row],[tarpa]],Table1[[#This Row],[Quantity]],Table1[[#This Row],[Quantity]]*10)</f>
        <v>5330</v>
      </c>
      <c r="E1384" t="s">
        <v>1563</v>
      </c>
      <c r="F1384" t="s">
        <v>14</v>
      </c>
      <c r="G1384" s="1">
        <v>42764</v>
      </c>
      <c r="H1384" s="1">
        <v>42764</v>
      </c>
      <c r="I1384" t="s">
        <v>1778</v>
      </c>
      <c r="J1384" t="s">
        <v>1778</v>
      </c>
      <c r="K1384" t="s">
        <v>1778</v>
      </c>
      <c r="L1384" t="s">
        <v>1778</v>
      </c>
      <c r="M1384" s="2" t="str">
        <f>IF(ISERROR(SEARCH(M$1,Table1[[#This Row],[Description]])),"",1)</f>
        <v/>
      </c>
      <c r="N1384" s="2" t="s">
        <v>1778</v>
      </c>
      <c r="O1384" s="2" t="s">
        <v>1778</v>
      </c>
      <c r="P1384" s="2" t="s">
        <v>1778</v>
      </c>
      <c r="Q1384" s="2" t="str">
        <f>IF(ISERROR(SEARCH(Q$1,Table1[[#This Row],[Description]])),"",1)</f>
        <v/>
      </c>
      <c r="R1384" s="2" t="str">
        <f t="shared" si="21"/>
        <v/>
      </c>
    </row>
    <row r="1385" spans="1:18" x14ac:dyDescent="0.25">
      <c r="A1385" t="s">
        <v>1666</v>
      </c>
      <c r="B1385" t="s">
        <v>1667</v>
      </c>
      <c r="C1385">
        <v>9300</v>
      </c>
      <c r="D1385">
        <f>IF(Table1[[#This Row],[tarp]]=Table1[[#This Row],[tarpa]],Table1[[#This Row],[Quantity]],Table1[[#This Row],[Quantity]]*10)</f>
        <v>9300</v>
      </c>
      <c r="E1385" t="s">
        <v>1563</v>
      </c>
      <c r="F1385" t="s">
        <v>14</v>
      </c>
      <c r="G1385" s="1">
        <v>42764</v>
      </c>
      <c r="H1385" s="1">
        <v>42764</v>
      </c>
      <c r="I1385" t="s">
        <v>1778</v>
      </c>
      <c r="J1385" t="s">
        <v>1778</v>
      </c>
      <c r="K1385" t="s">
        <v>1778</v>
      </c>
      <c r="L1385" t="s">
        <v>1778</v>
      </c>
      <c r="M1385" s="2" t="str">
        <f>IF(ISERROR(SEARCH(M$1,Table1[[#This Row],[Description]])),"",1)</f>
        <v/>
      </c>
      <c r="N1385" s="2" t="s">
        <v>1778</v>
      </c>
      <c r="O1385" s="2" t="s">
        <v>1778</v>
      </c>
      <c r="P1385" s="2" t="s">
        <v>1778</v>
      </c>
      <c r="Q1385" s="2" t="str">
        <f>IF(ISERROR(SEARCH(Q$1,Table1[[#This Row],[Description]])),"",1)</f>
        <v/>
      </c>
      <c r="R1385" s="2" t="str">
        <f t="shared" si="21"/>
        <v/>
      </c>
    </row>
    <row r="1386" spans="1:18" x14ac:dyDescent="0.25">
      <c r="A1386" t="s">
        <v>1677</v>
      </c>
      <c r="B1386" t="s">
        <v>1678</v>
      </c>
      <c r="C1386">
        <v>1600</v>
      </c>
      <c r="D1386">
        <f>IF(Table1[[#This Row],[tarp]]=Table1[[#This Row],[tarpa]],Table1[[#This Row],[Quantity]],Table1[[#This Row],[Quantity]]*10)</f>
        <v>1600</v>
      </c>
      <c r="E1386" t="s">
        <v>1563</v>
      </c>
      <c r="F1386" t="s">
        <v>14</v>
      </c>
      <c r="G1386" s="1">
        <v>42764</v>
      </c>
      <c r="H1386" s="1">
        <v>42764</v>
      </c>
      <c r="I1386" t="s">
        <v>1778</v>
      </c>
      <c r="J1386" t="s">
        <v>1778</v>
      </c>
      <c r="K1386" t="s">
        <v>1778</v>
      </c>
      <c r="L1386" t="s">
        <v>1778</v>
      </c>
      <c r="M1386" s="2" t="str">
        <f>IF(ISERROR(SEARCH(M$1,Table1[[#This Row],[Description]])),"",1)</f>
        <v/>
      </c>
      <c r="N1386" s="2" t="s">
        <v>1778</v>
      </c>
      <c r="O1386" s="2" t="s">
        <v>1778</v>
      </c>
      <c r="P1386" s="2" t="s">
        <v>1778</v>
      </c>
      <c r="Q1386" s="2" t="str">
        <f>IF(ISERROR(SEARCH(Q$1,Table1[[#This Row],[Description]])),"",1)</f>
        <v/>
      </c>
      <c r="R1386" s="2" t="str">
        <f t="shared" si="21"/>
        <v/>
      </c>
    </row>
    <row r="1387" spans="1:18" x14ac:dyDescent="0.25">
      <c r="A1387" t="s">
        <v>1679</v>
      </c>
      <c r="B1387" t="s">
        <v>1680</v>
      </c>
      <c r="C1387">
        <v>500</v>
      </c>
      <c r="D1387">
        <f>IF(Table1[[#This Row],[tarp]]=Table1[[#This Row],[tarpa]],Table1[[#This Row],[Quantity]],Table1[[#This Row],[Quantity]]*10)</f>
        <v>500</v>
      </c>
      <c r="E1387" t="s">
        <v>939</v>
      </c>
      <c r="F1387" t="s">
        <v>37</v>
      </c>
      <c r="G1387" s="1">
        <v>42764</v>
      </c>
      <c r="H1387" s="1">
        <v>42764</v>
      </c>
      <c r="I1387" t="s">
        <v>1778</v>
      </c>
      <c r="J1387" t="s">
        <v>1778</v>
      </c>
      <c r="K1387" t="s">
        <v>1778</v>
      </c>
      <c r="L1387" t="s">
        <v>1778</v>
      </c>
      <c r="M1387" s="2" t="str">
        <f>IF(ISERROR(SEARCH(M$1,Table1[[#This Row],[Description]])),"",1)</f>
        <v/>
      </c>
      <c r="N1387" s="2" t="s">
        <v>1778</v>
      </c>
      <c r="O1387" s="2" t="s">
        <v>1778</v>
      </c>
      <c r="P1387" s="2" t="s">
        <v>1778</v>
      </c>
      <c r="Q1387" s="2" t="str">
        <f>IF(ISERROR(SEARCH(Q$1,Table1[[#This Row],[Description]])),"",1)</f>
        <v/>
      </c>
      <c r="R1387" s="2" t="str">
        <f t="shared" si="21"/>
        <v/>
      </c>
    </row>
    <row r="1388" spans="1:18" x14ac:dyDescent="0.25">
      <c r="A1388" t="s">
        <v>1727</v>
      </c>
      <c r="B1388" t="s">
        <v>1728</v>
      </c>
      <c r="C1388">
        <v>2500</v>
      </c>
      <c r="D1388">
        <f>IF(Table1[[#This Row],[tarp]]=Table1[[#This Row],[tarpa]],Table1[[#This Row],[Quantity]],Table1[[#This Row],[Quantity]]*10)</f>
        <v>2500</v>
      </c>
      <c r="E1388" t="s">
        <v>1719</v>
      </c>
      <c r="F1388" t="s">
        <v>14</v>
      </c>
      <c r="G1388" s="1">
        <v>42764</v>
      </c>
      <c r="H1388" s="1">
        <v>42764</v>
      </c>
      <c r="I1388" t="s">
        <v>1778</v>
      </c>
      <c r="J1388" t="s">
        <v>1778</v>
      </c>
      <c r="K1388" t="s">
        <v>1778</v>
      </c>
      <c r="L1388" t="s">
        <v>1778</v>
      </c>
      <c r="M1388" s="2" t="str">
        <f>IF(ISERROR(SEARCH(M$1,Table1[[#This Row],[Description]])),"",1)</f>
        <v/>
      </c>
      <c r="N1388" s="2" t="s">
        <v>1778</v>
      </c>
      <c r="O1388" s="2" t="s">
        <v>1778</v>
      </c>
      <c r="P1388" s="2" t="s">
        <v>1778</v>
      </c>
      <c r="Q1388" s="2" t="str">
        <f>IF(ISERROR(SEARCH(Q$1,Table1[[#This Row],[Description]])),"",1)</f>
        <v/>
      </c>
      <c r="R1388" s="2" t="str">
        <f t="shared" si="21"/>
        <v/>
      </c>
    </row>
    <row r="1389" spans="1:18" x14ac:dyDescent="0.25">
      <c r="A1389" t="s">
        <v>1600</v>
      </c>
      <c r="B1389" t="s">
        <v>1601</v>
      </c>
      <c r="C1389">
        <v>2800</v>
      </c>
      <c r="D1389">
        <f>IF(Table1[[#This Row],[tarp]]=Table1[[#This Row],[tarpa]],Table1[[#This Row],[Quantity]],Table1[[#This Row],[Quantity]]*10)</f>
        <v>2800</v>
      </c>
      <c r="E1389" t="s">
        <v>1691</v>
      </c>
      <c r="F1389" t="s">
        <v>14</v>
      </c>
      <c r="G1389" s="1">
        <v>42764</v>
      </c>
      <c r="H1389" s="1">
        <v>42764</v>
      </c>
      <c r="I1389" t="s">
        <v>1778</v>
      </c>
      <c r="J1389" t="s">
        <v>1778</v>
      </c>
      <c r="K1389" t="s">
        <v>1778</v>
      </c>
      <c r="L1389" t="s">
        <v>1778</v>
      </c>
      <c r="M1389" s="2" t="str">
        <f>IF(ISERROR(SEARCH(M$1,Table1[[#This Row],[Description]])),"",1)</f>
        <v/>
      </c>
      <c r="N1389" s="2" t="s">
        <v>1778</v>
      </c>
      <c r="O1389" s="2" t="s">
        <v>1778</v>
      </c>
      <c r="P1389" s="2" t="s">
        <v>1778</v>
      </c>
      <c r="Q1389" s="2" t="str">
        <f>IF(ISERROR(SEARCH(Q$1,Table1[[#This Row],[Description]])),"",1)</f>
        <v/>
      </c>
      <c r="R1389" s="2" t="str">
        <f t="shared" si="21"/>
        <v/>
      </c>
    </row>
    <row r="1390" spans="1:18" x14ac:dyDescent="0.25">
      <c r="A1390" t="s">
        <v>1632</v>
      </c>
      <c r="B1390" t="s">
        <v>1633</v>
      </c>
      <c r="C1390">
        <v>100</v>
      </c>
      <c r="D1390">
        <f>IF(Table1[[#This Row],[tarp]]=Table1[[#This Row],[tarpa]],Table1[[#This Row],[Quantity]],Table1[[#This Row],[Quantity]]*10)</f>
        <v>100</v>
      </c>
      <c r="E1390" t="s">
        <v>1691</v>
      </c>
      <c r="F1390" t="s">
        <v>14</v>
      </c>
      <c r="G1390" s="1">
        <v>42764</v>
      </c>
      <c r="H1390" s="1">
        <v>42764</v>
      </c>
      <c r="I1390" t="s">
        <v>1778</v>
      </c>
      <c r="J1390" t="s">
        <v>1778</v>
      </c>
      <c r="K1390" t="s">
        <v>1778</v>
      </c>
      <c r="L1390" t="s">
        <v>1778</v>
      </c>
      <c r="M1390" s="2" t="str">
        <f>IF(ISERROR(SEARCH(M$1,Table1[[#This Row],[Description]])),"",1)</f>
        <v/>
      </c>
      <c r="N1390" s="2" t="s">
        <v>1778</v>
      </c>
      <c r="O1390" s="2" t="s">
        <v>1778</v>
      </c>
      <c r="P1390" s="2" t="s">
        <v>1778</v>
      </c>
      <c r="Q1390" s="2" t="str">
        <f>IF(ISERROR(SEARCH(Q$1,Table1[[#This Row],[Description]])),"",1)</f>
        <v/>
      </c>
      <c r="R1390" s="2" t="str">
        <f t="shared" si="21"/>
        <v/>
      </c>
    </row>
    <row r="1391" spans="1:18" x14ac:dyDescent="0.25">
      <c r="A1391" t="s">
        <v>1474</v>
      </c>
      <c r="B1391" t="s">
        <v>1475</v>
      </c>
      <c r="C1391">
        <v>4000</v>
      </c>
      <c r="D1391">
        <f>IF(Table1[[#This Row],[tarp]]=Table1[[#This Row],[tarpa]],Table1[[#This Row],[Quantity]],Table1[[#This Row],[Quantity]]*10)</f>
        <v>4000</v>
      </c>
      <c r="E1391" t="s">
        <v>9</v>
      </c>
      <c r="F1391" t="s">
        <v>14</v>
      </c>
      <c r="G1391" s="1">
        <v>42764</v>
      </c>
      <c r="H1391" s="1">
        <v>42764</v>
      </c>
      <c r="I1391" t="s">
        <v>1778</v>
      </c>
      <c r="J1391" t="s">
        <v>1778</v>
      </c>
      <c r="K1391" t="s">
        <v>1778</v>
      </c>
      <c r="L1391" t="s">
        <v>1778</v>
      </c>
      <c r="M1391" s="2" t="str">
        <f>IF(ISERROR(SEARCH(M$1,Table1[[#This Row],[Description]])),"",1)</f>
        <v/>
      </c>
      <c r="N1391" s="2" t="s">
        <v>1778</v>
      </c>
      <c r="O1391" s="2" t="s">
        <v>1778</v>
      </c>
      <c r="P1391" s="2" t="s">
        <v>1778</v>
      </c>
      <c r="Q1391" s="2" t="str">
        <f>IF(ISERROR(SEARCH(Q$1,Table1[[#This Row],[Description]])),"",1)</f>
        <v/>
      </c>
      <c r="R1391" s="2" t="str">
        <f t="shared" si="21"/>
        <v/>
      </c>
    </row>
    <row r="1392" spans="1:18" x14ac:dyDescent="0.25">
      <c r="A1392" t="s">
        <v>599</v>
      </c>
      <c r="B1392" t="s">
        <v>600</v>
      </c>
      <c r="C1392">
        <v>200</v>
      </c>
      <c r="D1392">
        <f>IF(Table1[[#This Row],[tarp]]=Table1[[#This Row],[tarpa]],Table1[[#This Row],[Quantity]],Table1[[#This Row],[Quantity]]*10)</f>
        <v>200</v>
      </c>
      <c r="E1392" t="s">
        <v>1563</v>
      </c>
      <c r="F1392" t="s">
        <v>14</v>
      </c>
      <c r="G1392" s="1">
        <v>42764</v>
      </c>
      <c r="H1392" s="1">
        <v>42764</v>
      </c>
      <c r="I1392" t="s">
        <v>1778</v>
      </c>
      <c r="J1392" t="s">
        <v>1778</v>
      </c>
      <c r="K1392" t="s">
        <v>1778</v>
      </c>
      <c r="L1392" t="s">
        <v>1778</v>
      </c>
      <c r="M1392" s="2" t="str">
        <f>IF(ISERROR(SEARCH(M$1,Table1[[#This Row],[Description]])),"",1)</f>
        <v/>
      </c>
      <c r="N1392" s="2" t="s">
        <v>1778</v>
      </c>
      <c r="O1392" s="2" t="s">
        <v>1778</v>
      </c>
      <c r="P1392" s="2" t="s">
        <v>1778</v>
      </c>
      <c r="Q1392" s="2" t="str">
        <f>IF(ISERROR(SEARCH(Q$1,Table1[[#This Row],[Description]])),"",1)</f>
        <v/>
      </c>
      <c r="R1392" s="2" t="str">
        <f t="shared" si="21"/>
        <v/>
      </c>
    </row>
    <row r="1393" spans="1:18" x14ac:dyDescent="0.25">
      <c r="A1393" t="s">
        <v>1702</v>
      </c>
      <c r="B1393" t="s">
        <v>1703</v>
      </c>
      <c r="C1393">
        <v>18</v>
      </c>
      <c r="D1393">
        <f>IF(Table1[[#This Row],[tarp]]=Table1[[#This Row],[tarpa]],Table1[[#This Row],[Quantity]],Table1[[#This Row],[Quantity]]*10)</f>
        <v>18</v>
      </c>
      <c r="E1393" t="s">
        <v>64</v>
      </c>
      <c r="F1393" t="s">
        <v>37</v>
      </c>
      <c r="G1393" s="1">
        <v>42764</v>
      </c>
      <c r="H1393" s="1">
        <v>42764</v>
      </c>
      <c r="I1393" t="s">
        <v>1778</v>
      </c>
      <c r="J1393" t="s">
        <v>1778</v>
      </c>
      <c r="K1393" t="s">
        <v>1778</v>
      </c>
      <c r="L1393" t="s">
        <v>1778</v>
      </c>
      <c r="M1393" s="2" t="str">
        <f>IF(ISERROR(SEARCH(M$1,Table1[[#This Row],[Description]])),"",1)</f>
        <v/>
      </c>
      <c r="N1393" s="2" t="s">
        <v>1778</v>
      </c>
      <c r="O1393" s="2" t="s">
        <v>1778</v>
      </c>
      <c r="P1393" s="2" t="s">
        <v>1778</v>
      </c>
      <c r="Q1393" s="2" t="str">
        <f>IF(ISERROR(SEARCH(Q$1,Table1[[#This Row],[Description]])),"",1)</f>
        <v/>
      </c>
      <c r="R1393" s="2" t="str">
        <f t="shared" si="21"/>
        <v/>
      </c>
    </row>
    <row r="1394" spans="1:18" x14ac:dyDescent="0.25">
      <c r="A1394" t="s">
        <v>1704</v>
      </c>
      <c r="B1394" t="s">
        <v>1705</v>
      </c>
      <c r="C1394">
        <v>15</v>
      </c>
      <c r="D1394">
        <f>IF(Table1[[#This Row],[tarp]]=Table1[[#This Row],[tarpa]],Table1[[#This Row],[Quantity]],Table1[[#This Row],[Quantity]]*10)</f>
        <v>15</v>
      </c>
      <c r="E1394" t="s">
        <v>64</v>
      </c>
      <c r="F1394" t="s">
        <v>37</v>
      </c>
      <c r="G1394" s="1">
        <v>42764</v>
      </c>
      <c r="H1394" s="1">
        <v>42764</v>
      </c>
      <c r="I1394" t="s">
        <v>1778</v>
      </c>
      <c r="J1394" t="s">
        <v>1778</v>
      </c>
      <c r="K1394" t="s">
        <v>1778</v>
      </c>
      <c r="L1394" t="s">
        <v>1778</v>
      </c>
      <c r="M1394" s="2" t="str">
        <f>IF(ISERROR(SEARCH(M$1,Table1[[#This Row],[Description]])),"",1)</f>
        <v/>
      </c>
      <c r="N1394" s="2" t="s">
        <v>1778</v>
      </c>
      <c r="O1394" s="2" t="s">
        <v>1778</v>
      </c>
      <c r="P1394" s="2" t="s">
        <v>1778</v>
      </c>
      <c r="Q1394" s="2" t="str">
        <f>IF(ISERROR(SEARCH(Q$1,Table1[[#This Row],[Description]])),"",1)</f>
        <v/>
      </c>
      <c r="R1394" s="2" t="str">
        <f t="shared" si="21"/>
        <v/>
      </c>
    </row>
    <row r="1395" spans="1:18" x14ac:dyDescent="0.25">
      <c r="A1395" t="s">
        <v>1706</v>
      </c>
      <c r="B1395" t="s">
        <v>1707</v>
      </c>
      <c r="C1395">
        <v>15</v>
      </c>
      <c r="D1395">
        <f>IF(Table1[[#This Row],[tarp]]=Table1[[#This Row],[tarpa]],Table1[[#This Row],[Quantity]],Table1[[#This Row],[Quantity]]*10)</f>
        <v>15</v>
      </c>
      <c r="E1395" t="s">
        <v>64</v>
      </c>
      <c r="F1395" t="s">
        <v>37</v>
      </c>
      <c r="G1395" s="1">
        <v>42764</v>
      </c>
      <c r="H1395" s="1">
        <v>42764</v>
      </c>
      <c r="I1395" t="s">
        <v>1778</v>
      </c>
      <c r="J1395" t="s">
        <v>1778</v>
      </c>
      <c r="K1395" t="s">
        <v>1778</v>
      </c>
      <c r="L1395" t="s">
        <v>1778</v>
      </c>
      <c r="M1395" s="2" t="str">
        <f>IF(ISERROR(SEARCH(M$1,Table1[[#This Row],[Description]])),"",1)</f>
        <v/>
      </c>
      <c r="N1395" s="2" t="s">
        <v>1778</v>
      </c>
      <c r="O1395" s="2" t="s">
        <v>1778</v>
      </c>
      <c r="P1395" s="2" t="s">
        <v>1778</v>
      </c>
      <c r="Q1395" s="2" t="str">
        <f>IF(ISERROR(SEARCH(Q$1,Table1[[#This Row],[Description]])),"",1)</f>
        <v/>
      </c>
      <c r="R1395" s="2" t="str">
        <f t="shared" si="21"/>
        <v/>
      </c>
    </row>
    <row r="1396" spans="1:18" x14ac:dyDescent="0.25">
      <c r="A1396" t="s">
        <v>1708</v>
      </c>
      <c r="B1396" t="s">
        <v>1709</v>
      </c>
      <c r="C1396">
        <v>3</v>
      </c>
      <c r="D1396">
        <f>IF(Table1[[#This Row],[tarp]]=Table1[[#This Row],[tarpa]],Table1[[#This Row],[Quantity]],Table1[[#This Row],[Quantity]]*10)</f>
        <v>3</v>
      </c>
      <c r="E1396" t="s">
        <v>64</v>
      </c>
      <c r="F1396" t="s">
        <v>37</v>
      </c>
      <c r="G1396" s="1">
        <v>42764</v>
      </c>
      <c r="H1396" s="1">
        <v>42764</v>
      </c>
      <c r="I1396" t="s">
        <v>1778</v>
      </c>
      <c r="J1396" t="s">
        <v>1778</v>
      </c>
      <c r="K1396" t="s">
        <v>1778</v>
      </c>
      <c r="L1396" t="s">
        <v>1778</v>
      </c>
      <c r="M1396" s="2" t="str">
        <f>IF(ISERROR(SEARCH(M$1,Table1[[#This Row],[Description]])),"",1)</f>
        <v/>
      </c>
      <c r="N1396" s="2" t="s">
        <v>1778</v>
      </c>
      <c r="O1396" s="2" t="s">
        <v>1778</v>
      </c>
      <c r="P1396" s="2" t="s">
        <v>1778</v>
      </c>
      <c r="Q1396" s="2" t="str">
        <f>IF(ISERROR(SEARCH(Q$1,Table1[[#This Row],[Description]])),"",1)</f>
        <v/>
      </c>
      <c r="R1396" s="2" t="str">
        <f t="shared" si="21"/>
        <v/>
      </c>
    </row>
    <row r="1397" spans="1:18" x14ac:dyDescent="0.25">
      <c r="A1397" t="s">
        <v>1710</v>
      </c>
      <c r="B1397" t="s">
        <v>1711</v>
      </c>
      <c r="C1397">
        <v>15</v>
      </c>
      <c r="D1397">
        <f>IF(Table1[[#This Row],[tarp]]=Table1[[#This Row],[tarpa]],Table1[[#This Row],[Quantity]],Table1[[#This Row],[Quantity]]*10)</f>
        <v>15</v>
      </c>
      <c r="E1397" t="s">
        <v>64</v>
      </c>
      <c r="F1397" t="s">
        <v>37</v>
      </c>
      <c r="G1397" s="1">
        <v>42764</v>
      </c>
      <c r="H1397" s="1">
        <v>42764</v>
      </c>
      <c r="I1397" t="s">
        <v>1778</v>
      </c>
      <c r="J1397" t="s">
        <v>1778</v>
      </c>
      <c r="K1397" t="s">
        <v>1778</v>
      </c>
      <c r="L1397" t="s">
        <v>1778</v>
      </c>
      <c r="M1397" s="2" t="str">
        <f>IF(ISERROR(SEARCH(M$1,Table1[[#This Row],[Description]])),"",1)</f>
        <v/>
      </c>
      <c r="N1397" s="2" t="s">
        <v>1778</v>
      </c>
      <c r="O1397" s="2" t="s">
        <v>1778</v>
      </c>
      <c r="P1397" s="2" t="s">
        <v>1778</v>
      </c>
      <c r="Q1397" s="2" t="str">
        <f>IF(ISERROR(SEARCH(Q$1,Table1[[#This Row],[Description]])),"",1)</f>
        <v/>
      </c>
      <c r="R1397" s="2" t="str">
        <f t="shared" si="21"/>
        <v/>
      </c>
    </row>
    <row r="1398" spans="1:18" x14ac:dyDescent="0.25">
      <c r="A1398" t="s">
        <v>450</v>
      </c>
      <c r="B1398" t="s">
        <v>451</v>
      </c>
      <c r="C1398">
        <v>40000</v>
      </c>
      <c r="D1398">
        <f>IF(Table1[[#This Row],[tarp]]=Table1[[#This Row],[tarpa]],Table1[[#This Row],[Quantity]],Table1[[#This Row],[Quantity]]*10)</f>
        <v>40000</v>
      </c>
      <c r="E1398" t="s">
        <v>137</v>
      </c>
      <c r="F1398" t="s">
        <v>18</v>
      </c>
      <c r="G1398" s="1">
        <v>42764</v>
      </c>
      <c r="H1398" s="1">
        <v>42764</v>
      </c>
      <c r="I1398" t="s">
        <v>1778</v>
      </c>
      <c r="J1398" t="s">
        <v>1778</v>
      </c>
      <c r="K1398" t="s">
        <v>1778</v>
      </c>
      <c r="L1398" t="s">
        <v>1778</v>
      </c>
      <c r="M1398" s="2" t="str">
        <f>IF(ISERROR(SEARCH(M$1,Table1[[#This Row],[Description]])),"",1)</f>
        <v/>
      </c>
      <c r="N1398" s="2" t="s">
        <v>1778</v>
      </c>
      <c r="O1398" s="2" t="s">
        <v>1778</v>
      </c>
      <c r="P1398" s="2" t="s">
        <v>1778</v>
      </c>
      <c r="Q1398" s="2" t="str">
        <f>IF(ISERROR(SEARCH(Q$1,Table1[[#This Row],[Description]])),"",1)</f>
        <v/>
      </c>
      <c r="R1398" s="2" t="str">
        <f t="shared" si="21"/>
        <v/>
      </c>
    </row>
    <row r="1399" spans="1:18" x14ac:dyDescent="0.25">
      <c r="A1399" t="s">
        <v>707</v>
      </c>
      <c r="B1399" t="s">
        <v>708</v>
      </c>
      <c r="C1399">
        <v>2</v>
      </c>
      <c r="D1399">
        <f>IF(Table1[[#This Row],[tarp]]=Table1[[#This Row],[tarpa]],Table1[[#This Row],[Quantity]],Table1[[#This Row],[Quantity]]*10)</f>
        <v>2</v>
      </c>
      <c r="E1399" t="s">
        <v>854</v>
      </c>
      <c r="F1399" t="s">
        <v>18</v>
      </c>
      <c r="G1399" s="1">
        <v>42764</v>
      </c>
      <c r="H1399" s="1">
        <v>42764</v>
      </c>
      <c r="I1399" t="s">
        <v>1778</v>
      </c>
      <c r="J1399" t="s">
        <v>1778</v>
      </c>
      <c r="K1399" t="s">
        <v>1778</v>
      </c>
      <c r="L1399" t="s">
        <v>1778</v>
      </c>
      <c r="M1399" s="2" t="str">
        <f>IF(ISERROR(SEARCH(M$1,Table1[[#This Row],[Description]])),"",1)</f>
        <v/>
      </c>
      <c r="N1399" s="2" t="s">
        <v>1778</v>
      </c>
      <c r="O1399" s="2" t="s">
        <v>1778</v>
      </c>
      <c r="P1399" s="2" t="s">
        <v>1778</v>
      </c>
      <c r="Q1399" s="2" t="str">
        <f>IF(ISERROR(SEARCH(Q$1,Table1[[#This Row],[Description]])),"",1)</f>
        <v/>
      </c>
      <c r="R1399" s="2" t="str">
        <f t="shared" si="21"/>
        <v/>
      </c>
    </row>
    <row r="1400" spans="1:18" x14ac:dyDescent="0.25">
      <c r="A1400" t="s">
        <v>1712</v>
      </c>
      <c r="B1400" t="s">
        <v>1713</v>
      </c>
      <c r="C1400">
        <v>4000</v>
      </c>
      <c r="D1400">
        <f>IF(Table1[[#This Row],[tarp]]=Table1[[#This Row],[tarpa]],Table1[[#This Row],[Quantity]],Table1[[#This Row],[Quantity]]*10)</f>
        <v>4000</v>
      </c>
      <c r="E1400" t="s">
        <v>9</v>
      </c>
      <c r="F1400" t="s">
        <v>14</v>
      </c>
      <c r="G1400" s="1">
        <v>42764</v>
      </c>
      <c r="H1400" s="1">
        <v>42764</v>
      </c>
      <c r="I1400" t="s">
        <v>1778</v>
      </c>
      <c r="J1400" t="s">
        <v>1778</v>
      </c>
      <c r="K1400" t="s">
        <v>1778</v>
      </c>
      <c r="L1400" t="s">
        <v>1778</v>
      </c>
      <c r="M1400" s="2" t="str">
        <f>IF(ISERROR(SEARCH(M$1,Table1[[#This Row],[Description]])),"",1)</f>
        <v/>
      </c>
      <c r="N1400" s="2" t="s">
        <v>1778</v>
      </c>
      <c r="O1400" s="2" t="s">
        <v>1778</v>
      </c>
      <c r="P1400" s="2" t="s">
        <v>1778</v>
      </c>
      <c r="Q1400" s="2" t="str">
        <f>IF(ISERROR(SEARCH(Q$1,Table1[[#This Row],[Description]])),"",1)</f>
        <v/>
      </c>
      <c r="R1400" s="2" t="str">
        <f t="shared" si="21"/>
        <v/>
      </c>
    </row>
    <row r="1401" spans="1:18" x14ac:dyDescent="0.25">
      <c r="A1401" t="s">
        <v>1092</v>
      </c>
      <c r="B1401" t="s">
        <v>1093</v>
      </c>
      <c r="C1401">
        <v>2340</v>
      </c>
      <c r="D1401">
        <f>IF(Table1[[#This Row],[tarp]]=Table1[[#This Row],[tarpa]],Table1[[#This Row],[Quantity]],Table1[[#This Row],[Quantity]]*10)</f>
        <v>2340</v>
      </c>
      <c r="E1401" t="s">
        <v>54</v>
      </c>
      <c r="F1401" t="s">
        <v>37</v>
      </c>
      <c r="G1401" s="1">
        <v>42764</v>
      </c>
      <c r="H1401" s="1">
        <v>42764</v>
      </c>
      <c r="I1401" t="s">
        <v>1778</v>
      </c>
      <c r="J1401" t="s">
        <v>1778</v>
      </c>
      <c r="K1401" t="s">
        <v>1778</v>
      </c>
      <c r="L1401" t="s">
        <v>1778</v>
      </c>
      <c r="M1401" s="2" t="str">
        <f>IF(ISERROR(SEARCH(M$1,Table1[[#This Row],[Description]])),"",1)</f>
        <v/>
      </c>
      <c r="N1401" s="2" t="s">
        <v>1778</v>
      </c>
      <c r="O1401" s="2" t="s">
        <v>1778</v>
      </c>
      <c r="P1401" s="2" t="s">
        <v>1778</v>
      </c>
      <c r="Q1401" s="2" t="str">
        <f>IF(ISERROR(SEARCH(Q$1,Table1[[#This Row],[Description]])),"",1)</f>
        <v/>
      </c>
      <c r="R1401" s="2" t="str">
        <f t="shared" si="21"/>
        <v/>
      </c>
    </row>
    <row r="1402" spans="1:18" x14ac:dyDescent="0.25">
      <c r="A1402" t="s">
        <v>921</v>
      </c>
      <c r="B1402" t="s">
        <v>922</v>
      </c>
      <c r="C1402">
        <v>670</v>
      </c>
      <c r="D1402">
        <f>IF(Table1[[#This Row],[tarp]]=Table1[[#This Row],[tarpa]],Table1[[#This Row],[Quantity]],Table1[[#This Row],[Quantity]]*10)</f>
        <v>670</v>
      </c>
      <c r="E1402" t="s">
        <v>54</v>
      </c>
      <c r="F1402" t="s">
        <v>37</v>
      </c>
      <c r="G1402" s="1">
        <v>42764</v>
      </c>
      <c r="H1402" s="1">
        <v>42764</v>
      </c>
      <c r="I1402" t="s">
        <v>1778</v>
      </c>
      <c r="J1402" t="s">
        <v>1778</v>
      </c>
      <c r="K1402" t="s">
        <v>1778</v>
      </c>
      <c r="L1402" t="s">
        <v>1778</v>
      </c>
      <c r="M1402" s="2" t="str">
        <f>IF(ISERROR(SEARCH(M$1,Table1[[#This Row],[Description]])),"",1)</f>
        <v/>
      </c>
      <c r="N1402" s="2" t="s">
        <v>1778</v>
      </c>
      <c r="O1402" s="2" t="s">
        <v>1778</v>
      </c>
      <c r="P1402" s="2" t="s">
        <v>1778</v>
      </c>
      <c r="Q1402" s="2" t="str">
        <f>IF(ISERROR(SEARCH(Q$1,Table1[[#This Row],[Description]])),"",1)</f>
        <v/>
      </c>
      <c r="R1402" s="2" t="str">
        <f t="shared" si="21"/>
        <v/>
      </c>
    </row>
    <row r="1403" spans="1:18" x14ac:dyDescent="0.25">
      <c r="A1403" t="s">
        <v>835</v>
      </c>
      <c r="B1403" t="s">
        <v>836</v>
      </c>
      <c r="C1403">
        <v>70734</v>
      </c>
      <c r="D1403">
        <f>IF(Table1[[#This Row],[tarp]]=Table1[[#This Row],[tarpa]],Table1[[#This Row],[Quantity]],Table1[[#This Row],[Quantity]]*10)</f>
        <v>70734</v>
      </c>
      <c r="E1403" t="s">
        <v>54</v>
      </c>
      <c r="F1403" t="s">
        <v>37</v>
      </c>
      <c r="G1403" s="1">
        <v>42764</v>
      </c>
      <c r="H1403" s="1">
        <v>42764</v>
      </c>
      <c r="I1403" t="s">
        <v>1778</v>
      </c>
      <c r="J1403" t="s">
        <v>1778</v>
      </c>
      <c r="K1403" t="s">
        <v>1778</v>
      </c>
      <c r="L1403" t="s">
        <v>1778</v>
      </c>
      <c r="M1403" s="2" t="str">
        <f>IF(ISERROR(SEARCH(M$1,Table1[[#This Row],[Description]])),"",1)</f>
        <v/>
      </c>
      <c r="N1403" s="2" t="s">
        <v>1778</v>
      </c>
      <c r="O1403" s="2" t="s">
        <v>1778</v>
      </c>
      <c r="P1403" s="2" t="s">
        <v>1778</v>
      </c>
      <c r="Q1403" s="2" t="str">
        <f>IF(ISERROR(SEARCH(Q$1,Table1[[#This Row],[Description]])),"",1)</f>
        <v/>
      </c>
      <c r="R1403" s="2" t="str">
        <f t="shared" si="21"/>
        <v/>
      </c>
    </row>
    <row r="1404" spans="1:18" x14ac:dyDescent="0.25">
      <c r="A1404" t="s">
        <v>909</v>
      </c>
      <c r="B1404" t="s">
        <v>910</v>
      </c>
      <c r="C1404">
        <v>5</v>
      </c>
      <c r="D1404">
        <f>IF(Table1[[#This Row],[tarp]]=Table1[[#This Row],[tarpa]],Table1[[#This Row],[Quantity]],Table1[[#This Row],[Quantity]]*10)</f>
        <v>5</v>
      </c>
      <c r="E1404" t="s">
        <v>54</v>
      </c>
      <c r="F1404" t="s">
        <v>37</v>
      </c>
      <c r="G1404" s="1">
        <v>42764</v>
      </c>
      <c r="H1404" s="1">
        <v>42764</v>
      </c>
      <c r="I1404" t="s">
        <v>1778</v>
      </c>
      <c r="J1404" t="s">
        <v>1778</v>
      </c>
      <c r="K1404" t="s">
        <v>1778</v>
      </c>
      <c r="L1404" t="s">
        <v>1778</v>
      </c>
      <c r="M1404" s="2" t="str">
        <f>IF(ISERROR(SEARCH(M$1,Table1[[#This Row],[Description]])),"",1)</f>
        <v/>
      </c>
      <c r="N1404" s="2" t="s">
        <v>1778</v>
      </c>
      <c r="O1404" s="2" t="s">
        <v>1778</v>
      </c>
      <c r="P1404" s="2" t="s">
        <v>1778</v>
      </c>
      <c r="Q1404" s="2" t="str">
        <f>IF(ISERROR(SEARCH(Q$1,Table1[[#This Row],[Description]])),"",1)</f>
        <v/>
      </c>
      <c r="R1404" s="2" t="str">
        <f t="shared" si="21"/>
        <v/>
      </c>
    </row>
    <row r="1405" spans="1:18" x14ac:dyDescent="0.25">
      <c r="A1405" t="s">
        <v>1138</v>
      </c>
      <c r="B1405" t="s">
        <v>1139</v>
      </c>
      <c r="C1405">
        <v>11250</v>
      </c>
      <c r="D1405">
        <f>IF(Table1[[#This Row],[tarp]]=Table1[[#This Row],[tarpa]],Table1[[#This Row],[Quantity]],Table1[[#This Row],[Quantity]]*10)</f>
        <v>11250</v>
      </c>
      <c r="E1405" t="s">
        <v>54</v>
      </c>
      <c r="F1405" t="s">
        <v>37</v>
      </c>
      <c r="G1405" s="1">
        <v>42764</v>
      </c>
      <c r="H1405" s="1">
        <v>42764</v>
      </c>
      <c r="I1405" t="s">
        <v>1778</v>
      </c>
      <c r="J1405" t="s">
        <v>1778</v>
      </c>
      <c r="K1405" t="s">
        <v>1778</v>
      </c>
      <c r="L1405" t="s">
        <v>1778</v>
      </c>
      <c r="M1405" s="2" t="str">
        <f>IF(ISERROR(SEARCH(M$1,Table1[[#This Row],[Description]])),"",1)</f>
        <v/>
      </c>
      <c r="N1405" s="2" t="s">
        <v>1778</v>
      </c>
      <c r="O1405" s="2" t="s">
        <v>1778</v>
      </c>
      <c r="P1405" s="2" t="s">
        <v>1778</v>
      </c>
      <c r="Q1405" s="2" t="str">
        <f>IF(ISERROR(SEARCH(Q$1,Table1[[#This Row],[Description]])),"",1)</f>
        <v/>
      </c>
      <c r="R1405" s="2" t="str">
        <f t="shared" si="21"/>
        <v/>
      </c>
    </row>
    <row r="1406" spans="1:18" x14ac:dyDescent="0.25">
      <c r="A1406" t="s">
        <v>595</v>
      </c>
      <c r="B1406" t="s">
        <v>596</v>
      </c>
      <c r="C1406">
        <v>196</v>
      </c>
      <c r="D1406">
        <f>IF(Table1[[#This Row],[tarp]]=Table1[[#This Row],[tarpa]],Table1[[#This Row],[Quantity]],Table1[[#This Row],[Quantity]]*10)</f>
        <v>196</v>
      </c>
      <c r="E1406" t="s">
        <v>54</v>
      </c>
      <c r="F1406" t="s">
        <v>37</v>
      </c>
      <c r="G1406" s="1">
        <v>42764</v>
      </c>
      <c r="H1406" s="1">
        <v>42764</v>
      </c>
      <c r="I1406" t="s">
        <v>1778</v>
      </c>
      <c r="J1406" t="s">
        <v>1778</v>
      </c>
      <c r="K1406" t="s">
        <v>1778</v>
      </c>
      <c r="L1406" t="s">
        <v>1778</v>
      </c>
      <c r="M1406" s="2" t="str">
        <f>IF(ISERROR(SEARCH(M$1,Table1[[#This Row],[Description]])),"",1)</f>
        <v/>
      </c>
      <c r="N1406" s="2" t="s">
        <v>1778</v>
      </c>
      <c r="O1406" s="2" t="s">
        <v>1778</v>
      </c>
      <c r="P1406" s="2" t="s">
        <v>1778</v>
      </c>
      <c r="Q1406" s="2" t="str">
        <f>IF(ISERROR(SEARCH(Q$1,Table1[[#This Row],[Description]])),"",1)</f>
        <v/>
      </c>
      <c r="R1406" s="2" t="str">
        <f t="shared" si="21"/>
        <v/>
      </c>
    </row>
    <row r="1407" spans="1:18" x14ac:dyDescent="0.25">
      <c r="A1407" t="s">
        <v>597</v>
      </c>
      <c r="B1407" t="s">
        <v>598</v>
      </c>
      <c r="C1407">
        <v>6256</v>
      </c>
      <c r="D1407">
        <f>IF(Table1[[#This Row],[tarp]]=Table1[[#This Row],[tarpa]],Table1[[#This Row],[Quantity]],Table1[[#This Row],[Quantity]]*10)</f>
        <v>6256</v>
      </c>
      <c r="E1407" t="s">
        <v>54</v>
      </c>
      <c r="F1407" t="s">
        <v>37</v>
      </c>
      <c r="G1407" s="1">
        <v>42764</v>
      </c>
      <c r="H1407" s="1">
        <v>42764</v>
      </c>
      <c r="I1407" t="s">
        <v>1778</v>
      </c>
      <c r="J1407" t="s">
        <v>1778</v>
      </c>
      <c r="K1407" t="s">
        <v>1778</v>
      </c>
      <c r="L1407" t="s">
        <v>1778</v>
      </c>
      <c r="M1407" s="2" t="str">
        <f>IF(ISERROR(SEARCH(M$1,Table1[[#This Row],[Description]])),"",1)</f>
        <v/>
      </c>
      <c r="N1407" s="2" t="s">
        <v>1778</v>
      </c>
      <c r="O1407" s="2" t="s">
        <v>1778</v>
      </c>
      <c r="P1407" s="2" t="s">
        <v>1778</v>
      </c>
      <c r="Q1407" s="2" t="str">
        <f>IF(ISERROR(SEARCH(Q$1,Table1[[#This Row],[Description]])),"",1)</f>
        <v/>
      </c>
      <c r="R1407" s="2" t="str">
        <f t="shared" si="21"/>
        <v/>
      </c>
    </row>
    <row r="1408" spans="1:18" x14ac:dyDescent="0.25">
      <c r="A1408" t="s">
        <v>521</v>
      </c>
      <c r="B1408" t="s">
        <v>522</v>
      </c>
      <c r="C1408">
        <v>1876</v>
      </c>
      <c r="D1408">
        <f>IF(Table1[[#This Row],[tarp]]=Table1[[#This Row],[tarpa]],Table1[[#This Row],[Quantity]],Table1[[#This Row],[Quantity]]*10)</f>
        <v>1876</v>
      </c>
      <c r="E1408" t="s">
        <v>54</v>
      </c>
      <c r="F1408" t="s">
        <v>37</v>
      </c>
      <c r="G1408" s="1">
        <v>42764</v>
      </c>
      <c r="H1408" s="1">
        <v>42764</v>
      </c>
      <c r="I1408" t="s">
        <v>1778</v>
      </c>
      <c r="J1408" t="s">
        <v>1778</v>
      </c>
      <c r="K1408" t="s">
        <v>1778</v>
      </c>
      <c r="L1408" t="s">
        <v>1778</v>
      </c>
      <c r="M1408" s="2" t="str">
        <f>IF(ISERROR(SEARCH(M$1,Table1[[#This Row],[Description]])),"",1)</f>
        <v/>
      </c>
      <c r="N1408" s="2" t="s">
        <v>1778</v>
      </c>
      <c r="O1408" s="2" t="s">
        <v>1778</v>
      </c>
      <c r="P1408" s="2" t="s">
        <v>1778</v>
      </c>
      <c r="Q1408" s="2" t="str">
        <f>IF(ISERROR(SEARCH(Q$1,Table1[[#This Row],[Description]])),"",1)</f>
        <v/>
      </c>
      <c r="R1408" s="2" t="str">
        <f t="shared" si="21"/>
        <v/>
      </c>
    </row>
    <row r="1409" spans="1:18" x14ac:dyDescent="0.25">
      <c r="A1409" t="s">
        <v>523</v>
      </c>
      <c r="B1409" t="s">
        <v>524</v>
      </c>
      <c r="C1409">
        <v>10377</v>
      </c>
      <c r="D1409">
        <f>IF(Table1[[#This Row],[tarp]]=Table1[[#This Row],[tarpa]],Table1[[#This Row],[Quantity]],Table1[[#This Row],[Quantity]]*10)</f>
        <v>10377</v>
      </c>
      <c r="E1409" t="s">
        <v>54</v>
      </c>
      <c r="F1409" t="s">
        <v>37</v>
      </c>
      <c r="G1409" s="1">
        <v>42764</v>
      </c>
      <c r="H1409" s="1">
        <v>42764</v>
      </c>
      <c r="I1409" t="s">
        <v>1778</v>
      </c>
      <c r="J1409" t="s">
        <v>1778</v>
      </c>
      <c r="K1409" t="s">
        <v>1778</v>
      </c>
      <c r="L1409" t="s">
        <v>1778</v>
      </c>
      <c r="M1409" s="2" t="str">
        <f>IF(ISERROR(SEARCH(M$1,Table1[[#This Row],[Description]])),"",1)</f>
        <v/>
      </c>
      <c r="N1409" s="2" t="s">
        <v>1778</v>
      </c>
      <c r="O1409" s="2" t="s">
        <v>1778</v>
      </c>
      <c r="P1409" s="2" t="s">
        <v>1778</v>
      </c>
      <c r="Q1409" s="2" t="str">
        <f>IF(ISERROR(SEARCH(Q$1,Table1[[#This Row],[Description]])),"",1)</f>
        <v/>
      </c>
      <c r="R1409" s="2" t="str">
        <f t="shared" si="21"/>
        <v/>
      </c>
    </row>
    <row r="1410" spans="1:18" x14ac:dyDescent="0.25">
      <c r="A1410" t="s">
        <v>605</v>
      </c>
      <c r="B1410" t="s">
        <v>606</v>
      </c>
      <c r="C1410">
        <v>1700</v>
      </c>
      <c r="D1410">
        <f>IF(Table1[[#This Row],[tarp]]=Table1[[#This Row],[tarpa]],Table1[[#This Row],[Quantity]],Table1[[#This Row],[Quantity]]*10)</f>
        <v>1700</v>
      </c>
      <c r="E1410" t="s">
        <v>54</v>
      </c>
      <c r="F1410" t="s">
        <v>37</v>
      </c>
      <c r="G1410" s="1">
        <v>42764</v>
      </c>
      <c r="H1410" s="1">
        <v>42764</v>
      </c>
      <c r="I1410" t="s">
        <v>1778</v>
      </c>
      <c r="J1410" t="s">
        <v>1778</v>
      </c>
      <c r="K1410" t="s">
        <v>1778</v>
      </c>
      <c r="L1410" t="s">
        <v>1778</v>
      </c>
      <c r="M1410" s="2" t="str">
        <f>IF(ISERROR(SEARCH(M$1,Table1[[#This Row],[Description]])),"",1)</f>
        <v/>
      </c>
      <c r="N1410" s="2" t="s">
        <v>1778</v>
      </c>
      <c r="O1410" s="2" t="s">
        <v>1778</v>
      </c>
      <c r="P1410" s="2" t="s">
        <v>1778</v>
      </c>
      <c r="Q1410" s="2" t="str">
        <f>IF(ISERROR(SEARCH(Q$1,Table1[[#This Row],[Description]])),"",1)</f>
        <v/>
      </c>
      <c r="R1410" s="2" t="str">
        <f t="shared" ref="R1410:R1473" si="22">IF(I1410=1,"Blanket",IF(K1410=1,"Tarp",IF(L1410=1,"Jerry",IF(M1410=1,"KitchenSet",IF(N1410=1,"MosquitoNet",IF(O1410=1,"ShelterKit",IF(P1410=1,"SleepingMat",IF(Q1410=1,"Tent",""))))))))</f>
        <v/>
      </c>
    </row>
    <row r="1411" spans="1:18" x14ac:dyDescent="0.25">
      <c r="A1411" t="s">
        <v>1160</v>
      </c>
      <c r="B1411" t="s">
        <v>1161</v>
      </c>
      <c r="C1411">
        <v>10000</v>
      </c>
      <c r="D1411">
        <f>IF(Table1[[#This Row],[tarp]]=Table1[[#This Row],[tarpa]],Table1[[#This Row],[Quantity]],Table1[[#This Row],[Quantity]]*10)</f>
        <v>10000</v>
      </c>
      <c r="E1411" t="s">
        <v>54</v>
      </c>
      <c r="F1411" t="s">
        <v>37</v>
      </c>
      <c r="G1411" s="1">
        <v>42764</v>
      </c>
      <c r="H1411" s="1">
        <v>42764</v>
      </c>
      <c r="I1411" t="s">
        <v>1778</v>
      </c>
      <c r="J1411" t="s">
        <v>1778</v>
      </c>
      <c r="K1411" t="s">
        <v>1778</v>
      </c>
      <c r="L1411" t="s">
        <v>1778</v>
      </c>
      <c r="M1411" s="2" t="str">
        <f>IF(ISERROR(SEARCH(M$1,Table1[[#This Row],[Description]])),"",1)</f>
        <v/>
      </c>
      <c r="N1411" s="2" t="s">
        <v>1778</v>
      </c>
      <c r="O1411" s="2" t="s">
        <v>1778</v>
      </c>
      <c r="P1411" s="2" t="s">
        <v>1778</v>
      </c>
      <c r="Q1411" s="2" t="str">
        <f>IF(ISERROR(SEARCH(Q$1,Table1[[#This Row],[Description]])),"",1)</f>
        <v/>
      </c>
      <c r="R1411" s="2" t="str">
        <f t="shared" si="22"/>
        <v/>
      </c>
    </row>
    <row r="1412" spans="1:18" x14ac:dyDescent="0.25">
      <c r="A1412" t="s">
        <v>1048</v>
      </c>
      <c r="B1412" t="s">
        <v>1049</v>
      </c>
      <c r="C1412">
        <v>27500</v>
      </c>
      <c r="D1412">
        <f>IF(Table1[[#This Row],[tarp]]=Table1[[#This Row],[tarpa]],Table1[[#This Row],[Quantity]],Table1[[#This Row],[Quantity]]*10)</f>
        <v>27500</v>
      </c>
      <c r="E1412" t="s">
        <v>54</v>
      </c>
      <c r="F1412" t="s">
        <v>37</v>
      </c>
      <c r="G1412" s="1">
        <v>42764</v>
      </c>
      <c r="H1412" s="1">
        <v>42764</v>
      </c>
      <c r="I1412" t="s">
        <v>1778</v>
      </c>
      <c r="J1412" t="s">
        <v>1778</v>
      </c>
      <c r="K1412" t="s">
        <v>1778</v>
      </c>
      <c r="L1412" t="s">
        <v>1778</v>
      </c>
      <c r="M1412" s="2" t="str">
        <f>IF(ISERROR(SEARCH(M$1,Table1[[#This Row],[Description]])),"",1)</f>
        <v/>
      </c>
      <c r="N1412" s="2" t="s">
        <v>1778</v>
      </c>
      <c r="O1412" s="2" t="s">
        <v>1778</v>
      </c>
      <c r="P1412" s="2" t="s">
        <v>1778</v>
      </c>
      <c r="Q1412" s="2" t="str">
        <f>IF(ISERROR(SEARCH(Q$1,Table1[[#This Row],[Description]])),"",1)</f>
        <v/>
      </c>
      <c r="R1412" s="2" t="str">
        <f t="shared" si="22"/>
        <v/>
      </c>
    </row>
    <row r="1413" spans="1:18" x14ac:dyDescent="0.25">
      <c r="A1413" t="s">
        <v>1050</v>
      </c>
      <c r="B1413" t="s">
        <v>1051</v>
      </c>
      <c r="C1413">
        <v>37500</v>
      </c>
      <c r="D1413">
        <f>IF(Table1[[#This Row],[tarp]]=Table1[[#This Row],[tarpa]],Table1[[#This Row],[Quantity]],Table1[[#This Row],[Quantity]]*10)</f>
        <v>37500</v>
      </c>
      <c r="E1413" t="s">
        <v>54</v>
      </c>
      <c r="F1413" t="s">
        <v>37</v>
      </c>
      <c r="G1413" s="1">
        <v>42764</v>
      </c>
      <c r="H1413" s="1">
        <v>42764</v>
      </c>
      <c r="I1413" t="s">
        <v>1778</v>
      </c>
      <c r="J1413" t="s">
        <v>1778</v>
      </c>
      <c r="K1413" t="s">
        <v>1778</v>
      </c>
      <c r="L1413" t="s">
        <v>1778</v>
      </c>
      <c r="M1413" s="2" t="str">
        <f>IF(ISERROR(SEARCH(M$1,Table1[[#This Row],[Description]])),"",1)</f>
        <v/>
      </c>
      <c r="N1413" s="2" t="s">
        <v>1778</v>
      </c>
      <c r="O1413" s="2" t="s">
        <v>1778</v>
      </c>
      <c r="P1413" s="2" t="s">
        <v>1778</v>
      </c>
      <c r="Q1413" s="2" t="str">
        <f>IF(ISERROR(SEARCH(Q$1,Table1[[#This Row],[Description]])),"",1)</f>
        <v/>
      </c>
      <c r="R1413" s="2" t="str">
        <f t="shared" si="22"/>
        <v/>
      </c>
    </row>
    <row r="1414" spans="1:18" x14ac:dyDescent="0.25">
      <c r="A1414" t="s">
        <v>609</v>
      </c>
      <c r="B1414" t="s">
        <v>610</v>
      </c>
      <c r="C1414">
        <v>19500</v>
      </c>
      <c r="D1414">
        <f>IF(Table1[[#This Row],[tarp]]=Table1[[#This Row],[tarpa]],Table1[[#This Row],[Quantity]],Table1[[#This Row],[Quantity]]*10)</f>
        <v>19500</v>
      </c>
      <c r="E1414" t="s">
        <v>54</v>
      </c>
      <c r="F1414" t="s">
        <v>37</v>
      </c>
      <c r="G1414" s="1">
        <v>42764</v>
      </c>
      <c r="H1414" s="1">
        <v>42764</v>
      </c>
      <c r="I1414" t="s">
        <v>1778</v>
      </c>
      <c r="J1414" t="s">
        <v>1778</v>
      </c>
      <c r="K1414" t="s">
        <v>1778</v>
      </c>
      <c r="L1414" t="s">
        <v>1778</v>
      </c>
      <c r="M1414" s="2" t="str">
        <f>IF(ISERROR(SEARCH(M$1,Table1[[#This Row],[Description]])),"",1)</f>
        <v/>
      </c>
      <c r="N1414" s="2" t="s">
        <v>1778</v>
      </c>
      <c r="O1414" s="2" t="s">
        <v>1778</v>
      </c>
      <c r="P1414" s="2" t="s">
        <v>1778</v>
      </c>
      <c r="Q1414" s="2" t="str">
        <f>IF(ISERROR(SEARCH(Q$1,Table1[[#This Row],[Description]])),"",1)</f>
        <v/>
      </c>
      <c r="R1414" s="2" t="str">
        <f t="shared" si="22"/>
        <v/>
      </c>
    </row>
    <row r="1415" spans="1:18" x14ac:dyDescent="0.25">
      <c r="A1415" t="s">
        <v>527</v>
      </c>
      <c r="B1415" t="s">
        <v>1320</v>
      </c>
      <c r="C1415">
        <v>1700</v>
      </c>
      <c r="D1415">
        <f>IF(Table1[[#This Row],[tarp]]=Table1[[#This Row],[tarpa]],Table1[[#This Row],[Quantity]],Table1[[#This Row],[Quantity]]*10)</f>
        <v>1700</v>
      </c>
      <c r="E1415" t="s">
        <v>54</v>
      </c>
      <c r="F1415" t="s">
        <v>37</v>
      </c>
      <c r="G1415" s="1">
        <v>42764</v>
      </c>
      <c r="H1415" s="1">
        <v>42764</v>
      </c>
      <c r="I1415" t="s">
        <v>1778</v>
      </c>
      <c r="J1415" t="s">
        <v>1778</v>
      </c>
      <c r="K1415" t="s">
        <v>1778</v>
      </c>
      <c r="L1415" t="s">
        <v>1778</v>
      </c>
      <c r="M1415" s="2" t="str">
        <f>IF(ISERROR(SEARCH(M$1,Table1[[#This Row],[Description]])),"",1)</f>
        <v/>
      </c>
      <c r="N1415" s="2" t="s">
        <v>1778</v>
      </c>
      <c r="O1415" s="2" t="s">
        <v>1778</v>
      </c>
      <c r="P1415" s="2" t="s">
        <v>1778</v>
      </c>
      <c r="Q1415" s="2" t="str">
        <f>IF(ISERROR(SEARCH(Q$1,Table1[[#This Row],[Description]])),"",1)</f>
        <v/>
      </c>
      <c r="R1415" s="2" t="str">
        <f t="shared" si="22"/>
        <v/>
      </c>
    </row>
    <row r="1416" spans="1:18" x14ac:dyDescent="0.25">
      <c r="A1416" t="s">
        <v>612</v>
      </c>
      <c r="B1416" t="s">
        <v>1324</v>
      </c>
      <c r="C1416">
        <v>5900</v>
      </c>
      <c r="D1416">
        <f>IF(Table1[[#This Row],[tarp]]=Table1[[#This Row],[tarpa]],Table1[[#This Row],[Quantity]],Table1[[#This Row],[Quantity]]*10)</f>
        <v>5900</v>
      </c>
      <c r="E1416" t="s">
        <v>54</v>
      </c>
      <c r="F1416" t="s">
        <v>37</v>
      </c>
      <c r="G1416" s="1">
        <v>42764</v>
      </c>
      <c r="H1416" s="1">
        <v>42764</v>
      </c>
      <c r="I1416" t="s">
        <v>1778</v>
      </c>
      <c r="J1416" t="s">
        <v>1778</v>
      </c>
      <c r="K1416" t="s">
        <v>1778</v>
      </c>
      <c r="L1416" t="s">
        <v>1778</v>
      </c>
      <c r="M1416" s="2" t="str">
        <f>IF(ISERROR(SEARCH(M$1,Table1[[#This Row],[Description]])),"",1)</f>
        <v/>
      </c>
      <c r="N1416" s="2" t="s">
        <v>1778</v>
      </c>
      <c r="O1416" s="2" t="s">
        <v>1778</v>
      </c>
      <c r="P1416" s="2" t="s">
        <v>1778</v>
      </c>
      <c r="Q1416" s="2" t="str">
        <f>IF(ISERROR(SEARCH(Q$1,Table1[[#This Row],[Description]])),"",1)</f>
        <v/>
      </c>
      <c r="R1416" s="2" t="str">
        <f t="shared" si="22"/>
        <v/>
      </c>
    </row>
    <row r="1417" spans="1:18" x14ac:dyDescent="0.25">
      <c r="A1417" t="s">
        <v>923</v>
      </c>
      <c r="B1417" t="s">
        <v>924</v>
      </c>
      <c r="C1417">
        <v>606</v>
      </c>
      <c r="D1417">
        <f>IF(Table1[[#This Row],[tarp]]=Table1[[#This Row],[tarpa]],Table1[[#This Row],[Quantity]],Table1[[#This Row],[Quantity]]*10)</f>
        <v>606</v>
      </c>
      <c r="E1417" t="s">
        <v>54</v>
      </c>
      <c r="F1417" t="s">
        <v>37</v>
      </c>
      <c r="G1417" s="1">
        <v>42764</v>
      </c>
      <c r="H1417" s="1">
        <v>42764</v>
      </c>
      <c r="I1417" t="s">
        <v>1778</v>
      </c>
      <c r="J1417" t="s">
        <v>1778</v>
      </c>
      <c r="K1417" t="s">
        <v>1778</v>
      </c>
      <c r="L1417" t="s">
        <v>1778</v>
      </c>
      <c r="M1417" s="2" t="str">
        <f>IF(ISERROR(SEARCH(M$1,Table1[[#This Row],[Description]])),"",1)</f>
        <v/>
      </c>
      <c r="N1417" s="2" t="s">
        <v>1778</v>
      </c>
      <c r="O1417" s="2" t="s">
        <v>1778</v>
      </c>
      <c r="P1417" s="2" t="s">
        <v>1778</v>
      </c>
      <c r="Q1417" s="2" t="str">
        <f>IF(ISERROR(SEARCH(Q$1,Table1[[#This Row],[Description]])),"",1)</f>
        <v/>
      </c>
      <c r="R1417" s="2" t="str">
        <f t="shared" si="22"/>
        <v/>
      </c>
    </row>
    <row r="1418" spans="1:18" x14ac:dyDescent="0.25">
      <c r="A1418" t="s">
        <v>613</v>
      </c>
      <c r="B1418" t="s">
        <v>614</v>
      </c>
      <c r="C1418">
        <v>825</v>
      </c>
      <c r="D1418">
        <f>IF(Table1[[#This Row],[tarp]]=Table1[[#This Row],[tarpa]],Table1[[#This Row],[Quantity]],Table1[[#This Row],[Quantity]]*10)</f>
        <v>825</v>
      </c>
      <c r="E1418" t="s">
        <v>54</v>
      </c>
      <c r="F1418" t="s">
        <v>37</v>
      </c>
      <c r="G1418" s="1">
        <v>42764</v>
      </c>
      <c r="H1418" s="1">
        <v>42764</v>
      </c>
      <c r="I1418" t="s">
        <v>1778</v>
      </c>
      <c r="J1418" t="s">
        <v>1778</v>
      </c>
      <c r="K1418" t="s">
        <v>1778</v>
      </c>
      <c r="L1418" t="s">
        <v>1778</v>
      </c>
      <c r="M1418" s="2" t="str">
        <f>IF(ISERROR(SEARCH(M$1,Table1[[#This Row],[Description]])),"",1)</f>
        <v/>
      </c>
      <c r="N1418" s="2" t="s">
        <v>1778</v>
      </c>
      <c r="O1418" s="2" t="s">
        <v>1778</v>
      </c>
      <c r="P1418" s="2" t="s">
        <v>1778</v>
      </c>
      <c r="Q1418" s="2" t="str">
        <f>IF(ISERROR(SEARCH(Q$1,Table1[[#This Row],[Description]])),"",1)</f>
        <v/>
      </c>
      <c r="R1418" s="2" t="str">
        <f t="shared" si="22"/>
        <v/>
      </c>
    </row>
    <row r="1419" spans="1:18" x14ac:dyDescent="0.25">
      <c r="A1419" t="s">
        <v>1735</v>
      </c>
      <c r="B1419" t="s">
        <v>1736</v>
      </c>
      <c r="C1419">
        <v>4000</v>
      </c>
      <c r="D1419">
        <f>IF(Table1[[#This Row],[tarp]]=Table1[[#This Row],[tarpa]],Table1[[#This Row],[Quantity]],Table1[[#This Row],[Quantity]]*10)</f>
        <v>4000</v>
      </c>
      <c r="E1419" t="s">
        <v>9</v>
      </c>
      <c r="F1419" t="s">
        <v>37</v>
      </c>
      <c r="G1419" s="1">
        <v>42764</v>
      </c>
      <c r="H1419" s="1">
        <v>42764</v>
      </c>
      <c r="I1419" t="s">
        <v>1778</v>
      </c>
      <c r="J1419" t="s">
        <v>1778</v>
      </c>
      <c r="K1419" t="s">
        <v>1778</v>
      </c>
      <c r="L1419" t="s">
        <v>1778</v>
      </c>
      <c r="M1419" s="2" t="str">
        <f>IF(ISERROR(SEARCH(M$1,Table1[[#This Row],[Description]])),"",1)</f>
        <v/>
      </c>
      <c r="N1419" s="2" t="s">
        <v>1778</v>
      </c>
      <c r="O1419" s="2" t="s">
        <v>1778</v>
      </c>
      <c r="P1419" s="2" t="s">
        <v>1778</v>
      </c>
      <c r="Q1419" s="2" t="str">
        <f>IF(ISERROR(SEARCH(Q$1,Table1[[#This Row],[Description]])),"",1)</f>
        <v/>
      </c>
      <c r="R1419" s="2" t="str">
        <f t="shared" si="22"/>
        <v/>
      </c>
    </row>
    <row r="1420" spans="1:18" x14ac:dyDescent="0.25">
      <c r="A1420" t="s">
        <v>1166</v>
      </c>
      <c r="B1420" t="s">
        <v>1167</v>
      </c>
      <c r="C1420">
        <v>30</v>
      </c>
      <c r="D1420">
        <f>IF(Table1[[#This Row],[tarp]]=Table1[[#This Row],[tarpa]],Table1[[#This Row],[Quantity]],Table1[[#This Row],[Quantity]]*10)</f>
        <v>30</v>
      </c>
      <c r="E1420" t="s">
        <v>1719</v>
      </c>
      <c r="F1420" t="s">
        <v>37</v>
      </c>
      <c r="G1420" s="1">
        <v>42764</v>
      </c>
      <c r="H1420" s="1">
        <v>42764</v>
      </c>
      <c r="I1420" t="s">
        <v>1778</v>
      </c>
      <c r="J1420" t="s">
        <v>1778</v>
      </c>
      <c r="K1420" t="s">
        <v>1778</v>
      </c>
      <c r="L1420" t="s">
        <v>1778</v>
      </c>
      <c r="M1420" s="2" t="str">
        <f>IF(ISERROR(SEARCH(M$1,Table1[[#This Row],[Description]])),"",1)</f>
        <v/>
      </c>
      <c r="N1420" s="2" t="s">
        <v>1778</v>
      </c>
      <c r="O1420" s="2" t="s">
        <v>1778</v>
      </c>
      <c r="P1420" s="2" t="s">
        <v>1778</v>
      </c>
      <c r="Q1420" s="2" t="str">
        <f>IF(ISERROR(SEARCH(Q$1,Table1[[#This Row],[Description]])),"",1)</f>
        <v/>
      </c>
      <c r="R1420" s="2" t="str">
        <f t="shared" si="22"/>
        <v/>
      </c>
    </row>
    <row r="1421" spans="1:18" x14ac:dyDescent="0.25">
      <c r="A1421" t="s">
        <v>1737</v>
      </c>
      <c r="B1421" t="s">
        <v>1738</v>
      </c>
      <c r="C1421">
        <v>25</v>
      </c>
      <c r="D1421">
        <f>IF(Table1[[#This Row],[tarp]]=Table1[[#This Row],[tarpa]],Table1[[#This Row],[Quantity]],Table1[[#This Row],[Quantity]]*10)</f>
        <v>25</v>
      </c>
      <c r="E1421" t="s">
        <v>1719</v>
      </c>
      <c r="F1421" t="s">
        <v>37</v>
      </c>
      <c r="G1421" s="1">
        <v>42764</v>
      </c>
      <c r="H1421" s="1">
        <v>42764</v>
      </c>
      <c r="I1421" t="s">
        <v>1778</v>
      </c>
      <c r="J1421" t="s">
        <v>1778</v>
      </c>
      <c r="K1421" t="s">
        <v>1778</v>
      </c>
      <c r="L1421" t="s">
        <v>1778</v>
      </c>
      <c r="M1421" s="2" t="str">
        <f>IF(ISERROR(SEARCH(M$1,Table1[[#This Row],[Description]])),"",1)</f>
        <v/>
      </c>
      <c r="N1421" s="2" t="s">
        <v>1778</v>
      </c>
      <c r="O1421" s="2" t="s">
        <v>1778</v>
      </c>
      <c r="P1421" s="2" t="s">
        <v>1778</v>
      </c>
      <c r="Q1421" s="2" t="str">
        <f>IF(ISERROR(SEARCH(Q$1,Table1[[#This Row],[Description]])),"",1)</f>
        <v/>
      </c>
      <c r="R1421" s="2" t="str">
        <f t="shared" si="22"/>
        <v/>
      </c>
    </row>
    <row r="1422" spans="1:18" x14ac:dyDescent="0.25">
      <c r="A1422" t="s">
        <v>1184</v>
      </c>
      <c r="B1422" t="s">
        <v>1185</v>
      </c>
      <c r="C1422">
        <v>30</v>
      </c>
      <c r="D1422">
        <f>IF(Table1[[#This Row],[tarp]]=Table1[[#This Row],[tarpa]],Table1[[#This Row],[Quantity]],Table1[[#This Row],[Quantity]]*10)</f>
        <v>30</v>
      </c>
      <c r="E1422" t="s">
        <v>1719</v>
      </c>
      <c r="F1422" t="s">
        <v>37</v>
      </c>
      <c r="G1422" s="1">
        <v>42764</v>
      </c>
      <c r="H1422" s="1">
        <v>42764</v>
      </c>
      <c r="I1422" t="s">
        <v>1778</v>
      </c>
      <c r="J1422" t="s">
        <v>1778</v>
      </c>
      <c r="K1422" t="s">
        <v>1778</v>
      </c>
      <c r="L1422" t="s">
        <v>1778</v>
      </c>
      <c r="M1422" s="2" t="str">
        <f>IF(ISERROR(SEARCH(M$1,Table1[[#This Row],[Description]])),"",1)</f>
        <v/>
      </c>
      <c r="N1422" s="2" t="s">
        <v>1778</v>
      </c>
      <c r="O1422" s="2" t="s">
        <v>1778</v>
      </c>
      <c r="P1422" s="2" t="s">
        <v>1778</v>
      </c>
      <c r="Q1422" s="2" t="str">
        <f>IF(ISERROR(SEARCH(Q$1,Table1[[#This Row],[Description]])),"",1)</f>
        <v/>
      </c>
      <c r="R1422" s="2" t="str">
        <f t="shared" si="22"/>
        <v/>
      </c>
    </row>
    <row r="1423" spans="1:18" x14ac:dyDescent="0.25">
      <c r="A1423" t="s">
        <v>1561</v>
      </c>
      <c r="B1423" t="s">
        <v>1562</v>
      </c>
      <c r="C1423">
        <v>36</v>
      </c>
      <c r="D1423">
        <f>IF(Table1[[#This Row],[tarp]]=Table1[[#This Row],[tarpa]],Table1[[#This Row],[Quantity]],Table1[[#This Row],[Quantity]]*10)</f>
        <v>36</v>
      </c>
      <c r="E1423" t="s">
        <v>1691</v>
      </c>
      <c r="F1423" t="s">
        <v>14</v>
      </c>
      <c r="G1423" s="1">
        <v>42764</v>
      </c>
      <c r="H1423" s="1">
        <v>42764</v>
      </c>
      <c r="I1423" t="s">
        <v>1778</v>
      </c>
      <c r="J1423" t="s">
        <v>1778</v>
      </c>
      <c r="K1423" t="s">
        <v>1778</v>
      </c>
      <c r="L1423" t="s">
        <v>1778</v>
      </c>
      <c r="M1423" s="2" t="str">
        <f>IF(ISERROR(SEARCH(M$1,Table1[[#This Row],[Description]])),"",1)</f>
        <v/>
      </c>
      <c r="N1423" s="2" t="s">
        <v>1778</v>
      </c>
      <c r="O1423" s="2" t="s">
        <v>1778</v>
      </c>
      <c r="P1423" s="2" t="s">
        <v>1778</v>
      </c>
      <c r="Q1423" s="2" t="str">
        <f>IF(ISERROR(SEARCH(Q$1,Table1[[#This Row],[Description]])),"",1)</f>
        <v/>
      </c>
      <c r="R1423" s="2" t="str">
        <f t="shared" si="22"/>
        <v/>
      </c>
    </row>
    <row r="1424" spans="1:18" x14ac:dyDescent="0.25">
      <c r="A1424" t="s">
        <v>1564</v>
      </c>
      <c r="B1424" t="s">
        <v>1565</v>
      </c>
      <c r="C1424">
        <v>49</v>
      </c>
      <c r="D1424">
        <f>IF(Table1[[#This Row],[tarp]]=Table1[[#This Row],[tarpa]],Table1[[#This Row],[Quantity]],Table1[[#This Row],[Quantity]]*10)</f>
        <v>49</v>
      </c>
      <c r="E1424" t="s">
        <v>1691</v>
      </c>
      <c r="F1424" t="s">
        <v>14</v>
      </c>
      <c r="G1424" s="1">
        <v>42764</v>
      </c>
      <c r="H1424" s="1">
        <v>42764</v>
      </c>
      <c r="I1424" t="s">
        <v>1778</v>
      </c>
      <c r="J1424" t="s">
        <v>1778</v>
      </c>
      <c r="K1424" t="s">
        <v>1778</v>
      </c>
      <c r="L1424" t="s">
        <v>1778</v>
      </c>
      <c r="M1424" s="2" t="str">
        <f>IF(ISERROR(SEARCH(M$1,Table1[[#This Row],[Description]])),"",1)</f>
        <v/>
      </c>
      <c r="N1424" s="2" t="s">
        <v>1778</v>
      </c>
      <c r="O1424" s="2" t="s">
        <v>1778</v>
      </c>
      <c r="P1424" s="2" t="s">
        <v>1778</v>
      </c>
      <c r="Q1424" s="2" t="str">
        <f>IF(ISERROR(SEARCH(Q$1,Table1[[#This Row],[Description]])),"",1)</f>
        <v/>
      </c>
      <c r="R1424" s="2" t="str">
        <f t="shared" si="22"/>
        <v/>
      </c>
    </row>
    <row r="1425" spans="1:18" x14ac:dyDescent="0.25">
      <c r="A1425" t="s">
        <v>1568</v>
      </c>
      <c r="B1425" t="s">
        <v>1569</v>
      </c>
      <c r="C1425">
        <v>142</v>
      </c>
      <c r="D1425">
        <f>IF(Table1[[#This Row],[tarp]]=Table1[[#This Row],[tarpa]],Table1[[#This Row],[Quantity]],Table1[[#This Row],[Quantity]]*10)</f>
        <v>142</v>
      </c>
      <c r="E1425" t="s">
        <v>1691</v>
      </c>
      <c r="F1425" t="s">
        <v>14</v>
      </c>
      <c r="G1425" s="1">
        <v>42764</v>
      </c>
      <c r="H1425" s="1">
        <v>42764</v>
      </c>
      <c r="I1425" t="s">
        <v>1778</v>
      </c>
      <c r="J1425" t="s">
        <v>1778</v>
      </c>
      <c r="K1425" t="s">
        <v>1778</v>
      </c>
      <c r="L1425" t="s">
        <v>1778</v>
      </c>
      <c r="M1425" s="2" t="str">
        <f>IF(ISERROR(SEARCH(M$1,Table1[[#This Row],[Description]])),"",1)</f>
        <v/>
      </c>
      <c r="N1425" s="2" t="s">
        <v>1778</v>
      </c>
      <c r="O1425" s="2" t="s">
        <v>1778</v>
      </c>
      <c r="P1425" s="2" t="s">
        <v>1778</v>
      </c>
      <c r="Q1425" s="2" t="str">
        <f>IF(ISERROR(SEARCH(Q$1,Table1[[#This Row],[Description]])),"",1)</f>
        <v/>
      </c>
      <c r="R1425" s="2" t="str">
        <f t="shared" si="22"/>
        <v/>
      </c>
    </row>
    <row r="1426" spans="1:18" x14ac:dyDescent="0.25">
      <c r="A1426" t="s">
        <v>629</v>
      </c>
      <c r="B1426" t="s">
        <v>630</v>
      </c>
      <c r="C1426">
        <v>4378</v>
      </c>
      <c r="D1426">
        <f>IF(Table1[[#This Row],[tarp]]=Table1[[#This Row],[tarpa]],Table1[[#This Row],[Quantity]],Table1[[#This Row],[Quantity]]*10)</f>
        <v>4378</v>
      </c>
      <c r="E1426" t="s">
        <v>54</v>
      </c>
      <c r="F1426" t="s">
        <v>37</v>
      </c>
      <c r="G1426" s="1">
        <v>42764</v>
      </c>
      <c r="H1426" s="1">
        <v>42764</v>
      </c>
      <c r="I1426" t="s">
        <v>1778</v>
      </c>
      <c r="J1426" t="s">
        <v>1778</v>
      </c>
      <c r="K1426" t="s">
        <v>1778</v>
      </c>
      <c r="L1426" t="s">
        <v>1778</v>
      </c>
      <c r="M1426" s="2" t="str">
        <f>IF(ISERROR(SEARCH(M$1,Table1[[#This Row],[Description]])),"",1)</f>
        <v/>
      </c>
      <c r="N1426" s="2" t="s">
        <v>1778</v>
      </c>
      <c r="O1426" s="2" t="s">
        <v>1778</v>
      </c>
      <c r="P1426" s="2" t="s">
        <v>1778</v>
      </c>
      <c r="Q1426" s="2" t="str">
        <f>IF(ISERROR(SEARCH(Q$1,Table1[[#This Row],[Description]])),"",1)</f>
        <v/>
      </c>
      <c r="R1426" s="2" t="str">
        <f t="shared" si="22"/>
        <v/>
      </c>
    </row>
    <row r="1427" spans="1:18" x14ac:dyDescent="0.25">
      <c r="A1427" t="s">
        <v>1114</v>
      </c>
      <c r="B1427" t="s">
        <v>1115</v>
      </c>
      <c r="C1427">
        <v>360</v>
      </c>
      <c r="D1427">
        <f>IF(Table1[[#This Row],[tarp]]=Table1[[#This Row],[tarpa]],Table1[[#This Row],[Quantity]],Table1[[#This Row],[Quantity]]*10)</f>
        <v>360</v>
      </c>
      <c r="E1427" t="s">
        <v>54</v>
      </c>
      <c r="F1427" t="s">
        <v>37</v>
      </c>
      <c r="G1427" s="1">
        <v>42764</v>
      </c>
      <c r="H1427" s="1">
        <v>42764</v>
      </c>
      <c r="I1427" t="s">
        <v>1778</v>
      </c>
      <c r="J1427" t="s">
        <v>1778</v>
      </c>
      <c r="K1427" t="s">
        <v>1778</v>
      </c>
      <c r="L1427" t="s">
        <v>1778</v>
      </c>
      <c r="M1427" s="2" t="str">
        <f>IF(ISERROR(SEARCH(M$1,Table1[[#This Row],[Description]])),"",1)</f>
        <v/>
      </c>
      <c r="N1427" s="2" t="s">
        <v>1778</v>
      </c>
      <c r="O1427" s="2" t="s">
        <v>1778</v>
      </c>
      <c r="P1427" s="2" t="s">
        <v>1778</v>
      </c>
      <c r="Q1427" s="2" t="str">
        <f>IF(ISERROR(SEARCH(Q$1,Table1[[#This Row],[Description]])),"",1)</f>
        <v/>
      </c>
      <c r="R1427" s="2" t="str">
        <f t="shared" si="22"/>
        <v/>
      </c>
    </row>
    <row r="1428" spans="1:18" x14ac:dyDescent="0.25">
      <c r="A1428" t="s">
        <v>1118</v>
      </c>
      <c r="B1428" t="s">
        <v>1119</v>
      </c>
      <c r="C1428">
        <v>900</v>
      </c>
      <c r="D1428">
        <f>IF(Table1[[#This Row],[tarp]]=Table1[[#This Row],[tarpa]],Table1[[#This Row],[Quantity]],Table1[[#This Row],[Quantity]]*10)</f>
        <v>900</v>
      </c>
      <c r="E1428" t="s">
        <v>54</v>
      </c>
      <c r="F1428" t="s">
        <v>37</v>
      </c>
      <c r="G1428" s="1">
        <v>42764</v>
      </c>
      <c r="H1428" s="1">
        <v>42764</v>
      </c>
      <c r="I1428" t="s">
        <v>1778</v>
      </c>
      <c r="J1428" t="s">
        <v>1778</v>
      </c>
      <c r="K1428" t="s">
        <v>1778</v>
      </c>
      <c r="L1428" t="s">
        <v>1778</v>
      </c>
      <c r="M1428" s="2" t="str">
        <f>IF(ISERROR(SEARCH(M$1,Table1[[#This Row],[Description]])),"",1)</f>
        <v/>
      </c>
      <c r="N1428" s="2" t="s">
        <v>1778</v>
      </c>
      <c r="O1428" s="2" t="s">
        <v>1778</v>
      </c>
      <c r="P1428" s="2" t="s">
        <v>1778</v>
      </c>
      <c r="Q1428" s="2" t="str">
        <f>IF(ISERROR(SEARCH(Q$1,Table1[[#This Row],[Description]])),"",1)</f>
        <v/>
      </c>
      <c r="R1428" s="2" t="str">
        <f t="shared" si="22"/>
        <v/>
      </c>
    </row>
    <row r="1429" spans="1:18" x14ac:dyDescent="0.25">
      <c r="A1429" t="s">
        <v>901</v>
      </c>
      <c r="B1429" t="s">
        <v>902</v>
      </c>
      <c r="C1429">
        <v>11250</v>
      </c>
      <c r="D1429">
        <f>IF(Table1[[#This Row],[tarp]]=Table1[[#This Row],[tarpa]],Table1[[#This Row],[Quantity]],Table1[[#This Row],[Quantity]]*10)</f>
        <v>11250</v>
      </c>
      <c r="E1429" t="s">
        <v>54</v>
      </c>
      <c r="F1429" t="s">
        <v>37</v>
      </c>
      <c r="G1429" s="1">
        <v>42764</v>
      </c>
      <c r="H1429" s="1">
        <v>42764</v>
      </c>
      <c r="I1429" t="s">
        <v>1778</v>
      </c>
      <c r="J1429" t="s">
        <v>1778</v>
      </c>
      <c r="K1429" t="s">
        <v>1778</v>
      </c>
      <c r="L1429" t="s">
        <v>1778</v>
      </c>
      <c r="M1429" s="2" t="str">
        <f>IF(ISERROR(SEARCH(M$1,Table1[[#This Row],[Description]])),"",1)</f>
        <v/>
      </c>
      <c r="N1429" s="2" t="s">
        <v>1778</v>
      </c>
      <c r="O1429" s="2" t="s">
        <v>1778</v>
      </c>
      <c r="P1429" s="2" t="s">
        <v>1778</v>
      </c>
      <c r="Q1429" s="2" t="str">
        <f>IF(ISERROR(SEARCH(Q$1,Table1[[#This Row],[Description]])),"",1)</f>
        <v/>
      </c>
      <c r="R1429" s="2" t="str">
        <f t="shared" si="22"/>
        <v/>
      </c>
    </row>
    <row r="1430" spans="1:18" x14ac:dyDescent="0.25">
      <c r="A1430" t="s">
        <v>990</v>
      </c>
      <c r="B1430" t="s">
        <v>991</v>
      </c>
      <c r="C1430">
        <v>1150</v>
      </c>
      <c r="D1430">
        <f>IF(Table1[[#This Row],[tarp]]=Table1[[#This Row],[tarpa]],Table1[[#This Row],[Quantity]],Table1[[#This Row],[Quantity]]*10)</f>
        <v>1150</v>
      </c>
      <c r="E1430" t="s">
        <v>54</v>
      </c>
      <c r="F1430" t="s">
        <v>37</v>
      </c>
      <c r="G1430" s="1">
        <v>42764</v>
      </c>
      <c r="H1430" s="1">
        <v>42764</v>
      </c>
      <c r="I1430" t="s">
        <v>1778</v>
      </c>
      <c r="J1430" t="s">
        <v>1778</v>
      </c>
      <c r="K1430" t="s">
        <v>1778</v>
      </c>
      <c r="L1430" t="s">
        <v>1778</v>
      </c>
      <c r="M1430" s="2" t="str">
        <f>IF(ISERROR(SEARCH(M$1,Table1[[#This Row],[Description]])),"",1)</f>
        <v/>
      </c>
      <c r="N1430" s="2" t="s">
        <v>1778</v>
      </c>
      <c r="O1430" s="2" t="s">
        <v>1778</v>
      </c>
      <c r="P1430" s="2" t="s">
        <v>1778</v>
      </c>
      <c r="Q1430" s="2" t="str">
        <f>IF(ISERROR(SEARCH(Q$1,Table1[[#This Row],[Description]])),"",1)</f>
        <v/>
      </c>
      <c r="R1430" s="2" t="str">
        <f t="shared" si="22"/>
        <v/>
      </c>
    </row>
    <row r="1431" spans="1:18" x14ac:dyDescent="0.25">
      <c r="A1431" t="s">
        <v>1102</v>
      </c>
      <c r="B1431" t="s">
        <v>1103</v>
      </c>
      <c r="C1431">
        <v>12016</v>
      </c>
      <c r="D1431">
        <f>IF(Table1[[#This Row],[tarp]]=Table1[[#This Row],[tarpa]],Table1[[#This Row],[Quantity]],Table1[[#This Row],[Quantity]]*10)</f>
        <v>12016</v>
      </c>
      <c r="E1431" t="s">
        <v>54</v>
      </c>
      <c r="F1431" t="s">
        <v>37</v>
      </c>
      <c r="G1431" s="1">
        <v>42764</v>
      </c>
      <c r="H1431" s="1">
        <v>42764</v>
      </c>
      <c r="I1431" t="s">
        <v>1778</v>
      </c>
      <c r="J1431" t="s">
        <v>1778</v>
      </c>
      <c r="K1431" t="s">
        <v>1778</v>
      </c>
      <c r="L1431" t="s">
        <v>1778</v>
      </c>
      <c r="M1431" s="2" t="str">
        <f>IF(ISERROR(SEARCH(M$1,Table1[[#This Row],[Description]])),"",1)</f>
        <v/>
      </c>
      <c r="N1431" s="2" t="s">
        <v>1778</v>
      </c>
      <c r="O1431" s="2" t="s">
        <v>1778</v>
      </c>
      <c r="P1431" s="2" t="s">
        <v>1778</v>
      </c>
      <c r="Q1431" s="2" t="str">
        <f>IF(ISERROR(SEARCH(Q$1,Table1[[#This Row],[Description]])),"",1)</f>
        <v/>
      </c>
      <c r="R1431" s="2" t="str">
        <f t="shared" si="22"/>
        <v/>
      </c>
    </row>
    <row r="1432" spans="1:18" x14ac:dyDescent="0.25">
      <c r="A1432" t="s">
        <v>925</v>
      </c>
      <c r="B1432" t="s">
        <v>926</v>
      </c>
      <c r="C1432">
        <v>1000</v>
      </c>
      <c r="D1432">
        <f>IF(Table1[[#This Row],[tarp]]=Table1[[#This Row],[tarpa]],Table1[[#This Row],[Quantity]],Table1[[#This Row],[Quantity]]*10)</f>
        <v>1000</v>
      </c>
      <c r="E1432" t="s">
        <v>54</v>
      </c>
      <c r="F1432" t="s">
        <v>37</v>
      </c>
      <c r="G1432" s="1">
        <v>42764</v>
      </c>
      <c r="H1432" s="1">
        <v>42764</v>
      </c>
      <c r="I1432" t="s">
        <v>1778</v>
      </c>
      <c r="J1432" t="s">
        <v>1778</v>
      </c>
      <c r="K1432" t="s">
        <v>1778</v>
      </c>
      <c r="L1432" t="s">
        <v>1778</v>
      </c>
      <c r="M1432" s="2" t="str">
        <f>IF(ISERROR(SEARCH(M$1,Table1[[#This Row],[Description]])),"",1)</f>
        <v/>
      </c>
      <c r="N1432" s="2" t="s">
        <v>1778</v>
      </c>
      <c r="O1432" s="2" t="s">
        <v>1778</v>
      </c>
      <c r="P1432" s="2" t="s">
        <v>1778</v>
      </c>
      <c r="Q1432" s="2" t="str">
        <f>IF(ISERROR(SEARCH(Q$1,Table1[[#This Row],[Description]])),"",1)</f>
        <v/>
      </c>
      <c r="R1432" s="2" t="str">
        <f t="shared" si="22"/>
        <v/>
      </c>
    </row>
    <row r="1433" spans="1:18" x14ac:dyDescent="0.25">
      <c r="A1433" t="s">
        <v>927</v>
      </c>
      <c r="B1433" t="s">
        <v>928</v>
      </c>
      <c r="C1433">
        <v>1000</v>
      </c>
      <c r="D1433">
        <f>IF(Table1[[#This Row],[tarp]]=Table1[[#This Row],[tarpa]],Table1[[#This Row],[Quantity]],Table1[[#This Row],[Quantity]]*10)</f>
        <v>1000</v>
      </c>
      <c r="E1433" t="s">
        <v>54</v>
      </c>
      <c r="F1433" t="s">
        <v>37</v>
      </c>
      <c r="G1433" s="1">
        <v>42764</v>
      </c>
      <c r="H1433" s="1">
        <v>42764</v>
      </c>
      <c r="I1433" t="s">
        <v>1778</v>
      </c>
      <c r="J1433" t="s">
        <v>1778</v>
      </c>
      <c r="K1433" t="s">
        <v>1778</v>
      </c>
      <c r="L1433" t="s">
        <v>1778</v>
      </c>
      <c r="M1433" s="2" t="str">
        <f>IF(ISERROR(SEARCH(M$1,Table1[[#This Row],[Description]])),"",1)</f>
        <v/>
      </c>
      <c r="N1433" s="2" t="s">
        <v>1778</v>
      </c>
      <c r="O1433" s="2" t="s">
        <v>1778</v>
      </c>
      <c r="P1433" s="2" t="s">
        <v>1778</v>
      </c>
      <c r="Q1433" s="2" t="str">
        <f>IF(ISERROR(SEARCH(Q$1,Table1[[#This Row],[Description]])),"",1)</f>
        <v/>
      </c>
      <c r="R1433" s="2" t="str">
        <f t="shared" si="22"/>
        <v/>
      </c>
    </row>
    <row r="1434" spans="1:18" x14ac:dyDescent="0.25">
      <c r="A1434" t="s">
        <v>929</v>
      </c>
      <c r="B1434" t="s">
        <v>930</v>
      </c>
      <c r="C1434">
        <v>1000</v>
      </c>
      <c r="D1434">
        <f>IF(Table1[[#This Row],[tarp]]=Table1[[#This Row],[tarpa]],Table1[[#This Row],[Quantity]],Table1[[#This Row],[Quantity]]*10)</f>
        <v>1000</v>
      </c>
      <c r="E1434" t="s">
        <v>54</v>
      </c>
      <c r="F1434" t="s">
        <v>37</v>
      </c>
      <c r="G1434" s="1">
        <v>42764</v>
      </c>
      <c r="H1434" s="1">
        <v>42764</v>
      </c>
      <c r="I1434" t="s">
        <v>1778</v>
      </c>
      <c r="J1434" t="s">
        <v>1778</v>
      </c>
      <c r="K1434" t="s">
        <v>1778</v>
      </c>
      <c r="L1434" t="s">
        <v>1778</v>
      </c>
      <c r="M1434" s="2" t="str">
        <f>IF(ISERROR(SEARCH(M$1,Table1[[#This Row],[Description]])),"",1)</f>
        <v/>
      </c>
      <c r="N1434" s="2" t="s">
        <v>1778</v>
      </c>
      <c r="O1434" s="2" t="s">
        <v>1778</v>
      </c>
      <c r="P1434" s="2" t="s">
        <v>1778</v>
      </c>
      <c r="Q1434" s="2" t="str">
        <f>IF(ISERROR(SEARCH(Q$1,Table1[[#This Row],[Description]])),"",1)</f>
        <v/>
      </c>
      <c r="R1434" s="2" t="str">
        <f t="shared" si="22"/>
        <v/>
      </c>
    </row>
    <row r="1435" spans="1:18" x14ac:dyDescent="0.25">
      <c r="A1435" t="s">
        <v>931</v>
      </c>
      <c r="B1435" t="s">
        <v>932</v>
      </c>
      <c r="C1435">
        <v>1000</v>
      </c>
      <c r="D1435">
        <f>IF(Table1[[#This Row],[tarp]]=Table1[[#This Row],[tarpa]],Table1[[#This Row],[Quantity]],Table1[[#This Row],[Quantity]]*10)</f>
        <v>1000</v>
      </c>
      <c r="E1435" t="s">
        <v>54</v>
      </c>
      <c r="F1435" t="s">
        <v>37</v>
      </c>
      <c r="G1435" s="1">
        <v>42764</v>
      </c>
      <c r="H1435" s="1">
        <v>42764</v>
      </c>
      <c r="I1435" t="s">
        <v>1778</v>
      </c>
      <c r="J1435" t="s">
        <v>1778</v>
      </c>
      <c r="K1435" t="s">
        <v>1778</v>
      </c>
      <c r="L1435" t="s">
        <v>1778</v>
      </c>
      <c r="M1435" s="2" t="str">
        <f>IF(ISERROR(SEARCH(M$1,Table1[[#This Row],[Description]])),"",1)</f>
        <v/>
      </c>
      <c r="N1435" s="2" t="s">
        <v>1778</v>
      </c>
      <c r="O1435" s="2" t="s">
        <v>1778</v>
      </c>
      <c r="P1435" s="2" t="s">
        <v>1778</v>
      </c>
      <c r="Q1435" s="2" t="str">
        <f>IF(ISERROR(SEARCH(Q$1,Table1[[#This Row],[Description]])),"",1)</f>
        <v/>
      </c>
      <c r="R1435" s="2" t="str">
        <f t="shared" si="22"/>
        <v/>
      </c>
    </row>
    <row r="1436" spans="1:18" x14ac:dyDescent="0.25">
      <c r="A1436" t="s">
        <v>262</v>
      </c>
      <c r="B1436" t="s">
        <v>263</v>
      </c>
      <c r="C1436">
        <v>100</v>
      </c>
      <c r="D1436">
        <f>IF(Table1[[#This Row],[tarp]]=Table1[[#This Row],[tarpa]],Table1[[#This Row],[Quantity]],Table1[[#This Row],[Quantity]]*10)</f>
        <v>100</v>
      </c>
      <c r="E1436" t="s">
        <v>54</v>
      </c>
      <c r="F1436" t="s">
        <v>37</v>
      </c>
      <c r="G1436" s="1">
        <v>42764</v>
      </c>
      <c r="H1436" s="1">
        <v>42764</v>
      </c>
      <c r="I1436" t="s">
        <v>1778</v>
      </c>
      <c r="J1436" t="s">
        <v>1778</v>
      </c>
      <c r="K1436" t="s">
        <v>1778</v>
      </c>
      <c r="L1436" t="s">
        <v>1778</v>
      </c>
      <c r="M1436" s="2" t="str">
        <f>IF(ISERROR(SEARCH(M$1,Table1[[#This Row],[Description]])),"",1)</f>
        <v/>
      </c>
      <c r="N1436" s="2" t="s">
        <v>1778</v>
      </c>
      <c r="O1436" s="2" t="s">
        <v>1778</v>
      </c>
      <c r="P1436" s="2" t="s">
        <v>1778</v>
      </c>
      <c r="Q1436" s="2" t="str">
        <f>IF(ISERROR(SEARCH(Q$1,Table1[[#This Row],[Description]])),"",1)</f>
        <v/>
      </c>
      <c r="R1436" s="2" t="str">
        <f t="shared" si="22"/>
        <v/>
      </c>
    </row>
    <row r="1437" spans="1:18" x14ac:dyDescent="0.25">
      <c r="A1437" t="s">
        <v>538</v>
      </c>
      <c r="B1437" t="s">
        <v>539</v>
      </c>
      <c r="C1437">
        <v>900</v>
      </c>
      <c r="D1437">
        <f>IF(Table1[[#This Row],[tarp]]=Table1[[#This Row],[tarpa]],Table1[[#This Row],[Quantity]],Table1[[#This Row],[Quantity]]*10)</f>
        <v>900</v>
      </c>
      <c r="E1437" t="s">
        <v>54</v>
      </c>
      <c r="F1437" t="s">
        <v>37</v>
      </c>
      <c r="G1437" s="1">
        <v>42764</v>
      </c>
      <c r="H1437" s="1">
        <v>42764</v>
      </c>
      <c r="I1437" t="s">
        <v>1778</v>
      </c>
      <c r="J1437" t="s">
        <v>1778</v>
      </c>
      <c r="K1437" t="s">
        <v>1778</v>
      </c>
      <c r="L1437" t="s">
        <v>1778</v>
      </c>
      <c r="M1437" s="2" t="str">
        <f>IF(ISERROR(SEARCH(M$1,Table1[[#This Row],[Description]])),"",1)</f>
        <v/>
      </c>
      <c r="N1437" s="2" t="s">
        <v>1778</v>
      </c>
      <c r="O1437" s="2" t="s">
        <v>1778</v>
      </c>
      <c r="P1437" s="2" t="s">
        <v>1778</v>
      </c>
      <c r="Q1437" s="2" t="str">
        <f>IF(ISERROR(SEARCH(Q$1,Table1[[#This Row],[Description]])),"",1)</f>
        <v/>
      </c>
      <c r="R1437" s="2" t="str">
        <f t="shared" si="22"/>
        <v/>
      </c>
    </row>
    <row r="1438" spans="1:18" x14ac:dyDescent="0.25">
      <c r="A1438" t="s">
        <v>404</v>
      </c>
      <c r="B1438" t="s">
        <v>405</v>
      </c>
      <c r="C1438">
        <v>387</v>
      </c>
      <c r="D1438">
        <f>IF(Table1[[#This Row],[tarp]]=Table1[[#This Row],[tarpa]],Table1[[#This Row],[Quantity]],Table1[[#This Row],[Quantity]]*10)</f>
        <v>387</v>
      </c>
      <c r="E1438" t="s">
        <v>54</v>
      </c>
      <c r="F1438" t="s">
        <v>37</v>
      </c>
      <c r="G1438" s="1">
        <v>42764</v>
      </c>
      <c r="H1438" s="1">
        <v>42764</v>
      </c>
      <c r="I1438" t="s">
        <v>1778</v>
      </c>
      <c r="J1438" t="s">
        <v>1778</v>
      </c>
      <c r="K1438" t="s">
        <v>1778</v>
      </c>
      <c r="L1438" t="s">
        <v>1778</v>
      </c>
      <c r="M1438" s="2" t="str">
        <f>IF(ISERROR(SEARCH(M$1,Table1[[#This Row],[Description]])),"",1)</f>
        <v/>
      </c>
      <c r="N1438" s="2" t="s">
        <v>1778</v>
      </c>
      <c r="O1438" s="2" t="s">
        <v>1778</v>
      </c>
      <c r="P1438" s="2" t="s">
        <v>1778</v>
      </c>
      <c r="Q1438" s="2" t="str">
        <f>IF(ISERROR(SEARCH(Q$1,Table1[[#This Row],[Description]])),"",1)</f>
        <v/>
      </c>
      <c r="R1438" s="2" t="str">
        <f t="shared" si="22"/>
        <v/>
      </c>
    </row>
    <row r="1439" spans="1:18" x14ac:dyDescent="0.25">
      <c r="A1439" t="s">
        <v>956</v>
      </c>
      <c r="B1439" t="s">
        <v>957</v>
      </c>
      <c r="C1439">
        <v>150</v>
      </c>
      <c r="D1439">
        <f>IF(Table1[[#This Row],[tarp]]=Table1[[#This Row],[tarpa]],Table1[[#This Row],[Quantity]],Table1[[#This Row],[Quantity]]*10)</f>
        <v>150</v>
      </c>
      <c r="E1439" t="s">
        <v>54</v>
      </c>
      <c r="F1439" t="s">
        <v>37</v>
      </c>
      <c r="G1439" s="1">
        <v>42764</v>
      </c>
      <c r="H1439" s="1">
        <v>42764</v>
      </c>
      <c r="I1439" t="s">
        <v>1778</v>
      </c>
      <c r="J1439" t="s">
        <v>1778</v>
      </c>
      <c r="K1439" t="s">
        <v>1778</v>
      </c>
      <c r="L1439" t="s">
        <v>1778</v>
      </c>
      <c r="M1439" s="2" t="str">
        <f>IF(ISERROR(SEARCH(M$1,Table1[[#This Row],[Description]])),"",1)</f>
        <v/>
      </c>
      <c r="N1439" s="2" t="s">
        <v>1778</v>
      </c>
      <c r="O1439" s="2" t="s">
        <v>1778</v>
      </c>
      <c r="P1439" s="2" t="s">
        <v>1778</v>
      </c>
      <c r="Q1439" s="2" t="str">
        <f>IF(ISERROR(SEARCH(Q$1,Table1[[#This Row],[Description]])),"",1)</f>
        <v/>
      </c>
      <c r="R1439" s="2" t="str">
        <f t="shared" si="22"/>
        <v/>
      </c>
    </row>
    <row r="1440" spans="1:18" x14ac:dyDescent="0.25">
      <c r="A1440" t="s">
        <v>406</v>
      </c>
      <c r="B1440" t="s">
        <v>407</v>
      </c>
      <c r="C1440">
        <v>1070</v>
      </c>
      <c r="D1440">
        <f>IF(Table1[[#This Row],[tarp]]=Table1[[#This Row],[tarpa]],Table1[[#This Row],[Quantity]],Table1[[#This Row],[Quantity]]*10)</f>
        <v>1070</v>
      </c>
      <c r="E1440" t="s">
        <v>54</v>
      </c>
      <c r="F1440" t="s">
        <v>37</v>
      </c>
      <c r="G1440" s="1">
        <v>42764</v>
      </c>
      <c r="H1440" s="1">
        <v>42764</v>
      </c>
      <c r="I1440" t="s">
        <v>1778</v>
      </c>
      <c r="J1440" t="s">
        <v>1778</v>
      </c>
      <c r="K1440" t="s">
        <v>1778</v>
      </c>
      <c r="L1440" t="s">
        <v>1778</v>
      </c>
      <c r="M1440" s="2" t="str">
        <f>IF(ISERROR(SEARCH(M$1,Table1[[#This Row],[Description]])),"",1)</f>
        <v/>
      </c>
      <c r="N1440" s="2" t="s">
        <v>1778</v>
      </c>
      <c r="O1440" s="2" t="s">
        <v>1778</v>
      </c>
      <c r="P1440" s="2" t="s">
        <v>1778</v>
      </c>
      <c r="Q1440" s="2" t="str">
        <f>IF(ISERROR(SEARCH(Q$1,Table1[[#This Row],[Description]])),"",1)</f>
        <v/>
      </c>
      <c r="R1440" s="2" t="str">
        <f t="shared" si="22"/>
        <v/>
      </c>
    </row>
    <row r="1441" spans="1:18" x14ac:dyDescent="0.25">
      <c r="A1441" t="s">
        <v>171</v>
      </c>
      <c r="B1441" t="s">
        <v>172</v>
      </c>
      <c r="C1441">
        <v>549600</v>
      </c>
      <c r="D1441">
        <f>IF(Table1[[#This Row],[tarp]]=Table1[[#This Row],[tarpa]],Table1[[#This Row],[Quantity]],Table1[[#This Row],[Quantity]]*10)</f>
        <v>549600</v>
      </c>
      <c r="E1441" t="s">
        <v>54</v>
      </c>
      <c r="F1441" t="s">
        <v>37</v>
      </c>
      <c r="G1441" s="1">
        <v>42764</v>
      </c>
      <c r="H1441" s="1">
        <v>42764</v>
      </c>
      <c r="I1441" t="s">
        <v>1778</v>
      </c>
      <c r="J1441" t="s">
        <v>1778</v>
      </c>
      <c r="K1441" t="s">
        <v>1778</v>
      </c>
      <c r="L1441" t="s">
        <v>1778</v>
      </c>
      <c r="M1441" s="2" t="str">
        <f>IF(ISERROR(SEARCH(M$1,Table1[[#This Row],[Description]])),"",1)</f>
        <v/>
      </c>
      <c r="N1441" s="2" t="s">
        <v>1778</v>
      </c>
      <c r="O1441" s="2" t="s">
        <v>1778</v>
      </c>
      <c r="P1441" s="2" t="s">
        <v>1778</v>
      </c>
      <c r="Q1441" s="2" t="str">
        <f>IF(ISERROR(SEARCH(Q$1,Table1[[#This Row],[Description]])),"",1)</f>
        <v/>
      </c>
      <c r="R1441" s="2" t="str">
        <f t="shared" si="22"/>
        <v/>
      </c>
    </row>
    <row r="1442" spans="1:18" x14ac:dyDescent="0.25">
      <c r="A1442" t="s">
        <v>1550</v>
      </c>
      <c r="B1442" t="s">
        <v>1551</v>
      </c>
      <c r="C1442">
        <v>626</v>
      </c>
      <c r="D1442">
        <f>IF(Table1[[#This Row],[tarp]]=Table1[[#This Row],[tarpa]],Table1[[#This Row],[Quantity]],Table1[[#This Row],[Quantity]]*10)</f>
        <v>626</v>
      </c>
      <c r="E1442" t="s">
        <v>54</v>
      </c>
      <c r="F1442" t="s">
        <v>37</v>
      </c>
      <c r="G1442" s="1">
        <v>42764</v>
      </c>
      <c r="H1442" s="1">
        <v>42764</v>
      </c>
      <c r="I1442" t="s">
        <v>1778</v>
      </c>
      <c r="J1442" t="s">
        <v>1778</v>
      </c>
      <c r="K1442" t="s">
        <v>1778</v>
      </c>
      <c r="L1442" t="s">
        <v>1778</v>
      </c>
      <c r="M1442" s="2" t="str">
        <f>IF(ISERROR(SEARCH(M$1,Table1[[#This Row],[Description]])),"",1)</f>
        <v/>
      </c>
      <c r="N1442" s="2" t="s">
        <v>1778</v>
      </c>
      <c r="O1442" s="2" t="s">
        <v>1778</v>
      </c>
      <c r="P1442" s="2" t="s">
        <v>1778</v>
      </c>
      <c r="Q1442" s="2" t="str">
        <f>IF(ISERROR(SEARCH(Q$1,Table1[[#This Row],[Description]])),"",1)</f>
        <v/>
      </c>
      <c r="R1442" s="2" t="str">
        <f t="shared" si="22"/>
        <v/>
      </c>
    </row>
    <row r="1443" spans="1:18" x14ac:dyDescent="0.25">
      <c r="A1443" t="s">
        <v>692</v>
      </c>
      <c r="B1443" t="s">
        <v>693</v>
      </c>
      <c r="C1443">
        <v>50</v>
      </c>
      <c r="D1443">
        <f>IF(Table1[[#This Row],[tarp]]=Table1[[#This Row],[tarpa]],Table1[[#This Row],[Quantity]],Table1[[#This Row],[Quantity]]*10)</f>
        <v>50</v>
      </c>
      <c r="E1443" t="s">
        <v>209</v>
      </c>
      <c r="F1443" t="s">
        <v>10</v>
      </c>
      <c r="G1443" s="1">
        <v>42764</v>
      </c>
      <c r="H1443" s="1">
        <v>42764</v>
      </c>
      <c r="I1443" t="s">
        <v>1778</v>
      </c>
      <c r="J1443" t="s">
        <v>1778</v>
      </c>
      <c r="K1443" t="s">
        <v>1778</v>
      </c>
      <c r="L1443" t="s">
        <v>1778</v>
      </c>
      <c r="M1443" s="2" t="str">
        <f>IF(ISERROR(SEARCH(M$1,Table1[[#This Row],[Description]])),"",1)</f>
        <v/>
      </c>
      <c r="N1443" s="2" t="s">
        <v>1778</v>
      </c>
      <c r="O1443" s="2" t="s">
        <v>1778</v>
      </c>
      <c r="P1443" s="2" t="s">
        <v>1778</v>
      </c>
      <c r="Q1443" s="2" t="str">
        <f>IF(ISERROR(SEARCH(Q$1,Table1[[#This Row],[Description]])),"",1)</f>
        <v/>
      </c>
      <c r="R1443" s="2" t="str">
        <f t="shared" si="22"/>
        <v/>
      </c>
    </row>
    <row r="1444" spans="1:18" x14ac:dyDescent="0.25">
      <c r="A1444" t="s">
        <v>935</v>
      </c>
      <c r="B1444" t="s">
        <v>936</v>
      </c>
      <c r="C1444">
        <v>3150</v>
      </c>
      <c r="D1444">
        <f>IF(Table1[[#This Row],[tarp]]=Table1[[#This Row],[tarpa]],Table1[[#This Row],[Quantity]],Table1[[#This Row],[Quantity]]*10)</f>
        <v>3150</v>
      </c>
      <c r="E1444" t="s">
        <v>54</v>
      </c>
      <c r="F1444" t="s">
        <v>37</v>
      </c>
      <c r="G1444" s="1">
        <v>42764</v>
      </c>
      <c r="H1444" s="1">
        <v>42764</v>
      </c>
      <c r="I1444" t="s">
        <v>1778</v>
      </c>
      <c r="J1444" t="s">
        <v>1778</v>
      </c>
      <c r="K1444" t="s">
        <v>1778</v>
      </c>
      <c r="L1444" t="s">
        <v>1778</v>
      </c>
      <c r="M1444" s="2" t="str">
        <f>IF(ISERROR(SEARCH(M$1,Table1[[#This Row],[Description]])),"",1)</f>
        <v/>
      </c>
      <c r="N1444" s="2" t="s">
        <v>1778</v>
      </c>
      <c r="O1444" s="2" t="s">
        <v>1778</v>
      </c>
      <c r="P1444" s="2" t="s">
        <v>1778</v>
      </c>
      <c r="Q1444" s="2" t="str">
        <f>IF(ISERROR(SEARCH(Q$1,Table1[[#This Row],[Description]])),"",1)</f>
        <v/>
      </c>
      <c r="R1444" s="2" t="str">
        <f t="shared" si="22"/>
        <v/>
      </c>
    </row>
    <row r="1445" spans="1:18" x14ac:dyDescent="0.25">
      <c r="A1445" t="s">
        <v>563</v>
      </c>
      <c r="B1445" t="s">
        <v>564</v>
      </c>
      <c r="C1445">
        <v>2</v>
      </c>
      <c r="D1445">
        <f>IF(Table1[[#This Row],[tarp]]=Table1[[#This Row],[tarpa]],Table1[[#This Row],[Quantity]],Table1[[#This Row],[Quantity]]*10)</f>
        <v>2</v>
      </c>
      <c r="E1445" t="s">
        <v>54</v>
      </c>
      <c r="F1445" t="s">
        <v>37</v>
      </c>
      <c r="G1445" s="1">
        <v>42764</v>
      </c>
      <c r="H1445" s="1">
        <v>42764</v>
      </c>
      <c r="I1445" t="s">
        <v>1778</v>
      </c>
      <c r="J1445" t="s">
        <v>1778</v>
      </c>
      <c r="K1445" t="s">
        <v>1778</v>
      </c>
      <c r="L1445" t="s">
        <v>1778</v>
      </c>
      <c r="M1445" s="2" t="str">
        <f>IF(ISERROR(SEARCH(M$1,Table1[[#This Row],[Description]])),"",1)</f>
        <v/>
      </c>
      <c r="N1445" s="2" t="s">
        <v>1778</v>
      </c>
      <c r="O1445" s="2" t="s">
        <v>1778</v>
      </c>
      <c r="P1445" s="2" t="s">
        <v>1778</v>
      </c>
      <c r="Q1445" s="2" t="str">
        <f>IF(ISERROR(SEARCH(Q$1,Table1[[#This Row],[Description]])),"",1)</f>
        <v/>
      </c>
      <c r="R1445" s="2" t="str">
        <f t="shared" si="22"/>
        <v/>
      </c>
    </row>
    <row r="1446" spans="1:18" x14ac:dyDescent="0.25">
      <c r="A1446" t="s">
        <v>1574</v>
      </c>
      <c r="B1446" t="s">
        <v>1575</v>
      </c>
      <c r="C1446">
        <v>58</v>
      </c>
      <c r="D1446">
        <f>IF(Table1[[#This Row],[tarp]]=Table1[[#This Row],[tarpa]],Table1[[#This Row],[Quantity]],Table1[[#This Row],[Quantity]]*10)</f>
        <v>58</v>
      </c>
      <c r="E1446" t="s">
        <v>1691</v>
      </c>
      <c r="F1446" t="s">
        <v>14</v>
      </c>
      <c r="G1446" s="1">
        <v>42764</v>
      </c>
      <c r="H1446" s="1">
        <v>42764</v>
      </c>
      <c r="I1446" t="s">
        <v>1778</v>
      </c>
      <c r="J1446" t="s">
        <v>1778</v>
      </c>
      <c r="K1446" t="s">
        <v>1778</v>
      </c>
      <c r="L1446" t="s">
        <v>1778</v>
      </c>
      <c r="M1446" s="2" t="str">
        <f>IF(ISERROR(SEARCH(M$1,Table1[[#This Row],[Description]])),"",1)</f>
        <v/>
      </c>
      <c r="N1446" s="2" t="s">
        <v>1778</v>
      </c>
      <c r="O1446" s="2" t="s">
        <v>1778</v>
      </c>
      <c r="P1446" s="2" t="s">
        <v>1778</v>
      </c>
      <c r="Q1446" s="2" t="str">
        <f>IF(ISERROR(SEARCH(Q$1,Table1[[#This Row],[Description]])),"",1)</f>
        <v/>
      </c>
      <c r="R1446" s="2" t="str">
        <f t="shared" si="22"/>
        <v/>
      </c>
    </row>
    <row r="1447" spans="1:18" x14ac:dyDescent="0.25">
      <c r="A1447" t="s">
        <v>1652</v>
      </c>
      <c r="B1447" t="s">
        <v>1653</v>
      </c>
      <c r="C1447">
        <v>68</v>
      </c>
      <c r="D1447">
        <f>IF(Table1[[#This Row],[tarp]]=Table1[[#This Row],[tarpa]],Table1[[#This Row],[Quantity]],Table1[[#This Row],[Quantity]]*10)</f>
        <v>68</v>
      </c>
      <c r="E1447" t="s">
        <v>1691</v>
      </c>
      <c r="F1447" t="s">
        <v>14</v>
      </c>
      <c r="G1447" s="1">
        <v>42764</v>
      </c>
      <c r="H1447" s="1">
        <v>42764</v>
      </c>
      <c r="I1447" t="s">
        <v>1778</v>
      </c>
      <c r="J1447" t="s">
        <v>1778</v>
      </c>
      <c r="K1447" t="s">
        <v>1778</v>
      </c>
      <c r="L1447" t="s">
        <v>1778</v>
      </c>
      <c r="M1447" s="2" t="str">
        <f>IF(ISERROR(SEARCH(M$1,Table1[[#This Row],[Description]])),"",1)</f>
        <v/>
      </c>
      <c r="N1447" s="2" t="s">
        <v>1778</v>
      </c>
      <c r="O1447" s="2" t="s">
        <v>1778</v>
      </c>
      <c r="P1447" s="2" t="s">
        <v>1778</v>
      </c>
      <c r="Q1447" s="2" t="str">
        <f>IF(ISERROR(SEARCH(Q$1,Table1[[#This Row],[Description]])),"",1)</f>
        <v/>
      </c>
      <c r="R1447" s="2" t="str">
        <f t="shared" si="22"/>
        <v/>
      </c>
    </row>
    <row r="1448" spans="1:18" x14ac:dyDescent="0.25">
      <c r="A1448" t="s">
        <v>1658</v>
      </c>
      <c r="B1448" t="s">
        <v>1659</v>
      </c>
      <c r="C1448">
        <v>70</v>
      </c>
      <c r="D1448">
        <f>IF(Table1[[#This Row],[tarp]]=Table1[[#This Row],[tarpa]],Table1[[#This Row],[Quantity]],Table1[[#This Row],[Quantity]]*10)</f>
        <v>70</v>
      </c>
      <c r="E1448" t="s">
        <v>1691</v>
      </c>
      <c r="F1448" t="s">
        <v>14</v>
      </c>
      <c r="G1448" s="1">
        <v>42764</v>
      </c>
      <c r="H1448" s="1">
        <v>42764</v>
      </c>
      <c r="I1448" t="s">
        <v>1778</v>
      </c>
      <c r="J1448" t="s">
        <v>1778</v>
      </c>
      <c r="K1448" t="s">
        <v>1778</v>
      </c>
      <c r="L1448" t="s">
        <v>1778</v>
      </c>
      <c r="M1448" s="2" t="str">
        <f>IF(ISERROR(SEARCH(M$1,Table1[[#This Row],[Description]])),"",1)</f>
        <v/>
      </c>
      <c r="N1448" s="2" t="s">
        <v>1778</v>
      </c>
      <c r="O1448" s="2" t="s">
        <v>1778</v>
      </c>
      <c r="P1448" s="2" t="s">
        <v>1778</v>
      </c>
      <c r="Q1448" s="2" t="str">
        <f>IF(ISERROR(SEARCH(Q$1,Table1[[#This Row],[Description]])),"",1)</f>
        <v/>
      </c>
      <c r="R1448" s="2" t="str">
        <f t="shared" si="22"/>
        <v/>
      </c>
    </row>
    <row r="1449" spans="1:18" x14ac:dyDescent="0.25">
      <c r="A1449" t="s">
        <v>1660</v>
      </c>
      <c r="B1449" t="s">
        <v>1661</v>
      </c>
      <c r="C1449">
        <v>65</v>
      </c>
      <c r="D1449">
        <f>IF(Table1[[#This Row],[tarp]]=Table1[[#This Row],[tarpa]],Table1[[#This Row],[Quantity]],Table1[[#This Row],[Quantity]]*10)</f>
        <v>65</v>
      </c>
      <c r="E1449" t="s">
        <v>1691</v>
      </c>
      <c r="F1449" t="s">
        <v>14</v>
      </c>
      <c r="G1449" s="1">
        <v>42764</v>
      </c>
      <c r="H1449" s="1">
        <v>42764</v>
      </c>
      <c r="I1449" t="s">
        <v>1778</v>
      </c>
      <c r="J1449" t="s">
        <v>1778</v>
      </c>
      <c r="K1449" t="s">
        <v>1778</v>
      </c>
      <c r="L1449" t="s">
        <v>1778</v>
      </c>
      <c r="M1449" s="2" t="str">
        <f>IF(ISERROR(SEARCH(M$1,Table1[[#This Row],[Description]])),"",1)</f>
        <v/>
      </c>
      <c r="N1449" s="2" t="s">
        <v>1778</v>
      </c>
      <c r="O1449" s="2" t="s">
        <v>1778</v>
      </c>
      <c r="P1449" s="2" t="s">
        <v>1778</v>
      </c>
      <c r="Q1449" s="2" t="str">
        <f>IF(ISERROR(SEARCH(Q$1,Table1[[#This Row],[Description]])),"",1)</f>
        <v/>
      </c>
      <c r="R1449" s="2" t="str">
        <f t="shared" si="22"/>
        <v/>
      </c>
    </row>
    <row r="1450" spans="1:18" x14ac:dyDescent="0.25">
      <c r="A1450" t="s">
        <v>1735</v>
      </c>
      <c r="B1450" t="s">
        <v>1736</v>
      </c>
      <c r="C1450">
        <v>10800</v>
      </c>
      <c r="D1450">
        <f>IF(Table1[[#This Row],[tarp]]=Table1[[#This Row],[tarpa]],Table1[[#This Row],[Quantity]],Table1[[#This Row],[Quantity]]*10)</f>
        <v>10800</v>
      </c>
      <c r="E1450" t="s">
        <v>351</v>
      </c>
      <c r="F1450" t="s">
        <v>37</v>
      </c>
      <c r="G1450" s="1">
        <v>42764</v>
      </c>
      <c r="H1450" s="1">
        <v>42764</v>
      </c>
      <c r="I1450" t="s">
        <v>1778</v>
      </c>
      <c r="J1450" t="s">
        <v>1778</v>
      </c>
      <c r="K1450" t="s">
        <v>1778</v>
      </c>
      <c r="L1450" t="s">
        <v>1778</v>
      </c>
      <c r="M1450" s="2" t="str">
        <f>IF(ISERROR(SEARCH(M$1,Table1[[#This Row],[Description]])),"",1)</f>
        <v/>
      </c>
      <c r="N1450" s="2" t="s">
        <v>1778</v>
      </c>
      <c r="O1450" s="2" t="s">
        <v>1778</v>
      </c>
      <c r="P1450" s="2" t="s">
        <v>1778</v>
      </c>
      <c r="Q1450" s="2" t="str">
        <f>IF(ISERROR(SEARCH(Q$1,Table1[[#This Row],[Description]])),"",1)</f>
        <v/>
      </c>
      <c r="R1450" s="2" t="str">
        <f t="shared" si="22"/>
        <v/>
      </c>
    </row>
    <row r="1451" spans="1:18" x14ac:dyDescent="0.25">
      <c r="A1451" t="s">
        <v>366</v>
      </c>
      <c r="B1451" t="s">
        <v>367</v>
      </c>
      <c r="C1451">
        <v>21</v>
      </c>
      <c r="D1451">
        <f>IF(Table1[[#This Row],[tarp]]=Table1[[#This Row],[tarpa]],Table1[[#This Row],[Quantity]],Table1[[#This Row],[Quantity]]*10)</f>
        <v>21</v>
      </c>
      <c r="E1451" t="s">
        <v>17</v>
      </c>
      <c r="F1451" t="s">
        <v>18</v>
      </c>
      <c r="G1451" s="1">
        <v>42764</v>
      </c>
      <c r="H1451" s="1">
        <v>42764</v>
      </c>
      <c r="I1451" t="s">
        <v>1778</v>
      </c>
      <c r="J1451" t="s">
        <v>1778</v>
      </c>
      <c r="K1451" t="s">
        <v>1778</v>
      </c>
      <c r="L1451" t="s">
        <v>1778</v>
      </c>
      <c r="M1451" s="2" t="str">
        <f>IF(ISERROR(SEARCH(M$1,Table1[[#This Row],[Description]])),"",1)</f>
        <v/>
      </c>
      <c r="N1451" s="2" t="s">
        <v>1778</v>
      </c>
      <c r="O1451" s="2" t="s">
        <v>1778</v>
      </c>
      <c r="P1451" s="2" t="s">
        <v>1778</v>
      </c>
      <c r="Q1451" s="2" t="str">
        <f>IF(ISERROR(SEARCH(Q$1,Table1[[#This Row],[Description]])),"",1)</f>
        <v/>
      </c>
      <c r="R1451" s="2" t="str">
        <f t="shared" si="22"/>
        <v/>
      </c>
    </row>
    <row r="1452" spans="1:18" x14ac:dyDescent="0.25">
      <c r="A1452" t="s">
        <v>1712</v>
      </c>
      <c r="B1452" t="s">
        <v>1713</v>
      </c>
      <c r="C1452">
        <v>4000</v>
      </c>
      <c r="D1452">
        <f>IF(Table1[[#This Row],[tarp]]=Table1[[#This Row],[tarpa]],Table1[[#This Row],[Quantity]],Table1[[#This Row],[Quantity]]*10)</f>
        <v>4000</v>
      </c>
      <c r="E1452" t="s">
        <v>9</v>
      </c>
      <c r="F1452" t="s">
        <v>37</v>
      </c>
      <c r="G1452" s="1">
        <v>42764</v>
      </c>
      <c r="H1452" s="1">
        <v>42764</v>
      </c>
      <c r="I1452" t="s">
        <v>1778</v>
      </c>
      <c r="J1452" t="s">
        <v>1778</v>
      </c>
      <c r="K1452" t="s">
        <v>1778</v>
      </c>
      <c r="L1452" t="s">
        <v>1778</v>
      </c>
      <c r="M1452" s="2" t="str">
        <f>IF(ISERROR(SEARCH(M$1,Table1[[#This Row],[Description]])),"",1)</f>
        <v/>
      </c>
      <c r="N1452" s="2" t="s">
        <v>1778</v>
      </c>
      <c r="O1452" s="2" t="s">
        <v>1778</v>
      </c>
      <c r="P1452" s="2" t="s">
        <v>1778</v>
      </c>
      <c r="Q1452" s="2" t="str">
        <f>IF(ISERROR(SEARCH(Q$1,Table1[[#This Row],[Description]])),"",1)</f>
        <v/>
      </c>
      <c r="R1452" s="2" t="str">
        <f t="shared" si="22"/>
        <v/>
      </c>
    </row>
    <row r="1453" spans="1:18" x14ac:dyDescent="0.25">
      <c r="A1453" t="s">
        <v>864</v>
      </c>
      <c r="B1453" t="s">
        <v>865</v>
      </c>
      <c r="C1453">
        <v>5</v>
      </c>
      <c r="D1453">
        <f>IF(Table1[[#This Row],[tarp]]=Table1[[#This Row],[tarpa]],Table1[[#This Row],[Quantity]],Table1[[#This Row],[Quantity]]*10)</f>
        <v>5</v>
      </c>
      <c r="E1453" t="s">
        <v>17</v>
      </c>
      <c r="F1453" t="s">
        <v>10</v>
      </c>
      <c r="G1453" s="1">
        <v>42764</v>
      </c>
      <c r="H1453" s="1">
        <v>42764</v>
      </c>
      <c r="I1453" t="s">
        <v>1778</v>
      </c>
      <c r="J1453" t="s">
        <v>1778</v>
      </c>
      <c r="K1453" t="s">
        <v>1778</v>
      </c>
      <c r="L1453" t="s">
        <v>1778</v>
      </c>
      <c r="M1453" s="2" t="str">
        <f>IF(ISERROR(SEARCH(M$1,Table1[[#This Row],[Description]])),"",1)</f>
        <v/>
      </c>
      <c r="N1453" s="2" t="s">
        <v>1778</v>
      </c>
      <c r="O1453" s="2" t="s">
        <v>1778</v>
      </c>
      <c r="P1453" s="2" t="s">
        <v>1778</v>
      </c>
      <c r="Q1453" s="2" t="str">
        <f>IF(ISERROR(SEARCH(Q$1,Table1[[#This Row],[Description]])),"",1)</f>
        <v/>
      </c>
      <c r="R1453" s="2" t="str">
        <f t="shared" si="22"/>
        <v/>
      </c>
    </row>
    <row r="1454" spans="1:18" x14ac:dyDescent="0.25">
      <c r="A1454" t="s">
        <v>1042</v>
      </c>
      <c r="B1454" t="s">
        <v>1043</v>
      </c>
      <c r="C1454">
        <v>2</v>
      </c>
      <c r="D1454">
        <f>IF(Table1[[#This Row],[tarp]]=Table1[[#This Row],[tarpa]],Table1[[#This Row],[Quantity]],Table1[[#This Row],[Quantity]]*10)</f>
        <v>2</v>
      </c>
      <c r="E1454" t="s">
        <v>17</v>
      </c>
      <c r="F1454" t="s">
        <v>10</v>
      </c>
      <c r="G1454" s="1">
        <v>42764</v>
      </c>
      <c r="H1454" s="1">
        <v>42764</v>
      </c>
      <c r="I1454" t="s">
        <v>1778</v>
      </c>
      <c r="J1454" t="s">
        <v>1778</v>
      </c>
      <c r="K1454" t="s">
        <v>1778</v>
      </c>
      <c r="L1454" t="s">
        <v>1778</v>
      </c>
      <c r="M1454" s="2" t="str">
        <f>IF(ISERROR(SEARCH(M$1,Table1[[#This Row],[Description]])),"",1)</f>
        <v/>
      </c>
      <c r="N1454" s="2" t="s">
        <v>1778</v>
      </c>
      <c r="O1454" s="2" t="s">
        <v>1778</v>
      </c>
      <c r="P1454" s="2" t="s">
        <v>1778</v>
      </c>
      <c r="Q1454" s="2" t="str">
        <f>IF(ISERROR(SEARCH(Q$1,Table1[[#This Row],[Description]])),"",1)</f>
        <v/>
      </c>
      <c r="R1454" s="2" t="str">
        <f t="shared" si="22"/>
        <v/>
      </c>
    </row>
    <row r="1455" spans="1:18" x14ac:dyDescent="0.25">
      <c r="A1455" t="s">
        <v>808</v>
      </c>
      <c r="B1455" t="s">
        <v>809</v>
      </c>
      <c r="C1455">
        <v>8</v>
      </c>
      <c r="D1455">
        <f>IF(Table1[[#This Row],[tarp]]=Table1[[#This Row],[tarpa]],Table1[[#This Row],[Quantity]],Table1[[#This Row],[Quantity]]*10)</f>
        <v>8</v>
      </c>
      <c r="E1455" t="s">
        <v>209</v>
      </c>
      <c r="F1455" t="s">
        <v>10</v>
      </c>
      <c r="G1455" s="1">
        <v>42764</v>
      </c>
      <c r="H1455" s="1">
        <v>42764</v>
      </c>
      <c r="I1455" t="s">
        <v>1778</v>
      </c>
      <c r="J1455" t="s">
        <v>1778</v>
      </c>
      <c r="K1455" t="s">
        <v>1778</v>
      </c>
      <c r="L1455" t="s">
        <v>1778</v>
      </c>
      <c r="M1455" s="2" t="str">
        <f>IF(ISERROR(SEARCH(M$1,Table1[[#This Row],[Description]])),"",1)</f>
        <v/>
      </c>
      <c r="N1455" s="2" t="s">
        <v>1778</v>
      </c>
      <c r="O1455" s="2" t="s">
        <v>1778</v>
      </c>
      <c r="P1455" s="2" t="s">
        <v>1778</v>
      </c>
      <c r="Q1455" s="2" t="str">
        <f>IF(ISERROR(SEARCH(Q$1,Table1[[#This Row],[Description]])),"",1)</f>
        <v/>
      </c>
      <c r="R1455" s="2" t="str">
        <f t="shared" si="22"/>
        <v/>
      </c>
    </row>
    <row r="1456" spans="1:18" x14ac:dyDescent="0.25">
      <c r="A1456" t="s">
        <v>1431</v>
      </c>
      <c r="B1456" t="s">
        <v>1432</v>
      </c>
      <c r="C1456">
        <v>3</v>
      </c>
      <c r="D1456">
        <f>IF(Table1[[#This Row],[tarp]]=Table1[[#This Row],[tarpa]],Table1[[#This Row],[Quantity]],Table1[[#This Row],[Quantity]]*10)</f>
        <v>3</v>
      </c>
      <c r="E1456" t="s">
        <v>17</v>
      </c>
      <c r="F1456" t="s">
        <v>21</v>
      </c>
      <c r="G1456" s="1">
        <v>42764</v>
      </c>
      <c r="H1456" s="1">
        <v>42764</v>
      </c>
      <c r="I1456" t="s">
        <v>1778</v>
      </c>
      <c r="J1456" t="s">
        <v>1778</v>
      </c>
      <c r="K1456" t="s">
        <v>1778</v>
      </c>
      <c r="L1456" t="s">
        <v>1778</v>
      </c>
      <c r="M1456" s="2" t="str">
        <f>IF(ISERROR(SEARCH(M$1,Table1[[#This Row],[Description]])),"",1)</f>
        <v/>
      </c>
      <c r="N1456" s="2" t="s">
        <v>1778</v>
      </c>
      <c r="O1456" s="2" t="s">
        <v>1778</v>
      </c>
      <c r="P1456" s="2" t="s">
        <v>1778</v>
      </c>
      <c r="Q1456" s="2" t="str">
        <f>IF(ISERROR(SEARCH(Q$1,Table1[[#This Row],[Description]])),"",1)</f>
        <v/>
      </c>
      <c r="R1456" s="2" t="str">
        <f t="shared" si="22"/>
        <v/>
      </c>
    </row>
    <row r="1457" spans="1:18" x14ac:dyDescent="0.25">
      <c r="A1457" t="s">
        <v>1753</v>
      </c>
      <c r="B1457" t="s">
        <v>1754</v>
      </c>
      <c r="C1457">
        <v>1008</v>
      </c>
      <c r="D1457">
        <f>IF(Table1[[#This Row],[tarp]]=Table1[[#This Row],[tarpa]],Table1[[#This Row],[Quantity]],Table1[[#This Row],[Quantity]]*10)</f>
        <v>1008</v>
      </c>
      <c r="E1457" t="s">
        <v>1563</v>
      </c>
      <c r="F1457" t="s">
        <v>14</v>
      </c>
      <c r="G1457" s="1">
        <v>42764</v>
      </c>
      <c r="H1457" s="1">
        <v>42764</v>
      </c>
      <c r="I1457" t="s">
        <v>1778</v>
      </c>
      <c r="J1457" t="s">
        <v>1778</v>
      </c>
      <c r="K1457" t="s">
        <v>1778</v>
      </c>
      <c r="L1457" t="s">
        <v>1778</v>
      </c>
      <c r="M1457" s="2" t="str">
        <f>IF(ISERROR(SEARCH(M$1,Table1[[#This Row],[Description]])),"",1)</f>
        <v/>
      </c>
      <c r="N1457" s="2" t="s">
        <v>1778</v>
      </c>
      <c r="O1457" s="2" t="s">
        <v>1778</v>
      </c>
      <c r="P1457" s="2" t="s">
        <v>1778</v>
      </c>
      <c r="Q1457" s="2" t="str">
        <f>IF(ISERROR(SEARCH(Q$1,Table1[[#This Row],[Description]])),"",1)</f>
        <v/>
      </c>
      <c r="R1457" s="2" t="str">
        <f t="shared" si="22"/>
        <v/>
      </c>
    </row>
    <row r="1458" spans="1:18" x14ac:dyDescent="0.25">
      <c r="A1458" t="s">
        <v>1755</v>
      </c>
      <c r="B1458" t="s">
        <v>1756</v>
      </c>
      <c r="C1458">
        <v>1008</v>
      </c>
      <c r="D1458">
        <f>IF(Table1[[#This Row],[tarp]]=Table1[[#This Row],[tarpa]],Table1[[#This Row],[Quantity]],Table1[[#This Row],[Quantity]]*10)</f>
        <v>1008</v>
      </c>
      <c r="E1458" t="s">
        <v>1563</v>
      </c>
      <c r="F1458" t="s">
        <v>14</v>
      </c>
      <c r="G1458" s="1">
        <v>42764</v>
      </c>
      <c r="H1458" s="1">
        <v>42764</v>
      </c>
      <c r="I1458" t="s">
        <v>1778</v>
      </c>
      <c r="J1458" t="s">
        <v>1778</v>
      </c>
      <c r="K1458" t="s">
        <v>1778</v>
      </c>
      <c r="L1458" t="s">
        <v>1778</v>
      </c>
      <c r="M1458" s="2" t="str">
        <f>IF(ISERROR(SEARCH(M$1,Table1[[#This Row],[Description]])),"",1)</f>
        <v/>
      </c>
      <c r="N1458" s="2" t="s">
        <v>1778</v>
      </c>
      <c r="O1458" s="2" t="s">
        <v>1778</v>
      </c>
      <c r="P1458" s="2" t="s">
        <v>1778</v>
      </c>
      <c r="Q1458" s="2" t="str">
        <f>IF(ISERROR(SEARCH(Q$1,Table1[[#This Row],[Description]])),"",1)</f>
        <v/>
      </c>
      <c r="R1458" s="2" t="str">
        <f t="shared" si="22"/>
        <v/>
      </c>
    </row>
    <row r="1459" spans="1:18" x14ac:dyDescent="0.25">
      <c r="A1459" t="s">
        <v>1757</v>
      </c>
      <c r="B1459" t="s">
        <v>1758</v>
      </c>
      <c r="C1459">
        <v>1008</v>
      </c>
      <c r="D1459">
        <f>IF(Table1[[#This Row],[tarp]]=Table1[[#This Row],[tarpa]],Table1[[#This Row],[Quantity]],Table1[[#This Row],[Quantity]]*10)</f>
        <v>1008</v>
      </c>
      <c r="E1459" t="s">
        <v>1563</v>
      </c>
      <c r="F1459" t="s">
        <v>14</v>
      </c>
      <c r="G1459" s="1">
        <v>42764</v>
      </c>
      <c r="H1459" s="1">
        <v>42764</v>
      </c>
      <c r="I1459" t="s">
        <v>1778</v>
      </c>
      <c r="J1459" t="s">
        <v>1778</v>
      </c>
      <c r="K1459" t="s">
        <v>1778</v>
      </c>
      <c r="L1459" t="s">
        <v>1778</v>
      </c>
      <c r="M1459" s="2" t="str">
        <f>IF(ISERROR(SEARCH(M$1,Table1[[#This Row],[Description]])),"",1)</f>
        <v/>
      </c>
      <c r="N1459" s="2" t="s">
        <v>1778</v>
      </c>
      <c r="O1459" s="2" t="s">
        <v>1778</v>
      </c>
      <c r="P1459" s="2" t="s">
        <v>1778</v>
      </c>
      <c r="Q1459" s="2" t="str">
        <f>IF(ISERROR(SEARCH(Q$1,Table1[[#This Row],[Description]])),"",1)</f>
        <v/>
      </c>
      <c r="R1459" s="2" t="str">
        <f t="shared" si="22"/>
        <v/>
      </c>
    </row>
    <row r="1460" spans="1:18" x14ac:dyDescent="0.25">
      <c r="A1460" t="s">
        <v>1759</v>
      </c>
      <c r="B1460" t="s">
        <v>1760</v>
      </c>
      <c r="C1460">
        <v>576</v>
      </c>
      <c r="D1460">
        <f>IF(Table1[[#This Row],[tarp]]=Table1[[#This Row],[tarpa]],Table1[[#This Row],[Quantity]],Table1[[#This Row],[Quantity]]*10)</f>
        <v>576</v>
      </c>
      <c r="E1460" t="s">
        <v>1563</v>
      </c>
      <c r="F1460" t="s">
        <v>14</v>
      </c>
      <c r="G1460" s="1">
        <v>42764</v>
      </c>
      <c r="H1460" s="1">
        <v>42764</v>
      </c>
      <c r="I1460" t="s">
        <v>1778</v>
      </c>
      <c r="J1460" t="s">
        <v>1778</v>
      </c>
      <c r="K1460" t="s">
        <v>1778</v>
      </c>
      <c r="L1460" t="s">
        <v>1778</v>
      </c>
      <c r="M1460" s="2" t="str">
        <f>IF(ISERROR(SEARCH(M$1,Table1[[#This Row],[Description]])),"",1)</f>
        <v/>
      </c>
      <c r="N1460" s="2" t="s">
        <v>1778</v>
      </c>
      <c r="O1460" s="2" t="s">
        <v>1778</v>
      </c>
      <c r="P1460" s="2" t="s">
        <v>1778</v>
      </c>
      <c r="Q1460" s="2" t="str">
        <f>IF(ISERROR(SEARCH(Q$1,Table1[[#This Row],[Description]])),"",1)</f>
        <v/>
      </c>
      <c r="R1460" s="2" t="str">
        <f t="shared" si="22"/>
        <v/>
      </c>
    </row>
    <row r="1461" spans="1:18" x14ac:dyDescent="0.25">
      <c r="A1461" t="s">
        <v>1681</v>
      </c>
      <c r="B1461" t="s">
        <v>1682</v>
      </c>
      <c r="C1461">
        <v>1120</v>
      </c>
      <c r="D1461">
        <f>IF(Table1[[#This Row],[tarp]]=Table1[[#This Row],[tarpa]],Table1[[#This Row],[Quantity]],Table1[[#This Row],[Quantity]]*10)</f>
        <v>1120</v>
      </c>
      <c r="E1461" t="s">
        <v>1406</v>
      </c>
      <c r="F1461" t="s">
        <v>14</v>
      </c>
      <c r="G1461" s="1">
        <v>42764</v>
      </c>
      <c r="H1461" s="1">
        <v>42764</v>
      </c>
      <c r="I1461" t="s">
        <v>1778</v>
      </c>
      <c r="J1461" t="s">
        <v>1778</v>
      </c>
      <c r="K1461" t="s">
        <v>1778</v>
      </c>
      <c r="L1461" t="s">
        <v>1778</v>
      </c>
      <c r="M1461" s="2" t="str">
        <f>IF(ISERROR(SEARCH(M$1,Table1[[#This Row],[Description]])),"",1)</f>
        <v/>
      </c>
      <c r="N1461" s="2" t="s">
        <v>1778</v>
      </c>
      <c r="O1461" s="2" t="s">
        <v>1778</v>
      </c>
      <c r="P1461" s="2" t="s">
        <v>1778</v>
      </c>
      <c r="Q1461" s="2" t="str">
        <f>IF(ISERROR(SEARCH(Q$1,Table1[[#This Row],[Description]])),"",1)</f>
        <v/>
      </c>
      <c r="R1461" s="2" t="str">
        <f t="shared" si="22"/>
        <v/>
      </c>
    </row>
    <row r="1462" spans="1:18" x14ac:dyDescent="0.25">
      <c r="A1462" t="s">
        <v>1447</v>
      </c>
      <c r="B1462" t="s">
        <v>1448</v>
      </c>
      <c r="C1462">
        <v>200</v>
      </c>
      <c r="D1462">
        <f>IF(Table1[[#This Row],[tarp]]=Table1[[#This Row],[tarpa]],Table1[[#This Row],[Quantity]],Table1[[#This Row],[Quantity]]*10)</f>
        <v>200</v>
      </c>
      <c r="E1462" t="s">
        <v>1406</v>
      </c>
      <c r="F1462" t="s">
        <v>14</v>
      </c>
      <c r="G1462" s="1">
        <v>42764</v>
      </c>
      <c r="H1462" s="1">
        <v>42764</v>
      </c>
      <c r="I1462" t="s">
        <v>1778</v>
      </c>
      <c r="J1462" t="s">
        <v>1778</v>
      </c>
      <c r="K1462" t="s">
        <v>1778</v>
      </c>
      <c r="L1462" t="s">
        <v>1778</v>
      </c>
      <c r="M1462" s="2" t="str">
        <f>IF(ISERROR(SEARCH(M$1,Table1[[#This Row],[Description]])),"",1)</f>
        <v/>
      </c>
      <c r="N1462" s="2" t="s">
        <v>1778</v>
      </c>
      <c r="O1462" s="2" t="s">
        <v>1778</v>
      </c>
      <c r="P1462" s="2" t="s">
        <v>1778</v>
      </c>
      <c r="Q1462" s="2" t="str">
        <f>IF(ISERROR(SEARCH(Q$1,Table1[[#This Row],[Description]])),"",1)</f>
        <v/>
      </c>
      <c r="R1462" s="2" t="str">
        <f t="shared" si="22"/>
        <v/>
      </c>
    </row>
    <row r="1463" spans="1:18" x14ac:dyDescent="0.25">
      <c r="A1463" t="s">
        <v>1513</v>
      </c>
      <c r="B1463" t="s">
        <v>1514</v>
      </c>
      <c r="C1463">
        <v>200</v>
      </c>
      <c r="D1463">
        <f>IF(Table1[[#This Row],[tarp]]=Table1[[#This Row],[tarpa]],Table1[[#This Row],[Quantity]],Table1[[#This Row],[Quantity]]*10)</f>
        <v>200</v>
      </c>
      <c r="E1463" t="s">
        <v>1406</v>
      </c>
      <c r="F1463" t="s">
        <v>14</v>
      </c>
      <c r="G1463" s="1">
        <v>42764</v>
      </c>
      <c r="H1463" s="1">
        <v>42764</v>
      </c>
      <c r="I1463" t="s">
        <v>1778</v>
      </c>
      <c r="J1463" t="s">
        <v>1778</v>
      </c>
      <c r="K1463" t="s">
        <v>1778</v>
      </c>
      <c r="L1463" t="s">
        <v>1778</v>
      </c>
      <c r="M1463" s="2" t="str">
        <f>IF(ISERROR(SEARCH(M$1,Table1[[#This Row],[Description]])),"",1)</f>
        <v/>
      </c>
      <c r="N1463" s="2" t="s">
        <v>1778</v>
      </c>
      <c r="O1463" s="2" t="s">
        <v>1778</v>
      </c>
      <c r="P1463" s="2" t="s">
        <v>1778</v>
      </c>
      <c r="Q1463" s="2" t="str">
        <f>IF(ISERROR(SEARCH(Q$1,Table1[[#This Row],[Description]])),"",1)</f>
        <v/>
      </c>
      <c r="R1463" s="2" t="str">
        <f t="shared" si="22"/>
        <v/>
      </c>
    </row>
    <row r="1464" spans="1:18" x14ac:dyDescent="0.25">
      <c r="A1464" t="s">
        <v>1683</v>
      </c>
      <c r="B1464" t="s">
        <v>1684</v>
      </c>
      <c r="C1464">
        <v>1</v>
      </c>
      <c r="D1464">
        <f>IF(Table1[[#This Row],[tarp]]=Table1[[#This Row],[tarpa]],Table1[[#This Row],[Quantity]],Table1[[#This Row],[Quantity]]*10)</f>
        <v>1</v>
      </c>
      <c r="E1464" t="s">
        <v>843</v>
      </c>
      <c r="F1464" t="s">
        <v>18</v>
      </c>
      <c r="G1464" s="1">
        <v>42764</v>
      </c>
      <c r="H1464" s="1">
        <v>42764</v>
      </c>
      <c r="I1464" t="s">
        <v>1778</v>
      </c>
      <c r="J1464" t="s">
        <v>1778</v>
      </c>
      <c r="K1464" t="s">
        <v>1778</v>
      </c>
      <c r="L1464" t="s">
        <v>1778</v>
      </c>
      <c r="M1464" s="2" t="str">
        <f>IF(ISERROR(SEARCH(M$1,Table1[[#This Row],[Description]])),"",1)</f>
        <v/>
      </c>
      <c r="N1464" s="2" t="s">
        <v>1778</v>
      </c>
      <c r="O1464" s="2" t="s">
        <v>1778</v>
      </c>
      <c r="P1464" s="2" t="s">
        <v>1778</v>
      </c>
      <c r="Q1464" s="2" t="str">
        <f>IF(ISERROR(SEARCH(Q$1,Table1[[#This Row],[Description]])),"",1)</f>
        <v/>
      </c>
      <c r="R1464" s="2" t="str">
        <f t="shared" si="22"/>
        <v/>
      </c>
    </row>
    <row r="1465" spans="1:18" x14ac:dyDescent="0.25">
      <c r="A1465" t="s">
        <v>1685</v>
      </c>
      <c r="B1465" t="s">
        <v>1686</v>
      </c>
      <c r="C1465">
        <v>1</v>
      </c>
      <c r="D1465">
        <f>IF(Table1[[#This Row],[tarp]]=Table1[[#This Row],[tarpa]],Table1[[#This Row],[Quantity]],Table1[[#This Row],[Quantity]]*10)</f>
        <v>1</v>
      </c>
      <c r="E1465" t="s">
        <v>843</v>
      </c>
      <c r="F1465" t="s">
        <v>18</v>
      </c>
      <c r="G1465" s="1">
        <v>42764</v>
      </c>
      <c r="H1465" s="1">
        <v>42764</v>
      </c>
      <c r="I1465" t="s">
        <v>1778</v>
      </c>
      <c r="J1465" t="s">
        <v>1778</v>
      </c>
      <c r="K1465" t="s">
        <v>1778</v>
      </c>
      <c r="L1465" t="s">
        <v>1778</v>
      </c>
      <c r="M1465" s="2" t="str">
        <f>IF(ISERROR(SEARCH(M$1,Table1[[#This Row],[Description]])),"",1)</f>
        <v/>
      </c>
      <c r="N1465" s="2" t="s">
        <v>1778</v>
      </c>
      <c r="O1465" s="2" t="s">
        <v>1778</v>
      </c>
      <c r="P1465" s="2" t="s">
        <v>1778</v>
      </c>
      <c r="Q1465" s="2" t="str">
        <f>IF(ISERROR(SEARCH(Q$1,Table1[[#This Row],[Description]])),"",1)</f>
        <v/>
      </c>
      <c r="R1465" s="2" t="str">
        <f t="shared" si="22"/>
        <v/>
      </c>
    </row>
    <row r="1466" spans="1:18" x14ac:dyDescent="0.25">
      <c r="A1466" t="s">
        <v>1687</v>
      </c>
      <c r="B1466" t="s">
        <v>1688</v>
      </c>
      <c r="C1466">
        <v>1</v>
      </c>
      <c r="D1466">
        <f>IF(Table1[[#This Row],[tarp]]=Table1[[#This Row],[tarpa]],Table1[[#This Row],[Quantity]],Table1[[#This Row],[Quantity]]*10)</f>
        <v>1</v>
      </c>
      <c r="E1466" t="s">
        <v>843</v>
      </c>
      <c r="F1466" t="s">
        <v>18</v>
      </c>
      <c r="G1466" s="1">
        <v>42764</v>
      </c>
      <c r="H1466" s="1">
        <v>42764</v>
      </c>
      <c r="I1466" t="s">
        <v>1778</v>
      </c>
      <c r="J1466" t="s">
        <v>1778</v>
      </c>
      <c r="K1466" t="s">
        <v>1778</v>
      </c>
      <c r="L1466" t="s">
        <v>1778</v>
      </c>
      <c r="M1466" s="2" t="str">
        <f>IF(ISERROR(SEARCH(M$1,Table1[[#This Row],[Description]])),"",1)</f>
        <v/>
      </c>
      <c r="N1466" s="2" t="s">
        <v>1778</v>
      </c>
      <c r="O1466" s="2" t="s">
        <v>1778</v>
      </c>
      <c r="P1466" s="2" t="s">
        <v>1778</v>
      </c>
      <c r="Q1466" s="2" t="str">
        <f>IF(ISERROR(SEARCH(Q$1,Table1[[#This Row],[Description]])),"",1)</f>
        <v/>
      </c>
      <c r="R1466" s="2" t="str">
        <f t="shared" si="22"/>
        <v/>
      </c>
    </row>
    <row r="1467" spans="1:18" x14ac:dyDescent="0.25">
      <c r="A1467" t="s">
        <v>1689</v>
      </c>
      <c r="B1467" t="s">
        <v>1690</v>
      </c>
      <c r="C1467">
        <v>1</v>
      </c>
      <c r="D1467">
        <f>IF(Table1[[#This Row],[tarp]]=Table1[[#This Row],[tarpa]],Table1[[#This Row],[Quantity]],Table1[[#This Row],[Quantity]]*10)</f>
        <v>1</v>
      </c>
      <c r="E1467" t="s">
        <v>843</v>
      </c>
      <c r="F1467" t="s">
        <v>18</v>
      </c>
      <c r="G1467" s="1">
        <v>42764</v>
      </c>
      <c r="H1467" s="1">
        <v>42764</v>
      </c>
      <c r="I1467" t="s">
        <v>1778</v>
      </c>
      <c r="J1467" t="s">
        <v>1778</v>
      </c>
      <c r="K1467" t="s">
        <v>1778</v>
      </c>
      <c r="L1467" t="s">
        <v>1778</v>
      </c>
      <c r="M1467" s="2" t="str">
        <f>IF(ISERROR(SEARCH(M$1,Table1[[#This Row],[Description]])),"",1)</f>
        <v/>
      </c>
      <c r="N1467" s="2" t="s">
        <v>1778</v>
      </c>
      <c r="O1467" s="2" t="s">
        <v>1778</v>
      </c>
      <c r="P1467" s="2" t="s">
        <v>1778</v>
      </c>
      <c r="Q1467" s="2" t="str">
        <f>IF(ISERROR(SEARCH(Q$1,Table1[[#This Row],[Description]])),"",1)</f>
        <v/>
      </c>
      <c r="R1467" s="2" t="str">
        <f t="shared" si="22"/>
        <v/>
      </c>
    </row>
    <row r="1468" spans="1:18" x14ac:dyDescent="0.25">
      <c r="A1468" t="s">
        <v>50</v>
      </c>
      <c r="B1468" t="s">
        <v>51</v>
      </c>
      <c r="C1468">
        <v>900</v>
      </c>
      <c r="D1468">
        <f>IF(Table1[[#This Row],[tarp]]=Table1[[#This Row],[tarpa]],Table1[[#This Row],[Quantity]],Table1[[#This Row],[Quantity]]*10)</f>
        <v>900</v>
      </c>
      <c r="E1468" t="s">
        <v>266</v>
      </c>
      <c r="F1468" t="s">
        <v>10</v>
      </c>
      <c r="G1468" s="1">
        <v>42764</v>
      </c>
      <c r="H1468" s="1">
        <v>42764</v>
      </c>
      <c r="I1468" t="s">
        <v>1778</v>
      </c>
      <c r="J1468" t="s">
        <v>1778</v>
      </c>
      <c r="K1468" t="s">
        <v>1778</v>
      </c>
      <c r="L1468" t="s">
        <v>1778</v>
      </c>
      <c r="M1468" s="2" t="str">
        <f>IF(ISERROR(SEARCH(M$1,Table1[[#This Row],[Description]])),"",1)</f>
        <v/>
      </c>
      <c r="N1468" s="2" t="s">
        <v>1778</v>
      </c>
      <c r="O1468" s="2" t="s">
        <v>1778</v>
      </c>
      <c r="P1468" s="2" t="s">
        <v>1778</v>
      </c>
      <c r="Q1468" s="2" t="str">
        <f>IF(ISERROR(SEARCH(Q$1,Table1[[#This Row],[Description]])),"",1)</f>
        <v/>
      </c>
      <c r="R1468" s="2" t="str">
        <f t="shared" si="22"/>
        <v/>
      </c>
    </row>
    <row r="1469" spans="1:18" x14ac:dyDescent="0.25">
      <c r="A1469" t="s">
        <v>302</v>
      </c>
      <c r="B1469" t="s">
        <v>303</v>
      </c>
      <c r="C1469">
        <v>3</v>
      </c>
      <c r="D1469">
        <f>IF(Table1[[#This Row],[tarp]]=Table1[[#This Row],[tarpa]],Table1[[#This Row],[Quantity]],Table1[[#This Row],[Quantity]]*10)</f>
        <v>3</v>
      </c>
      <c r="E1469" t="s">
        <v>843</v>
      </c>
      <c r="F1469" t="s">
        <v>18</v>
      </c>
      <c r="G1469" s="1">
        <v>42764</v>
      </c>
      <c r="H1469" s="1">
        <v>42764</v>
      </c>
      <c r="I1469" t="s">
        <v>1778</v>
      </c>
      <c r="J1469" t="s">
        <v>1778</v>
      </c>
      <c r="K1469" t="s">
        <v>1778</v>
      </c>
      <c r="L1469" t="s">
        <v>1778</v>
      </c>
      <c r="M1469" s="2" t="str">
        <f>IF(ISERROR(SEARCH(M$1,Table1[[#This Row],[Description]])),"",1)</f>
        <v/>
      </c>
      <c r="N1469" s="2" t="s">
        <v>1778</v>
      </c>
      <c r="O1469" s="2" t="s">
        <v>1778</v>
      </c>
      <c r="P1469" s="2" t="s">
        <v>1778</v>
      </c>
      <c r="Q1469" s="2" t="str">
        <f>IF(ISERROR(SEARCH(Q$1,Table1[[#This Row],[Description]])),"",1)</f>
        <v/>
      </c>
      <c r="R1469" s="2" t="str">
        <f t="shared" si="22"/>
        <v/>
      </c>
    </row>
    <row r="1470" spans="1:18" x14ac:dyDescent="0.25">
      <c r="A1470" t="s">
        <v>297</v>
      </c>
      <c r="B1470" t="s">
        <v>298</v>
      </c>
      <c r="C1470">
        <v>30</v>
      </c>
      <c r="D1470">
        <f>IF(Table1[[#This Row],[tarp]]=Table1[[#This Row],[tarpa]],Table1[[#This Row],[Quantity]],Table1[[#This Row],[Quantity]]*10)</f>
        <v>30</v>
      </c>
      <c r="E1470" t="s">
        <v>843</v>
      </c>
      <c r="F1470" t="s">
        <v>18</v>
      </c>
      <c r="G1470" s="1">
        <v>42764</v>
      </c>
      <c r="H1470" s="1">
        <v>42764</v>
      </c>
      <c r="I1470" t="s">
        <v>1778</v>
      </c>
      <c r="J1470" t="s">
        <v>1778</v>
      </c>
      <c r="K1470" t="s">
        <v>1778</v>
      </c>
      <c r="L1470" t="s">
        <v>1778</v>
      </c>
      <c r="M1470" s="2" t="str">
        <f>IF(ISERROR(SEARCH(M$1,Table1[[#This Row],[Description]])),"",1)</f>
        <v/>
      </c>
      <c r="N1470" s="2" t="s">
        <v>1778</v>
      </c>
      <c r="O1470" s="2" t="s">
        <v>1778</v>
      </c>
      <c r="P1470" s="2" t="s">
        <v>1778</v>
      </c>
      <c r="Q1470" s="2" t="str">
        <f>IF(ISERROR(SEARCH(Q$1,Table1[[#This Row],[Description]])),"",1)</f>
        <v/>
      </c>
      <c r="R1470" s="2" t="str">
        <f t="shared" si="22"/>
        <v/>
      </c>
    </row>
    <row r="1471" spans="1:18" x14ac:dyDescent="0.25">
      <c r="A1471" t="s">
        <v>319</v>
      </c>
      <c r="B1471" t="s">
        <v>320</v>
      </c>
      <c r="C1471">
        <v>3</v>
      </c>
      <c r="D1471">
        <f>IF(Table1[[#This Row],[tarp]]=Table1[[#This Row],[tarpa]],Table1[[#This Row],[Quantity]],Table1[[#This Row],[Quantity]]*10)</f>
        <v>3</v>
      </c>
      <c r="E1471" t="s">
        <v>843</v>
      </c>
      <c r="F1471" t="s">
        <v>18</v>
      </c>
      <c r="G1471" s="1">
        <v>42764</v>
      </c>
      <c r="H1471" s="1">
        <v>42764</v>
      </c>
      <c r="I1471" t="s">
        <v>1778</v>
      </c>
      <c r="J1471" t="s">
        <v>1778</v>
      </c>
      <c r="K1471" t="s">
        <v>1778</v>
      </c>
      <c r="L1471" t="s">
        <v>1778</v>
      </c>
      <c r="M1471" s="2" t="str">
        <f>IF(ISERROR(SEARCH(M$1,Table1[[#This Row],[Description]])),"",1)</f>
        <v/>
      </c>
      <c r="N1471" s="2" t="s">
        <v>1778</v>
      </c>
      <c r="O1471" s="2" t="s">
        <v>1778</v>
      </c>
      <c r="P1471" s="2" t="s">
        <v>1778</v>
      </c>
      <c r="Q1471" s="2" t="str">
        <f>IF(ISERROR(SEARCH(Q$1,Table1[[#This Row],[Description]])),"",1)</f>
        <v/>
      </c>
      <c r="R1471" s="2" t="str">
        <f t="shared" si="22"/>
        <v/>
      </c>
    </row>
    <row r="1472" spans="1:18" x14ac:dyDescent="0.25">
      <c r="A1472" t="s">
        <v>1768</v>
      </c>
      <c r="B1472" t="s">
        <v>1769</v>
      </c>
      <c r="C1472">
        <v>30</v>
      </c>
      <c r="D1472">
        <f>IF(Table1[[#This Row],[tarp]]=Table1[[#This Row],[tarpa]],Table1[[#This Row],[Quantity]],Table1[[#This Row],[Quantity]]*10)</f>
        <v>30</v>
      </c>
      <c r="E1472" t="s">
        <v>843</v>
      </c>
      <c r="F1472" t="s">
        <v>18</v>
      </c>
      <c r="G1472" s="1">
        <v>42764</v>
      </c>
      <c r="H1472" s="1">
        <v>42764</v>
      </c>
      <c r="I1472" t="s">
        <v>1778</v>
      </c>
      <c r="J1472" t="s">
        <v>1778</v>
      </c>
      <c r="K1472" t="s">
        <v>1778</v>
      </c>
      <c r="L1472" t="s">
        <v>1778</v>
      </c>
      <c r="M1472" s="2" t="str">
        <f>IF(ISERROR(SEARCH(M$1,Table1[[#This Row],[Description]])),"",1)</f>
        <v/>
      </c>
      <c r="N1472" s="2" t="s">
        <v>1778</v>
      </c>
      <c r="O1472" s="2" t="s">
        <v>1778</v>
      </c>
      <c r="P1472" s="2" t="s">
        <v>1778</v>
      </c>
      <c r="Q1472" s="2" t="str">
        <f>IF(ISERROR(SEARCH(Q$1,Table1[[#This Row],[Description]])),"",1)</f>
        <v/>
      </c>
      <c r="R1472" s="2" t="str">
        <f t="shared" si="22"/>
        <v/>
      </c>
    </row>
    <row r="1473" spans="1:18" x14ac:dyDescent="0.25">
      <c r="A1473" t="s">
        <v>368</v>
      </c>
      <c r="B1473" t="s">
        <v>369</v>
      </c>
      <c r="C1473">
        <v>38</v>
      </c>
      <c r="D1473">
        <f>IF(Table1[[#This Row],[tarp]]=Table1[[#This Row],[tarpa]],Table1[[#This Row],[Quantity]],Table1[[#This Row],[Quantity]]*10)</f>
        <v>38</v>
      </c>
      <c r="E1473" t="s">
        <v>17</v>
      </c>
      <c r="F1473" t="s">
        <v>18</v>
      </c>
      <c r="G1473" s="1">
        <v>42764</v>
      </c>
      <c r="H1473" s="1">
        <v>42764</v>
      </c>
      <c r="I1473" t="s">
        <v>1778</v>
      </c>
      <c r="J1473" t="s">
        <v>1778</v>
      </c>
      <c r="K1473" t="s">
        <v>1778</v>
      </c>
      <c r="L1473" t="s">
        <v>1778</v>
      </c>
      <c r="M1473" s="2" t="str">
        <f>IF(ISERROR(SEARCH(M$1,Table1[[#This Row],[Description]])),"",1)</f>
        <v/>
      </c>
      <c r="N1473" s="2" t="s">
        <v>1778</v>
      </c>
      <c r="O1473" s="2" t="s">
        <v>1778</v>
      </c>
      <c r="P1473" s="2" t="s">
        <v>1778</v>
      </c>
      <c r="Q1473" s="2" t="str">
        <f>IF(ISERROR(SEARCH(Q$1,Table1[[#This Row],[Description]])),"",1)</f>
        <v/>
      </c>
      <c r="R1473" s="2" t="str">
        <f t="shared" si="22"/>
        <v/>
      </c>
    </row>
    <row r="1474" spans="1:18" x14ac:dyDescent="0.25">
      <c r="A1474" t="s">
        <v>1729</v>
      </c>
      <c r="B1474" t="s">
        <v>1730</v>
      </c>
      <c r="C1474">
        <v>1</v>
      </c>
      <c r="D1474">
        <f>IF(Table1[[#This Row],[tarp]]=Table1[[#This Row],[tarpa]],Table1[[#This Row],[Quantity]],Table1[[#This Row],[Quantity]]*10)</f>
        <v>1</v>
      </c>
      <c r="E1474" t="s">
        <v>843</v>
      </c>
      <c r="F1474" t="s">
        <v>18</v>
      </c>
      <c r="G1474" s="1">
        <v>42764</v>
      </c>
      <c r="H1474" s="1">
        <v>42764</v>
      </c>
      <c r="I1474" t="s">
        <v>1778</v>
      </c>
      <c r="J1474" t="s">
        <v>1778</v>
      </c>
      <c r="K1474" t="s">
        <v>1778</v>
      </c>
      <c r="L1474" t="s">
        <v>1778</v>
      </c>
      <c r="M1474" s="2" t="str">
        <f>IF(ISERROR(SEARCH(M$1,Table1[[#This Row],[Description]])),"",1)</f>
        <v/>
      </c>
      <c r="N1474" s="2" t="s">
        <v>1778</v>
      </c>
      <c r="O1474" s="2" t="s">
        <v>1778</v>
      </c>
      <c r="P1474" s="2" t="s">
        <v>1778</v>
      </c>
      <c r="Q1474" s="2" t="str">
        <f>IF(ISERROR(SEARCH(Q$1,Table1[[#This Row],[Description]])),"",1)</f>
        <v/>
      </c>
      <c r="R1474" s="2" t="str">
        <f t="shared" ref="R1474:R1537" si="23">IF(I1474=1,"Blanket",IF(K1474=1,"Tarp",IF(L1474=1,"Jerry",IF(M1474=1,"KitchenSet",IF(N1474=1,"MosquitoNet",IF(O1474=1,"ShelterKit",IF(P1474=1,"SleepingMat",IF(Q1474=1,"Tent",""))))))))</f>
        <v/>
      </c>
    </row>
    <row r="1475" spans="1:18" x14ac:dyDescent="0.25">
      <c r="A1475" t="s">
        <v>443</v>
      </c>
      <c r="B1475" t="s">
        <v>444</v>
      </c>
      <c r="C1475">
        <v>45</v>
      </c>
      <c r="D1475">
        <f>IF(Table1[[#This Row],[tarp]]=Table1[[#This Row],[tarpa]],Table1[[#This Row],[Quantity]],Table1[[#This Row],[Quantity]]*10)</f>
        <v>45</v>
      </c>
      <c r="E1475" t="s">
        <v>13</v>
      </c>
      <c r="F1475" t="s">
        <v>14</v>
      </c>
      <c r="G1475" s="1">
        <v>42764</v>
      </c>
      <c r="H1475" s="1">
        <v>42764</v>
      </c>
      <c r="I1475" t="s">
        <v>1778</v>
      </c>
      <c r="J1475" t="s">
        <v>1778</v>
      </c>
      <c r="K1475" t="s">
        <v>1778</v>
      </c>
      <c r="L1475" t="s">
        <v>1778</v>
      </c>
      <c r="M1475" s="2" t="str">
        <f>IF(ISERROR(SEARCH(M$1,Table1[[#This Row],[Description]])),"",1)</f>
        <v/>
      </c>
      <c r="N1475" s="2"/>
      <c r="O1475" s="2" t="s">
        <v>1778</v>
      </c>
      <c r="P1475" s="2" t="s">
        <v>1778</v>
      </c>
      <c r="Q1475" s="2"/>
      <c r="R1475" s="2" t="str">
        <f t="shared" si="23"/>
        <v/>
      </c>
    </row>
  </sheetData>
  <sortState ref="A2:H793954">
    <sortCondition descending="1" ref="G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StockReport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Acimovic</dc:creator>
  <cp:lastModifiedBy>Jason Acimovic</cp:lastModifiedBy>
  <dcterms:created xsi:type="dcterms:W3CDTF">2017-01-29T20:22:02Z</dcterms:created>
  <dcterms:modified xsi:type="dcterms:W3CDTF">2017-01-29T20:38:13Z</dcterms:modified>
</cp:coreProperties>
</file>