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/>
  <xr:revisionPtr revIDLastSave="7004" documentId="11_0B1D56BE9CDCCE836B02CE7A5FB0D4A9BBFD1C62" xr6:coauthVersionLast="47" xr6:coauthVersionMax="47" xr10:uidLastSave="{7234650E-7892-48ED-88EA-1AE930EC7696}"/>
  <bookViews>
    <workbookView xWindow="240" yWindow="105" windowWidth="14805" windowHeight="8010" activeTab="1" xr2:uid="{00000000-000D-0000-FFFF-FFFF00000000}"/>
  </bookViews>
  <sheets>
    <sheet name="Main" sheetId="1" r:id="rId1"/>
    <sheet name="Origin" sheetId="11" r:id="rId2"/>
    <sheet name="Destination" sheetId="2" r:id="rId3"/>
    <sheet name="Receiver" sheetId="3" r:id="rId4"/>
    <sheet name="Traders" sheetId="8" r:id="rId5"/>
    <sheet name="TRADERS LIST" sheetId="9" state="hidden" r:id="rId6"/>
    <sheet name="Operation" sheetId="10" r:id="rId7"/>
    <sheet name="Recerivers List" sheetId="4" state="hidden" r:id="rId8"/>
    <sheet name="Shippers List" sheetId="6" state="hidden" r:id="rId9"/>
    <sheet name="ORIGIN LIST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1" l="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102" i="10"/>
  <c r="G102" i="10"/>
  <c r="C101" i="10"/>
  <c r="G101" i="10"/>
  <c r="C100" i="10"/>
  <c r="G100" i="10"/>
  <c r="C99" i="10"/>
  <c r="G99" i="10"/>
  <c r="C98" i="10"/>
  <c r="G98" i="10"/>
  <c r="C97" i="10"/>
  <c r="G97" i="10"/>
  <c r="C96" i="10"/>
  <c r="G96" i="10"/>
  <c r="C95" i="10"/>
  <c r="G95" i="10"/>
  <c r="C94" i="10"/>
  <c r="G94" i="10"/>
  <c r="C93" i="10"/>
  <c r="G93" i="10"/>
  <c r="C92" i="10"/>
  <c r="G92" i="10"/>
  <c r="C91" i="10"/>
  <c r="G91" i="10"/>
  <c r="C90" i="10"/>
  <c r="G90" i="10"/>
  <c r="C89" i="10"/>
  <c r="G89" i="10"/>
  <c r="C88" i="10"/>
  <c r="G88" i="10"/>
  <c r="C87" i="10"/>
  <c r="G87" i="10"/>
  <c r="C86" i="10"/>
  <c r="G86" i="10"/>
  <c r="C85" i="10"/>
  <c r="G85" i="10"/>
  <c r="C84" i="10"/>
  <c r="G84" i="10"/>
  <c r="C83" i="10"/>
  <c r="G83" i="10"/>
  <c r="C82" i="10"/>
  <c r="G82" i="10"/>
  <c r="C81" i="10"/>
  <c r="G81" i="10"/>
  <c r="C80" i="10"/>
  <c r="G80" i="10"/>
  <c r="C79" i="10"/>
  <c r="G79" i="10"/>
  <c r="C78" i="10"/>
  <c r="G78" i="10"/>
  <c r="C77" i="10"/>
  <c r="G77" i="10"/>
  <c r="C76" i="10"/>
  <c r="G76" i="10"/>
  <c r="C75" i="10"/>
  <c r="G75" i="10"/>
  <c r="C74" i="10"/>
  <c r="G74" i="10"/>
  <c r="C73" i="10"/>
  <c r="G73" i="10"/>
  <c r="C72" i="10"/>
  <c r="G72" i="10"/>
  <c r="C71" i="10"/>
  <c r="G71" i="10"/>
  <c r="C70" i="10"/>
  <c r="G70" i="10"/>
  <c r="C69" i="10"/>
  <c r="G69" i="10"/>
  <c r="C68" i="10"/>
  <c r="G68" i="10"/>
  <c r="C67" i="10"/>
  <c r="G67" i="10"/>
  <c r="C66" i="10"/>
  <c r="G66" i="10"/>
  <c r="C65" i="10"/>
  <c r="G65" i="10"/>
  <c r="C64" i="10"/>
  <c r="G64" i="10"/>
  <c r="C63" i="10"/>
  <c r="G63" i="10"/>
  <c r="C62" i="10"/>
  <c r="G62" i="10"/>
  <c r="C61" i="10"/>
  <c r="G61" i="10"/>
  <c r="C60" i="10"/>
  <c r="G60" i="10"/>
  <c r="C59" i="10"/>
  <c r="G59" i="10"/>
  <c r="C58" i="10"/>
  <c r="G58" i="10"/>
  <c r="C57" i="10"/>
  <c r="G57" i="10"/>
  <c r="C56" i="10"/>
  <c r="G56" i="10"/>
  <c r="C55" i="10"/>
  <c r="G55" i="10"/>
  <c r="C54" i="10"/>
  <c r="G54" i="10"/>
  <c r="C53" i="10"/>
  <c r="G53" i="10"/>
  <c r="C52" i="10"/>
  <c r="G52" i="10"/>
  <c r="C51" i="10"/>
  <c r="G51" i="10"/>
  <c r="C50" i="10"/>
  <c r="G50" i="10"/>
  <c r="C49" i="10"/>
  <c r="G49" i="10"/>
  <c r="C48" i="10"/>
  <c r="G48" i="10"/>
  <c r="C47" i="10"/>
  <c r="G47" i="10"/>
  <c r="C46" i="10"/>
  <c r="G46" i="10"/>
  <c r="C45" i="10"/>
  <c r="G45" i="10"/>
  <c r="C44" i="10"/>
  <c r="G44" i="10"/>
  <c r="C43" i="10"/>
  <c r="G43" i="10"/>
  <c r="C42" i="10"/>
  <c r="G42" i="10"/>
  <c r="C41" i="10"/>
  <c r="G41" i="10"/>
  <c r="C40" i="10"/>
  <c r="G40" i="10"/>
  <c r="C39" i="10"/>
  <c r="G39" i="10"/>
  <c r="C38" i="10"/>
  <c r="G38" i="10"/>
  <c r="C37" i="10"/>
  <c r="G37" i="10"/>
  <c r="C36" i="10"/>
  <c r="G36" i="10"/>
  <c r="C35" i="10"/>
  <c r="G35" i="10"/>
  <c r="C34" i="10"/>
  <c r="G34" i="10"/>
  <c r="C33" i="10"/>
  <c r="G33" i="10"/>
  <c r="C32" i="10"/>
  <c r="G32" i="10"/>
  <c r="C31" i="10"/>
  <c r="G31" i="10"/>
  <c r="C30" i="10"/>
  <c r="G30" i="10"/>
  <c r="C29" i="10"/>
  <c r="G29" i="10"/>
  <c r="C28" i="10"/>
  <c r="G28" i="10"/>
  <c r="C27" i="10"/>
  <c r="G27" i="10"/>
  <c r="C26" i="10"/>
  <c r="G26" i="10"/>
  <c r="C25" i="10"/>
  <c r="G25" i="10"/>
  <c r="C24" i="10"/>
  <c r="G24" i="10"/>
  <c r="C23" i="10"/>
  <c r="G23" i="10"/>
  <c r="C22" i="10"/>
  <c r="G22" i="10"/>
  <c r="C21" i="10"/>
  <c r="G21" i="10"/>
  <c r="C20" i="10"/>
  <c r="G20" i="10"/>
  <c r="C19" i="10"/>
  <c r="G19" i="10"/>
  <c r="C18" i="10"/>
  <c r="G18" i="10"/>
  <c r="C17" i="10"/>
  <c r="G17" i="10"/>
  <c r="C16" i="10"/>
  <c r="G16" i="10"/>
  <c r="C15" i="10"/>
  <c r="G15" i="10"/>
  <c r="C14" i="10"/>
  <c r="G14" i="10"/>
  <c r="C13" i="10"/>
  <c r="G13" i="10"/>
  <c r="C12" i="10"/>
  <c r="G12" i="10"/>
  <c r="C11" i="10"/>
  <c r="G11" i="10"/>
  <c r="C10" i="10"/>
  <c r="G10" i="10"/>
  <c r="C9" i="10"/>
  <c r="G9" i="10"/>
  <c r="C8" i="10"/>
  <c r="G8" i="10"/>
  <c r="C7" i="10"/>
  <c r="G7" i="10"/>
  <c r="C6" i="10"/>
  <c r="G6" i="10"/>
  <c r="C5" i="10"/>
  <c r="G5" i="10"/>
  <c r="C4" i="10"/>
  <c r="G4" i="10"/>
  <c r="C3" i="10"/>
  <c r="G3" i="10"/>
  <c r="G2" i="10"/>
  <c r="C2" i="10"/>
  <c r="B102" i="8"/>
  <c r="D102" i="8"/>
  <c r="B101" i="8"/>
  <c r="D101" i="8"/>
  <c r="B100" i="8"/>
  <c r="D100" i="8"/>
  <c r="B99" i="8"/>
  <c r="D99" i="8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193" i="2"/>
  <c r="B192" i="2"/>
  <c r="B191" i="2"/>
  <c r="B190" i="2"/>
  <c r="B189" i="2"/>
  <c r="B188" i="2"/>
  <c r="B187" i="2"/>
  <c r="B186" i="2"/>
  <c r="B98" i="8"/>
  <c r="D98" i="8"/>
  <c r="B97" i="8"/>
  <c r="D97" i="8"/>
  <c r="B96" i="8"/>
  <c r="D96" i="8"/>
  <c r="B95" i="8"/>
  <c r="D95" i="8"/>
  <c r="B94" i="8"/>
  <c r="D94" i="8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185" i="2"/>
  <c r="B184" i="2"/>
  <c r="B183" i="2"/>
  <c r="B182" i="2"/>
  <c r="B181" i="2"/>
  <c r="B180" i="2"/>
  <c r="B179" i="2"/>
  <c r="B178" i="2"/>
  <c r="B177" i="2"/>
  <c r="B176" i="2"/>
  <c r="B93" i="8"/>
  <c r="D93" i="8"/>
  <c r="B92" i="8"/>
  <c r="D92" i="8"/>
  <c r="B91" i="8"/>
  <c r="D91" i="8"/>
  <c r="B90" i="8"/>
  <c r="D90" i="8"/>
  <c r="B89" i="8"/>
  <c r="D89" i="8"/>
  <c r="B88" i="8"/>
  <c r="D88" i="8"/>
  <c r="B87" i="8"/>
  <c r="D87" i="8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175" i="2"/>
  <c r="B174" i="2"/>
  <c r="B173" i="2"/>
  <c r="B172" i="2"/>
  <c r="B171" i="2"/>
  <c r="B170" i="2"/>
  <c r="B169" i="2"/>
  <c r="B168" i="2"/>
  <c r="B167" i="2"/>
  <c r="B166" i="2"/>
  <c r="B165" i="2"/>
  <c r="B86" i="8"/>
  <c r="D86" i="8"/>
  <c r="B85" i="8"/>
  <c r="D85" i="8"/>
  <c r="B84" i="8"/>
  <c r="D84" i="8"/>
  <c r="B83" i="8"/>
  <c r="D83" i="8"/>
  <c r="B82" i="8"/>
  <c r="D82" i="8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164" i="2"/>
  <c r="B163" i="2"/>
  <c r="B162" i="2"/>
  <c r="B161" i="2"/>
  <c r="B160" i="2"/>
  <c r="B159" i="2"/>
  <c r="B158" i="2"/>
  <c r="B157" i="2"/>
  <c r="B156" i="2"/>
  <c r="B81" i="8"/>
  <c r="D81" i="8"/>
  <c r="B80" i="8"/>
  <c r="D80" i="8"/>
  <c r="B79" i="8"/>
  <c r="D79" i="8"/>
  <c r="B78" i="8"/>
  <c r="D78" i="8"/>
  <c r="B77" i="8"/>
  <c r="D77" i="8"/>
  <c r="B76" i="8"/>
  <c r="D76" i="8"/>
  <c r="B75" i="8"/>
  <c r="D75" i="8"/>
  <c r="B74" i="8"/>
  <c r="D74" i="8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88" i="3"/>
  <c r="B696" i="3"/>
  <c r="B695" i="3"/>
  <c r="B694" i="3"/>
  <c r="B693" i="3"/>
  <c r="B692" i="3"/>
  <c r="B691" i="3"/>
  <c r="B690" i="3"/>
  <c r="B689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73" i="8"/>
  <c r="D73" i="8"/>
  <c r="B72" i="8"/>
  <c r="D72" i="8"/>
  <c r="B71" i="8"/>
  <c r="D71" i="8"/>
  <c r="B70" i="8"/>
  <c r="D70" i="8"/>
  <c r="B69" i="8"/>
  <c r="D69" i="8"/>
  <c r="B68" i="8"/>
  <c r="D68" i="8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139" i="2"/>
  <c r="B138" i="2"/>
  <c r="B137" i="2"/>
  <c r="B136" i="2"/>
  <c r="B135" i="2"/>
  <c r="B134" i="2"/>
  <c r="B133" i="2"/>
  <c r="B132" i="2"/>
  <c r="B131" i="2"/>
  <c r="B130" i="2"/>
  <c r="B129" i="2"/>
  <c r="B128" i="2"/>
  <c r="B67" i="8"/>
  <c r="D67" i="8"/>
  <c r="B66" i="8"/>
  <c r="D66" i="8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127" i="2"/>
  <c r="B126" i="2"/>
  <c r="B125" i="2"/>
  <c r="B124" i="2"/>
  <c r="B65" i="8"/>
  <c r="D65" i="8"/>
  <c r="B64" i="8"/>
  <c r="D64" i="8"/>
  <c r="B63" i="8"/>
  <c r="D63" i="8"/>
  <c r="B62" i="8"/>
  <c r="D62" i="8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123" i="2"/>
  <c r="B122" i="2"/>
  <c r="B121" i="2"/>
  <c r="B120" i="2"/>
  <c r="B119" i="2"/>
  <c r="B118" i="2"/>
  <c r="B117" i="2"/>
  <c r="B61" i="8"/>
  <c r="D61" i="8"/>
  <c r="B60" i="8"/>
  <c r="D60" i="8"/>
  <c r="B59" i="8"/>
  <c r="D59" i="8"/>
  <c r="B58" i="8"/>
  <c r="D58" i="8"/>
  <c r="B57" i="8"/>
  <c r="D57" i="8"/>
  <c r="B56" i="8"/>
  <c r="D56" i="8"/>
  <c r="B55" i="8"/>
  <c r="D55" i="8"/>
  <c r="B54" i="8"/>
  <c r="D54" i="8"/>
  <c r="B53" i="8"/>
  <c r="D53" i="8"/>
  <c r="B52" i="8"/>
  <c r="D52" i="8"/>
  <c r="B51" i="8"/>
  <c r="D51" i="8"/>
  <c r="B50" i="8"/>
  <c r="D50" i="8"/>
  <c r="B49" i="8"/>
  <c r="D49" i="8"/>
  <c r="B48" i="8"/>
  <c r="D48" i="8"/>
  <c r="B47" i="8"/>
  <c r="D47" i="8"/>
  <c r="B46" i="8"/>
  <c r="D46" i="8"/>
  <c r="B45" i="8"/>
  <c r="D45" i="8"/>
  <c r="B44" i="8"/>
  <c r="D44" i="8"/>
  <c r="B43" i="8"/>
  <c r="D43" i="8"/>
  <c r="B42" i="8"/>
  <c r="D42" i="8"/>
  <c r="B41" i="8"/>
  <c r="D41" i="8"/>
  <c r="B40" i="8"/>
  <c r="D40" i="8"/>
  <c r="B39" i="8"/>
  <c r="D39" i="8"/>
  <c r="B38" i="8"/>
  <c r="D38" i="8"/>
  <c r="B37" i="8"/>
  <c r="D37" i="8"/>
  <c r="B36" i="8"/>
  <c r="D36" i="8"/>
  <c r="B35" i="8"/>
  <c r="D35" i="8"/>
  <c r="B34" i="8"/>
  <c r="D34" i="8"/>
  <c r="B33" i="8"/>
  <c r="D33" i="8"/>
  <c r="B32" i="8"/>
  <c r="D32" i="8"/>
  <c r="B31" i="8"/>
  <c r="D31" i="8"/>
  <c r="B30" i="8"/>
  <c r="D30" i="8"/>
  <c r="B29" i="8"/>
  <c r="D29" i="8"/>
  <c r="B28" i="8"/>
  <c r="D28" i="8"/>
  <c r="B27" i="8"/>
  <c r="D27" i="8"/>
  <c r="B26" i="8"/>
  <c r="D26" i="8"/>
  <c r="B25" i="8"/>
  <c r="D25" i="8"/>
  <c r="B24" i="8"/>
  <c r="D24" i="8"/>
  <c r="B23" i="8"/>
  <c r="D23" i="8"/>
  <c r="B22" i="8"/>
  <c r="D22" i="8"/>
  <c r="B21" i="8"/>
  <c r="D21" i="8"/>
  <c r="B20" i="8"/>
  <c r="D20" i="8"/>
  <c r="B19" i="8"/>
  <c r="D19" i="8"/>
  <c r="B18" i="8"/>
  <c r="D18" i="8"/>
  <c r="B17" i="8"/>
  <c r="D17" i="8"/>
  <c r="B16" i="8"/>
  <c r="D16" i="8"/>
  <c r="B15" i="8"/>
  <c r="D15" i="8"/>
  <c r="B14" i="8"/>
  <c r="D14" i="8"/>
  <c r="B13" i="8"/>
  <c r="D13" i="8"/>
  <c r="B12" i="8"/>
  <c r="D12" i="8"/>
  <c r="B11" i="8"/>
  <c r="D11" i="8"/>
  <c r="B10" i="8"/>
  <c r="D10" i="8"/>
  <c r="B9" i="8"/>
  <c r="D9" i="8"/>
  <c r="B8" i="8"/>
  <c r="D8" i="8"/>
  <c r="B7" i="8"/>
  <c r="D7" i="8"/>
  <c r="B6" i="8"/>
  <c r="D6" i="8"/>
  <c r="B5" i="8"/>
  <c r="D5" i="8"/>
  <c r="B4" i="8"/>
  <c r="D4" i="8"/>
  <c r="B3" i="8"/>
  <c r="D3" i="8"/>
  <c r="D2" i="8"/>
  <c r="B2" i="8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116" i="2"/>
  <c r="B115" i="2"/>
  <c r="B114" i="2"/>
  <c r="B113" i="2"/>
  <c r="B112" i="2"/>
  <c r="B111" i="2"/>
  <c r="B110" i="2"/>
  <c r="B109" i="2"/>
  <c r="B108" i="2"/>
  <c r="B107" i="2"/>
  <c r="B106" i="2"/>
  <c r="B105" i="2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104" i="2"/>
  <c r="B103" i="2"/>
  <c r="B102" i="2"/>
  <c r="B101" i="2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100" i="2"/>
  <c r="B99" i="2"/>
  <c r="B98" i="2"/>
  <c r="B97" i="2"/>
  <c r="B96" i="2"/>
  <c r="B95" i="2"/>
  <c r="B94" i="2"/>
  <c r="B93" i="2"/>
  <c r="B92" i="2"/>
  <c r="B91" i="2"/>
  <c r="B90" i="2"/>
  <c r="B89" i="2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73" i="3"/>
  <c r="B383" i="3"/>
  <c r="B382" i="3"/>
  <c r="B381" i="3"/>
  <c r="B380" i="3"/>
  <c r="B379" i="3"/>
  <c r="B378" i="3"/>
  <c r="B377" i="3"/>
  <c r="B376" i="3"/>
  <c r="B375" i="3"/>
  <c r="B374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88" i="2"/>
  <c r="B87" i="2"/>
  <c r="B86" i="2"/>
  <c r="B85" i="2"/>
  <c r="B84" i="2"/>
  <c r="B83" i="2"/>
  <c r="B82" i="2"/>
  <c r="B81" i="2"/>
  <c r="B80" i="2"/>
  <c r="B79" i="2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19" i="3"/>
  <c r="B327" i="3"/>
  <c r="B326" i="3"/>
  <c r="B325" i="3"/>
  <c r="B324" i="3"/>
  <c r="B323" i="3"/>
  <c r="B322" i="3"/>
  <c r="B321" i="3"/>
  <c r="B320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78" i="2"/>
  <c r="B77" i="2"/>
  <c r="B76" i="2"/>
  <c r="B75" i="2"/>
  <c r="B74" i="2"/>
  <c r="B73" i="2"/>
  <c r="B72" i="2"/>
  <c r="B71" i="2"/>
  <c r="B70" i="2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69" i="2"/>
  <c r="B68" i="2"/>
  <c r="B67" i="2"/>
  <c r="B66" i="2"/>
  <c r="B65" i="2"/>
  <c r="B64" i="2"/>
  <c r="B63" i="2"/>
  <c r="B62" i="2"/>
  <c r="B61" i="2"/>
  <c r="B60" i="2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59" i="2"/>
  <c r="B58" i="2"/>
  <c r="B57" i="2"/>
  <c r="B56" i="2"/>
  <c r="B55" i="2"/>
  <c r="B54" i="2"/>
  <c r="B53" i="2"/>
  <c r="B52" i="2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198" i="3"/>
  <c r="B202" i="3"/>
  <c r="B201" i="3"/>
  <c r="B200" i="3"/>
  <c r="B199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173" i="3"/>
  <c r="B172" i="3"/>
  <c r="B171" i="3"/>
  <c r="B170" i="3"/>
  <c r="B169" i="3"/>
  <c r="B168" i="3"/>
  <c r="B38" i="2"/>
  <c r="B37" i="2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0" i="3"/>
  <c r="B154" i="3"/>
  <c r="B153" i="3"/>
  <c r="B152" i="3"/>
  <c r="B151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22" i="2"/>
  <c r="B21" i="2"/>
  <c r="B20" i="2"/>
  <c r="B19" i="2"/>
  <c r="B18" i="2"/>
  <c r="B17" i="2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43" i="3"/>
  <c r="B44" i="3"/>
  <c r="B45" i="3"/>
  <c r="B53" i="3"/>
  <c r="B52" i="3"/>
  <c r="B51" i="3"/>
  <c r="B50" i="3"/>
  <c r="B49" i="3"/>
  <c r="B48" i="3"/>
  <c r="B47" i="3"/>
  <c r="B46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<sst xmlns="http://schemas.openxmlformats.org/spreadsheetml/2006/main" count="1775" uniqueCount="238">
  <si>
    <t>ID</t>
  </si>
  <si>
    <t>VESSEL NAME</t>
  </si>
  <si>
    <t>SHIPPER</t>
  </si>
  <si>
    <t>COMMODITY</t>
  </si>
  <si>
    <t>TOTAL TONNAGE</t>
  </si>
  <si>
    <t>DENEB</t>
  </si>
  <si>
    <t>VITERRA RUS LCC</t>
  </si>
  <si>
    <t>WHEAT</t>
  </si>
  <si>
    <t>FREE STATE</t>
  </si>
  <si>
    <t>PETROKHLEB-KUBAN LLC</t>
  </si>
  <si>
    <t>MARIBLUE</t>
  </si>
  <si>
    <t>LLC TD ZERNO ZAVOLZHYA</t>
  </si>
  <si>
    <t>THE LOVING</t>
  </si>
  <si>
    <t>VITERRA CANADA INC</t>
  </si>
  <si>
    <t>INCE ATLANTIC</t>
  </si>
  <si>
    <t>LOUIS DREYFUS COMPANY SUISSE S.A </t>
  </si>
  <si>
    <t>KAVO PERDIKA</t>
  </si>
  <si>
    <t>DAYLESFORD MERCHANT AGRO LLC</t>
  </si>
  <si>
    <t>CHISE BULKER</t>
  </si>
  <si>
    <t>CARIBOO</t>
  </si>
  <si>
    <t>FABIUS CB LIMITED &amp; ITW VERWALTUNGS GMBH</t>
  </si>
  <si>
    <t>BELKNIGHT</t>
  </si>
  <si>
    <t>FABIUS CB LIMITED</t>
  </si>
  <si>
    <t>ELLIREA</t>
  </si>
  <si>
    <t>LLC TRADE HOUSE</t>
  </si>
  <si>
    <t>ANTIGONI</t>
  </si>
  <si>
    <t>ARCTURUS</t>
  </si>
  <si>
    <t>TOROS-M</t>
  </si>
  <si>
    <t>TRADING HOUSE AGROHOLDING STEPPE LLTRADING HOUSE AGROHOLDING STEPPE LL</t>
  </si>
  <si>
    <t>VALSAMITIS</t>
  </si>
  <si>
    <t>VITERRA B.V BLAAK</t>
  </si>
  <si>
    <t>PANTHER MAX</t>
  </si>
  <si>
    <t>GRAIN GATES LLC</t>
  </si>
  <si>
    <t>ZOI XL</t>
  </si>
  <si>
    <t>SILVER LADY</t>
  </si>
  <si>
    <t>AVRA I</t>
  </si>
  <si>
    <t>ABILITY</t>
  </si>
  <si>
    <t>G3 CANADA LIMITED</t>
  </si>
  <si>
    <t>ELLY</t>
  </si>
  <si>
    <t>HOLBUD LIMITED &amp; VITERRA RUS LLC</t>
  </si>
  <si>
    <t>ALANI</t>
  </si>
  <si>
    <t>UAB AGROCHEMA</t>
  </si>
  <si>
    <t>MYKONOS SEAS</t>
  </si>
  <si>
    <t>LUGANO</t>
  </si>
  <si>
    <t>GLOBAL PRIME</t>
  </si>
  <si>
    <t>OCEANMASTER</t>
  </si>
  <si>
    <t>VIRGO CONFIDENCE</t>
  </si>
  <si>
    <t>WINROCK INTERNATIONAL</t>
  </si>
  <si>
    <t>FLORENTINE OEKTER</t>
  </si>
  <si>
    <t xml:space="preserve">HOLBUD LIMITED &amp; CERAVIS AG </t>
  </si>
  <si>
    <t>SLNC SEVERN</t>
  </si>
  <si>
    <t>D10S</t>
  </si>
  <si>
    <t>CERAVIS AG</t>
  </si>
  <si>
    <t>JAGUAR MAX</t>
  </si>
  <si>
    <t>SPAR RIGEL</t>
  </si>
  <si>
    <t>SIA SCANDAGRA LATVIA &amp; AVANGARD AGRO TRADE AG,</t>
  </si>
  <si>
    <t>BONITA</t>
  </si>
  <si>
    <t>LLC TRADE HOUSE RIF</t>
  </si>
  <si>
    <t>LENI</t>
  </si>
  <si>
    <t>ANDULUS 1</t>
  </si>
  <si>
    <t>LIBERTY GRACE</t>
  </si>
  <si>
    <t>WORLD FOOD PROGRAMME</t>
  </si>
  <si>
    <t>SEASTRENGTH</t>
  </si>
  <si>
    <t>YASA SPARROW</t>
  </si>
  <si>
    <t>ANTAKYA-M</t>
  </si>
  <si>
    <t>HOLBUD LIMITED</t>
  </si>
  <si>
    <t>BRAHMAN COMMODITIES PTY LTD</t>
  </si>
  <si>
    <t>TYCOON</t>
  </si>
  <si>
    <t>HOLBUD LIMITED &amp; RESOURCE SOUTH TC LLC</t>
  </si>
  <si>
    <t>TAXIDIARA</t>
  </si>
  <si>
    <t>LAUSANNE</t>
  </si>
  <si>
    <t>AGRO-INDUSTRIAL CORPORATION AST CO</t>
  </si>
  <si>
    <t>ANTHEA</t>
  </si>
  <si>
    <t>PSSADA</t>
  </si>
  <si>
    <t>ACHILLE</t>
  </si>
  <si>
    <t>SEAGUARDIAN</t>
  </si>
  <si>
    <t>MZK EXPORT LLC</t>
  </si>
  <si>
    <t>ADASTRA</t>
  </si>
  <si>
    <t>AVRORA BALTIC SIA</t>
  </si>
  <si>
    <t>FAIR LADY</t>
  </si>
  <si>
    <t>SANTOS EAGLE</t>
  </si>
  <si>
    <t>LPKS LATRAPS LIETUVAS IELA</t>
  </si>
  <si>
    <t>CLIPPER GEMMA</t>
  </si>
  <si>
    <t>AVANGARD AGRO TRADE AG &amp; UAB EKSPOGRUDAS</t>
  </si>
  <si>
    <t>YASA PIONEER</t>
  </si>
  <si>
    <t>BELFOREST</t>
  </si>
  <si>
    <t>ULTRA RELIANCE</t>
  </si>
  <si>
    <t>TR CROWN</t>
  </si>
  <si>
    <t>AVRORA BALTIC SIA &amp; UAB EKSPOGRUDAS</t>
  </si>
  <si>
    <t>LB GREEN</t>
  </si>
  <si>
    <t>LLC  AGRO COMMODITIES RUSSIAN FEDER</t>
  </si>
  <si>
    <t>AL SAAD</t>
  </si>
  <si>
    <t>DESPINA</t>
  </si>
  <si>
    <t>ULTRA ROCANVILLE</t>
  </si>
  <si>
    <t>APAGEON</t>
  </si>
  <si>
    <t>LLC TRADE HOUSE RIF &amp; LLC LEV-TOLSTOVSKOYE HPP RU</t>
  </si>
  <si>
    <t>WARISA NAREE</t>
  </si>
  <si>
    <t>AVRORA BALTIC</t>
  </si>
  <si>
    <t>THE ABLE</t>
  </si>
  <si>
    <t>THE GIVER</t>
  </si>
  <si>
    <t>LLC AGRO COMMODITIES RUSSIAN &amp; AGRO-INDUSTRIAL CORPORATION AST</t>
  </si>
  <si>
    <t>BBG BRIGHT</t>
  </si>
  <si>
    <t>COFCO INTERNATIONAL</t>
  </si>
  <si>
    <t>HOLBUD LIMITED &amp; GRAINCORP OPERATIONS</t>
  </si>
  <si>
    <t>PACIFIC ACHIEVEMENT</t>
  </si>
  <si>
    <t>DIAMANTI</t>
  </si>
  <si>
    <t>GENCO MADELEINE</t>
  </si>
  <si>
    <t>CARGILL SOCIEDAD ANONIMA COMERCIAL &amp; CARGILL URUGUAY SA RAMBLA</t>
  </si>
  <si>
    <t>DK IONE</t>
  </si>
  <si>
    <t>LDC ARGENTINA SA</t>
  </si>
  <si>
    <t>AFRICAN QUEEN</t>
  </si>
  <si>
    <t>BUNGE ARGENTINA S.A</t>
  </si>
  <si>
    <t>SSI AVENGER</t>
  </si>
  <si>
    <t>ADM AGRO S R L</t>
  </si>
  <si>
    <t>SASEBO ACE</t>
  </si>
  <si>
    <t>DE XIN XING LONG</t>
  </si>
  <si>
    <t>LLC  AGRO COMMODITIES RUSSIAN</t>
  </si>
  <si>
    <t>GENCO FREEDOM</t>
  </si>
  <si>
    <t>CARGILL URUGUAY S.A</t>
  </si>
  <si>
    <t>SAINT MYRON</t>
  </si>
  <si>
    <t xml:space="preserve">JSC ASTON </t>
  </si>
  <si>
    <t>ELEOUSSA</t>
  </si>
  <si>
    <t>ATA M</t>
  </si>
  <si>
    <t>XIN HAI TONG 26</t>
  </si>
  <si>
    <t>OLYMPIA.GR</t>
  </si>
  <si>
    <t>LOUIS DREYFUS COMPANY GRAIS AUSTRALIA PTY LTD</t>
  </si>
  <si>
    <t>MAHA ROOS</t>
  </si>
  <si>
    <t>YANNIS</t>
  </si>
  <si>
    <t>OURANIA LUCK</t>
  </si>
  <si>
    <t>LLC AGRO COMMODITIES</t>
  </si>
  <si>
    <t>XING XI HAI</t>
  </si>
  <si>
    <t>XIN HAI TONG 36</t>
  </si>
  <si>
    <t>PESSADA</t>
  </si>
  <si>
    <t>ULTRA PASSION</t>
  </si>
  <si>
    <t>XIN HAI TONG 20</t>
  </si>
  <si>
    <t>ZERMATT</t>
  </si>
  <si>
    <t>CLIPPER TRENT</t>
  </si>
  <si>
    <t>AETERNA GENERAL TRADING</t>
  </si>
  <si>
    <t>BESIKTAS-M</t>
  </si>
  <si>
    <t>DOSTAVKA MOREM AGRO LLC</t>
  </si>
  <si>
    <t>MXD QUANZHOU</t>
  </si>
  <si>
    <t>DENSA LION</t>
  </si>
  <si>
    <t>POPLAR</t>
  </si>
  <si>
    <t xml:space="preserve">HOLBUD LIMITED &amp; LLC AGRO COMMODITIES </t>
  </si>
  <si>
    <t>SAPPHIRE X</t>
  </si>
  <si>
    <t>HOLBUD LIMITED &amp; JSC GRANARY RESOURCES</t>
  </si>
  <si>
    <t>YANGTZE APHA</t>
  </si>
  <si>
    <t>Vessel Name</t>
  </si>
  <si>
    <t>Origin</t>
  </si>
  <si>
    <t>Total Tonnage</t>
  </si>
  <si>
    <t>RUSSIA</t>
  </si>
  <si>
    <t>CANADA</t>
  </si>
  <si>
    <t>UKRAINE</t>
  </si>
  <si>
    <t>AUSTRALIA</t>
  </si>
  <si>
    <t>LITHUANIA</t>
  </si>
  <si>
    <t>UNITED STATES</t>
  </si>
  <si>
    <t>GERMANY</t>
  </si>
  <si>
    <t>LATVIA</t>
  </si>
  <si>
    <t>ARGENTINA</t>
  </si>
  <si>
    <t>URUGUAY</t>
  </si>
  <si>
    <t>DESTINATION</t>
  </si>
  <si>
    <t>TONNAGE</t>
  </si>
  <si>
    <t>LOCAL</t>
  </si>
  <si>
    <t>TRANSIT</t>
  </si>
  <si>
    <t>RECEIVER</t>
  </si>
  <si>
    <t>RECEIVER TONNAGE</t>
  </si>
  <si>
    <t>AHMED RAZA</t>
  </si>
  <si>
    <t>ATTA (K)</t>
  </si>
  <si>
    <t>BAKHRESA GRAIN (U) LTD</t>
  </si>
  <si>
    <t>BALAJI GROUP</t>
  </si>
  <si>
    <t>CAPWELL INDUSTRIES</t>
  </si>
  <si>
    <t>GRAINDEN MILLERS</t>
  </si>
  <si>
    <t>KABANSORA MILLERS</t>
  </si>
  <si>
    <t>KARIBU FLOUR</t>
  </si>
  <si>
    <t>KENBLEST</t>
  </si>
  <si>
    <t>KENGROW</t>
  </si>
  <si>
    <t>KING MILLERS</t>
  </si>
  <si>
    <t>MM AND RJD COMPANY LTD</t>
  </si>
  <si>
    <t>MOMBASA MAIZE</t>
  </si>
  <si>
    <t>UZURI FOODS</t>
  </si>
  <si>
    <t>ALPHA GRAIN</t>
  </si>
  <si>
    <t>JOY MILLERS</t>
  </si>
  <si>
    <t>MANDELA MILLERS</t>
  </si>
  <si>
    <t>BARAKA FLOUR MILLS</t>
  </si>
  <si>
    <t>KITUI FLOUR MILLS</t>
  </si>
  <si>
    <t>PEMBE FLOUR MILLS</t>
  </si>
  <si>
    <t>UNGA (K) LTD</t>
  </si>
  <si>
    <t xml:space="preserve">BAKEX </t>
  </si>
  <si>
    <t>ENGAANO MILLERS</t>
  </si>
  <si>
    <t>USTAWI GRAIN</t>
  </si>
  <si>
    <t>GRAIN INDUSTRIES</t>
  </si>
  <si>
    <t>MAGANJO MILLERS</t>
  </si>
  <si>
    <t>MASTER GRAIN</t>
  </si>
  <si>
    <t>LUKENYA FLOUR MILLS</t>
  </si>
  <si>
    <t>NILE AGRO INDUSTRIES</t>
  </si>
  <si>
    <t>UNITED MILLERS</t>
  </si>
  <si>
    <t>UPLAND CROPS</t>
  </si>
  <si>
    <t>BAJABER MILLER</t>
  </si>
  <si>
    <t>ALFIL</t>
  </si>
  <si>
    <t>KIDDAWALIME</t>
  </si>
  <si>
    <t>NTAKE BAKERY</t>
  </si>
  <si>
    <t>MT ELGON MILLERS</t>
  </si>
  <si>
    <t>AYA FLOUR MILLS</t>
  </si>
  <si>
    <t>MAMA MILLERS</t>
  </si>
  <si>
    <t>HALISI MAIZE</t>
  </si>
  <si>
    <t>MAISHA FLOUR</t>
  </si>
  <si>
    <t>SHALEM INVESTMENT LTD</t>
  </si>
  <si>
    <t>WEETABIX EA</t>
  </si>
  <si>
    <t>ELDORET GRAINS LIMITED</t>
  </si>
  <si>
    <t>EVERBROWN MILLERS LTD</t>
  </si>
  <si>
    <t>SUNKIST BAKERY LIMITED</t>
  </si>
  <si>
    <t>RAFIKI MILLERS LIMITED</t>
  </si>
  <si>
    <t>ABDURAHIMAN MOHAMED HAMID</t>
  </si>
  <si>
    <t>MALINDI FLOUR MILLERS LIMITED</t>
  </si>
  <si>
    <t>TRADER</t>
  </si>
  <si>
    <t>ANDERSONS</t>
  </si>
  <si>
    <t>HOLBUD</t>
  </si>
  <si>
    <t>LOUIS DREYFUS</t>
  </si>
  <si>
    <t>BUNGE</t>
  </si>
  <si>
    <t>SOLARIS</t>
  </si>
  <si>
    <t>SEABOARD</t>
  </si>
  <si>
    <t>TRADERS LIST</t>
  </si>
  <si>
    <t>CRS</t>
  </si>
  <si>
    <t>MONTH</t>
  </si>
  <si>
    <t>ARRIVAL DATE</t>
  </si>
  <si>
    <t>DATE BERTHED</t>
  </si>
  <si>
    <t>DEPARTURE DATE</t>
  </si>
  <si>
    <t>RECEIVERS LIST</t>
  </si>
  <si>
    <t>ALICIA BAKERS</t>
  </si>
  <si>
    <t>HYDERY LTD</t>
  </si>
  <si>
    <t>JIIRA TRADING</t>
  </si>
  <si>
    <t>MC NEEL MILLERS</t>
  </si>
  <si>
    <t>PENTA STAR</t>
  </si>
  <si>
    <t>SHIPPERS LIST</t>
  </si>
  <si>
    <t xml:space="preserve">GRAIN GATES LLC </t>
  </si>
  <si>
    <t>COUNTRY</t>
  </si>
  <si>
    <t>LITHUANIA &amp; RUSSIA</t>
  </si>
  <si>
    <t>URUGUAY &amp;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</si>
</sst>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[$-409]mmmm\-yy;@"/>
    <numFmt numFmtId="166" formatCode="[$-409]d\-mmm\-yy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3" fontId="0" fillId="0" borderId="6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0" xfId="0" applyFont="1"/>
    <xf numFmtId="0" fontId="0" fillId="0" borderId="2" xfId="0" applyBorder="1" applyAlignment="1">
      <alignment horizontal="left" vertical="center"/>
    </xf>
    <xf numFmtId="43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43" fontId="0" fillId="0" borderId="12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  <alignment horizontal="center" vertical="center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alignment horizontal="center" vertical="center"/>
    </dxf>
    <dxf>
      <numFmt numFmtId="165" formatCode="[$-409]mmmm\-yy;@"/>
      <alignment horizontal="center" vertical="center"/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5" formatCode="_(* #,##0.00_);_(* \(#,##0.00\);_(* &quot;-&quot;??_);_(@_)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5" formatCode="_(* #,##0.00_);_(* \(#,##0.00\);_(* &quot;-&quot;??_);_(@_)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5" formatCode="_(* #,##0.00_);_(* \(#,##0.00\);_(* &quot;-&quot;??_);_(@_)"/>
      <alignment horizontal="center" vertical="center"/>
    </dxf>
    <dxf>
      <alignment horizontal="center" vertical="center"/>
    </dxf>
    <dxf>
      <alignment horizontal="center" vertical="center"/>
    </dxf>
    <dxf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A8D41-C826-4D3A-A77A-B662970EF2B0}" name="Main" displayName="Main" ref="A1:E102" totalsRowShown="0" headerRowDxfId="49" headerRowBorderDxfId="47" tableBorderDxfId="48" totalsRowBorderDxfId="46">
  <autoFilter ref="A1:E102" xr:uid="{155A8D41-C826-4D3A-A77A-B662970EF2B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F884EF8-E852-4F7F-A0AC-E3AE033EA66C}" name="ID" dataDxfId="45"/>
    <tableColumn id="2" xr3:uid="{5B461DA1-E95B-46F6-9AE5-6EC224FD7ED5}" name="VESSEL NAME" dataDxfId="44"/>
    <tableColumn id="3" xr3:uid="{C008A9C8-F103-4A05-B67D-16889A631EFE}" name="SHIPPER" dataDxfId="43"/>
    <tableColumn id="6" xr3:uid="{147AC96F-9416-4786-93FC-57A4C733E8C0}" name="COMMODITY" dataDxfId="42"/>
    <tableColumn id="7" xr3:uid="{E1C55452-EC6E-44D6-843A-7D322DCD3373}" name="TOTAL TONNAGE" dataDxfId="4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0837B6-74AD-4968-BBE0-E1718D1E52A2}" name="Table7" displayName="Table7" ref="A1:A44" totalsRowShown="0">
  <autoFilter ref="A1:A44" xr:uid="{830837B6-74AD-4968-BBE0-E1718D1E52A2}"/>
  <tableColumns count="1">
    <tableColumn id="1" xr3:uid="{A677CD21-A342-43C8-B231-8B337DAA04A0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53FAD0-F00F-41D0-99BE-97C5CD537E4A}" name="Table5" displayName="Table5" ref="A1:D105" totalsRowShown="0" headerRowDxfId="40">
  <autoFilter ref="A1:D105" xr:uid="{B753FAD0-F00F-41D0-99BE-97C5CD537E4A}">
    <filterColumn colId="0" hiddenButton="1"/>
    <filterColumn colId="1" hiddenButton="1"/>
    <filterColumn colId="2" hiddenButton="1"/>
    <filterColumn colId="3" hiddenButton="1"/>
  </autoFilter>
  <tableColumns count="4">
    <tableColumn id="1" xr3:uid="{B587B425-6B48-4A65-9EE4-299E1AFED583}" name="ID" dataDxfId="39"/>
    <tableColumn id="2" xr3:uid="{53B58180-2332-4DA9-B3D9-63E3897D56E9}" name="Vessel Name" dataDxfId="38">
      <calculatedColumnFormula>_xlfn.XLOOKUP(Table5[[#This Row],[ID]],Main[ID],Main[VESSEL NAME], "Not Found")</calculatedColumnFormula>
    </tableColumn>
    <tableColumn id="3" xr3:uid="{72689B34-DFA3-4005-8C1D-E4BCCBA23D95}" name="Origin" dataDxfId="37"/>
    <tableColumn id="4" xr3:uid="{F8B97925-0984-4F49-8DB5-7E135379E013}" name="Total Tonnage" dataDxfId="3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8D25A-EA0C-4CA0-9D03-71149CE0FF3D}" name="Destination" displayName="Destination" ref="A1:D193" totalsRowShown="0" headerRowDxfId="35" headerRowBorderDxfId="33" tableBorderDxfId="34" totalsRowBorderDxfId="32">
  <autoFilter ref="A1:D193" xr:uid="{35C8D25A-EA0C-4CA0-9D03-71149CE0FF3D}">
    <filterColumn colId="0" hiddenButton="1"/>
    <filterColumn colId="1" hiddenButton="1"/>
    <filterColumn colId="2" hiddenButton="1"/>
    <filterColumn colId="3" hiddenButton="1"/>
  </autoFilter>
  <tableColumns count="4">
    <tableColumn id="1" xr3:uid="{99E9103E-2975-4F0F-8E70-9973ABB6DD3D}" name="ID" dataDxfId="31"/>
    <tableColumn id="2" xr3:uid="{DFA06F52-330F-473E-8709-10C6E006BE24}" name="VESSEL NAME" dataDxfId="30">
      <calculatedColumnFormula>_xlfn.XLOOKUP(Destination[[#This Row],[ID]],Main[ID],Main[VESSEL NAME], "Not Found")</calculatedColumnFormula>
    </tableColumn>
    <tableColumn id="3" xr3:uid="{9B5E33CC-9556-4774-993F-FCB859F8D0AD}" name="DESTINATION" dataDxfId="29"/>
    <tableColumn id="4" xr3:uid="{F9B385D4-D572-4185-A079-8BBB70638EF9}" name="TONNAGE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443AA3-F34F-45B8-9F08-17A6B2C05C85}" name="Receivers" displayName="Receivers" ref="A1:D919" totalsRowShown="0" headerRowDxfId="27" headerRowBorderDxfId="25" tableBorderDxfId="26" totalsRowBorderDxfId="24">
  <autoFilter ref="A1:D919" xr:uid="{F7443AA3-F34F-45B8-9F08-17A6B2C05C85}">
    <filterColumn colId="0" hiddenButton="1"/>
    <filterColumn colId="1" hiddenButton="1"/>
    <filterColumn colId="2" hiddenButton="1"/>
    <filterColumn colId="3" hiddenButton="1"/>
  </autoFilter>
  <tableColumns count="4">
    <tableColumn id="1" xr3:uid="{9E985582-6198-4B7E-AFA0-8C43230B4B11}" name="ID" dataDxfId="23"/>
    <tableColumn id="2" xr3:uid="{5D38785C-499A-4757-B1A3-0DF736709D67}" name="VESSEL NAME" dataDxfId="22">
      <calculatedColumnFormula>_xlfn.XLOOKUP(Receivers[[#This Row],[ID]],Main[ID],Main[VESSEL NAME], "Not Found")</calculatedColumnFormula>
    </tableColumn>
    <tableColumn id="3" xr3:uid="{41BEB77D-ABEF-4A66-9E96-C78009603AD6}" name="RECEIVER" dataDxfId="21"/>
    <tableColumn id="4" xr3:uid="{DBAD8E17-AE35-4966-B6DA-9E49416AC1FF}" name="RECEIVER TONNAGE" dataDxfId="2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1DE9B6-EA91-415D-A895-3D946BD1D1E4}" name="Traders" displayName="Traders" ref="A1:D102" totalsRowShown="0" headerRowDxfId="19" headerRowBorderDxfId="17" tableBorderDxfId="18" totalsRowBorderDxfId="16">
  <autoFilter ref="A1:D102" xr:uid="{321DE9B6-EA91-415D-A895-3D946BD1D1E4}">
    <filterColumn colId="0" hiddenButton="1"/>
    <filterColumn colId="1" hiddenButton="1"/>
    <filterColumn colId="2" hiddenButton="1"/>
    <filterColumn colId="3" hiddenButton="1"/>
  </autoFilter>
  <tableColumns count="4">
    <tableColumn id="1" xr3:uid="{76711FF9-8EEE-45CA-8742-B5772490A228}" name="ID" dataDxfId="15"/>
    <tableColumn id="2" xr3:uid="{DFFBA090-C0A3-4C08-9755-0926387C6177}" name="VESSEL NAME" dataDxfId="14">
      <calculatedColumnFormula>_xlfn.XLOOKUP(Traders[[#This Row],[ID]],Main[ID],Main[VESSEL NAME], "Not Found")</calculatedColumnFormula>
    </tableColumn>
    <tableColumn id="3" xr3:uid="{A508CD97-0FFD-4515-A211-8CBF3178475A}" name="TRADER" dataDxfId="13"/>
    <tableColumn id="4" xr3:uid="{A1AF6C57-214A-4D8F-9AC7-520925199E5C}" name="TOTAL TONNAGE" dataDxfId="12">
      <calculatedColumnFormula>_xlfn.XLOOKUP(Traders[[#This Row],[ID]],Main[ID], Main[TOTAL TONNAGE], "Not Found")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4C7BC3-3BA8-466E-BED5-1B45B18CCDFB}" name="Table9" displayName="Table9" ref="A1:A51" totalsRowShown="0">
  <autoFilter ref="A1:A51" xr:uid="{B24C7BC3-3BA8-466E-BED5-1B45B18CCDFB}"/>
  <tableColumns count="1">
    <tableColumn id="1" xr3:uid="{0FB54A48-90C1-4135-A0D6-37D852939232}" name="TRADERS LI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CC3D7-4F36-484C-8F9F-3D8297131E10}" name="Operations" displayName="Operations" ref="A1:G102" totalsRowShown="0" headerRowDxfId="11">
  <autoFilter ref="A1:G102" xr:uid="{A34CC3D7-4F36-484C-8F9F-3D8297131E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BB4A34A-EABD-48A2-84AD-3D40DB4E256E}" name="ID" dataDxfId="10"/>
    <tableColumn id="2" xr3:uid="{E938F8EF-540E-4998-8DC8-C9BB642D3CB8}" name="MONTH" dataDxfId="9"/>
    <tableColumn id="3" xr3:uid="{0DA27322-1A85-43A1-A6EF-D9103ACA5E04}" name="VESSEL NAME" dataDxfId="8">
      <calculatedColumnFormula>_xlfn.XLOOKUP(Operations[[#This Row],[ID]],Main[ID],Main[VESSEL NAME], "Not Found")</calculatedColumnFormula>
    </tableColumn>
    <tableColumn id="4" xr3:uid="{22870A9D-3B18-43CD-BC85-351FEA919DFD}" name="ARRIVAL DATE" dataDxfId="7"/>
    <tableColumn id="5" xr3:uid="{CFC176F1-8DD2-49D6-BA7D-48B895F614A7}" name="DATE BERTHED" dataDxfId="6"/>
    <tableColumn id="6" xr3:uid="{40F8EAF3-3168-401E-B348-CC19C3D23E40}" name="DEPARTURE DATE" dataDxfId="5"/>
    <tableColumn id="7" xr3:uid="{A935CEF9-EBC0-4753-AA0E-A004F2DD5000}" name="TOTAL TONNAGE" dataDxfId="4">
      <calculatedColumnFormula>_xlfn.XLOOKUP(Operations[[#This Row],[ID]],Main[ID],Main[TOTAL TONNAGE], "Not Found")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19F06-8CCE-434C-8C5A-D13C00E99E01}" name="Table4" displayName="Table4" ref="A1:A55" totalsRowShown="0">
  <autoFilter ref="A1:A55" xr:uid="{50C19F06-8CCE-434C-8C5A-D13C00E99E01}"/>
  <tableColumns count="1">
    <tableColumn id="1" xr3:uid="{85101556-FF3B-435A-9CCC-B712CDD52524}" name="RECEIVERS LI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BBCBE-ED52-4706-8B6C-F0D3AFCAD024}" name="Table6" displayName="Table6" ref="A1:A78" totalsRowShown="0" headerRowDxfId="0">
  <autoFilter ref="A1:A78" xr:uid="{34EBBCBE-ED52-4706-8B6C-F0D3AFCAD024}"/>
  <tableColumns count="1">
    <tableColumn id="1" xr3:uid="{9436CA6D-2C69-43EB-B941-BEA5A425F253}" name="SHIPPERS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workbookViewId="0">
      <selection activeCell="F14" sqref="F14"/>
    </sheetView>
  </sheetViews>
  <sheetFormatPr defaultColWidth="31.7109375" defaultRowHeight="15"/>
  <cols>
    <col min="3" max="3" width="79.140625" bestFit="1" customWidth="1"/>
  </cols>
  <sheetData>
    <row r="1" spans="1:11">
      <c r="A1" s="4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1"/>
      <c r="G1" s="11"/>
      <c r="H1" s="11"/>
      <c r="I1" s="11"/>
      <c r="J1" s="11"/>
      <c r="K1" s="11"/>
    </row>
    <row r="2" spans="1:11">
      <c r="A2" s="5">
        <v>1</v>
      </c>
      <c r="B2" s="2" t="s">
        <v>5</v>
      </c>
      <c r="C2" s="2" t="s">
        <v>6</v>
      </c>
      <c r="D2" s="3" t="s">
        <v>7</v>
      </c>
      <c r="E2" s="7">
        <v>58346</v>
      </c>
      <c r="F2" s="12"/>
      <c r="G2" s="12"/>
      <c r="H2" s="12"/>
      <c r="I2" s="12"/>
      <c r="J2" s="13"/>
      <c r="K2" s="13"/>
    </row>
    <row r="3" spans="1:11">
      <c r="A3" s="5">
        <v>2</v>
      </c>
      <c r="B3" s="2" t="s">
        <v>8</v>
      </c>
      <c r="C3" s="2" t="s">
        <v>9</v>
      </c>
      <c r="D3" s="3" t="s">
        <v>7</v>
      </c>
      <c r="E3" s="7">
        <v>51797.1</v>
      </c>
    </row>
    <row r="4" spans="1:11">
      <c r="A4" s="5">
        <v>3</v>
      </c>
      <c r="B4" s="2" t="s">
        <v>10</v>
      </c>
      <c r="C4" s="2" t="s">
        <v>11</v>
      </c>
      <c r="D4" s="3" t="s">
        <v>7</v>
      </c>
      <c r="E4" s="7">
        <v>51870</v>
      </c>
    </row>
    <row r="5" spans="1:11">
      <c r="A5" s="5">
        <v>4</v>
      </c>
      <c r="B5" s="2" t="s">
        <v>12</v>
      </c>
      <c r="C5" s="2" t="s">
        <v>13</v>
      </c>
      <c r="D5" s="3" t="s">
        <v>7</v>
      </c>
      <c r="E5" s="7">
        <v>18050</v>
      </c>
    </row>
    <row r="6" spans="1:11">
      <c r="A6" s="5">
        <v>5</v>
      </c>
      <c r="B6" s="2" t="s">
        <v>14</v>
      </c>
      <c r="C6" s="2" t="s">
        <v>15</v>
      </c>
      <c r="D6" s="3" t="s">
        <v>7</v>
      </c>
      <c r="E6" s="7">
        <v>44000</v>
      </c>
    </row>
    <row r="7" spans="1:11">
      <c r="A7" s="5">
        <v>6</v>
      </c>
      <c r="B7" s="2" t="s">
        <v>16</v>
      </c>
      <c r="C7" s="2" t="s">
        <v>17</v>
      </c>
      <c r="D7" s="3" t="s">
        <v>7</v>
      </c>
      <c r="E7" s="7">
        <v>54400</v>
      </c>
    </row>
    <row r="8" spans="1:11">
      <c r="A8" s="5">
        <v>7</v>
      </c>
      <c r="B8" s="2" t="s">
        <v>18</v>
      </c>
      <c r="C8" s="2" t="s">
        <v>15</v>
      </c>
      <c r="D8" s="3" t="s">
        <v>7</v>
      </c>
      <c r="E8" s="7">
        <v>27500</v>
      </c>
    </row>
    <row r="9" spans="1:11">
      <c r="A9" s="5">
        <v>8</v>
      </c>
      <c r="B9" s="2" t="s">
        <v>19</v>
      </c>
      <c r="C9" s="2" t="s">
        <v>20</v>
      </c>
      <c r="D9" s="3" t="s">
        <v>7</v>
      </c>
      <c r="E9" s="7">
        <v>31406.92</v>
      </c>
    </row>
    <row r="10" spans="1:11">
      <c r="A10" s="5">
        <v>9</v>
      </c>
      <c r="B10" s="2" t="s">
        <v>21</v>
      </c>
      <c r="C10" s="2" t="s">
        <v>22</v>
      </c>
      <c r="D10" s="3" t="s">
        <v>7</v>
      </c>
      <c r="E10" s="7">
        <v>53720.08</v>
      </c>
    </row>
    <row r="11" spans="1:11">
      <c r="A11" s="5">
        <v>10</v>
      </c>
      <c r="B11" s="2" t="s">
        <v>23</v>
      </c>
      <c r="C11" s="2" t="s">
        <v>24</v>
      </c>
      <c r="D11" s="3" t="s">
        <v>7</v>
      </c>
      <c r="E11" s="7">
        <v>46300</v>
      </c>
    </row>
    <row r="12" spans="1:11">
      <c r="A12" s="5">
        <v>11</v>
      </c>
      <c r="B12" s="2" t="s">
        <v>25</v>
      </c>
      <c r="C12" s="2" t="s">
        <v>17</v>
      </c>
      <c r="D12" s="3" t="s">
        <v>7</v>
      </c>
      <c r="E12" s="7">
        <v>60500</v>
      </c>
    </row>
    <row r="13" spans="1:11">
      <c r="A13" s="5">
        <v>12</v>
      </c>
      <c r="B13" s="2" t="s">
        <v>26</v>
      </c>
      <c r="C13" s="2" t="s">
        <v>15</v>
      </c>
      <c r="D13" s="3" t="s">
        <v>7</v>
      </c>
      <c r="E13" s="7">
        <v>59770</v>
      </c>
    </row>
    <row r="14" spans="1:11">
      <c r="A14" s="5">
        <v>13</v>
      </c>
      <c r="B14" s="2" t="s">
        <v>27</v>
      </c>
      <c r="C14" s="2" t="s">
        <v>28</v>
      </c>
      <c r="D14" s="3" t="s">
        <v>7</v>
      </c>
      <c r="E14" s="7">
        <v>48250</v>
      </c>
    </row>
    <row r="15" spans="1:11">
      <c r="A15" s="5">
        <v>14</v>
      </c>
      <c r="B15" s="2" t="s">
        <v>29</v>
      </c>
      <c r="C15" s="2" t="s">
        <v>30</v>
      </c>
      <c r="D15" s="3" t="s">
        <v>7</v>
      </c>
      <c r="E15" s="7">
        <v>30066.55</v>
      </c>
    </row>
    <row r="16" spans="1:11">
      <c r="A16" s="5">
        <v>15</v>
      </c>
      <c r="B16" s="2" t="s">
        <v>31</v>
      </c>
      <c r="C16" s="2" t="s">
        <v>32</v>
      </c>
      <c r="D16" s="3" t="s">
        <v>7</v>
      </c>
      <c r="E16" s="7">
        <v>62500</v>
      </c>
    </row>
    <row r="17" spans="1:5">
      <c r="A17" s="5">
        <v>16</v>
      </c>
      <c r="B17" s="2" t="s">
        <v>33</v>
      </c>
      <c r="C17" s="2" t="s">
        <v>32</v>
      </c>
      <c r="D17" s="3" t="s">
        <v>7</v>
      </c>
      <c r="E17" s="7">
        <v>55000</v>
      </c>
    </row>
    <row r="18" spans="1:5">
      <c r="A18" s="5">
        <v>17</v>
      </c>
      <c r="B18" s="2" t="s">
        <v>34</v>
      </c>
      <c r="C18" s="2" t="s">
        <v>9</v>
      </c>
      <c r="D18" s="3" t="s">
        <v>7</v>
      </c>
      <c r="E18" s="7">
        <v>48139</v>
      </c>
    </row>
    <row r="19" spans="1:5">
      <c r="A19" s="5">
        <v>18</v>
      </c>
      <c r="B19" s="2" t="s">
        <v>35</v>
      </c>
      <c r="C19" s="2" t="s">
        <v>15</v>
      </c>
      <c r="D19" s="3" t="s">
        <v>7</v>
      </c>
      <c r="E19" s="7">
        <v>49550</v>
      </c>
    </row>
    <row r="20" spans="1:5">
      <c r="A20" s="5">
        <v>19</v>
      </c>
      <c r="B20" s="2" t="s">
        <v>36</v>
      </c>
      <c r="C20" s="2" t="s">
        <v>37</v>
      </c>
      <c r="D20" s="3" t="s">
        <v>7</v>
      </c>
      <c r="E20" s="7">
        <v>27998.78</v>
      </c>
    </row>
    <row r="21" spans="1:5">
      <c r="A21" s="5">
        <v>20</v>
      </c>
      <c r="B21" s="2" t="s">
        <v>38</v>
      </c>
      <c r="C21" s="2" t="s">
        <v>39</v>
      </c>
      <c r="D21" s="3" t="s">
        <v>7</v>
      </c>
      <c r="E21" s="7">
        <v>59917</v>
      </c>
    </row>
    <row r="22" spans="1:5">
      <c r="A22" s="5">
        <v>21</v>
      </c>
      <c r="B22" s="2" t="s">
        <v>40</v>
      </c>
      <c r="C22" s="2" t="s">
        <v>41</v>
      </c>
      <c r="D22" s="3" t="s">
        <v>7</v>
      </c>
      <c r="E22" s="7">
        <v>54100</v>
      </c>
    </row>
    <row r="23" spans="1:5">
      <c r="A23" s="5">
        <v>22</v>
      </c>
      <c r="B23" s="2" t="s">
        <v>42</v>
      </c>
      <c r="C23" s="2" t="s">
        <v>32</v>
      </c>
      <c r="D23" s="3" t="s">
        <v>7</v>
      </c>
      <c r="E23" s="7">
        <v>50061</v>
      </c>
    </row>
    <row r="24" spans="1:5">
      <c r="A24" s="5">
        <v>23</v>
      </c>
      <c r="B24" s="2" t="s">
        <v>43</v>
      </c>
      <c r="C24" s="2" t="s">
        <v>9</v>
      </c>
      <c r="D24" s="3" t="s">
        <v>7</v>
      </c>
      <c r="E24" s="7">
        <v>60500</v>
      </c>
    </row>
    <row r="25" spans="1:5">
      <c r="A25" s="5">
        <v>24</v>
      </c>
      <c r="B25" s="2" t="s">
        <v>44</v>
      </c>
      <c r="C25" s="2" t="s">
        <v>37</v>
      </c>
      <c r="D25" s="3" t="s">
        <v>7</v>
      </c>
      <c r="E25" s="7">
        <v>30499.29</v>
      </c>
    </row>
    <row r="26" spans="1:5">
      <c r="A26" s="5">
        <v>25</v>
      </c>
      <c r="B26" s="2" t="s">
        <v>45</v>
      </c>
      <c r="C26" s="2" t="s">
        <v>15</v>
      </c>
      <c r="D26" s="3" t="s">
        <v>7</v>
      </c>
      <c r="E26" s="7">
        <v>49840</v>
      </c>
    </row>
    <row r="27" spans="1:5">
      <c r="A27" s="5">
        <v>26</v>
      </c>
      <c r="B27" s="2" t="s">
        <v>46</v>
      </c>
      <c r="C27" s="2" t="s">
        <v>47</v>
      </c>
      <c r="D27" s="3" t="s">
        <v>7</v>
      </c>
      <c r="E27" s="7">
        <v>15000</v>
      </c>
    </row>
    <row r="28" spans="1:5">
      <c r="A28" s="5">
        <v>27</v>
      </c>
      <c r="B28" s="2" t="s">
        <v>48</v>
      </c>
      <c r="C28" s="2" t="s">
        <v>49</v>
      </c>
      <c r="D28" s="3" t="s">
        <v>7</v>
      </c>
      <c r="E28" s="7">
        <v>53526.16</v>
      </c>
    </row>
    <row r="29" spans="1:5">
      <c r="A29" s="5">
        <v>28</v>
      </c>
      <c r="B29" s="2" t="s">
        <v>50</v>
      </c>
      <c r="C29" s="2" t="s">
        <v>47</v>
      </c>
      <c r="D29" s="3" t="s">
        <v>7</v>
      </c>
      <c r="E29" s="7">
        <v>25000</v>
      </c>
    </row>
    <row r="30" spans="1:5">
      <c r="A30" s="5">
        <v>29</v>
      </c>
      <c r="B30" s="2" t="s">
        <v>51</v>
      </c>
      <c r="C30" s="2" t="s">
        <v>52</v>
      </c>
      <c r="D30" s="3" t="s">
        <v>7</v>
      </c>
      <c r="E30" s="7">
        <v>55000</v>
      </c>
    </row>
    <row r="31" spans="1:5">
      <c r="A31" s="5">
        <v>30</v>
      </c>
      <c r="B31" s="2" t="s">
        <v>53</v>
      </c>
      <c r="C31" s="2" t="s">
        <v>24</v>
      </c>
      <c r="D31" s="3" t="s">
        <v>7</v>
      </c>
      <c r="E31" s="7">
        <v>62699.82</v>
      </c>
    </row>
    <row r="32" spans="1:5">
      <c r="A32" s="5">
        <v>31</v>
      </c>
      <c r="B32" s="2" t="s">
        <v>54</v>
      </c>
      <c r="C32" s="2" t="s">
        <v>55</v>
      </c>
      <c r="D32" s="3" t="s">
        <v>7</v>
      </c>
      <c r="E32" s="7">
        <v>32580.47</v>
      </c>
    </row>
    <row r="33" spans="1:5">
      <c r="A33" s="5">
        <v>32</v>
      </c>
      <c r="B33" s="2" t="s">
        <v>56</v>
      </c>
      <c r="C33" s="2" t="s">
        <v>57</v>
      </c>
      <c r="D33" s="3" t="s">
        <v>7</v>
      </c>
      <c r="E33" s="7">
        <v>60300</v>
      </c>
    </row>
    <row r="34" spans="1:5">
      <c r="A34" s="5">
        <v>33</v>
      </c>
      <c r="B34" s="2" t="s">
        <v>58</v>
      </c>
      <c r="C34" s="2" t="s">
        <v>15</v>
      </c>
      <c r="D34" s="3" t="s">
        <v>7</v>
      </c>
      <c r="E34" s="7">
        <v>54610.400000000001</v>
      </c>
    </row>
    <row r="35" spans="1:5">
      <c r="A35" s="5">
        <v>34</v>
      </c>
      <c r="B35" s="2" t="s">
        <v>59</v>
      </c>
      <c r="C35" s="2" t="s">
        <v>15</v>
      </c>
      <c r="D35" s="3" t="s">
        <v>7</v>
      </c>
      <c r="E35" s="7">
        <v>9806.1</v>
      </c>
    </row>
    <row r="36" spans="1:5">
      <c r="A36" s="5">
        <v>35</v>
      </c>
      <c r="B36" s="2" t="s">
        <v>60</v>
      </c>
      <c r="C36" s="2" t="s">
        <v>61</v>
      </c>
      <c r="D36" s="3" t="s">
        <v>7</v>
      </c>
      <c r="E36" s="7">
        <v>47108.75</v>
      </c>
    </row>
    <row r="37" spans="1:5">
      <c r="A37" s="5">
        <v>36</v>
      </c>
      <c r="B37" s="2" t="s">
        <v>62</v>
      </c>
      <c r="C37" s="2" t="s">
        <v>17</v>
      </c>
      <c r="D37" s="3" t="s">
        <v>7</v>
      </c>
      <c r="E37" s="7">
        <v>60500</v>
      </c>
    </row>
    <row r="38" spans="1:5">
      <c r="A38" s="5">
        <v>37</v>
      </c>
      <c r="B38" s="2" t="s">
        <v>63</v>
      </c>
      <c r="C38" s="2" t="s">
        <v>32</v>
      </c>
      <c r="D38" s="3" t="s">
        <v>7</v>
      </c>
      <c r="E38" s="7">
        <v>49340.66</v>
      </c>
    </row>
    <row r="39" spans="1:5">
      <c r="A39" s="5">
        <v>38</v>
      </c>
      <c r="B39" s="2" t="s">
        <v>64</v>
      </c>
      <c r="C39" s="2" t="s">
        <v>65</v>
      </c>
      <c r="D39" s="3" t="s">
        <v>7</v>
      </c>
      <c r="E39" s="7">
        <v>52500</v>
      </c>
    </row>
    <row r="40" spans="1:5">
      <c r="A40" s="5">
        <v>39</v>
      </c>
      <c r="B40" s="2" t="s">
        <v>40</v>
      </c>
      <c r="C40" s="2" t="s">
        <v>66</v>
      </c>
      <c r="D40" s="3" t="s">
        <v>7</v>
      </c>
      <c r="E40" s="7">
        <v>43700</v>
      </c>
    </row>
    <row r="41" spans="1:5">
      <c r="A41" s="5">
        <v>40</v>
      </c>
      <c r="B41" s="2" t="s">
        <v>67</v>
      </c>
      <c r="C41" s="2" t="s">
        <v>68</v>
      </c>
      <c r="D41" s="3" t="s">
        <v>7</v>
      </c>
      <c r="E41" s="7">
        <v>52500</v>
      </c>
    </row>
    <row r="42" spans="1:5">
      <c r="A42" s="5">
        <v>41</v>
      </c>
      <c r="B42" s="2" t="s">
        <v>69</v>
      </c>
      <c r="C42" s="2" t="s">
        <v>24</v>
      </c>
      <c r="D42" s="3" t="s">
        <v>7</v>
      </c>
      <c r="E42" s="7">
        <v>50733</v>
      </c>
    </row>
    <row r="43" spans="1:5">
      <c r="A43" s="5">
        <v>42</v>
      </c>
      <c r="B43" s="2" t="s">
        <v>38</v>
      </c>
      <c r="C43" s="2" t="s">
        <v>24</v>
      </c>
      <c r="D43" s="3" t="s">
        <v>7</v>
      </c>
      <c r="E43" s="7">
        <v>58911</v>
      </c>
    </row>
    <row r="44" spans="1:5">
      <c r="A44" s="5">
        <v>43</v>
      </c>
      <c r="B44" s="2" t="s">
        <v>70</v>
      </c>
      <c r="C44" s="2" t="s">
        <v>71</v>
      </c>
      <c r="D44" s="3" t="s">
        <v>7</v>
      </c>
      <c r="E44" s="7">
        <v>60500</v>
      </c>
    </row>
    <row r="45" spans="1:5">
      <c r="A45" s="5">
        <v>44</v>
      </c>
      <c r="B45" s="2" t="s">
        <v>72</v>
      </c>
      <c r="C45" s="2" t="s">
        <v>32</v>
      </c>
      <c r="D45" s="3" t="s">
        <v>7</v>
      </c>
      <c r="E45" s="7">
        <v>59400</v>
      </c>
    </row>
    <row r="46" spans="1:5">
      <c r="A46" s="5">
        <v>45</v>
      </c>
      <c r="B46" s="2" t="s">
        <v>73</v>
      </c>
      <c r="C46" s="2" t="s">
        <v>24</v>
      </c>
      <c r="D46" s="3" t="s">
        <v>7</v>
      </c>
      <c r="E46" s="7">
        <v>62850</v>
      </c>
    </row>
    <row r="47" spans="1:5">
      <c r="A47" s="5">
        <v>46</v>
      </c>
      <c r="B47" s="2" t="s">
        <v>74</v>
      </c>
      <c r="C47" s="2" t="s">
        <v>24</v>
      </c>
      <c r="D47" s="3" t="s">
        <v>7</v>
      </c>
      <c r="E47" s="7">
        <v>62299.96</v>
      </c>
    </row>
    <row r="48" spans="1:5">
      <c r="A48" s="5">
        <v>47</v>
      </c>
      <c r="B48" s="2" t="s">
        <v>75</v>
      </c>
      <c r="C48" s="2" t="s">
        <v>76</v>
      </c>
      <c r="D48" s="3" t="s">
        <v>7</v>
      </c>
      <c r="E48" s="7">
        <v>60930</v>
      </c>
    </row>
    <row r="49" spans="1:5">
      <c r="A49" s="5">
        <v>48</v>
      </c>
      <c r="B49" s="2" t="s">
        <v>77</v>
      </c>
      <c r="C49" s="2" t="s">
        <v>78</v>
      </c>
      <c r="D49" s="3" t="s">
        <v>7</v>
      </c>
      <c r="E49" s="7">
        <v>44251.15</v>
      </c>
    </row>
    <row r="50" spans="1:5">
      <c r="A50" s="5">
        <v>49</v>
      </c>
      <c r="B50" s="2" t="s">
        <v>79</v>
      </c>
      <c r="C50" s="2" t="s">
        <v>24</v>
      </c>
      <c r="D50" s="3" t="s">
        <v>7</v>
      </c>
      <c r="E50" s="7">
        <v>61349.98</v>
      </c>
    </row>
    <row r="51" spans="1:5">
      <c r="A51" s="5">
        <v>50</v>
      </c>
      <c r="B51" s="2" t="s">
        <v>80</v>
      </c>
      <c r="C51" s="2" t="s">
        <v>81</v>
      </c>
      <c r="D51" s="3" t="s">
        <v>7</v>
      </c>
      <c r="E51" s="7">
        <v>54500</v>
      </c>
    </row>
    <row r="52" spans="1:5">
      <c r="A52" s="5">
        <v>51</v>
      </c>
      <c r="B52" s="2" t="s">
        <v>82</v>
      </c>
      <c r="C52" s="2" t="s">
        <v>83</v>
      </c>
      <c r="D52" s="3" t="s">
        <v>7</v>
      </c>
      <c r="E52" s="7">
        <v>53500</v>
      </c>
    </row>
    <row r="53" spans="1:5">
      <c r="A53" s="5">
        <v>52</v>
      </c>
      <c r="B53" s="2" t="s">
        <v>84</v>
      </c>
      <c r="C53" s="2" t="s">
        <v>32</v>
      </c>
      <c r="D53" s="3" t="s">
        <v>7</v>
      </c>
      <c r="E53" s="7">
        <v>63445.74</v>
      </c>
    </row>
    <row r="54" spans="1:5">
      <c r="A54" s="5">
        <v>53</v>
      </c>
      <c r="B54" s="2" t="s">
        <v>85</v>
      </c>
      <c r="C54" s="2" t="s">
        <v>37</v>
      </c>
      <c r="D54" s="3" t="s">
        <v>7</v>
      </c>
      <c r="E54" s="7">
        <v>26650</v>
      </c>
    </row>
    <row r="55" spans="1:5">
      <c r="A55" s="5">
        <v>54</v>
      </c>
      <c r="B55" s="2" t="s">
        <v>75</v>
      </c>
      <c r="C55" s="2" t="s">
        <v>24</v>
      </c>
      <c r="D55" s="3" t="s">
        <v>7</v>
      </c>
      <c r="E55" s="7">
        <v>60500</v>
      </c>
    </row>
    <row r="56" spans="1:5">
      <c r="A56" s="5">
        <v>55</v>
      </c>
      <c r="B56" s="2" t="s">
        <v>86</v>
      </c>
      <c r="C56" s="2" t="s">
        <v>78</v>
      </c>
      <c r="D56" s="3" t="s">
        <v>7</v>
      </c>
      <c r="E56" s="7">
        <v>52660</v>
      </c>
    </row>
    <row r="57" spans="1:5">
      <c r="A57" s="5">
        <v>56</v>
      </c>
      <c r="B57" s="2" t="s">
        <v>87</v>
      </c>
      <c r="C57" s="2" t="s">
        <v>88</v>
      </c>
      <c r="D57" s="3" t="s">
        <v>7</v>
      </c>
      <c r="E57" s="7">
        <v>50100</v>
      </c>
    </row>
    <row r="58" spans="1:5">
      <c r="A58" s="5">
        <v>57</v>
      </c>
      <c r="B58" s="2" t="s">
        <v>89</v>
      </c>
      <c r="C58" s="2" t="s">
        <v>90</v>
      </c>
      <c r="D58" s="3" t="s">
        <v>7</v>
      </c>
      <c r="E58" s="7">
        <v>63800</v>
      </c>
    </row>
    <row r="59" spans="1:5">
      <c r="A59" s="5">
        <v>58</v>
      </c>
      <c r="B59" s="2" t="s">
        <v>91</v>
      </c>
      <c r="C59" s="2" t="s">
        <v>22</v>
      </c>
      <c r="D59" s="3" t="s">
        <v>7</v>
      </c>
      <c r="E59" s="7">
        <v>52320</v>
      </c>
    </row>
    <row r="60" spans="1:5">
      <c r="A60" s="5">
        <v>59</v>
      </c>
      <c r="B60" s="2" t="s">
        <v>92</v>
      </c>
      <c r="C60" s="2" t="s">
        <v>32</v>
      </c>
      <c r="D60" s="3" t="s">
        <v>7</v>
      </c>
      <c r="E60" s="7">
        <v>60507</v>
      </c>
    </row>
    <row r="61" spans="1:5">
      <c r="A61" s="5">
        <v>60</v>
      </c>
      <c r="B61" s="2" t="s">
        <v>93</v>
      </c>
      <c r="C61" s="2" t="s">
        <v>13</v>
      </c>
      <c r="D61" s="3" t="s">
        <v>7</v>
      </c>
      <c r="E61" s="7">
        <v>7200</v>
      </c>
    </row>
    <row r="62" spans="1:5">
      <c r="A62" s="5">
        <v>61</v>
      </c>
      <c r="B62" s="2" t="s">
        <v>94</v>
      </c>
      <c r="C62" s="2" t="s">
        <v>95</v>
      </c>
      <c r="D62" s="3" t="s">
        <v>7</v>
      </c>
      <c r="E62" s="7">
        <v>50350</v>
      </c>
    </row>
    <row r="63" spans="1:5">
      <c r="A63" s="5">
        <v>62</v>
      </c>
      <c r="B63" s="2" t="s">
        <v>96</v>
      </c>
      <c r="C63" s="2" t="s">
        <v>97</v>
      </c>
      <c r="D63" s="3" t="s">
        <v>7</v>
      </c>
      <c r="E63" s="7">
        <v>48090.7</v>
      </c>
    </row>
    <row r="64" spans="1:5">
      <c r="A64" s="5">
        <v>63</v>
      </c>
      <c r="B64" s="2" t="s">
        <v>75</v>
      </c>
      <c r="C64" s="2" t="s">
        <v>32</v>
      </c>
      <c r="D64" s="3" t="s">
        <v>7</v>
      </c>
      <c r="E64" s="7">
        <v>62130</v>
      </c>
    </row>
    <row r="65" spans="1:5">
      <c r="A65" s="5">
        <v>64</v>
      </c>
      <c r="B65" s="2" t="s">
        <v>98</v>
      </c>
      <c r="C65" s="2" t="s">
        <v>76</v>
      </c>
      <c r="D65" s="3" t="s">
        <v>7</v>
      </c>
      <c r="E65" s="7">
        <v>59500</v>
      </c>
    </row>
    <row r="66" spans="1:5">
      <c r="A66" s="5">
        <v>65</v>
      </c>
      <c r="B66" s="2" t="s">
        <v>99</v>
      </c>
      <c r="C66" s="2" t="s">
        <v>100</v>
      </c>
      <c r="D66" s="3" t="s">
        <v>7</v>
      </c>
      <c r="E66" s="7">
        <v>61800</v>
      </c>
    </row>
    <row r="67" spans="1:5">
      <c r="A67" s="5">
        <v>66</v>
      </c>
      <c r="B67" s="2" t="s">
        <v>101</v>
      </c>
      <c r="C67" s="2" t="s">
        <v>102</v>
      </c>
      <c r="D67" s="3" t="s">
        <v>7</v>
      </c>
      <c r="E67" s="7">
        <v>48135</v>
      </c>
    </row>
    <row r="68" spans="1:5">
      <c r="A68" s="5">
        <v>67</v>
      </c>
      <c r="B68" s="2" t="s">
        <v>16</v>
      </c>
      <c r="C68" s="2" t="s">
        <v>103</v>
      </c>
      <c r="D68" s="3" t="s">
        <v>7</v>
      </c>
      <c r="E68" s="7">
        <v>40000</v>
      </c>
    </row>
    <row r="69" spans="1:5">
      <c r="A69" s="5">
        <v>68</v>
      </c>
      <c r="B69" s="2" t="s">
        <v>104</v>
      </c>
      <c r="C69" s="2" t="s">
        <v>102</v>
      </c>
      <c r="D69" s="3" t="s">
        <v>7</v>
      </c>
      <c r="E69" s="7">
        <v>42605</v>
      </c>
    </row>
    <row r="70" spans="1:5">
      <c r="A70" s="5">
        <v>69</v>
      </c>
      <c r="B70" s="2" t="s">
        <v>105</v>
      </c>
      <c r="C70" s="2" t="s">
        <v>76</v>
      </c>
      <c r="D70" s="3" t="s">
        <v>7</v>
      </c>
      <c r="E70" s="7">
        <v>60500</v>
      </c>
    </row>
    <row r="71" spans="1:5">
      <c r="A71" s="5">
        <v>70</v>
      </c>
      <c r="B71" s="2" t="s">
        <v>75</v>
      </c>
      <c r="C71" s="2" t="s">
        <v>32</v>
      </c>
      <c r="D71" s="3" t="s">
        <v>7</v>
      </c>
      <c r="E71" s="7">
        <v>62131</v>
      </c>
    </row>
    <row r="72" spans="1:5">
      <c r="A72" s="5">
        <v>71</v>
      </c>
      <c r="B72" s="2" t="s">
        <v>38</v>
      </c>
      <c r="C72" s="2" t="s">
        <v>76</v>
      </c>
      <c r="D72" s="3" t="s">
        <v>7</v>
      </c>
      <c r="E72" s="7">
        <v>58100</v>
      </c>
    </row>
    <row r="73" spans="1:5">
      <c r="A73" s="5">
        <v>72</v>
      </c>
      <c r="B73" s="2" t="s">
        <v>106</v>
      </c>
      <c r="C73" s="2" t="s">
        <v>107</v>
      </c>
      <c r="D73" s="3" t="s">
        <v>7</v>
      </c>
      <c r="E73" s="7">
        <v>52745.75</v>
      </c>
    </row>
    <row r="74" spans="1:5">
      <c r="A74" s="5">
        <v>73</v>
      </c>
      <c r="B74" s="2" t="s">
        <v>108</v>
      </c>
      <c r="C74" s="2" t="s">
        <v>109</v>
      </c>
      <c r="D74" s="3" t="s">
        <v>7</v>
      </c>
      <c r="E74" s="7">
        <v>47680</v>
      </c>
    </row>
    <row r="75" spans="1:5">
      <c r="A75" s="5">
        <v>74</v>
      </c>
      <c r="B75" s="2" t="s">
        <v>110</v>
      </c>
      <c r="C75" s="2" t="s">
        <v>111</v>
      </c>
      <c r="D75" s="3" t="s">
        <v>7</v>
      </c>
      <c r="E75" s="7">
        <v>22101</v>
      </c>
    </row>
    <row r="76" spans="1:5">
      <c r="A76" s="5">
        <v>75</v>
      </c>
      <c r="B76" s="2" t="s">
        <v>112</v>
      </c>
      <c r="C76" s="2" t="s">
        <v>113</v>
      </c>
      <c r="D76" s="3" t="s">
        <v>7</v>
      </c>
      <c r="E76" s="7">
        <v>39490</v>
      </c>
    </row>
    <row r="77" spans="1:5">
      <c r="A77" s="5">
        <v>76</v>
      </c>
      <c r="B77" s="2" t="s">
        <v>114</v>
      </c>
      <c r="C77" s="2" t="s">
        <v>102</v>
      </c>
      <c r="D77" s="3" t="s">
        <v>7</v>
      </c>
      <c r="E77" s="7">
        <v>60108.160000000003</v>
      </c>
    </row>
    <row r="78" spans="1:5">
      <c r="A78" s="5">
        <v>77</v>
      </c>
      <c r="B78" s="2" t="s">
        <v>115</v>
      </c>
      <c r="C78" s="2" t="s">
        <v>116</v>
      </c>
      <c r="D78" s="3" t="s">
        <v>7</v>
      </c>
      <c r="E78" s="7">
        <v>50900</v>
      </c>
    </row>
    <row r="79" spans="1:5">
      <c r="A79" s="5">
        <v>78</v>
      </c>
      <c r="B79" s="2" t="s">
        <v>117</v>
      </c>
      <c r="C79" s="2" t="s">
        <v>118</v>
      </c>
      <c r="D79" s="3" t="s">
        <v>7</v>
      </c>
      <c r="E79" s="7">
        <v>31656.91</v>
      </c>
    </row>
    <row r="80" spans="1:5">
      <c r="A80" s="5">
        <v>79</v>
      </c>
      <c r="B80" s="2" t="s">
        <v>119</v>
      </c>
      <c r="C80" s="2" t="s">
        <v>32</v>
      </c>
      <c r="D80" s="3" t="s">
        <v>7</v>
      </c>
      <c r="E80" s="7">
        <v>58150</v>
      </c>
    </row>
    <row r="81" spans="1:5">
      <c r="A81" s="5">
        <v>80</v>
      </c>
      <c r="B81" s="2" t="s">
        <v>98</v>
      </c>
      <c r="C81" s="2" t="s">
        <v>120</v>
      </c>
      <c r="D81" s="3" t="s">
        <v>7</v>
      </c>
      <c r="E81" s="7">
        <v>61300</v>
      </c>
    </row>
    <row r="82" spans="1:5">
      <c r="A82" s="5">
        <v>81</v>
      </c>
      <c r="B82" s="2" t="s">
        <v>121</v>
      </c>
      <c r="C82" s="2" t="s">
        <v>11</v>
      </c>
      <c r="D82" s="3" t="s">
        <v>7</v>
      </c>
      <c r="E82" s="7">
        <v>51811.54</v>
      </c>
    </row>
    <row r="83" spans="1:5">
      <c r="A83" s="5">
        <v>82</v>
      </c>
      <c r="B83" s="2" t="s">
        <v>122</v>
      </c>
      <c r="C83" s="2" t="s">
        <v>116</v>
      </c>
      <c r="D83" s="3" t="s">
        <v>7</v>
      </c>
      <c r="E83" s="7">
        <v>51000</v>
      </c>
    </row>
    <row r="84" spans="1:5">
      <c r="A84" s="5">
        <v>83</v>
      </c>
      <c r="B84" s="2" t="s">
        <v>123</v>
      </c>
      <c r="C84" s="2" t="s">
        <v>32</v>
      </c>
      <c r="D84" s="3" t="s">
        <v>7</v>
      </c>
      <c r="E84" s="7">
        <v>49550</v>
      </c>
    </row>
    <row r="85" spans="1:5">
      <c r="A85" s="5">
        <v>84</v>
      </c>
      <c r="B85" s="2" t="s">
        <v>124</v>
      </c>
      <c r="C85" s="2" t="s">
        <v>125</v>
      </c>
      <c r="D85" s="3" t="s">
        <v>7</v>
      </c>
      <c r="E85" s="7">
        <v>49130</v>
      </c>
    </row>
    <row r="86" spans="1:5">
      <c r="A86" s="5">
        <v>85</v>
      </c>
      <c r="B86" s="2" t="s">
        <v>126</v>
      </c>
      <c r="C86" s="2" t="s">
        <v>76</v>
      </c>
      <c r="D86" s="3" t="s">
        <v>7</v>
      </c>
      <c r="E86" s="7">
        <v>59900</v>
      </c>
    </row>
    <row r="87" spans="1:5">
      <c r="A87" s="5">
        <v>86</v>
      </c>
      <c r="B87" s="2" t="s">
        <v>127</v>
      </c>
      <c r="C87" s="2" t="s">
        <v>32</v>
      </c>
      <c r="D87" s="3" t="s">
        <v>7</v>
      </c>
      <c r="E87" s="7">
        <v>45560</v>
      </c>
    </row>
    <row r="88" spans="1:5">
      <c r="A88" s="5">
        <v>87</v>
      </c>
      <c r="B88" s="2" t="s">
        <v>128</v>
      </c>
      <c r="C88" s="2" t="s">
        <v>129</v>
      </c>
      <c r="D88" s="3" t="s">
        <v>7</v>
      </c>
      <c r="E88" s="7">
        <v>51100</v>
      </c>
    </row>
    <row r="89" spans="1:5">
      <c r="A89" s="5">
        <v>88</v>
      </c>
      <c r="B89" s="2" t="s">
        <v>130</v>
      </c>
      <c r="C89" s="2" t="s">
        <v>78</v>
      </c>
      <c r="D89" s="3" t="s">
        <v>7</v>
      </c>
      <c r="E89" s="7">
        <v>53875</v>
      </c>
    </row>
    <row r="90" spans="1:5">
      <c r="A90" s="17">
        <v>89</v>
      </c>
      <c r="B90" s="18" t="s">
        <v>131</v>
      </c>
      <c r="C90" s="18" t="s">
        <v>32</v>
      </c>
      <c r="D90" s="23" t="s">
        <v>7</v>
      </c>
      <c r="E90" s="19">
        <v>49500</v>
      </c>
    </row>
    <row r="91" spans="1:5">
      <c r="A91" s="5">
        <v>90</v>
      </c>
      <c r="B91" s="2" t="s">
        <v>132</v>
      </c>
      <c r="C91" s="2" t="s">
        <v>32</v>
      </c>
      <c r="D91" s="3" t="s">
        <v>7</v>
      </c>
      <c r="E91" s="7">
        <v>62350</v>
      </c>
    </row>
    <row r="92" spans="1:5">
      <c r="A92" s="5">
        <v>91</v>
      </c>
      <c r="B92" s="2" t="s">
        <v>133</v>
      </c>
      <c r="C92" s="2" t="s">
        <v>37</v>
      </c>
      <c r="D92" s="3" t="s">
        <v>7</v>
      </c>
      <c r="E92" s="7">
        <v>23500</v>
      </c>
    </row>
    <row r="93" spans="1:5">
      <c r="A93" s="5">
        <v>92</v>
      </c>
      <c r="B93" s="2" t="s">
        <v>72</v>
      </c>
      <c r="C93" s="2" t="s">
        <v>32</v>
      </c>
      <c r="D93" s="3" t="s">
        <v>7</v>
      </c>
      <c r="E93" s="7">
        <v>59500</v>
      </c>
    </row>
    <row r="94" spans="1:5">
      <c r="A94" s="5">
        <v>93</v>
      </c>
      <c r="B94" s="2" t="s">
        <v>134</v>
      </c>
      <c r="C94" s="2" t="s">
        <v>32</v>
      </c>
      <c r="D94" s="3" t="s">
        <v>7</v>
      </c>
      <c r="E94" s="7">
        <v>50256</v>
      </c>
    </row>
    <row r="95" spans="1:5">
      <c r="A95" s="5">
        <v>94</v>
      </c>
      <c r="B95" s="2" t="s">
        <v>135</v>
      </c>
      <c r="C95" s="2" t="s">
        <v>71</v>
      </c>
      <c r="D95" s="3" t="s">
        <v>7</v>
      </c>
      <c r="E95" s="7">
        <v>60500</v>
      </c>
    </row>
    <row r="96" spans="1:5">
      <c r="A96" s="5">
        <v>95</v>
      </c>
      <c r="B96" s="2" t="s">
        <v>136</v>
      </c>
      <c r="C96" s="2" t="s">
        <v>137</v>
      </c>
      <c r="D96" s="3" t="s">
        <v>7</v>
      </c>
      <c r="E96" s="7">
        <v>32100</v>
      </c>
    </row>
    <row r="97" spans="1:5">
      <c r="A97" s="5">
        <v>96</v>
      </c>
      <c r="B97" s="2" t="s">
        <v>138</v>
      </c>
      <c r="C97" s="2" t="s">
        <v>139</v>
      </c>
      <c r="D97" s="3" t="s">
        <v>7</v>
      </c>
      <c r="E97" s="7">
        <v>51350</v>
      </c>
    </row>
    <row r="98" spans="1:5">
      <c r="A98" s="5">
        <v>97</v>
      </c>
      <c r="B98" s="2" t="s">
        <v>140</v>
      </c>
      <c r="C98" s="2" t="s">
        <v>32</v>
      </c>
      <c r="D98" s="3" t="s">
        <v>7</v>
      </c>
      <c r="E98" s="7">
        <v>49350</v>
      </c>
    </row>
    <row r="99" spans="1:5">
      <c r="A99" s="5">
        <v>98</v>
      </c>
      <c r="B99" s="2" t="s">
        <v>141</v>
      </c>
      <c r="C99" s="2" t="s">
        <v>139</v>
      </c>
      <c r="D99" s="3" t="s">
        <v>7</v>
      </c>
      <c r="E99" s="7">
        <v>36150</v>
      </c>
    </row>
    <row r="100" spans="1:5">
      <c r="A100" s="5">
        <v>99</v>
      </c>
      <c r="B100" s="2" t="s">
        <v>142</v>
      </c>
      <c r="C100" s="2" t="s">
        <v>143</v>
      </c>
      <c r="D100" s="3" t="s">
        <v>7</v>
      </c>
      <c r="E100" s="7">
        <v>44600</v>
      </c>
    </row>
    <row r="101" spans="1:5">
      <c r="A101" s="5">
        <v>100</v>
      </c>
      <c r="B101" s="2" t="s">
        <v>144</v>
      </c>
      <c r="C101" s="2" t="s">
        <v>145</v>
      </c>
      <c r="D101" s="3" t="s">
        <v>7</v>
      </c>
      <c r="E101" s="7">
        <v>50150</v>
      </c>
    </row>
    <row r="102" spans="1:5">
      <c r="A102" s="5">
        <v>101</v>
      </c>
      <c r="B102" s="2" t="s">
        <v>146</v>
      </c>
      <c r="C102" s="2" t="s">
        <v>32</v>
      </c>
      <c r="D102" s="3" t="s">
        <v>7</v>
      </c>
      <c r="E102" s="7">
        <v>50970</v>
      </c>
    </row>
  </sheetData>
  <dataValidations count="1">
    <dataValidation type="list" allowBlank="1" showInputMessage="1" showErrorMessage="1" sqref="D2:D102" xr:uid="{09505FCF-B7FB-41F6-BE4F-1EA4F5FE2189}">
      <formula1>"WHEAT"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3F6C53-DABD-4A64-8A11-EB2D658DCFDF}">
          <x14:formula1>
            <xm:f>'Shippers List'!$A$2:$A$26</xm:f>
          </x14:formula1>
          <xm:sqref>C1</xm:sqref>
        </x14:dataValidation>
        <x14:dataValidation type="list" allowBlank="1" showInputMessage="1" showErrorMessage="1" xr:uid="{4D5F2D71-DDB4-43BD-B5D9-253F58310B49}">
          <x14:formula1>
            <xm:f>'Shippers List'!$A$2:$A$104</xm:f>
          </x14:formula1>
          <xm:sqref>C2:C102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E88A-3A4E-4030-807D-B2DBA27DD851}">
  <dimension ref="A1:A14"/>
  <sheetViews>
    <sheetView workbookViewId="0">
      <selection activeCell="A15" sqref="A15"/>
    </sheetView>
  </sheetViews>
  <sheetFormatPr defaultRowHeight="15"/>
  <cols>
    <col min="1" max="1" width="22.5703125" bestFit="1" customWidth="1"/>
  </cols>
  <sheetData>
    <row r="1" spans="1:1">
      <c r="A1" t="s">
        <v>235</v>
      </c>
    </row>
    <row r="2" spans="1:1">
      <c r="A2" t="s">
        <v>150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155</v>
      </c>
    </row>
    <row r="8" spans="1:1">
      <c r="A8" t="s">
        <v>156</v>
      </c>
    </row>
    <row r="9" spans="1:1">
      <c r="A9" t="s">
        <v>236</v>
      </c>
    </row>
    <row r="10" spans="1:1">
      <c r="A10" t="s">
        <v>157</v>
      </c>
    </row>
    <row r="11" spans="1:1">
      <c r="A11" t="s">
        <v>158</v>
      </c>
    </row>
    <row r="12" spans="1:1">
      <c r="A12" t="s">
        <v>237</v>
      </c>
    </row>
    <row r="13" spans="1:1">
      <c r="A13" t="s">
        <v>159</v>
      </c>
    </row>
    <row r="14" spans="1:1">
      <c r="A14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F654-3CBC-447C-8469-F071386E9CC4}">
  <dimension ref="A1:D105"/>
  <sheetViews>
    <sheetView tabSelected="1" topLeftCell="A100" workbookViewId="0">
      <selection activeCell="A110" sqref="A110"/>
    </sheetView>
  </sheetViews>
  <sheetFormatPr defaultColWidth="17.28515625" defaultRowHeight="15"/>
  <cols>
    <col min="2" max="2" width="21.7109375" bestFit="1" customWidth="1"/>
  </cols>
  <sheetData>
    <row r="1" spans="1:4">
      <c r="A1" s="20" t="s">
        <v>0</v>
      </c>
      <c r="B1" s="11" t="s">
        <v>147</v>
      </c>
      <c r="C1" s="11" t="s">
        <v>148</v>
      </c>
      <c r="D1" s="11" t="s">
        <v>149</v>
      </c>
    </row>
    <row r="2" spans="1:4">
      <c r="A2" s="26">
        <v>1</v>
      </c>
      <c r="B2" s="21" t="str">
        <f>_xlfn.XLOOKUP(Table5[[#This Row],[ID]],Main[ID],Main[VESSEL NAME], "Not Found")</f>
        <v>DENEB</v>
      </c>
      <c r="C2" s="21" t="s">
        <v>150</v>
      </c>
      <c r="D2" s="22">
        <v>58346</v>
      </c>
    </row>
    <row r="3" spans="1:4">
      <c r="A3" s="26">
        <v>2</v>
      </c>
      <c r="B3" s="21" t="str">
        <f>_xlfn.XLOOKUP(Table5[[#This Row],[ID]],Main[ID],Main[VESSEL NAME], "Not Found")</f>
        <v>FREE STATE</v>
      </c>
      <c r="C3" s="21" t="s">
        <v>150</v>
      </c>
      <c r="D3" s="22">
        <v>51797.1</v>
      </c>
    </row>
    <row r="4" spans="1:4">
      <c r="A4" s="26">
        <v>3</v>
      </c>
      <c r="B4" s="21" t="str">
        <f>_xlfn.XLOOKUP(Table5[[#This Row],[ID]],Main[ID],Main[VESSEL NAME], "Not Found")</f>
        <v>MARIBLUE</v>
      </c>
      <c r="C4" s="21" t="s">
        <v>150</v>
      </c>
      <c r="D4" s="22">
        <v>51870</v>
      </c>
    </row>
    <row r="5" spans="1:4">
      <c r="A5" s="26">
        <v>4</v>
      </c>
      <c r="B5" s="21" t="str">
        <f>_xlfn.XLOOKUP(Table5[[#This Row],[ID]],Main[ID],Main[VESSEL NAME], "Not Found")</f>
        <v>THE LOVING</v>
      </c>
      <c r="C5" s="21" t="s">
        <v>151</v>
      </c>
      <c r="D5" s="22">
        <v>18050</v>
      </c>
    </row>
    <row r="6" spans="1:4">
      <c r="A6" s="26">
        <v>5</v>
      </c>
      <c r="B6" s="21" t="str">
        <f>_xlfn.XLOOKUP(Table5[[#This Row],[ID]],Main[ID],Main[VESSEL NAME], "Not Found")</f>
        <v>INCE ATLANTIC</v>
      </c>
      <c r="C6" s="21" t="s">
        <v>152</v>
      </c>
      <c r="D6" s="22">
        <v>44000</v>
      </c>
    </row>
    <row r="7" spans="1:4">
      <c r="A7" s="26">
        <v>6</v>
      </c>
      <c r="B7" s="21" t="str">
        <f>_xlfn.XLOOKUP(Table5[[#This Row],[ID]],Main[ID],Main[VESSEL NAME], "Not Found")</f>
        <v>KAVO PERDIKA</v>
      </c>
      <c r="C7" s="21" t="s">
        <v>150</v>
      </c>
      <c r="D7" s="22">
        <v>54400</v>
      </c>
    </row>
    <row r="8" spans="1:4">
      <c r="A8" s="26">
        <v>7</v>
      </c>
      <c r="B8" s="21" t="str">
        <f>_xlfn.XLOOKUP(Table5[[#This Row],[ID]],Main[ID],Main[VESSEL NAME], "Not Found")</f>
        <v>CHISE BULKER</v>
      </c>
      <c r="C8" s="21" t="s">
        <v>153</v>
      </c>
      <c r="D8" s="22">
        <v>27500</v>
      </c>
    </row>
    <row r="9" spans="1:4">
      <c r="A9" s="26">
        <v>8</v>
      </c>
      <c r="B9" s="21" t="str">
        <f>_xlfn.XLOOKUP(Table5[[#This Row],[ID]],Main[ID],Main[VESSEL NAME], "Not Found")</f>
        <v>CARIBOO</v>
      </c>
      <c r="C9" s="21" t="s">
        <v>150</v>
      </c>
      <c r="D9" s="22">
        <v>31406.92</v>
      </c>
    </row>
    <row r="10" spans="1:4">
      <c r="A10" s="26">
        <v>9</v>
      </c>
      <c r="B10" s="21" t="str">
        <f>_xlfn.XLOOKUP(Table5[[#This Row],[ID]],Main[ID],Main[VESSEL NAME], "Not Found")</f>
        <v>BELKNIGHT</v>
      </c>
      <c r="C10" s="21" t="s">
        <v>150</v>
      </c>
      <c r="D10" s="22">
        <v>53720.08</v>
      </c>
    </row>
    <row r="11" spans="1:4">
      <c r="A11" s="26">
        <v>10</v>
      </c>
      <c r="B11" s="21" t="str">
        <f>_xlfn.XLOOKUP(Table5[[#This Row],[ID]],Main[ID],Main[VESSEL NAME], "Not Found")</f>
        <v>ELLIREA</v>
      </c>
      <c r="C11" s="21" t="s">
        <v>150</v>
      </c>
      <c r="D11" s="22">
        <v>46300</v>
      </c>
    </row>
    <row r="12" spans="1:4">
      <c r="A12" s="26">
        <v>11</v>
      </c>
      <c r="B12" s="21" t="str">
        <f>_xlfn.XLOOKUP(Table5[[#This Row],[ID]],Main[ID],Main[VESSEL NAME], "Not Found")</f>
        <v>ANTIGONI</v>
      </c>
      <c r="C12" s="21" t="s">
        <v>150</v>
      </c>
      <c r="D12" s="22">
        <v>60500</v>
      </c>
    </row>
    <row r="13" spans="1:4">
      <c r="A13" s="26">
        <v>12</v>
      </c>
      <c r="B13" s="21" t="str">
        <f>_xlfn.XLOOKUP(Table5[[#This Row],[ID]],Main[ID],Main[VESSEL NAME], "Not Found")</f>
        <v>ARCTURUS</v>
      </c>
      <c r="C13" s="21" t="s">
        <v>152</v>
      </c>
      <c r="D13" s="22">
        <v>59770</v>
      </c>
    </row>
    <row r="14" spans="1:4">
      <c r="A14" s="26">
        <v>13</v>
      </c>
      <c r="B14" s="21" t="str">
        <f>_xlfn.XLOOKUP(Table5[[#This Row],[ID]],Main[ID],Main[VESSEL NAME], "Not Found")</f>
        <v>TOROS-M</v>
      </c>
      <c r="C14" s="21" t="s">
        <v>150</v>
      </c>
      <c r="D14" s="22">
        <v>48250</v>
      </c>
    </row>
    <row r="15" spans="1:4">
      <c r="A15" s="26">
        <v>14</v>
      </c>
      <c r="B15" s="21" t="str">
        <f>_xlfn.XLOOKUP(Table5[[#This Row],[ID]],Main[ID],Main[VESSEL NAME], "Not Found")</f>
        <v>VALSAMITIS</v>
      </c>
      <c r="C15" s="21" t="s">
        <v>152</v>
      </c>
      <c r="D15" s="22">
        <v>30066.55</v>
      </c>
    </row>
    <row r="16" spans="1:4">
      <c r="A16" s="26">
        <v>15</v>
      </c>
      <c r="B16" s="21" t="str">
        <f>_xlfn.XLOOKUP(Table5[[#This Row],[ID]],Main[ID],Main[VESSEL NAME], "Not Found")</f>
        <v>PANTHER MAX</v>
      </c>
      <c r="C16" s="21" t="s">
        <v>150</v>
      </c>
      <c r="D16" s="22">
        <v>62500</v>
      </c>
    </row>
    <row r="17" spans="1:4">
      <c r="A17" s="26">
        <v>16</v>
      </c>
      <c r="B17" s="21" t="str">
        <f>_xlfn.XLOOKUP(Table5[[#This Row],[ID]],Main[ID],Main[VESSEL NAME], "Not Found")</f>
        <v>ZOI XL</v>
      </c>
      <c r="C17" s="21" t="s">
        <v>150</v>
      </c>
      <c r="D17" s="22">
        <v>55000</v>
      </c>
    </row>
    <row r="18" spans="1:4">
      <c r="A18" s="26">
        <v>17</v>
      </c>
      <c r="B18" s="21" t="str">
        <f>_xlfn.XLOOKUP(Table5[[#This Row],[ID]],Main[ID],Main[VESSEL NAME], "Not Found")</f>
        <v>SILVER LADY</v>
      </c>
      <c r="C18" s="21" t="s">
        <v>150</v>
      </c>
      <c r="D18" s="22">
        <v>48139</v>
      </c>
    </row>
    <row r="19" spans="1:4">
      <c r="A19" s="26">
        <v>18</v>
      </c>
      <c r="B19" s="21" t="str">
        <f>_xlfn.XLOOKUP(Table5[[#This Row],[ID]],Main[ID],Main[VESSEL NAME], "Not Found")</f>
        <v>AVRA I</v>
      </c>
      <c r="C19" s="21" t="s">
        <v>152</v>
      </c>
      <c r="D19" s="22">
        <v>49550</v>
      </c>
    </row>
    <row r="20" spans="1:4">
      <c r="A20" s="26">
        <v>19</v>
      </c>
      <c r="B20" s="21" t="str">
        <f>_xlfn.XLOOKUP(Table5[[#This Row],[ID]],Main[ID],Main[VESSEL NAME], "Not Found")</f>
        <v>ABILITY</v>
      </c>
      <c r="C20" s="21" t="s">
        <v>151</v>
      </c>
      <c r="D20" s="22">
        <v>27998.78</v>
      </c>
    </row>
    <row r="21" spans="1:4">
      <c r="A21" s="26">
        <v>20</v>
      </c>
      <c r="B21" s="21" t="str">
        <f>_xlfn.XLOOKUP(Table5[[#This Row],[ID]],Main[ID],Main[VESSEL NAME], "Not Found")</f>
        <v>ELLY</v>
      </c>
      <c r="C21" s="21" t="s">
        <v>150</v>
      </c>
      <c r="D21" s="22">
        <v>59917</v>
      </c>
    </row>
    <row r="22" spans="1:4">
      <c r="A22" s="26">
        <v>21</v>
      </c>
      <c r="B22" s="21" t="str">
        <f>_xlfn.XLOOKUP(Table5[[#This Row],[ID]],Main[ID],Main[VESSEL NAME], "Not Found")</f>
        <v>ALANI</v>
      </c>
      <c r="C22" s="21" t="s">
        <v>154</v>
      </c>
      <c r="D22" s="22">
        <v>54100</v>
      </c>
    </row>
    <row r="23" spans="1:4">
      <c r="A23" s="26">
        <v>22</v>
      </c>
      <c r="B23" s="21" t="str">
        <f>_xlfn.XLOOKUP(Table5[[#This Row],[ID]],Main[ID],Main[VESSEL NAME], "Not Found")</f>
        <v>MYKONOS SEAS</v>
      </c>
      <c r="C23" s="21" t="s">
        <v>150</v>
      </c>
      <c r="D23" s="22">
        <v>50061</v>
      </c>
    </row>
    <row r="24" spans="1:4">
      <c r="A24" s="26">
        <v>23</v>
      </c>
      <c r="B24" s="21" t="str">
        <f>_xlfn.XLOOKUP(Table5[[#This Row],[ID]],Main[ID],Main[VESSEL NAME], "Not Found")</f>
        <v>LUGANO</v>
      </c>
      <c r="C24" s="21" t="s">
        <v>150</v>
      </c>
      <c r="D24" s="22">
        <v>60500</v>
      </c>
    </row>
    <row r="25" spans="1:4">
      <c r="A25" s="26">
        <v>24</v>
      </c>
      <c r="B25" s="21" t="str">
        <f>_xlfn.XLOOKUP(Table5[[#This Row],[ID]],Main[ID],Main[VESSEL NAME], "Not Found")</f>
        <v>GLOBAL PRIME</v>
      </c>
      <c r="C25" s="21" t="s">
        <v>151</v>
      </c>
      <c r="D25" s="22">
        <v>30499.29</v>
      </c>
    </row>
    <row r="26" spans="1:4">
      <c r="A26" s="26">
        <v>25</v>
      </c>
      <c r="B26" s="21" t="str">
        <f>_xlfn.XLOOKUP(Table5[[#This Row],[ID]],Main[ID],Main[VESSEL NAME], "Not Found")</f>
        <v>OCEANMASTER</v>
      </c>
      <c r="C26" s="21" t="s">
        <v>152</v>
      </c>
      <c r="D26" s="22">
        <v>49840</v>
      </c>
    </row>
    <row r="27" spans="1:4">
      <c r="A27" s="26">
        <v>26</v>
      </c>
      <c r="B27" s="21" t="str">
        <f>_xlfn.XLOOKUP(Table5[[#This Row],[ID]],Main[ID],Main[VESSEL NAME], "Not Found")</f>
        <v>VIRGO CONFIDENCE</v>
      </c>
      <c r="C27" s="21" t="s">
        <v>155</v>
      </c>
      <c r="D27" s="22">
        <v>15000</v>
      </c>
    </row>
    <row r="28" spans="1:4">
      <c r="A28" s="26">
        <v>27</v>
      </c>
      <c r="B28" s="21" t="str">
        <f>_xlfn.XLOOKUP(Table5[[#This Row],[ID]],Main[ID],Main[VESSEL NAME], "Not Found")</f>
        <v>FLORENTINE OEKTER</v>
      </c>
      <c r="C28" s="21" t="s">
        <v>156</v>
      </c>
      <c r="D28" s="22">
        <v>53526.16</v>
      </c>
    </row>
    <row r="29" spans="1:4">
      <c r="A29" s="26">
        <v>28</v>
      </c>
      <c r="B29" s="21" t="str">
        <f>_xlfn.XLOOKUP(Table5[[#This Row],[ID]],Main[ID],Main[VESSEL NAME], "Not Found")</f>
        <v>SLNC SEVERN</v>
      </c>
      <c r="C29" s="21" t="s">
        <v>155</v>
      </c>
      <c r="D29" s="22">
        <v>25000</v>
      </c>
    </row>
    <row r="30" spans="1:4">
      <c r="A30" s="26">
        <v>29</v>
      </c>
      <c r="B30" s="21" t="str">
        <f>_xlfn.XLOOKUP(Table5[[#This Row],[ID]],Main[ID],Main[VESSEL NAME], "Not Found")</f>
        <v>D10S</v>
      </c>
      <c r="C30" s="21" t="s">
        <v>156</v>
      </c>
      <c r="D30" s="22">
        <v>55000</v>
      </c>
    </row>
    <row r="31" spans="1:4">
      <c r="A31" s="26">
        <v>30</v>
      </c>
      <c r="B31" s="21" t="str">
        <f>_xlfn.XLOOKUP(Table5[[#This Row],[ID]],Main[ID],Main[VESSEL NAME], "Not Found")</f>
        <v>JAGUAR MAX</v>
      </c>
      <c r="C31" s="21" t="s">
        <v>150</v>
      </c>
      <c r="D31" s="22">
        <v>62699.82</v>
      </c>
    </row>
    <row r="32" spans="1:4">
      <c r="A32" s="26">
        <v>31</v>
      </c>
      <c r="B32" s="21" t="str">
        <f>_xlfn.XLOOKUP(Table5[[#This Row],[ID]],Main[ID],Main[VESSEL NAME], "Not Found")</f>
        <v>SPAR RIGEL</v>
      </c>
      <c r="C32" s="21" t="s">
        <v>154</v>
      </c>
      <c r="D32" s="22">
        <v>13159.52</v>
      </c>
    </row>
    <row r="33" spans="1:4">
      <c r="A33" s="26">
        <v>31</v>
      </c>
      <c r="B33" s="21" t="str">
        <f>_xlfn.XLOOKUP(Table5[[#This Row],[ID]],Main[ID],Main[VESSEL NAME], "Not Found")</f>
        <v>SPAR RIGEL</v>
      </c>
      <c r="C33" s="21" t="s">
        <v>150</v>
      </c>
      <c r="D33" s="22">
        <v>19420.95</v>
      </c>
    </row>
    <row r="34" spans="1:4">
      <c r="A34" s="26">
        <v>32</v>
      </c>
      <c r="B34" s="21" t="str">
        <f>_xlfn.XLOOKUP(Table5[[#This Row],[ID]],Main[ID],Main[VESSEL NAME], "Not Found")</f>
        <v>BONITA</v>
      </c>
      <c r="C34" s="21" t="s">
        <v>150</v>
      </c>
      <c r="D34" s="22">
        <v>60300</v>
      </c>
    </row>
    <row r="35" spans="1:4">
      <c r="A35" s="26">
        <v>33</v>
      </c>
      <c r="B35" s="21" t="str">
        <f>_xlfn.XLOOKUP(Table5[[#This Row],[ID]],Main[ID],Main[VESSEL NAME], "Not Found")</f>
        <v>LENI</v>
      </c>
      <c r="C35" s="21" t="s">
        <v>152</v>
      </c>
      <c r="D35" s="22">
        <v>55610.400000000001</v>
      </c>
    </row>
    <row r="36" spans="1:4">
      <c r="A36" s="26">
        <v>34</v>
      </c>
      <c r="B36" s="21" t="str">
        <f>_xlfn.XLOOKUP(Table5[[#This Row],[ID]],Main[ID],Main[VESSEL NAME], "Not Found")</f>
        <v>ANDULUS 1</v>
      </c>
      <c r="C36" s="21" t="s">
        <v>152</v>
      </c>
      <c r="D36" s="22">
        <v>9806.1</v>
      </c>
    </row>
    <row r="37" spans="1:4">
      <c r="A37" s="26">
        <v>35</v>
      </c>
      <c r="B37" s="21" t="str">
        <f>_xlfn.XLOOKUP(Table5[[#This Row],[ID]],Main[ID],Main[VESSEL NAME], "Not Found")</f>
        <v>LIBERTY GRACE</v>
      </c>
      <c r="C37" s="21" t="s">
        <v>155</v>
      </c>
      <c r="D37" s="22">
        <v>47108.75</v>
      </c>
    </row>
    <row r="38" spans="1:4">
      <c r="A38" s="26">
        <v>36</v>
      </c>
      <c r="B38" s="21" t="str">
        <f>_xlfn.XLOOKUP(Table5[[#This Row],[ID]],Main[ID],Main[VESSEL NAME], "Not Found")</f>
        <v>SEASTRENGTH</v>
      </c>
      <c r="C38" s="21" t="s">
        <v>150</v>
      </c>
      <c r="D38" s="22">
        <v>60500</v>
      </c>
    </row>
    <row r="39" spans="1:4">
      <c r="A39" s="26">
        <v>37</v>
      </c>
      <c r="B39" s="21" t="str">
        <f>_xlfn.XLOOKUP(Table5[[#This Row],[ID]],Main[ID],Main[VESSEL NAME], "Not Found")</f>
        <v>YASA SPARROW</v>
      </c>
      <c r="C39" s="21" t="s">
        <v>152</v>
      </c>
      <c r="D39" s="22">
        <v>49340.66</v>
      </c>
    </row>
    <row r="40" spans="1:4">
      <c r="A40" s="26">
        <v>38</v>
      </c>
      <c r="B40" s="21" t="str">
        <f>_xlfn.XLOOKUP(Table5[[#This Row],[ID]],Main[ID],Main[VESSEL NAME], "Not Found")</f>
        <v>ANTAKYA-M</v>
      </c>
      <c r="C40" s="21" t="s">
        <v>150</v>
      </c>
      <c r="D40" s="22">
        <v>52500</v>
      </c>
    </row>
    <row r="41" spans="1:4">
      <c r="A41" s="26">
        <v>39</v>
      </c>
      <c r="B41" s="21" t="str">
        <f>_xlfn.XLOOKUP(Table5[[#This Row],[ID]],Main[ID],Main[VESSEL NAME], "Not Found")</f>
        <v>ALANI</v>
      </c>
      <c r="C41" s="21" t="s">
        <v>153</v>
      </c>
      <c r="D41" s="22">
        <v>43700</v>
      </c>
    </row>
    <row r="42" spans="1:4">
      <c r="A42" s="26">
        <v>40</v>
      </c>
      <c r="B42" s="21" t="str">
        <f>_xlfn.XLOOKUP(Table5[[#This Row],[ID]],Main[ID],Main[VESSEL NAME], "Not Found")</f>
        <v>TYCOON</v>
      </c>
      <c r="C42" s="21" t="s">
        <v>150</v>
      </c>
      <c r="D42" s="22">
        <v>52500</v>
      </c>
    </row>
    <row r="43" spans="1:4">
      <c r="A43" s="26">
        <v>41</v>
      </c>
      <c r="B43" s="21" t="str">
        <f>_xlfn.XLOOKUP(Table5[[#This Row],[ID]],Main[ID],Main[VESSEL NAME], "Not Found")</f>
        <v>TAXIDIARA</v>
      </c>
      <c r="C43" s="21" t="s">
        <v>150</v>
      </c>
      <c r="D43" s="22">
        <v>50733</v>
      </c>
    </row>
    <row r="44" spans="1:4">
      <c r="A44" s="26">
        <v>42</v>
      </c>
      <c r="B44" s="21" t="str">
        <f>_xlfn.XLOOKUP(Table5[[#This Row],[ID]],Main[ID],Main[VESSEL NAME], "Not Found")</f>
        <v>ELLY</v>
      </c>
      <c r="C44" s="21" t="s">
        <v>150</v>
      </c>
      <c r="D44" s="22">
        <v>58911</v>
      </c>
    </row>
    <row r="45" spans="1:4">
      <c r="A45" s="26">
        <v>43</v>
      </c>
      <c r="B45" s="21" t="str">
        <f>_xlfn.XLOOKUP(Table5[[#This Row],[ID]],Main[ID],Main[VESSEL NAME], "Not Found")</f>
        <v>LAUSANNE</v>
      </c>
      <c r="C45" s="21" t="s">
        <v>150</v>
      </c>
      <c r="D45" s="22">
        <v>60500</v>
      </c>
    </row>
    <row r="46" spans="1:4">
      <c r="A46" s="26">
        <v>44</v>
      </c>
      <c r="B46" s="21" t="str">
        <f>_xlfn.XLOOKUP(Table5[[#This Row],[ID]],Main[ID],Main[VESSEL NAME], "Not Found")</f>
        <v>ANTHEA</v>
      </c>
      <c r="C46" s="21" t="s">
        <v>150</v>
      </c>
      <c r="D46" s="22">
        <v>59400</v>
      </c>
    </row>
    <row r="47" spans="1:4">
      <c r="A47" s="26">
        <v>45</v>
      </c>
      <c r="B47" s="21" t="str">
        <f>_xlfn.XLOOKUP(Table5[[#This Row],[ID]],Main[ID],Main[VESSEL NAME], "Not Found")</f>
        <v>PSSADA</v>
      </c>
      <c r="C47" s="21" t="s">
        <v>150</v>
      </c>
      <c r="D47" s="22">
        <v>62850</v>
      </c>
    </row>
    <row r="48" spans="1:4">
      <c r="A48" s="26">
        <v>46</v>
      </c>
      <c r="B48" s="21" t="str">
        <f>_xlfn.XLOOKUP(Table5[[#This Row],[ID]],Main[ID],Main[VESSEL NAME], "Not Found")</f>
        <v>ACHILLE</v>
      </c>
      <c r="C48" s="21" t="s">
        <v>150</v>
      </c>
      <c r="D48" s="22">
        <v>62299.96</v>
      </c>
    </row>
    <row r="49" spans="1:4">
      <c r="A49" s="26">
        <v>47</v>
      </c>
      <c r="B49" s="21" t="str">
        <f>_xlfn.XLOOKUP(Table5[[#This Row],[ID]],Main[ID],Main[VESSEL NAME], "Not Found")</f>
        <v>SEAGUARDIAN</v>
      </c>
      <c r="C49" s="21" t="s">
        <v>150</v>
      </c>
      <c r="D49" s="22">
        <v>60930</v>
      </c>
    </row>
    <row r="50" spans="1:4">
      <c r="A50" s="26">
        <v>48</v>
      </c>
      <c r="B50" s="21" t="str">
        <f>_xlfn.XLOOKUP(Table5[[#This Row],[ID]],Main[ID],Main[VESSEL NAME], "Not Found")</f>
        <v>ADASTRA</v>
      </c>
      <c r="C50" s="21" t="s">
        <v>150</v>
      </c>
      <c r="D50" s="22">
        <v>44251.15</v>
      </c>
    </row>
    <row r="51" spans="1:4">
      <c r="A51" s="26">
        <v>49</v>
      </c>
      <c r="B51" s="21" t="str">
        <f>_xlfn.XLOOKUP(Table5[[#This Row],[ID]],Main[ID],Main[VESSEL NAME], "Not Found")</f>
        <v>FAIR LADY</v>
      </c>
      <c r="C51" s="21" t="s">
        <v>150</v>
      </c>
      <c r="D51" s="22">
        <v>61349.98</v>
      </c>
    </row>
    <row r="52" spans="1:4">
      <c r="A52" s="26">
        <v>50</v>
      </c>
      <c r="B52" s="21" t="str">
        <f>_xlfn.XLOOKUP(Table5[[#This Row],[ID]],Main[ID],Main[VESSEL NAME], "Not Found")</f>
        <v>SANTOS EAGLE</v>
      </c>
      <c r="C52" s="21" t="s">
        <v>157</v>
      </c>
      <c r="D52" s="22">
        <v>54500</v>
      </c>
    </row>
    <row r="53" spans="1:4">
      <c r="A53" s="26">
        <v>51</v>
      </c>
      <c r="B53" s="21" t="str">
        <f>_xlfn.XLOOKUP(Table5[[#This Row],[ID]],Main[ID],Main[VESSEL NAME], "Not Found")</f>
        <v>CLIPPER GEMMA</v>
      </c>
      <c r="C53" s="21" t="s">
        <v>150</v>
      </c>
      <c r="D53" s="22">
        <v>53500</v>
      </c>
    </row>
    <row r="54" spans="1:4">
      <c r="A54" s="26">
        <v>52</v>
      </c>
      <c r="B54" s="21" t="str">
        <f>_xlfn.XLOOKUP(Table5[[#This Row],[ID]],Main[ID],Main[VESSEL NAME], "Not Found")</f>
        <v>YASA PIONEER</v>
      </c>
      <c r="C54" s="21" t="s">
        <v>150</v>
      </c>
      <c r="D54" s="22">
        <v>63445.74</v>
      </c>
    </row>
    <row r="55" spans="1:4">
      <c r="A55" s="26">
        <v>53</v>
      </c>
      <c r="B55" s="21" t="str">
        <f>_xlfn.XLOOKUP(Table5[[#This Row],[ID]],Main[ID],Main[VESSEL NAME], "Not Found")</f>
        <v>BELFOREST</v>
      </c>
      <c r="C55" s="21" t="s">
        <v>151</v>
      </c>
      <c r="D55" s="22">
        <v>26650</v>
      </c>
    </row>
    <row r="56" spans="1:4">
      <c r="A56" s="26">
        <v>54</v>
      </c>
      <c r="B56" s="21" t="str">
        <f>_xlfn.XLOOKUP(Table5[[#This Row],[ID]],Main[ID],Main[VESSEL NAME], "Not Found")</f>
        <v>SEAGUARDIAN</v>
      </c>
      <c r="C56" s="21" t="s">
        <v>150</v>
      </c>
      <c r="D56" s="22">
        <v>60500</v>
      </c>
    </row>
    <row r="57" spans="1:4">
      <c r="A57" s="26">
        <v>55</v>
      </c>
      <c r="B57" s="21" t="str">
        <f>_xlfn.XLOOKUP(Table5[[#This Row],[ID]],Main[ID],Main[VESSEL NAME], "Not Found")</f>
        <v>ULTRA RELIANCE</v>
      </c>
      <c r="C57" s="21" t="s">
        <v>150</v>
      </c>
      <c r="D57" s="22">
        <v>52660</v>
      </c>
    </row>
    <row r="58" spans="1:4">
      <c r="A58" s="26">
        <v>56</v>
      </c>
      <c r="B58" s="21" t="str">
        <f>_xlfn.XLOOKUP(Table5[[#This Row],[ID]],Main[ID],Main[VESSEL NAME], "Not Found")</f>
        <v>TR CROWN</v>
      </c>
      <c r="C58" s="21" t="s">
        <v>150</v>
      </c>
      <c r="D58" s="22">
        <v>50100</v>
      </c>
    </row>
    <row r="59" spans="1:4">
      <c r="A59" s="26">
        <v>57</v>
      </c>
      <c r="B59" s="21" t="str">
        <f>_xlfn.XLOOKUP(Table5[[#This Row],[ID]],Main[ID],Main[VESSEL NAME], "Not Found")</f>
        <v>LB GREEN</v>
      </c>
      <c r="C59" s="21" t="s">
        <v>150</v>
      </c>
      <c r="D59" s="22">
        <v>63800</v>
      </c>
    </row>
    <row r="60" spans="1:4">
      <c r="A60" s="26">
        <v>58</v>
      </c>
      <c r="B60" s="21" t="str">
        <f>_xlfn.XLOOKUP(Table5[[#This Row],[ID]],Main[ID],Main[VESSEL NAME], "Not Found")</f>
        <v>AL SAAD</v>
      </c>
      <c r="C60" s="21" t="s">
        <v>150</v>
      </c>
      <c r="D60" s="22">
        <v>53320</v>
      </c>
    </row>
    <row r="61" spans="1:4">
      <c r="A61" s="26">
        <v>59</v>
      </c>
      <c r="B61" s="21" t="str">
        <f>_xlfn.XLOOKUP(Table5[[#This Row],[ID]],Main[ID],Main[VESSEL NAME], "Not Found")</f>
        <v>DESPINA</v>
      </c>
      <c r="C61" s="21" t="s">
        <v>150</v>
      </c>
      <c r="D61" s="22">
        <v>60507</v>
      </c>
    </row>
    <row r="62" spans="1:4">
      <c r="A62" s="26">
        <v>60</v>
      </c>
      <c r="B62" s="21" t="str">
        <f>_xlfn.XLOOKUP(Table5[[#This Row],[ID]],Main[ID],Main[VESSEL NAME], "Not Found")</f>
        <v>ULTRA ROCANVILLE</v>
      </c>
      <c r="C62" s="21" t="s">
        <v>150</v>
      </c>
      <c r="D62" s="22">
        <v>7200</v>
      </c>
    </row>
    <row r="63" spans="1:4">
      <c r="A63" s="26">
        <v>61</v>
      </c>
      <c r="B63" s="21" t="str">
        <f>_xlfn.XLOOKUP(Table5[[#This Row],[ID]],Main[ID],Main[VESSEL NAME], "Not Found")</f>
        <v>APAGEON</v>
      </c>
      <c r="C63" s="21" t="s">
        <v>151</v>
      </c>
      <c r="D63" s="22">
        <v>50350</v>
      </c>
    </row>
    <row r="64" spans="1:4">
      <c r="A64" s="26">
        <v>62</v>
      </c>
      <c r="B64" s="21" t="str">
        <f>_xlfn.XLOOKUP(Table5[[#This Row],[ID]],Main[ID],Main[VESSEL NAME], "Not Found")</f>
        <v>WARISA NAREE</v>
      </c>
      <c r="C64" s="21" t="s">
        <v>150</v>
      </c>
      <c r="D64" s="22">
        <v>48590</v>
      </c>
    </row>
    <row r="65" spans="1:4">
      <c r="A65" s="26">
        <v>63</v>
      </c>
      <c r="B65" s="21" t="str">
        <f>_xlfn.XLOOKUP(Table5[[#This Row],[ID]],Main[ID],Main[VESSEL NAME], "Not Found")</f>
        <v>SEAGUARDIAN</v>
      </c>
      <c r="C65" s="21" t="s">
        <v>150</v>
      </c>
      <c r="D65" s="22">
        <v>62130</v>
      </c>
    </row>
    <row r="66" spans="1:4">
      <c r="A66" s="26">
        <v>64</v>
      </c>
      <c r="B66" s="21" t="str">
        <f>_xlfn.XLOOKUP(Table5[[#This Row],[ID]],Main[ID],Main[VESSEL NAME], "Not Found")</f>
        <v>THE ABLE</v>
      </c>
      <c r="C66" s="21" t="s">
        <v>150</v>
      </c>
      <c r="D66" s="22">
        <v>59500</v>
      </c>
    </row>
    <row r="67" spans="1:4">
      <c r="A67" s="26">
        <v>65</v>
      </c>
      <c r="B67" s="21" t="str">
        <f>_xlfn.XLOOKUP(Table5[[#This Row],[ID]],Main[ID],Main[VESSEL NAME], "Not Found")</f>
        <v>THE GIVER</v>
      </c>
      <c r="C67" s="21" t="s">
        <v>150</v>
      </c>
      <c r="D67" s="22">
        <v>61800</v>
      </c>
    </row>
    <row r="68" spans="1:4">
      <c r="A68" s="26">
        <v>66</v>
      </c>
      <c r="B68" s="21" t="str">
        <f>_xlfn.XLOOKUP(Table5[[#This Row],[ID]],Main[ID],Main[VESSEL NAME], "Not Found")</f>
        <v>BBG BRIGHT</v>
      </c>
      <c r="C68" s="21" t="s">
        <v>158</v>
      </c>
      <c r="D68" s="22">
        <v>48135</v>
      </c>
    </row>
    <row r="69" spans="1:4">
      <c r="A69" s="26">
        <v>67</v>
      </c>
      <c r="B69" s="21" t="str">
        <f>_xlfn.XLOOKUP(Table5[[#This Row],[ID]],Main[ID],Main[VESSEL NAME], "Not Found")</f>
        <v>KAVO PERDIKA</v>
      </c>
      <c r="C69" s="21" t="s">
        <v>151</v>
      </c>
      <c r="D69" s="22">
        <v>40000</v>
      </c>
    </row>
    <row r="70" spans="1:4">
      <c r="A70" s="26">
        <v>68</v>
      </c>
      <c r="B70" s="21" t="str">
        <f>_xlfn.XLOOKUP(Table5[[#This Row],[ID]],Main[ID],Main[VESSEL NAME], "Not Found")</f>
        <v>PACIFIC ACHIEVEMENT</v>
      </c>
      <c r="C70" s="21" t="s">
        <v>158</v>
      </c>
      <c r="D70" s="22">
        <v>42605</v>
      </c>
    </row>
    <row r="71" spans="1:4">
      <c r="A71" s="26">
        <v>69</v>
      </c>
      <c r="B71" s="21" t="str">
        <f>_xlfn.XLOOKUP(Table5[[#This Row],[ID]],Main[ID],Main[VESSEL NAME], "Not Found")</f>
        <v>DIAMANTI</v>
      </c>
      <c r="C71" s="21" t="s">
        <v>150</v>
      </c>
      <c r="D71" s="22">
        <v>60500</v>
      </c>
    </row>
    <row r="72" spans="1:4">
      <c r="A72" s="26">
        <v>70</v>
      </c>
      <c r="B72" s="21" t="str">
        <f>_xlfn.XLOOKUP(Table5[[#This Row],[ID]],Main[ID],Main[VESSEL NAME], "Not Found")</f>
        <v>SEAGUARDIAN</v>
      </c>
      <c r="C72" s="21" t="s">
        <v>150</v>
      </c>
      <c r="D72" s="22">
        <v>62131</v>
      </c>
    </row>
    <row r="73" spans="1:4">
      <c r="A73" s="26">
        <v>71</v>
      </c>
      <c r="B73" s="21" t="str">
        <f>_xlfn.XLOOKUP(Table5[[#This Row],[ID]],Main[ID],Main[VESSEL NAME], "Not Found")</f>
        <v>ELLY</v>
      </c>
      <c r="C73" s="21" t="s">
        <v>150</v>
      </c>
      <c r="D73" s="22">
        <v>58100</v>
      </c>
    </row>
    <row r="74" spans="1:4">
      <c r="A74" s="26">
        <v>72</v>
      </c>
      <c r="B74" s="21" t="str">
        <f>_xlfn.XLOOKUP(Table5[[#This Row],[ID]],Main[ID],Main[VESSEL NAME], "Not Found")</f>
        <v>GENCO MADELEINE</v>
      </c>
      <c r="C74" s="21" t="s">
        <v>158</v>
      </c>
      <c r="D74" s="22">
        <v>25953.59</v>
      </c>
    </row>
    <row r="75" spans="1:4">
      <c r="A75" s="26">
        <v>72</v>
      </c>
      <c r="B75" s="21" t="str">
        <f>_xlfn.XLOOKUP(Table5[[#This Row],[ID]],Main[ID],Main[VESSEL NAME], "Not Found")</f>
        <v>GENCO MADELEINE</v>
      </c>
      <c r="C75" s="21" t="s">
        <v>159</v>
      </c>
      <c r="D75" s="22">
        <v>26792.16</v>
      </c>
    </row>
    <row r="76" spans="1:4">
      <c r="A76" s="26">
        <v>73</v>
      </c>
      <c r="B76" s="21" t="str">
        <f>_xlfn.XLOOKUP(Table5[[#This Row],[ID]],Main[ID],Main[VESSEL NAME], "Not Found")</f>
        <v>DK IONE</v>
      </c>
      <c r="C76" s="21" t="s">
        <v>158</v>
      </c>
      <c r="D76" s="22">
        <v>47680</v>
      </c>
    </row>
    <row r="77" spans="1:4">
      <c r="A77" s="26">
        <v>74</v>
      </c>
      <c r="B77" s="21" t="str">
        <f>_xlfn.XLOOKUP(Table5[[#This Row],[ID]],Main[ID],Main[VESSEL NAME], "Not Found")</f>
        <v>AFRICAN QUEEN</v>
      </c>
      <c r="C77" s="21" t="s">
        <v>158</v>
      </c>
      <c r="D77" s="22">
        <v>22101</v>
      </c>
    </row>
    <row r="78" spans="1:4">
      <c r="A78" s="26">
        <v>75</v>
      </c>
      <c r="B78" s="21" t="str">
        <f>_xlfn.XLOOKUP(Table5[[#This Row],[ID]],Main[ID],Main[VESSEL NAME], "Not Found")</f>
        <v>SSI AVENGER</v>
      </c>
      <c r="C78" s="21" t="s">
        <v>158</v>
      </c>
      <c r="D78" s="22">
        <v>37490</v>
      </c>
    </row>
    <row r="79" spans="1:4">
      <c r="A79" s="26">
        <v>76</v>
      </c>
      <c r="B79" s="21" t="str">
        <f>_xlfn.XLOOKUP(Table5[[#This Row],[ID]],Main[ID],Main[VESSEL NAME], "Not Found")</f>
        <v>SASEBO ACE</v>
      </c>
      <c r="C79" s="21" t="s">
        <v>158</v>
      </c>
      <c r="D79" s="22">
        <v>39600</v>
      </c>
    </row>
    <row r="80" spans="1:4">
      <c r="A80" s="26">
        <v>76</v>
      </c>
      <c r="B80" s="21" t="str">
        <f>_xlfn.XLOOKUP(Table5[[#This Row],[ID]],Main[ID],Main[VESSEL NAME], "Not Found")</f>
        <v>SASEBO ACE</v>
      </c>
      <c r="C80" s="21" t="s">
        <v>159</v>
      </c>
      <c r="D80" s="22">
        <v>20508.16</v>
      </c>
    </row>
    <row r="81" spans="1:4">
      <c r="A81" s="26">
        <v>77</v>
      </c>
      <c r="B81" s="21" t="str">
        <f>_xlfn.XLOOKUP(Table5[[#This Row],[ID]],Main[ID],Main[VESSEL NAME], "Not Found")</f>
        <v>DE XIN XING LONG</v>
      </c>
      <c r="C81" s="21" t="s">
        <v>150</v>
      </c>
      <c r="D81" s="22">
        <v>50900</v>
      </c>
    </row>
    <row r="82" spans="1:4">
      <c r="A82" s="26">
        <v>78</v>
      </c>
      <c r="B82" s="21" t="str">
        <f>_xlfn.XLOOKUP(Table5[[#This Row],[ID]],Main[ID],Main[VESSEL NAME], "Not Found")</f>
        <v>GENCO FREEDOM</v>
      </c>
      <c r="C82" s="21" t="s">
        <v>159</v>
      </c>
      <c r="D82" s="22">
        <v>31656.91</v>
      </c>
    </row>
    <row r="83" spans="1:4">
      <c r="A83" s="26">
        <v>79</v>
      </c>
      <c r="B83" s="21" t="str">
        <f>_xlfn.XLOOKUP(Table5[[#This Row],[ID]],Main[ID],Main[VESSEL NAME], "Not Found")</f>
        <v>SAINT MYRON</v>
      </c>
      <c r="C83" s="21" t="s">
        <v>150</v>
      </c>
      <c r="D83" s="22">
        <v>58150</v>
      </c>
    </row>
    <row r="84" spans="1:4">
      <c r="A84" s="26">
        <v>80</v>
      </c>
      <c r="B84" s="21" t="str">
        <f>_xlfn.XLOOKUP(Table5[[#This Row],[ID]],Main[ID],Main[VESSEL NAME], "Not Found")</f>
        <v>THE ABLE</v>
      </c>
      <c r="C84" s="21" t="s">
        <v>150</v>
      </c>
      <c r="D84" s="22">
        <v>61300</v>
      </c>
    </row>
    <row r="85" spans="1:4">
      <c r="A85" s="26">
        <v>81</v>
      </c>
      <c r="B85" s="21" t="str">
        <f>_xlfn.XLOOKUP(Table5[[#This Row],[ID]],Main[ID],Main[VESSEL NAME], "Not Found")</f>
        <v>ELEOUSSA</v>
      </c>
      <c r="C85" s="21" t="s">
        <v>150</v>
      </c>
      <c r="D85" s="22">
        <v>51811.54</v>
      </c>
    </row>
    <row r="86" spans="1:4">
      <c r="A86" s="26">
        <v>82</v>
      </c>
      <c r="B86" s="21" t="str">
        <f>_xlfn.XLOOKUP(Table5[[#This Row],[ID]],Main[ID],Main[VESSEL NAME], "Not Found")</f>
        <v>ATA M</v>
      </c>
      <c r="C86" s="21" t="s">
        <v>150</v>
      </c>
      <c r="D86" s="22">
        <v>51000</v>
      </c>
    </row>
    <row r="87" spans="1:4">
      <c r="A87" s="26">
        <v>83</v>
      </c>
      <c r="B87" s="21" t="str">
        <f>_xlfn.XLOOKUP(Table5[[#This Row],[ID]],Main[ID],Main[VESSEL NAME], "Not Found")</f>
        <v>XIN HAI TONG 26</v>
      </c>
      <c r="C87" s="21" t="s">
        <v>150</v>
      </c>
      <c r="D87" s="22">
        <v>49550</v>
      </c>
    </row>
    <row r="88" spans="1:4">
      <c r="A88" s="26">
        <v>84</v>
      </c>
      <c r="B88" s="21" t="str">
        <f>_xlfn.XLOOKUP(Table5[[#This Row],[ID]],Main[ID],Main[VESSEL NAME], "Not Found")</f>
        <v>OLYMPIA.GR</v>
      </c>
      <c r="C88" s="21" t="s">
        <v>153</v>
      </c>
      <c r="D88" s="22">
        <v>49130</v>
      </c>
    </row>
    <row r="89" spans="1:4">
      <c r="A89" s="26">
        <v>85</v>
      </c>
      <c r="B89" s="21" t="str">
        <f>_xlfn.XLOOKUP(Table5[[#This Row],[ID]],Main[ID],Main[VESSEL NAME], "Not Found")</f>
        <v>MAHA ROOS</v>
      </c>
      <c r="C89" s="21" t="s">
        <v>150</v>
      </c>
      <c r="D89" s="22">
        <v>59900</v>
      </c>
    </row>
    <row r="90" spans="1:4">
      <c r="A90" s="26">
        <v>86</v>
      </c>
      <c r="B90" s="21" t="str">
        <f>_xlfn.XLOOKUP(Table5[[#This Row],[ID]],Main[ID],Main[VESSEL NAME], "Not Found")</f>
        <v>YANNIS</v>
      </c>
      <c r="C90" s="21" t="s">
        <v>150</v>
      </c>
      <c r="D90" s="22">
        <v>45560</v>
      </c>
    </row>
    <row r="91" spans="1:4">
      <c r="A91" s="26">
        <v>87</v>
      </c>
      <c r="B91" s="21" t="str">
        <f>_xlfn.XLOOKUP(Table5[[#This Row],[ID]],Main[ID],Main[VESSEL NAME], "Not Found")</f>
        <v>OURANIA LUCK</v>
      </c>
      <c r="C91" s="21" t="s">
        <v>150</v>
      </c>
      <c r="D91" s="22">
        <v>51100</v>
      </c>
    </row>
    <row r="92" spans="1:4">
      <c r="A92" s="26">
        <v>88</v>
      </c>
      <c r="B92" s="21" t="str">
        <f>_xlfn.XLOOKUP(Table5[[#This Row],[ID]],Main[ID],Main[VESSEL NAME], "Not Found")</f>
        <v>XING XI HAI</v>
      </c>
      <c r="C92" s="21" t="s">
        <v>150</v>
      </c>
      <c r="D92" s="22">
        <v>53875</v>
      </c>
    </row>
    <row r="93" spans="1:4">
      <c r="A93" s="26">
        <v>89</v>
      </c>
      <c r="B93" s="21" t="str">
        <f>_xlfn.XLOOKUP(Table5[[#This Row],[ID]],Main[ID],Main[VESSEL NAME], "Not Found")</f>
        <v>XIN HAI TONG 36</v>
      </c>
      <c r="C93" s="21" t="s">
        <v>150</v>
      </c>
      <c r="D93" s="22">
        <v>49500</v>
      </c>
    </row>
    <row r="94" spans="1:4">
      <c r="A94" s="26">
        <v>90</v>
      </c>
      <c r="B94" s="21" t="str">
        <f>_xlfn.XLOOKUP(Table5[[#This Row],[ID]],Main[ID],Main[VESSEL NAME], "Not Found")</f>
        <v>PESSADA</v>
      </c>
      <c r="C94" s="21" t="s">
        <v>150</v>
      </c>
      <c r="D94" s="22">
        <v>62350</v>
      </c>
    </row>
    <row r="95" spans="1:4">
      <c r="A95" s="26">
        <v>91</v>
      </c>
      <c r="B95" s="21" t="str">
        <f>_xlfn.XLOOKUP(Table5[[#This Row],[ID]],Main[ID],Main[VESSEL NAME], "Not Found")</f>
        <v>ULTRA PASSION</v>
      </c>
      <c r="C95" s="21" t="s">
        <v>151</v>
      </c>
      <c r="D95" s="22">
        <v>23500</v>
      </c>
    </row>
    <row r="96" spans="1:4">
      <c r="A96" s="26">
        <v>92</v>
      </c>
      <c r="B96" s="21" t="str">
        <f>_xlfn.XLOOKUP(Table5[[#This Row],[ID]],Main[ID],Main[VESSEL NAME], "Not Found")</f>
        <v>ANTHEA</v>
      </c>
      <c r="C96" s="21" t="s">
        <v>150</v>
      </c>
      <c r="D96" s="22">
        <v>59500</v>
      </c>
    </row>
    <row r="97" spans="1:4">
      <c r="A97" s="26">
        <v>93</v>
      </c>
      <c r="B97" s="21" t="str">
        <f>_xlfn.XLOOKUP(Table5[[#This Row],[ID]],Main[ID],Main[VESSEL NAME], "Not Found")</f>
        <v>XIN HAI TONG 20</v>
      </c>
      <c r="C97" s="21" t="s">
        <v>150</v>
      </c>
      <c r="D97" s="22">
        <v>50256</v>
      </c>
    </row>
    <row r="98" spans="1:4">
      <c r="A98" s="26">
        <v>94</v>
      </c>
      <c r="B98" s="21" t="str">
        <f>_xlfn.XLOOKUP(Table5[[#This Row],[ID]],Main[ID],Main[VESSEL NAME], "Not Found")</f>
        <v>ZERMATT</v>
      </c>
      <c r="C98" s="21" t="s">
        <v>150</v>
      </c>
      <c r="D98" s="22">
        <v>60500</v>
      </c>
    </row>
    <row r="99" spans="1:4">
      <c r="A99" s="26">
        <v>95</v>
      </c>
      <c r="B99" s="21" t="str">
        <f>_xlfn.XLOOKUP(Table5[[#This Row],[ID]],Main[ID],Main[VESSEL NAME], "Not Found")</f>
        <v>CLIPPER TRENT</v>
      </c>
      <c r="C99" s="21" t="s">
        <v>150</v>
      </c>
      <c r="D99" s="22">
        <v>32100</v>
      </c>
    </row>
    <row r="100" spans="1:4">
      <c r="A100" s="26">
        <v>96</v>
      </c>
      <c r="B100" s="21" t="str">
        <f>_xlfn.XLOOKUP(Table5[[#This Row],[ID]],Main[ID],Main[VESSEL NAME], "Not Found")</f>
        <v>BESIKTAS-M</v>
      </c>
      <c r="C100" s="21" t="s">
        <v>150</v>
      </c>
      <c r="D100" s="22">
        <v>51350</v>
      </c>
    </row>
    <row r="101" spans="1:4">
      <c r="A101" s="26">
        <v>97</v>
      </c>
      <c r="B101" s="21" t="str">
        <f>_xlfn.XLOOKUP(Table5[[#This Row],[ID]],Main[ID],Main[VESSEL NAME], "Not Found")</f>
        <v>MXD QUANZHOU</v>
      </c>
      <c r="C101" s="21" t="s">
        <v>150</v>
      </c>
      <c r="D101" s="22">
        <v>49350</v>
      </c>
    </row>
    <row r="102" spans="1:4">
      <c r="A102" s="26">
        <v>98</v>
      </c>
      <c r="B102" s="21" t="str">
        <f>_xlfn.XLOOKUP(Table5[[#This Row],[ID]],Main[ID],Main[VESSEL NAME], "Not Found")</f>
        <v>DENSA LION</v>
      </c>
      <c r="C102" s="21" t="s">
        <v>150</v>
      </c>
      <c r="D102" s="22">
        <v>36150</v>
      </c>
    </row>
    <row r="103" spans="1:4">
      <c r="A103" s="26">
        <v>99</v>
      </c>
      <c r="B103" s="21" t="str">
        <f>_xlfn.XLOOKUP(Table5[[#This Row],[ID]],Main[ID],Main[VESSEL NAME], "Not Found")</f>
        <v>POPLAR</v>
      </c>
      <c r="C103" s="21" t="s">
        <v>150</v>
      </c>
      <c r="D103" s="22">
        <v>44600</v>
      </c>
    </row>
    <row r="104" spans="1:4">
      <c r="A104" s="26">
        <v>100</v>
      </c>
      <c r="B104" s="21" t="str">
        <f>_xlfn.XLOOKUP(Table5[[#This Row],[ID]],Main[ID],Main[VESSEL NAME], "Not Found")</f>
        <v>SAPPHIRE X</v>
      </c>
      <c r="C104" s="21" t="s">
        <v>150</v>
      </c>
      <c r="D104" s="22">
        <v>50150</v>
      </c>
    </row>
    <row r="105" spans="1:4">
      <c r="A105" s="26">
        <v>101</v>
      </c>
      <c r="B105" s="21" t="str">
        <f>_xlfn.XLOOKUP(Table5[[#This Row],[ID]],Main[ID],Main[VESSEL NAME], "Not Found")</f>
        <v>YANGTZE APHA</v>
      </c>
      <c r="C105" s="21" t="s">
        <v>150</v>
      </c>
      <c r="D105" s="22">
        <v>50970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797A72-11D8-41BF-9916-34B3DE80C128}">
          <x14:formula1>
            <xm:f>'ORIGIN LIST'!$A$2:$A$100</xm:f>
          </x14:formula1>
          <xm:sqref>C2:C105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3D1D-40EA-49C7-8B98-A2C3D3E0B059}">
  <dimension ref="A1:D193"/>
  <sheetViews>
    <sheetView workbookViewId="0">
      <selection activeCell="D2" sqref="D2:D193"/>
    </sheetView>
  </sheetViews>
  <sheetFormatPr defaultColWidth="28" defaultRowHeight="15"/>
  <sheetData>
    <row r="1" spans="1:4">
      <c r="A1" s="8" t="s">
        <v>0</v>
      </c>
      <c r="B1" s="9" t="s">
        <v>1</v>
      </c>
      <c r="C1" s="9" t="s">
        <v>160</v>
      </c>
      <c r="D1" s="10" t="s">
        <v>161</v>
      </c>
    </row>
    <row r="2" spans="1:4">
      <c r="A2" s="15">
        <v>1</v>
      </c>
      <c r="B2" s="2" t="str">
        <f>_xlfn.XLOOKUP(Destination[[#This Row],[ID]],Main[ID],Main[VESSEL NAME], "Not Found")</f>
        <v>DENEB</v>
      </c>
      <c r="C2" s="2" t="s">
        <v>162</v>
      </c>
      <c r="D2" s="16">
        <v>46696</v>
      </c>
    </row>
    <row r="3" spans="1:4">
      <c r="A3" s="15">
        <v>1</v>
      </c>
      <c r="B3" s="2" t="str">
        <f>_xlfn.XLOOKUP(Destination[[#This Row],[ID]],Main[ID],Main[VESSEL NAME], "Not Found")</f>
        <v>DENEB</v>
      </c>
      <c r="C3" s="2" t="s">
        <v>163</v>
      </c>
      <c r="D3" s="16">
        <v>11650</v>
      </c>
    </row>
    <row r="4" spans="1:4">
      <c r="A4" s="15">
        <v>2</v>
      </c>
      <c r="B4" s="2" t="str">
        <f>_xlfn.XLOOKUP(Destination[[#This Row],[ID]],Main[ID],Main[VESSEL NAME], "Not Found")</f>
        <v>FREE STATE</v>
      </c>
      <c r="C4" s="2" t="s">
        <v>162</v>
      </c>
      <c r="D4" s="16">
        <v>33597.1</v>
      </c>
    </row>
    <row r="5" spans="1:4">
      <c r="A5" s="15">
        <v>2</v>
      </c>
      <c r="B5" s="2" t="str">
        <f>_xlfn.XLOOKUP(Destination[[#This Row],[ID]],Main[ID],Main[VESSEL NAME], "Not Found")</f>
        <v>FREE STATE</v>
      </c>
      <c r="C5" s="2" t="s">
        <v>163</v>
      </c>
      <c r="D5" s="16">
        <v>18200</v>
      </c>
    </row>
    <row r="6" spans="1:4">
      <c r="A6" s="15">
        <v>3</v>
      </c>
      <c r="B6" s="2" t="str">
        <f>_xlfn.XLOOKUP(Destination[[#This Row],[ID]],Main[ID],Main[VESSEL NAME], "Not Found")</f>
        <v>MARIBLUE</v>
      </c>
      <c r="C6" s="2" t="s">
        <v>162</v>
      </c>
      <c r="D6" s="16">
        <v>49870</v>
      </c>
    </row>
    <row r="7" spans="1:4">
      <c r="A7" s="15">
        <v>3</v>
      </c>
      <c r="B7" s="2" t="str">
        <f>_xlfn.XLOOKUP(Destination[[#This Row],[ID]],Main[ID],Main[VESSEL NAME], "Not Found")</f>
        <v>MARIBLUE</v>
      </c>
      <c r="C7" s="2" t="s">
        <v>163</v>
      </c>
      <c r="D7" s="16">
        <v>2000</v>
      </c>
    </row>
    <row r="8" spans="1:4">
      <c r="A8" s="15">
        <v>4</v>
      </c>
      <c r="B8" s="2" t="str">
        <f>_xlfn.XLOOKUP(Destination[[#This Row],[ID]],Main[ID],Main[VESSEL NAME], "Not Found")</f>
        <v>THE LOVING</v>
      </c>
      <c r="C8" s="2" t="s">
        <v>162</v>
      </c>
      <c r="D8" s="16">
        <v>16550</v>
      </c>
    </row>
    <row r="9" spans="1:4">
      <c r="A9" s="15">
        <v>4</v>
      </c>
      <c r="B9" s="2" t="str">
        <f>_xlfn.XLOOKUP(Destination[[#This Row],[ID]],Main[ID],Main[VESSEL NAME], "Not Found")</f>
        <v>THE LOVING</v>
      </c>
      <c r="C9" s="2" t="s">
        <v>163</v>
      </c>
      <c r="D9" s="16">
        <v>1500</v>
      </c>
    </row>
    <row r="10" spans="1:4">
      <c r="A10" s="15">
        <v>5</v>
      </c>
      <c r="B10" s="2" t="str">
        <f>_xlfn.XLOOKUP(Destination[[#This Row],[ID]],Main[ID],Main[VESSEL NAME], "Not Found")</f>
        <v>INCE ATLANTIC</v>
      </c>
      <c r="C10" s="2" t="s">
        <v>162</v>
      </c>
      <c r="D10" s="16">
        <v>23750</v>
      </c>
    </row>
    <row r="11" spans="1:4">
      <c r="A11" s="15">
        <v>5</v>
      </c>
      <c r="B11" s="2" t="str">
        <f>_xlfn.XLOOKUP(Destination[[#This Row],[ID]],Main[ID],Main[VESSEL NAME], "Not Found")</f>
        <v>INCE ATLANTIC</v>
      </c>
      <c r="C11" s="2" t="s">
        <v>163</v>
      </c>
      <c r="D11" s="16">
        <v>20250</v>
      </c>
    </row>
    <row r="12" spans="1:4">
      <c r="A12" s="15">
        <v>6</v>
      </c>
      <c r="B12" s="2" t="str">
        <f>_xlfn.XLOOKUP(Destination[[#This Row],[ID]],Main[ID],Main[VESSEL NAME], "Not Found")</f>
        <v>KAVO PERDIKA</v>
      </c>
      <c r="C12" s="2" t="s">
        <v>162</v>
      </c>
      <c r="D12" s="16">
        <v>47400</v>
      </c>
    </row>
    <row r="13" spans="1:4">
      <c r="A13" s="15">
        <v>6</v>
      </c>
      <c r="B13" s="2" t="str">
        <f>_xlfn.XLOOKUP(Destination[[#This Row],[ID]],Main[ID],Main[VESSEL NAME], "Not Found")</f>
        <v>KAVO PERDIKA</v>
      </c>
      <c r="C13" s="2" t="s">
        <v>163</v>
      </c>
      <c r="D13" s="16">
        <v>7000</v>
      </c>
    </row>
    <row r="14" spans="1:4">
      <c r="A14" s="15">
        <v>7</v>
      </c>
      <c r="B14" s="2" t="str">
        <f>_xlfn.XLOOKUP(Destination[[#This Row],[ID]],Main[ID],Main[VESSEL NAME], "Not Found")</f>
        <v>CHISE BULKER</v>
      </c>
      <c r="C14" s="2" t="s">
        <v>162</v>
      </c>
      <c r="D14" s="16">
        <v>27500</v>
      </c>
    </row>
    <row r="15" spans="1:4">
      <c r="A15" s="15">
        <v>8</v>
      </c>
      <c r="B15" s="2" t="str">
        <f>_xlfn.XLOOKUP(Destination[[#This Row],[ID]],Main[ID],Main[VESSEL NAME], "Not Found")</f>
        <v>CARIBOO</v>
      </c>
      <c r="C15" s="2" t="s">
        <v>162</v>
      </c>
      <c r="D15" s="16">
        <v>21406.92</v>
      </c>
    </row>
    <row r="16" spans="1:4">
      <c r="A16" s="15">
        <v>8</v>
      </c>
      <c r="B16" s="2" t="str">
        <f>_xlfn.XLOOKUP(Destination[[#This Row],[ID]],Main[ID],Main[VESSEL NAME], "Not Found")</f>
        <v>CARIBOO</v>
      </c>
      <c r="C16" s="2" t="s">
        <v>163</v>
      </c>
      <c r="D16" s="16">
        <v>10000</v>
      </c>
    </row>
    <row r="17" spans="1:4">
      <c r="A17" s="15">
        <v>9</v>
      </c>
      <c r="B17" s="2" t="str">
        <f>_xlfn.XLOOKUP(Destination[[#This Row],[ID]],Main[ID],Main[VESSEL NAME], "Not Found")</f>
        <v>BELKNIGHT</v>
      </c>
      <c r="C17" s="2" t="s">
        <v>162</v>
      </c>
      <c r="D17" s="16">
        <v>47520.08</v>
      </c>
    </row>
    <row r="18" spans="1:4">
      <c r="A18" s="15">
        <v>9</v>
      </c>
      <c r="B18" s="2" t="str">
        <f>_xlfn.XLOOKUP(Destination[[#This Row],[ID]],Main[ID],Main[VESSEL NAME], "Not Found")</f>
        <v>BELKNIGHT</v>
      </c>
      <c r="C18" s="2" t="s">
        <v>163</v>
      </c>
      <c r="D18" s="16">
        <v>6200</v>
      </c>
    </row>
    <row r="19" spans="1:4">
      <c r="A19" s="15">
        <v>10</v>
      </c>
      <c r="B19" s="2" t="str">
        <f>_xlfn.XLOOKUP(Destination[[#This Row],[ID]],Main[ID],Main[VESSEL NAME], "Not Found")</f>
        <v>ELLIREA</v>
      </c>
      <c r="C19" s="2" t="s">
        <v>162</v>
      </c>
      <c r="D19" s="16">
        <v>32300</v>
      </c>
    </row>
    <row r="20" spans="1:4">
      <c r="A20" s="15">
        <v>10</v>
      </c>
      <c r="B20" s="2" t="str">
        <f>_xlfn.XLOOKUP(Destination[[#This Row],[ID]],Main[ID],Main[VESSEL NAME], "Not Found")</f>
        <v>ELLIREA</v>
      </c>
      <c r="C20" s="2" t="s">
        <v>163</v>
      </c>
      <c r="D20" s="16">
        <v>14000</v>
      </c>
    </row>
    <row r="21" spans="1:4">
      <c r="A21" s="15">
        <v>11</v>
      </c>
      <c r="B21" s="2" t="str">
        <f>_xlfn.XLOOKUP(Destination[[#This Row],[ID]],Main[ID],Main[VESSEL NAME], "Not Found")</f>
        <v>ANTIGONI</v>
      </c>
      <c r="C21" s="2" t="s">
        <v>162</v>
      </c>
      <c r="D21" s="16">
        <v>57400</v>
      </c>
    </row>
    <row r="22" spans="1:4">
      <c r="A22" s="15">
        <v>11</v>
      </c>
      <c r="B22" s="2" t="str">
        <f>_xlfn.XLOOKUP(Destination[[#This Row],[ID]],Main[ID],Main[VESSEL NAME], "Not Found")</f>
        <v>ANTIGONI</v>
      </c>
      <c r="C22" s="2" t="s">
        <v>163</v>
      </c>
      <c r="D22" s="16">
        <v>3100</v>
      </c>
    </row>
    <row r="23" spans="1:4">
      <c r="A23" s="15">
        <v>12</v>
      </c>
      <c r="B23" s="2" t="str">
        <f>_xlfn.XLOOKUP(Destination[[#This Row],[ID]],Main[ID],Main[VESSEL NAME], "Not Found")</f>
        <v>ARCTURUS</v>
      </c>
      <c r="C23" s="2" t="s">
        <v>162</v>
      </c>
      <c r="D23" s="16">
        <v>32840</v>
      </c>
    </row>
    <row r="24" spans="1:4">
      <c r="A24" s="15">
        <v>12</v>
      </c>
      <c r="B24" s="2" t="str">
        <f>_xlfn.XLOOKUP(Destination[[#This Row],[ID]],Main[ID],Main[VESSEL NAME], "Not Found")</f>
        <v>ARCTURUS</v>
      </c>
      <c r="C24" s="2" t="s">
        <v>163</v>
      </c>
      <c r="D24" s="16">
        <v>26930</v>
      </c>
    </row>
    <row r="25" spans="1:4">
      <c r="A25" s="15">
        <v>13</v>
      </c>
      <c r="B25" s="2" t="str">
        <f>_xlfn.XLOOKUP(Destination[[#This Row],[ID]],Main[ID],Main[VESSEL NAME], "Not Found")</f>
        <v>TOROS-M</v>
      </c>
      <c r="C25" s="2" t="s">
        <v>162</v>
      </c>
      <c r="D25" s="16">
        <v>37300</v>
      </c>
    </row>
    <row r="26" spans="1:4">
      <c r="A26" s="15">
        <v>13</v>
      </c>
      <c r="B26" s="2" t="str">
        <f>_xlfn.XLOOKUP(Destination[[#This Row],[ID]],Main[ID],Main[VESSEL NAME], "Not Found")</f>
        <v>TOROS-M</v>
      </c>
      <c r="C26" s="2" t="s">
        <v>163</v>
      </c>
      <c r="D26" s="16">
        <v>10950</v>
      </c>
    </row>
    <row r="27" spans="1:4">
      <c r="A27" s="15">
        <v>14</v>
      </c>
      <c r="B27" s="2" t="str">
        <f>_xlfn.XLOOKUP(Destination[[#This Row],[ID]],Main[ID],Main[VESSEL NAME], "Not Found")</f>
        <v>VALSAMITIS</v>
      </c>
      <c r="C27" s="2" t="s">
        <v>162</v>
      </c>
      <c r="D27" s="16">
        <v>25055.8</v>
      </c>
    </row>
    <row r="28" spans="1:4">
      <c r="A28" s="15">
        <v>14</v>
      </c>
      <c r="B28" s="2" t="str">
        <f>_xlfn.XLOOKUP(Destination[[#This Row],[ID]],Main[ID],Main[VESSEL NAME], "Not Found")</f>
        <v>VALSAMITIS</v>
      </c>
      <c r="C28" s="2" t="s">
        <v>163</v>
      </c>
      <c r="D28" s="16">
        <v>5011.47</v>
      </c>
    </row>
    <row r="29" spans="1:4">
      <c r="A29" s="15">
        <v>15</v>
      </c>
      <c r="B29" s="2" t="str">
        <f>_xlfn.XLOOKUP(Destination[[#This Row],[ID]],Main[ID],Main[VESSEL NAME], "Not Found")</f>
        <v>PANTHER MAX</v>
      </c>
      <c r="C29" s="2" t="s">
        <v>162</v>
      </c>
      <c r="D29" s="16">
        <v>47750</v>
      </c>
    </row>
    <row r="30" spans="1:4">
      <c r="A30" s="15">
        <v>15</v>
      </c>
      <c r="B30" s="2" t="str">
        <f>_xlfn.XLOOKUP(Destination[[#This Row],[ID]],Main[ID],Main[VESSEL NAME], "Not Found")</f>
        <v>PANTHER MAX</v>
      </c>
      <c r="C30" s="2" t="s">
        <v>163</v>
      </c>
      <c r="D30" s="16">
        <v>14750</v>
      </c>
    </row>
    <row r="31" spans="1:4">
      <c r="A31" s="15">
        <v>16</v>
      </c>
      <c r="B31" s="2" t="str">
        <f>_xlfn.XLOOKUP(Destination[[#This Row],[ID]],Main[ID],Main[VESSEL NAME], "Not Found")</f>
        <v>ZOI XL</v>
      </c>
      <c r="C31" s="2" t="s">
        <v>162</v>
      </c>
      <c r="D31" s="16">
        <v>49470</v>
      </c>
    </row>
    <row r="32" spans="1:4">
      <c r="A32" s="15">
        <v>16</v>
      </c>
      <c r="B32" s="2" t="str">
        <f>_xlfn.XLOOKUP(Destination[[#This Row],[ID]],Main[ID],Main[VESSEL NAME], "Not Found")</f>
        <v>ZOI XL</v>
      </c>
      <c r="C32" s="2" t="s">
        <v>163</v>
      </c>
      <c r="D32" s="16">
        <v>5530</v>
      </c>
    </row>
    <row r="33" spans="1:4">
      <c r="A33" s="15">
        <v>17</v>
      </c>
      <c r="B33" s="2" t="str">
        <f>_xlfn.XLOOKUP(Destination[[#This Row],[ID]],Main[ID],Main[VESSEL NAME], "Not Found")</f>
        <v>SILVER LADY</v>
      </c>
      <c r="C33" s="2" t="s">
        <v>162</v>
      </c>
      <c r="D33" s="16">
        <v>37939</v>
      </c>
    </row>
    <row r="34" spans="1:4">
      <c r="A34" s="15">
        <v>17</v>
      </c>
      <c r="B34" s="2" t="str">
        <f>_xlfn.XLOOKUP(Destination[[#This Row],[ID]],Main[ID],Main[VESSEL NAME], "Not Found")</f>
        <v>SILVER LADY</v>
      </c>
      <c r="C34" s="2" t="s">
        <v>163</v>
      </c>
      <c r="D34" s="16">
        <v>10200</v>
      </c>
    </row>
    <row r="35" spans="1:4">
      <c r="A35" s="15">
        <v>18</v>
      </c>
      <c r="B35" s="2" t="str">
        <f>_xlfn.XLOOKUP(Destination[[#This Row],[ID]],Main[ID],Main[VESSEL NAME], "Not Found")</f>
        <v>AVRA I</v>
      </c>
      <c r="C35" s="2" t="s">
        <v>162</v>
      </c>
      <c r="D35" s="16">
        <v>31610</v>
      </c>
    </row>
    <row r="36" spans="1:4">
      <c r="A36" s="15">
        <v>18</v>
      </c>
      <c r="B36" s="2" t="str">
        <f>_xlfn.XLOOKUP(Destination[[#This Row],[ID]],Main[ID],Main[VESSEL NAME], "Not Found")</f>
        <v>AVRA I</v>
      </c>
      <c r="C36" s="2" t="s">
        <v>163</v>
      </c>
      <c r="D36" s="16">
        <v>17940</v>
      </c>
    </row>
    <row r="37" spans="1:4">
      <c r="A37" s="15">
        <v>19</v>
      </c>
      <c r="B37" s="2" t="str">
        <f>_xlfn.XLOOKUP(Destination[[#This Row],[ID]],Main[ID],Main[VESSEL NAME], "Not Found")</f>
        <v>ABILITY</v>
      </c>
      <c r="C37" s="2" t="s">
        <v>162</v>
      </c>
      <c r="D37" s="16">
        <v>21600</v>
      </c>
    </row>
    <row r="38" spans="1:4">
      <c r="A38" s="15">
        <v>19</v>
      </c>
      <c r="B38" s="2" t="str">
        <f>_xlfn.XLOOKUP(Destination[[#This Row],[ID]],Main[ID],Main[VESSEL NAME], "Not Found")</f>
        <v>ABILITY</v>
      </c>
      <c r="C38" s="2" t="s">
        <v>163</v>
      </c>
      <c r="D38" s="16">
        <v>6398.78</v>
      </c>
    </row>
    <row r="39" spans="1:4">
      <c r="A39" s="15">
        <v>20</v>
      </c>
      <c r="B39" s="2" t="str">
        <f>_xlfn.XLOOKUP(Destination[[#This Row],[ID]],Main[ID],Main[VESSEL NAME], "Not Found")</f>
        <v>ELLY</v>
      </c>
      <c r="C39" s="2" t="s">
        <v>162</v>
      </c>
      <c r="D39" s="16">
        <v>44750</v>
      </c>
    </row>
    <row r="40" spans="1:4">
      <c r="A40" s="15">
        <v>20</v>
      </c>
      <c r="B40" s="2" t="str">
        <f>_xlfn.XLOOKUP(Destination[[#This Row],[ID]],Main[ID],Main[VESSEL NAME], "Not Found")</f>
        <v>ELLY</v>
      </c>
      <c r="C40" s="2" t="s">
        <v>163</v>
      </c>
      <c r="D40" s="16">
        <v>15167</v>
      </c>
    </row>
    <row r="41" spans="1:4">
      <c r="A41" s="15">
        <v>21</v>
      </c>
      <c r="B41" s="2" t="str">
        <f>_xlfn.XLOOKUP(Destination[[#This Row],[ID]],Main[ID],Main[VESSEL NAME], "Not Found")</f>
        <v>ALANI</v>
      </c>
      <c r="C41" s="2" t="s">
        <v>162</v>
      </c>
      <c r="D41" s="16">
        <v>39767</v>
      </c>
    </row>
    <row r="42" spans="1:4">
      <c r="A42" s="15">
        <v>21</v>
      </c>
      <c r="B42" s="2" t="str">
        <f>_xlfn.XLOOKUP(Destination[[#This Row],[ID]],Main[ID],Main[VESSEL NAME], "Not Found")</f>
        <v>ALANI</v>
      </c>
      <c r="C42" s="2" t="s">
        <v>163</v>
      </c>
      <c r="D42" s="16">
        <v>14333</v>
      </c>
    </row>
    <row r="43" spans="1:4">
      <c r="A43" s="15">
        <v>22</v>
      </c>
      <c r="B43" s="2" t="str">
        <f>_xlfn.XLOOKUP(Destination[[#This Row],[ID]],Main[ID],Main[VESSEL NAME], "Not Found")</f>
        <v>MYKONOS SEAS</v>
      </c>
      <c r="C43" s="2" t="s">
        <v>162</v>
      </c>
      <c r="D43" s="16">
        <v>48021</v>
      </c>
    </row>
    <row r="44" spans="1:4">
      <c r="A44" s="15">
        <v>22</v>
      </c>
      <c r="B44" s="2" t="str">
        <f>_xlfn.XLOOKUP(Destination[[#This Row],[ID]],Main[ID],Main[VESSEL NAME], "Not Found")</f>
        <v>MYKONOS SEAS</v>
      </c>
      <c r="C44" s="2" t="s">
        <v>163</v>
      </c>
      <c r="D44" s="16">
        <v>2040</v>
      </c>
    </row>
    <row r="45" spans="1:4">
      <c r="A45" s="15">
        <v>23</v>
      </c>
      <c r="B45" s="2" t="str">
        <f>_xlfn.XLOOKUP(Destination[[#This Row],[ID]],Main[ID],Main[VESSEL NAME], "Not Found")</f>
        <v>LUGANO</v>
      </c>
      <c r="C45" s="2" t="s">
        <v>162</v>
      </c>
      <c r="D45" s="16">
        <v>54900</v>
      </c>
    </row>
    <row r="46" spans="1:4">
      <c r="A46" s="15">
        <v>23</v>
      </c>
      <c r="B46" s="2" t="str">
        <f>_xlfn.XLOOKUP(Destination[[#This Row],[ID]],Main[ID],Main[VESSEL NAME], "Not Found")</f>
        <v>LUGANO</v>
      </c>
      <c r="C46" s="2" t="s">
        <v>163</v>
      </c>
      <c r="D46" s="16">
        <v>5600</v>
      </c>
    </row>
    <row r="47" spans="1:4">
      <c r="A47" s="15">
        <v>24</v>
      </c>
      <c r="B47" s="2" t="str">
        <f>_xlfn.XLOOKUP(Destination[[#This Row],[ID]],Main[ID],Main[VESSEL NAME], "Not Found")</f>
        <v>GLOBAL PRIME</v>
      </c>
      <c r="C47" s="2" t="s">
        <v>162</v>
      </c>
      <c r="D47" s="16">
        <v>26699.29</v>
      </c>
    </row>
    <row r="48" spans="1:4">
      <c r="A48" s="15">
        <v>24</v>
      </c>
      <c r="B48" s="2" t="str">
        <f>_xlfn.XLOOKUP(Destination[[#This Row],[ID]],Main[ID],Main[VESSEL NAME], "Not Found")</f>
        <v>GLOBAL PRIME</v>
      </c>
      <c r="C48" s="2" t="s">
        <v>163</v>
      </c>
      <c r="D48" s="16">
        <v>3800</v>
      </c>
    </row>
    <row r="49" spans="1:4">
      <c r="A49" s="15">
        <v>25</v>
      </c>
      <c r="B49" s="2" t="str">
        <f>_xlfn.XLOOKUP(Destination[[#This Row],[ID]],Main[ID],Main[VESSEL NAME], "Not Found")</f>
        <v>OCEANMASTER</v>
      </c>
      <c r="C49" s="2" t="s">
        <v>162</v>
      </c>
      <c r="D49" s="16">
        <v>25804.9</v>
      </c>
    </row>
    <row r="50" spans="1:4">
      <c r="A50" s="15">
        <v>25</v>
      </c>
      <c r="B50" s="2" t="str">
        <f>_xlfn.XLOOKUP(Destination[[#This Row],[ID]],Main[ID],Main[VESSEL NAME], "Not Found")</f>
        <v>OCEANMASTER</v>
      </c>
      <c r="C50" s="2" t="s">
        <v>163</v>
      </c>
      <c r="D50" s="16">
        <v>24035.1</v>
      </c>
    </row>
    <row r="51" spans="1:4">
      <c r="A51" s="15">
        <v>26</v>
      </c>
      <c r="B51" s="2" t="str">
        <f>_xlfn.XLOOKUP(Destination[[#This Row],[ID]],Main[ID],Main[VESSEL NAME], "Not Found")</f>
        <v>VIRGO CONFIDENCE</v>
      </c>
      <c r="C51" s="2" t="s">
        <v>162</v>
      </c>
      <c r="D51" s="16">
        <v>15000</v>
      </c>
    </row>
    <row r="52" spans="1:4">
      <c r="A52" s="15">
        <v>27</v>
      </c>
      <c r="B52" s="2" t="str">
        <f>_xlfn.XLOOKUP(Destination[[#This Row],[ID]],Main[ID],Main[VESSEL NAME], "Not Found")</f>
        <v>FLORENTINE OEKTER</v>
      </c>
      <c r="C52" s="2" t="s">
        <v>162</v>
      </c>
      <c r="D52" s="16">
        <v>33026.160000000003</v>
      </c>
    </row>
    <row r="53" spans="1:4">
      <c r="A53" s="15">
        <v>27</v>
      </c>
      <c r="B53" s="2" t="str">
        <f>_xlfn.XLOOKUP(Destination[[#This Row],[ID]],Main[ID],Main[VESSEL NAME], "Not Found")</f>
        <v>FLORENTINE OEKTER</v>
      </c>
      <c r="C53" s="2" t="s">
        <v>163</v>
      </c>
      <c r="D53" s="16">
        <v>20500</v>
      </c>
    </row>
    <row r="54" spans="1:4">
      <c r="A54" s="15">
        <v>28</v>
      </c>
      <c r="B54" s="2" t="str">
        <f>_xlfn.XLOOKUP(Destination[[#This Row],[ID]],Main[ID],Main[VESSEL NAME], "Not Found")</f>
        <v>SLNC SEVERN</v>
      </c>
      <c r="C54" s="2" t="s">
        <v>162</v>
      </c>
      <c r="D54" s="16">
        <v>15000</v>
      </c>
    </row>
    <row r="55" spans="1:4">
      <c r="A55" s="15">
        <v>28</v>
      </c>
      <c r="B55" s="2" t="str">
        <f>_xlfn.XLOOKUP(Destination[[#This Row],[ID]],Main[ID],Main[VESSEL NAME], "Not Found")</f>
        <v>SLNC SEVERN</v>
      </c>
      <c r="C55" s="2" t="s">
        <v>163</v>
      </c>
      <c r="D55" s="16">
        <v>10000</v>
      </c>
    </row>
    <row r="56" spans="1:4">
      <c r="A56" s="15">
        <v>29</v>
      </c>
      <c r="B56" s="2" t="str">
        <f>_xlfn.XLOOKUP(Destination[[#This Row],[ID]],Main[ID],Main[VESSEL NAME], "Not Found")</f>
        <v>D10S</v>
      </c>
      <c r="C56" s="2" t="s">
        <v>162</v>
      </c>
      <c r="D56" s="16">
        <v>48073.84</v>
      </c>
    </row>
    <row r="57" spans="1:4">
      <c r="A57" s="15">
        <v>29</v>
      </c>
      <c r="B57" s="2" t="str">
        <f>_xlfn.XLOOKUP(Destination[[#This Row],[ID]],Main[ID],Main[VESSEL NAME], "Not Found")</f>
        <v>D10S</v>
      </c>
      <c r="C57" s="2" t="s">
        <v>163</v>
      </c>
      <c r="D57" s="16">
        <v>6926.15</v>
      </c>
    </row>
    <row r="58" spans="1:4">
      <c r="A58" s="15">
        <v>30</v>
      </c>
      <c r="B58" s="2" t="str">
        <f>_xlfn.XLOOKUP(Destination[[#This Row],[ID]],Main[ID],Main[VESSEL NAME], "Not Found")</f>
        <v>JAGUAR MAX</v>
      </c>
      <c r="C58" s="2" t="s">
        <v>162</v>
      </c>
      <c r="D58" s="16">
        <v>50266.85</v>
      </c>
    </row>
    <row r="59" spans="1:4">
      <c r="A59" s="15">
        <v>30</v>
      </c>
      <c r="B59" s="2" t="str">
        <f>_xlfn.XLOOKUP(Destination[[#This Row],[ID]],Main[ID],Main[VESSEL NAME], "Not Found")</f>
        <v>JAGUAR MAX</v>
      </c>
      <c r="C59" s="2" t="s">
        <v>163</v>
      </c>
      <c r="D59" s="16">
        <v>12432.98</v>
      </c>
    </row>
    <row r="60" spans="1:4">
      <c r="A60" s="15">
        <v>31</v>
      </c>
      <c r="B60" s="2" t="str">
        <f>_xlfn.XLOOKUP(Destination[[#This Row],[ID]],Main[ID],Main[VESSEL NAME], "Not Found")</f>
        <v>SPAR RIGEL</v>
      </c>
      <c r="C60" s="2" t="s">
        <v>162</v>
      </c>
      <c r="D60" s="16">
        <v>25506.63</v>
      </c>
    </row>
    <row r="61" spans="1:4">
      <c r="A61" s="15">
        <v>31</v>
      </c>
      <c r="B61" s="2" t="str">
        <f>_xlfn.XLOOKUP(Destination[[#This Row],[ID]],Main[ID],Main[VESSEL NAME], "Not Found")</f>
        <v>SPAR RIGEL</v>
      </c>
      <c r="C61" s="2" t="s">
        <v>163</v>
      </c>
      <c r="D61" s="16">
        <v>7073.85</v>
      </c>
    </row>
    <row r="62" spans="1:4">
      <c r="A62" s="15">
        <v>32</v>
      </c>
      <c r="B62" s="2" t="str">
        <f>_xlfn.XLOOKUP(Destination[[#This Row],[ID]],Main[ID],Main[VESSEL NAME], "Not Found")</f>
        <v>BONITA</v>
      </c>
      <c r="C62" s="2" t="s">
        <v>162</v>
      </c>
      <c r="D62" s="16">
        <v>58200</v>
      </c>
    </row>
    <row r="63" spans="1:4">
      <c r="A63" s="15">
        <v>32</v>
      </c>
      <c r="B63" s="2" t="str">
        <f>_xlfn.XLOOKUP(Destination[[#This Row],[ID]],Main[ID],Main[VESSEL NAME], "Not Found")</f>
        <v>BONITA</v>
      </c>
      <c r="C63" s="2" t="s">
        <v>163</v>
      </c>
      <c r="D63" s="16">
        <v>2100</v>
      </c>
    </row>
    <row r="64" spans="1:4">
      <c r="A64" s="15">
        <v>33</v>
      </c>
      <c r="B64" s="2" t="str">
        <f>_xlfn.XLOOKUP(Destination[[#This Row],[ID]],Main[ID],Main[VESSEL NAME], "Not Found")</f>
        <v>LENI</v>
      </c>
      <c r="C64" s="2" t="s">
        <v>162</v>
      </c>
      <c r="D64" s="16">
        <v>39340</v>
      </c>
    </row>
    <row r="65" spans="1:4">
      <c r="A65" s="15">
        <v>33</v>
      </c>
      <c r="B65" s="2" t="str">
        <f>_xlfn.XLOOKUP(Destination[[#This Row],[ID]],Main[ID],Main[VESSEL NAME], "Not Found")</f>
        <v>LENI</v>
      </c>
      <c r="C65" s="2" t="s">
        <v>163</v>
      </c>
      <c r="D65" s="16">
        <v>15270.4</v>
      </c>
    </row>
    <row r="66" spans="1:4">
      <c r="A66" s="15">
        <v>34</v>
      </c>
      <c r="B66" s="2" t="str">
        <f>_xlfn.XLOOKUP(Destination[[#This Row],[ID]],Main[ID],Main[VESSEL NAME], "Not Found")</f>
        <v>ANDULUS 1</v>
      </c>
      <c r="C66" s="2" t="s">
        <v>162</v>
      </c>
      <c r="D66" s="16">
        <v>9806.1</v>
      </c>
    </row>
    <row r="67" spans="1:4">
      <c r="A67" s="15">
        <v>35</v>
      </c>
      <c r="B67" s="2" t="str">
        <f>_xlfn.XLOOKUP(Destination[[#This Row],[ID]],Main[ID],Main[VESSEL NAME], "Not Found")</f>
        <v>LIBERTY GRACE</v>
      </c>
      <c r="C67" s="2" t="s">
        <v>162</v>
      </c>
      <c r="D67" s="16">
        <v>47108.75</v>
      </c>
    </row>
    <row r="68" spans="1:4">
      <c r="A68" s="15">
        <v>36</v>
      </c>
      <c r="B68" s="2" t="str">
        <f>_xlfn.XLOOKUP(Destination[[#This Row],[ID]],Main[ID],Main[VESSEL NAME], "Not Found")</f>
        <v>SEASTRENGTH</v>
      </c>
      <c r="C68" s="2" t="s">
        <v>162</v>
      </c>
      <c r="D68" s="16">
        <v>44800</v>
      </c>
    </row>
    <row r="69" spans="1:4">
      <c r="A69" s="15">
        <v>36</v>
      </c>
      <c r="B69" s="2" t="str">
        <f>_xlfn.XLOOKUP(Destination[[#This Row],[ID]],Main[ID],Main[VESSEL NAME], "Not Found")</f>
        <v>SEASTRENGTH</v>
      </c>
      <c r="C69" s="2" t="s">
        <v>163</v>
      </c>
      <c r="D69" s="16">
        <v>15700</v>
      </c>
    </row>
    <row r="70" spans="1:4">
      <c r="A70" s="15">
        <v>37</v>
      </c>
      <c r="B70" s="2" t="str">
        <f>_xlfn.XLOOKUP(Destination[[#This Row],[ID]],Main[ID],Main[VESSEL NAME], "Not Found")</f>
        <v>YASA SPARROW</v>
      </c>
      <c r="C70" s="2" t="s">
        <v>162</v>
      </c>
      <c r="D70" s="16">
        <v>45840.66</v>
      </c>
    </row>
    <row r="71" spans="1:4">
      <c r="A71" s="15">
        <v>37</v>
      </c>
      <c r="B71" s="2" t="str">
        <f>_xlfn.XLOOKUP(Destination[[#This Row],[ID]],Main[ID],Main[VESSEL NAME], "Not Found")</f>
        <v>YASA SPARROW</v>
      </c>
      <c r="C71" s="2" t="s">
        <v>163</v>
      </c>
      <c r="D71" s="16">
        <v>3500</v>
      </c>
    </row>
    <row r="72" spans="1:4">
      <c r="A72" s="15">
        <v>38</v>
      </c>
      <c r="B72" s="2" t="str">
        <f>_xlfn.XLOOKUP(Destination[[#This Row],[ID]],Main[ID],Main[VESSEL NAME], "Not Found")</f>
        <v>ANTAKYA-M</v>
      </c>
      <c r="C72" s="2" t="s">
        <v>162</v>
      </c>
      <c r="D72" s="16">
        <v>34500</v>
      </c>
    </row>
    <row r="73" spans="1:4">
      <c r="A73" s="15">
        <v>38</v>
      </c>
      <c r="B73" s="2" t="str">
        <f>_xlfn.XLOOKUP(Destination[[#This Row],[ID]],Main[ID],Main[VESSEL NAME], "Not Found")</f>
        <v>ANTAKYA-M</v>
      </c>
      <c r="C73" s="2" t="s">
        <v>163</v>
      </c>
      <c r="D73" s="16">
        <v>18000</v>
      </c>
    </row>
    <row r="74" spans="1:4">
      <c r="A74" s="15">
        <v>39</v>
      </c>
      <c r="B74" s="2" t="str">
        <f>_xlfn.XLOOKUP(Destination[[#This Row],[ID]],Main[ID],Main[VESSEL NAME], "Not Found")</f>
        <v>ALANI</v>
      </c>
      <c r="C74" s="2" t="s">
        <v>162</v>
      </c>
      <c r="D74" s="16">
        <v>43700</v>
      </c>
    </row>
    <row r="75" spans="1:4">
      <c r="A75" s="15">
        <v>40</v>
      </c>
      <c r="B75" s="2" t="str">
        <f>_xlfn.XLOOKUP(Destination[[#This Row],[ID]],Main[ID],Main[VESSEL NAME], "Not Found")</f>
        <v>TYCOON</v>
      </c>
      <c r="C75" s="2" t="s">
        <v>162</v>
      </c>
      <c r="D75" s="16">
        <v>42200</v>
      </c>
    </row>
    <row r="76" spans="1:4">
      <c r="A76" s="15">
        <v>40</v>
      </c>
      <c r="B76" s="2" t="str">
        <f>_xlfn.XLOOKUP(Destination[[#This Row],[ID]],Main[ID],Main[VESSEL NAME], "Not Found")</f>
        <v>TYCOON</v>
      </c>
      <c r="C76" s="2" t="s">
        <v>163</v>
      </c>
      <c r="D76" s="16">
        <v>10300</v>
      </c>
    </row>
    <row r="77" spans="1:4">
      <c r="A77" s="15">
        <v>41</v>
      </c>
      <c r="B77" s="2" t="str">
        <f>_xlfn.XLOOKUP(Destination[[#This Row],[ID]],Main[ID],Main[VESSEL NAME], "Not Found")</f>
        <v>TAXIDIARA</v>
      </c>
      <c r="C77" s="2" t="s">
        <v>162</v>
      </c>
      <c r="D77" s="16">
        <v>18900</v>
      </c>
    </row>
    <row r="78" spans="1:4">
      <c r="A78" s="15">
        <v>41</v>
      </c>
      <c r="B78" s="2" t="str">
        <f>_xlfn.XLOOKUP(Destination[[#This Row],[ID]],Main[ID],Main[VESSEL NAME], "Not Found")</f>
        <v>TAXIDIARA</v>
      </c>
      <c r="C78" s="2" t="s">
        <v>163</v>
      </c>
      <c r="D78" s="16">
        <v>31833</v>
      </c>
    </row>
    <row r="79" spans="1:4">
      <c r="A79" s="15">
        <v>42</v>
      </c>
      <c r="B79" s="2" t="str">
        <f>_xlfn.XLOOKUP(Destination[[#This Row],[ID]],Main[ID],Main[VESSEL NAME], "Not Found")</f>
        <v>ELLY</v>
      </c>
      <c r="C79" s="2" t="s">
        <v>162</v>
      </c>
      <c r="D79" s="16">
        <v>41911</v>
      </c>
    </row>
    <row r="80" spans="1:4">
      <c r="A80" s="15">
        <v>42</v>
      </c>
      <c r="B80" s="2" t="str">
        <f>_xlfn.XLOOKUP(Destination[[#This Row],[ID]],Main[ID],Main[VESSEL NAME], "Not Found")</f>
        <v>ELLY</v>
      </c>
      <c r="C80" s="2" t="s">
        <v>163</v>
      </c>
      <c r="D80" s="16">
        <v>17000</v>
      </c>
    </row>
    <row r="81" spans="1:4">
      <c r="A81" s="15">
        <v>43</v>
      </c>
      <c r="B81" s="2" t="str">
        <f>_xlfn.XLOOKUP(Destination[[#This Row],[ID]],Main[ID],Main[VESSEL NAME], "Not Found")</f>
        <v>LAUSANNE</v>
      </c>
      <c r="C81" s="2" t="s">
        <v>162</v>
      </c>
      <c r="D81" s="16">
        <v>59400</v>
      </c>
    </row>
    <row r="82" spans="1:4">
      <c r="A82" s="15">
        <v>43</v>
      </c>
      <c r="B82" s="2" t="str">
        <f>_xlfn.XLOOKUP(Destination[[#This Row],[ID]],Main[ID],Main[VESSEL NAME], "Not Found")</f>
        <v>LAUSANNE</v>
      </c>
      <c r="C82" s="2" t="s">
        <v>163</v>
      </c>
      <c r="D82" s="16">
        <v>1100</v>
      </c>
    </row>
    <row r="83" spans="1:4">
      <c r="A83" s="15">
        <v>44</v>
      </c>
      <c r="B83" s="2" t="str">
        <f>_xlfn.XLOOKUP(Destination[[#This Row],[ID]],Main[ID],Main[VESSEL NAME], "Not Found")</f>
        <v>ANTHEA</v>
      </c>
      <c r="C83" s="2" t="s">
        <v>162</v>
      </c>
      <c r="D83" s="16">
        <v>48606</v>
      </c>
    </row>
    <row r="84" spans="1:4">
      <c r="A84" s="15">
        <v>44</v>
      </c>
      <c r="B84" s="2" t="str">
        <f>_xlfn.XLOOKUP(Destination[[#This Row],[ID]],Main[ID],Main[VESSEL NAME], "Not Found")</f>
        <v>ANTHEA</v>
      </c>
      <c r="C84" s="2" t="s">
        <v>163</v>
      </c>
      <c r="D84" s="16">
        <v>10794</v>
      </c>
    </row>
    <row r="85" spans="1:4">
      <c r="A85" s="15">
        <v>45</v>
      </c>
      <c r="B85" s="2" t="str">
        <f>_xlfn.XLOOKUP(Destination[[#This Row],[ID]],Main[ID],Main[VESSEL NAME], "Not Found")</f>
        <v>PSSADA</v>
      </c>
      <c r="C85" s="2" t="s">
        <v>162</v>
      </c>
      <c r="D85" s="16">
        <v>55850</v>
      </c>
    </row>
    <row r="86" spans="1:4">
      <c r="A86" s="15">
        <v>45</v>
      </c>
      <c r="B86" s="2" t="str">
        <f>_xlfn.XLOOKUP(Destination[[#This Row],[ID]],Main[ID],Main[VESSEL NAME], "Not Found")</f>
        <v>PSSADA</v>
      </c>
      <c r="C86" s="2" t="s">
        <v>163</v>
      </c>
      <c r="D86" s="16">
        <v>7000</v>
      </c>
    </row>
    <row r="87" spans="1:4">
      <c r="A87" s="15">
        <v>46</v>
      </c>
      <c r="B87" s="2" t="str">
        <f>_xlfn.XLOOKUP(Destination[[#This Row],[ID]],Main[ID],Main[VESSEL NAME], "Not Found")</f>
        <v>ACHILLE</v>
      </c>
      <c r="C87" s="2" t="s">
        <v>162</v>
      </c>
      <c r="D87" s="16">
        <v>41799.96</v>
      </c>
    </row>
    <row r="88" spans="1:4">
      <c r="A88" s="15">
        <v>46</v>
      </c>
      <c r="B88" s="2" t="str">
        <f>_xlfn.XLOOKUP(Destination[[#This Row],[ID]],Main[ID],Main[VESSEL NAME], "Not Found")</f>
        <v>ACHILLE</v>
      </c>
      <c r="C88" s="2" t="s">
        <v>163</v>
      </c>
      <c r="D88" s="16">
        <v>20500</v>
      </c>
    </row>
    <row r="89" spans="1:4">
      <c r="A89" s="15">
        <v>47</v>
      </c>
      <c r="B89" s="2" t="str">
        <f>_xlfn.XLOOKUP(Destination[[#This Row],[ID]],Main[ID],Main[VESSEL NAME], "Not Found")</f>
        <v>SEAGUARDIAN</v>
      </c>
      <c r="C89" s="2" t="s">
        <v>162</v>
      </c>
      <c r="D89" s="16">
        <v>47930</v>
      </c>
    </row>
    <row r="90" spans="1:4">
      <c r="A90" s="15">
        <v>47</v>
      </c>
      <c r="B90" s="2" t="str">
        <f>_xlfn.XLOOKUP(Destination[[#This Row],[ID]],Main[ID],Main[VESSEL NAME], "Not Found")</f>
        <v>SEAGUARDIAN</v>
      </c>
      <c r="C90" s="2" t="s">
        <v>163</v>
      </c>
      <c r="D90" s="16">
        <v>13000</v>
      </c>
    </row>
    <row r="91" spans="1:4">
      <c r="A91" s="15">
        <v>48</v>
      </c>
      <c r="B91" s="2" t="str">
        <f>_xlfn.XLOOKUP(Destination[[#This Row],[ID]],Main[ID],Main[VESSEL NAME], "Not Found")</f>
        <v>ADASTRA</v>
      </c>
      <c r="C91" s="2" t="s">
        <v>162</v>
      </c>
      <c r="D91" s="16">
        <v>24251.15</v>
      </c>
    </row>
    <row r="92" spans="1:4">
      <c r="A92" s="15">
        <v>48</v>
      </c>
      <c r="B92" s="2" t="str">
        <f>_xlfn.XLOOKUP(Destination[[#This Row],[ID]],Main[ID],Main[VESSEL NAME], "Not Found")</f>
        <v>ADASTRA</v>
      </c>
      <c r="C92" s="2" t="s">
        <v>163</v>
      </c>
      <c r="D92" s="16">
        <v>20000</v>
      </c>
    </row>
    <row r="93" spans="1:4">
      <c r="A93" s="15">
        <v>49</v>
      </c>
      <c r="B93" s="2" t="str">
        <f>_xlfn.XLOOKUP(Destination[[#This Row],[ID]],Main[ID],Main[VESSEL NAME], "Not Found")</f>
        <v>FAIR LADY</v>
      </c>
      <c r="C93" s="2" t="s">
        <v>162</v>
      </c>
      <c r="D93" s="16">
        <v>48199.98</v>
      </c>
    </row>
    <row r="94" spans="1:4">
      <c r="A94" s="15">
        <v>49</v>
      </c>
      <c r="B94" s="2" t="str">
        <f>_xlfn.XLOOKUP(Destination[[#This Row],[ID]],Main[ID],Main[VESSEL NAME], "Not Found")</f>
        <v>FAIR LADY</v>
      </c>
      <c r="C94" s="2" t="s">
        <v>163</v>
      </c>
      <c r="D94" s="16">
        <v>13150</v>
      </c>
    </row>
    <row r="95" spans="1:4">
      <c r="A95" s="15">
        <v>50</v>
      </c>
      <c r="B95" s="2" t="str">
        <f>_xlfn.XLOOKUP(Destination[[#This Row],[ID]],Main[ID],Main[VESSEL NAME], "Not Found")</f>
        <v>SANTOS EAGLE</v>
      </c>
      <c r="C95" s="2" t="s">
        <v>162</v>
      </c>
      <c r="D95" s="16">
        <v>47000</v>
      </c>
    </row>
    <row r="96" spans="1:4">
      <c r="A96" s="15">
        <v>50</v>
      </c>
      <c r="B96" s="2" t="str">
        <f>_xlfn.XLOOKUP(Destination[[#This Row],[ID]],Main[ID],Main[VESSEL NAME], "Not Found")</f>
        <v>SANTOS EAGLE</v>
      </c>
      <c r="C96" s="2" t="s">
        <v>163</v>
      </c>
      <c r="D96" s="16">
        <v>7500</v>
      </c>
    </row>
    <row r="97" spans="1:4">
      <c r="A97" s="15">
        <v>51</v>
      </c>
      <c r="B97" s="2" t="str">
        <f>_xlfn.XLOOKUP(Destination[[#This Row],[ID]],Main[ID],Main[VESSEL NAME], "Not Found")</f>
        <v>CLIPPER GEMMA</v>
      </c>
      <c r="C97" s="2" t="s">
        <v>162</v>
      </c>
      <c r="D97" s="16">
        <v>44000</v>
      </c>
    </row>
    <row r="98" spans="1:4">
      <c r="A98" s="15">
        <v>51</v>
      </c>
      <c r="B98" s="2" t="str">
        <f>_xlfn.XLOOKUP(Destination[[#This Row],[ID]],Main[ID],Main[VESSEL NAME], "Not Found")</f>
        <v>CLIPPER GEMMA</v>
      </c>
      <c r="C98" s="2" t="s">
        <v>163</v>
      </c>
      <c r="D98" s="16">
        <v>9500</v>
      </c>
    </row>
    <row r="99" spans="1:4">
      <c r="A99" s="15">
        <v>52</v>
      </c>
      <c r="B99" s="2" t="str">
        <f>_xlfn.XLOOKUP(Destination[[#This Row],[ID]],Main[ID],Main[VESSEL NAME], "Not Found")</f>
        <v>YASA PIONEER</v>
      </c>
      <c r="C99" s="2" t="s">
        <v>162</v>
      </c>
      <c r="D99" s="16">
        <v>59945.74</v>
      </c>
    </row>
    <row r="100" spans="1:4">
      <c r="A100" s="15">
        <v>52</v>
      </c>
      <c r="B100" s="2" t="str">
        <f>_xlfn.XLOOKUP(Destination[[#This Row],[ID]],Main[ID],Main[VESSEL NAME], "Not Found")</f>
        <v>YASA PIONEER</v>
      </c>
      <c r="C100" s="2" t="s">
        <v>163</v>
      </c>
      <c r="D100" s="16">
        <v>3500</v>
      </c>
    </row>
    <row r="101" spans="1:4">
      <c r="A101" s="15">
        <v>53</v>
      </c>
      <c r="B101" s="2" t="str">
        <f>_xlfn.XLOOKUP(Destination[[#This Row],[ID]],Main[ID],Main[VESSEL NAME], "Not Found")</f>
        <v>BELFOREST</v>
      </c>
      <c r="C101" s="2" t="s">
        <v>162</v>
      </c>
      <c r="D101" s="16">
        <v>22000</v>
      </c>
    </row>
    <row r="102" spans="1:4">
      <c r="A102" s="15">
        <v>53</v>
      </c>
      <c r="B102" s="2" t="str">
        <f>_xlfn.XLOOKUP(Destination[[#This Row],[ID]],Main[ID],Main[VESSEL NAME], "Not Found")</f>
        <v>BELFOREST</v>
      </c>
      <c r="C102" s="2" t="s">
        <v>163</v>
      </c>
      <c r="D102" s="16">
        <v>4650</v>
      </c>
    </row>
    <row r="103" spans="1:4">
      <c r="A103" s="15">
        <v>54</v>
      </c>
      <c r="B103" s="2" t="str">
        <f>_xlfn.XLOOKUP(Destination[[#This Row],[ID]],Main[ID],Main[VESSEL NAME], "Not Found")</f>
        <v>SEAGUARDIAN</v>
      </c>
      <c r="C103" s="2" t="s">
        <v>162</v>
      </c>
      <c r="D103" s="16">
        <v>23667</v>
      </c>
    </row>
    <row r="104" spans="1:4">
      <c r="A104" s="15">
        <v>54</v>
      </c>
      <c r="B104" s="2" t="str">
        <f>_xlfn.XLOOKUP(Destination[[#This Row],[ID]],Main[ID],Main[VESSEL NAME], "Not Found")</f>
        <v>SEAGUARDIAN</v>
      </c>
      <c r="C104" s="2" t="s">
        <v>163</v>
      </c>
      <c r="D104" s="16">
        <v>36833</v>
      </c>
    </row>
    <row r="105" spans="1:4">
      <c r="A105" s="15">
        <v>55</v>
      </c>
      <c r="B105" s="2" t="str">
        <f>_xlfn.XLOOKUP(Destination[[#This Row],[ID]],Main[ID],Main[VESSEL NAME], "Not Found")</f>
        <v>ULTRA RELIANCE</v>
      </c>
      <c r="C105" s="2" t="s">
        <v>162</v>
      </c>
      <c r="D105" s="16">
        <v>24676</v>
      </c>
    </row>
    <row r="106" spans="1:4">
      <c r="A106" s="15">
        <v>55</v>
      </c>
      <c r="B106" s="2" t="str">
        <f>_xlfn.XLOOKUP(Destination[[#This Row],[ID]],Main[ID],Main[VESSEL NAME], "Not Found")</f>
        <v>ULTRA RELIANCE</v>
      </c>
      <c r="C106" s="2" t="s">
        <v>163</v>
      </c>
      <c r="D106" s="16">
        <v>27984</v>
      </c>
    </row>
    <row r="107" spans="1:4">
      <c r="A107" s="15">
        <v>56</v>
      </c>
      <c r="B107" s="2" t="str">
        <f>_xlfn.XLOOKUP(Destination[[#This Row],[ID]],Main[ID],Main[VESSEL NAME], "Not Found")</f>
        <v>TR CROWN</v>
      </c>
      <c r="C107" s="2" t="s">
        <v>162</v>
      </c>
      <c r="D107" s="16">
        <v>45850</v>
      </c>
    </row>
    <row r="108" spans="1:4">
      <c r="A108" s="15">
        <v>56</v>
      </c>
      <c r="B108" s="2" t="str">
        <f>_xlfn.XLOOKUP(Destination[[#This Row],[ID]],Main[ID],Main[VESSEL NAME], "Not Found")</f>
        <v>TR CROWN</v>
      </c>
      <c r="C108" s="2" t="s">
        <v>163</v>
      </c>
      <c r="D108" s="16">
        <v>4250</v>
      </c>
    </row>
    <row r="109" spans="1:4">
      <c r="A109" s="15">
        <v>57</v>
      </c>
      <c r="B109" s="2" t="str">
        <f>_xlfn.XLOOKUP(Destination[[#This Row],[ID]],Main[ID],Main[VESSEL NAME], "Not Found")</f>
        <v>LB GREEN</v>
      </c>
      <c r="C109" s="2" t="s">
        <v>162</v>
      </c>
      <c r="D109" s="16">
        <v>36000</v>
      </c>
    </row>
    <row r="110" spans="1:4">
      <c r="A110" s="15">
        <v>57</v>
      </c>
      <c r="B110" s="2" t="str">
        <f>_xlfn.XLOOKUP(Destination[[#This Row],[ID]],Main[ID],Main[VESSEL NAME], "Not Found")</f>
        <v>LB GREEN</v>
      </c>
      <c r="C110" s="2" t="s">
        <v>163</v>
      </c>
      <c r="D110" s="16">
        <v>27800</v>
      </c>
    </row>
    <row r="111" spans="1:4">
      <c r="A111" s="15">
        <v>58</v>
      </c>
      <c r="B111" s="2" t="str">
        <f>_xlfn.XLOOKUP(Destination[[#This Row],[ID]],Main[ID],Main[VESSEL NAME], "Not Found")</f>
        <v>AL SAAD</v>
      </c>
      <c r="C111" s="2" t="s">
        <v>162</v>
      </c>
      <c r="D111" s="16">
        <v>43820</v>
      </c>
    </row>
    <row r="112" spans="1:4">
      <c r="A112" s="15">
        <v>58</v>
      </c>
      <c r="B112" s="2" t="str">
        <f>_xlfn.XLOOKUP(Destination[[#This Row],[ID]],Main[ID],Main[VESSEL NAME], "Not Found")</f>
        <v>AL SAAD</v>
      </c>
      <c r="C112" s="2" t="s">
        <v>163</v>
      </c>
      <c r="D112" s="16">
        <v>9500</v>
      </c>
    </row>
    <row r="113" spans="1:4">
      <c r="A113" s="15">
        <v>59</v>
      </c>
      <c r="B113" s="2" t="str">
        <f>_xlfn.XLOOKUP(Destination[[#This Row],[ID]],Main[ID],Main[VESSEL NAME], "Not Found")</f>
        <v>DESPINA</v>
      </c>
      <c r="C113" s="2" t="s">
        <v>162</v>
      </c>
      <c r="D113" s="16">
        <v>44507</v>
      </c>
    </row>
    <row r="114" spans="1:4">
      <c r="A114" s="15">
        <v>59</v>
      </c>
      <c r="B114" s="2" t="str">
        <f>_xlfn.XLOOKUP(Destination[[#This Row],[ID]],Main[ID],Main[VESSEL NAME], "Not Found")</f>
        <v>DESPINA</v>
      </c>
      <c r="C114" s="2" t="s">
        <v>163</v>
      </c>
      <c r="D114" s="16">
        <v>16000</v>
      </c>
    </row>
    <row r="115" spans="1:4">
      <c r="A115" s="15">
        <v>60</v>
      </c>
      <c r="B115" s="2" t="str">
        <f>_xlfn.XLOOKUP(Destination[[#This Row],[ID]],Main[ID],Main[VESSEL NAME], "Not Found")</f>
        <v>ULTRA ROCANVILLE</v>
      </c>
      <c r="C115" s="2" t="s">
        <v>162</v>
      </c>
      <c r="D115" s="16">
        <v>4000</v>
      </c>
    </row>
    <row r="116" spans="1:4">
      <c r="A116" s="15">
        <v>60</v>
      </c>
      <c r="B116" s="2" t="str">
        <f>_xlfn.XLOOKUP(Destination[[#This Row],[ID]],Main[ID],Main[VESSEL NAME], "Not Found")</f>
        <v>ULTRA ROCANVILLE</v>
      </c>
      <c r="C116" s="2" t="s">
        <v>163</v>
      </c>
      <c r="D116" s="16">
        <v>3200</v>
      </c>
    </row>
    <row r="117" spans="1:4">
      <c r="A117" s="15">
        <v>61</v>
      </c>
      <c r="B117" s="2" t="str">
        <f>_xlfn.XLOOKUP(Destination[[#This Row],[ID]],Main[ID],Main[VESSEL NAME], "Not Found")</f>
        <v>APAGEON</v>
      </c>
      <c r="C117" s="2" t="s">
        <v>162</v>
      </c>
      <c r="D117" s="16">
        <v>50350</v>
      </c>
    </row>
    <row r="118" spans="1:4">
      <c r="A118" s="15">
        <v>61</v>
      </c>
      <c r="B118" s="2" t="str">
        <f>_xlfn.XLOOKUP(Destination[[#This Row],[ID]],Main[ID],Main[VESSEL NAME], "Not Found")</f>
        <v>APAGEON</v>
      </c>
      <c r="C118" s="2" t="s">
        <v>163</v>
      </c>
      <c r="D118" s="16">
        <v>8891.34</v>
      </c>
    </row>
    <row r="119" spans="1:4">
      <c r="A119" s="15">
        <v>62</v>
      </c>
      <c r="B119" s="2" t="str">
        <f>_xlfn.XLOOKUP(Destination[[#This Row],[ID]],Main[ID],Main[VESSEL NAME], "Not Found")</f>
        <v>WARISA NAREE</v>
      </c>
      <c r="C119" s="2" t="s">
        <v>162</v>
      </c>
      <c r="D119" s="16">
        <v>33090.699999999997</v>
      </c>
    </row>
    <row r="120" spans="1:4">
      <c r="A120" s="15">
        <v>62</v>
      </c>
      <c r="B120" s="2" t="str">
        <f>_xlfn.XLOOKUP(Destination[[#This Row],[ID]],Main[ID],Main[VESSEL NAME], "Not Found")</f>
        <v>WARISA NAREE</v>
      </c>
      <c r="C120" s="2" t="s">
        <v>163</v>
      </c>
      <c r="D120" s="16">
        <v>15500</v>
      </c>
    </row>
    <row r="121" spans="1:4">
      <c r="A121" s="15">
        <v>63</v>
      </c>
      <c r="B121" s="2" t="str">
        <f>_xlfn.XLOOKUP(Destination[[#This Row],[ID]],Main[ID],Main[VESSEL NAME], "Not Found")</f>
        <v>SEAGUARDIAN</v>
      </c>
      <c r="C121" s="2" t="s">
        <v>162</v>
      </c>
      <c r="D121" s="16">
        <v>62130</v>
      </c>
    </row>
    <row r="122" spans="1:4">
      <c r="A122" s="15">
        <v>64</v>
      </c>
      <c r="B122" s="2" t="str">
        <f>_xlfn.XLOOKUP(Destination[[#This Row],[ID]],Main[ID],Main[VESSEL NAME], "Not Found")</f>
        <v>THE ABLE</v>
      </c>
      <c r="C122" s="2" t="s">
        <v>162</v>
      </c>
      <c r="D122" s="16">
        <v>42900</v>
      </c>
    </row>
    <row r="123" spans="1:4">
      <c r="A123" s="15">
        <v>64</v>
      </c>
      <c r="B123" s="2" t="str">
        <f>_xlfn.XLOOKUP(Destination[[#This Row],[ID]],Main[ID],Main[VESSEL NAME], "Not Found")</f>
        <v>THE ABLE</v>
      </c>
      <c r="C123" s="2" t="s">
        <v>163</v>
      </c>
      <c r="D123" s="16">
        <v>16600</v>
      </c>
    </row>
    <row r="124" spans="1:4">
      <c r="A124" s="15">
        <v>65</v>
      </c>
      <c r="B124" s="2" t="str">
        <f>_xlfn.XLOOKUP(Destination[[#This Row],[ID]],Main[ID],Main[VESSEL NAME], "Not Found")</f>
        <v>THE GIVER</v>
      </c>
      <c r="C124" s="2" t="s">
        <v>162</v>
      </c>
      <c r="D124" s="16">
        <v>46900</v>
      </c>
    </row>
    <row r="125" spans="1:4">
      <c r="A125" s="15">
        <v>65</v>
      </c>
      <c r="B125" s="2" t="str">
        <f>_xlfn.XLOOKUP(Destination[[#This Row],[ID]],Main[ID],Main[VESSEL NAME], "Not Found")</f>
        <v>THE GIVER</v>
      </c>
      <c r="C125" s="2" t="s">
        <v>163</v>
      </c>
      <c r="D125" s="16">
        <v>14900</v>
      </c>
    </row>
    <row r="126" spans="1:4">
      <c r="A126" s="15">
        <v>66</v>
      </c>
      <c r="B126" s="2" t="str">
        <f>_xlfn.XLOOKUP(Destination[[#This Row],[ID]],Main[ID],Main[VESSEL NAME], "Not Found")</f>
        <v>BBG BRIGHT</v>
      </c>
      <c r="C126" s="2" t="s">
        <v>162</v>
      </c>
      <c r="D126" s="16">
        <v>33670</v>
      </c>
    </row>
    <row r="127" spans="1:4">
      <c r="A127" s="15">
        <v>66</v>
      </c>
      <c r="B127" s="2" t="str">
        <f>_xlfn.XLOOKUP(Destination[[#This Row],[ID]],Main[ID],Main[VESSEL NAME], "Not Found")</f>
        <v>BBG BRIGHT</v>
      </c>
      <c r="C127" s="2" t="s">
        <v>163</v>
      </c>
      <c r="D127" s="16">
        <v>14465</v>
      </c>
    </row>
    <row r="128" spans="1:4">
      <c r="A128" s="15">
        <v>67</v>
      </c>
      <c r="B128" s="2" t="str">
        <f>_xlfn.XLOOKUP(Destination[[#This Row],[ID]],Main[ID],Main[VESSEL NAME], "Not Found")</f>
        <v>KAVO PERDIKA</v>
      </c>
      <c r="C128" s="2" t="s">
        <v>162</v>
      </c>
      <c r="D128" s="16">
        <v>32000</v>
      </c>
    </row>
    <row r="129" spans="1:4">
      <c r="A129" s="15">
        <v>67</v>
      </c>
      <c r="B129" s="2" t="str">
        <f>_xlfn.XLOOKUP(Destination[[#This Row],[ID]],Main[ID],Main[VESSEL NAME], "Not Found")</f>
        <v>KAVO PERDIKA</v>
      </c>
      <c r="C129" s="2" t="s">
        <v>163</v>
      </c>
      <c r="D129" s="16">
        <v>8000</v>
      </c>
    </row>
    <row r="130" spans="1:4">
      <c r="A130" s="15">
        <v>68</v>
      </c>
      <c r="B130" s="2" t="str">
        <f>_xlfn.XLOOKUP(Destination[[#This Row],[ID]],Main[ID],Main[VESSEL NAME], "Not Found")</f>
        <v>PACIFIC ACHIEVEMENT</v>
      </c>
      <c r="C130" s="2" t="s">
        <v>162</v>
      </c>
      <c r="D130" s="16">
        <v>34270</v>
      </c>
    </row>
    <row r="131" spans="1:4">
      <c r="A131" s="15">
        <v>68</v>
      </c>
      <c r="B131" s="2" t="str">
        <f>_xlfn.XLOOKUP(Destination[[#This Row],[ID]],Main[ID],Main[VESSEL NAME], "Not Found")</f>
        <v>PACIFIC ACHIEVEMENT</v>
      </c>
      <c r="C131" s="2" t="s">
        <v>163</v>
      </c>
      <c r="D131" s="16">
        <v>8335</v>
      </c>
    </row>
    <row r="132" spans="1:4">
      <c r="A132" s="15">
        <v>69</v>
      </c>
      <c r="B132" s="2" t="str">
        <f>_xlfn.XLOOKUP(Destination[[#This Row],[ID]],Main[ID],Main[VESSEL NAME], "Not Found")</f>
        <v>DIAMANTI</v>
      </c>
      <c r="C132" s="2" t="s">
        <v>162</v>
      </c>
      <c r="D132" s="16">
        <v>50041.34</v>
      </c>
    </row>
    <row r="133" spans="1:4">
      <c r="A133" s="15">
        <v>69</v>
      </c>
      <c r="B133" s="2" t="str">
        <f>_xlfn.XLOOKUP(Destination[[#This Row],[ID]],Main[ID],Main[VESSEL NAME], "Not Found")</f>
        <v>DIAMANTI</v>
      </c>
      <c r="C133" s="2" t="s">
        <v>163</v>
      </c>
      <c r="D133" s="16">
        <v>10458.66</v>
      </c>
    </row>
    <row r="134" spans="1:4">
      <c r="A134" s="15">
        <v>70</v>
      </c>
      <c r="B134" s="2" t="str">
        <f>_xlfn.XLOOKUP(Destination[[#This Row],[ID]],Main[ID],Main[VESSEL NAME], "Not Found")</f>
        <v>SEAGUARDIAN</v>
      </c>
      <c r="C134" s="2" t="s">
        <v>162</v>
      </c>
      <c r="D134" s="16">
        <v>44071</v>
      </c>
    </row>
    <row r="135" spans="1:4">
      <c r="A135" s="15">
        <v>70</v>
      </c>
      <c r="B135" s="2" t="str">
        <f>_xlfn.XLOOKUP(Destination[[#This Row],[ID]],Main[ID],Main[VESSEL NAME], "Not Found")</f>
        <v>SEAGUARDIAN</v>
      </c>
      <c r="C135" s="2" t="s">
        <v>163</v>
      </c>
      <c r="D135" s="16">
        <v>18060</v>
      </c>
    </row>
    <row r="136" spans="1:4">
      <c r="A136" s="15">
        <v>71</v>
      </c>
      <c r="B136" s="2" t="str">
        <f>_xlfn.XLOOKUP(Destination[[#This Row],[ID]],Main[ID],Main[VESSEL NAME], "Not Found")</f>
        <v>ELLY</v>
      </c>
      <c r="C136" s="2" t="s">
        <v>162</v>
      </c>
      <c r="D136" s="16">
        <v>42050</v>
      </c>
    </row>
    <row r="137" spans="1:4">
      <c r="A137" s="15">
        <v>71</v>
      </c>
      <c r="B137" s="2" t="str">
        <f>_xlfn.XLOOKUP(Destination[[#This Row],[ID]],Main[ID],Main[VESSEL NAME], "Not Found")</f>
        <v>ELLY</v>
      </c>
      <c r="C137" s="2" t="s">
        <v>163</v>
      </c>
      <c r="D137" s="16">
        <v>16050</v>
      </c>
    </row>
    <row r="138" spans="1:4">
      <c r="A138" s="15">
        <v>72</v>
      </c>
      <c r="B138" s="2" t="str">
        <f>_xlfn.XLOOKUP(Destination[[#This Row],[ID]],Main[ID],Main[VESSEL NAME], "Not Found")</f>
        <v>GENCO MADELEINE</v>
      </c>
      <c r="C138" s="2" t="s">
        <v>162</v>
      </c>
      <c r="D138" s="16">
        <v>49295.75</v>
      </c>
    </row>
    <row r="139" spans="1:4">
      <c r="A139" s="15">
        <v>72</v>
      </c>
      <c r="B139" s="2" t="str">
        <f>_xlfn.XLOOKUP(Destination[[#This Row],[ID]],Main[ID],Main[VESSEL NAME], "Not Found")</f>
        <v>GENCO MADELEINE</v>
      </c>
      <c r="C139" s="2" t="s">
        <v>163</v>
      </c>
      <c r="D139" s="16">
        <v>16050</v>
      </c>
    </row>
    <row r="140" spans="1:4">
      <c r="A140" s="15">
        <v>73</v>
      </c>
      <c r="B140" s="2" t="str">
        <f>_xlfn.XLOOKUP(Destination[[#This Row],[ID]],Main[ID],Main[VESSEL NAME], "Not Found")</f>
        <v>DK IONE</v>
      </c>
      <c r="C140" s="2" t="s">
        <v>162</v>
      </c>
      <c r="D140" s="16">
        <v>20630</v>
      </c>
    </row>
    <row r="141" spans="1:4">
      <c r="A141" s="15">
        <v>73</v>
      </c>
      <c r="B141" s="2" t="str">
        <f>_xlfn.XLOOKUP(Destination[[#This Row],[ID]],Main[ID],Main[VESSEL NAME], "Not Found")</f>
        <v>DK IONE</v>
      </c>
      <c r="C141" s="2" t="s">
        <v>163</v>
      </c>
      <c r="D141" s="16">
        <v>27050</v>
      </c>
    </row>
    <row r="142" spans="1:4">
      <c r="A142" s="15">
        <v>74</v>
      </c>
      <c r="B142" s="2" t="str">
        <f>_xlfn.XLOOKUP(Destination[[#This Row],[ID]],Main[ID],Main[VESSEL NAME], "Not Found")</f>
        <v>AFRICAN QUEEN</v>
      </c>
      <c r="C142" s="2" t="s">
        <v>162</v>
      </c>
      <c r="D142" s="16">
        <v>9500</v>
      </c>
    </row>
    <row r="143" spans="1:4">
      <c r="A143" s="15">
        <v>74</v>
      </c>
      <c r="B143" s="2" t="str">
        <f>_xlfn.XLOOKUP(Destination[[#This Row],[ID]],Main[ID],Main[VESSEL NAME], "Not Found")</f>
        <v>AFRICAN QUEEN</v>
      </c>
      <c r="C143" s="2" t="s">
        <v>163</v>
      </c>
      <c r="D143" s="16">
        <v>12601</v>
      </c>
    </row>
    <row r="144" spans="1:4">
      <c r="A144" s="15">
        <v>75</v>
      </c>
      <c r="B144" s="2" t="str">
        <f>_xlfn.XLOOKUP(Destination[[#This Row],[ID]],Main[ID],Main[VESSEL NAME], "Not Found")</f>
        <v>SSI AVENGER</v>
      </c>
      <c r="C144" s="2" t="s">
        <v>162</v>
      </c>
      <c r="D144" s="16">
        <v>29990</v>
      </c>
    </row>
    <row r="145" spans="1:4">
      <c r="A145" s="15">
        <v>75</v>
      </c>
      <c r="B145" s="2" t="str">
        <f>_xlfn.XLOOKUP(Destination[[#This Row],[ID]],Main[ID],Main[VESSEL NAME], "Not Found")</f>
        <v>SSI AVENGER</v>
      </c>
      <c r="C145" s="2" t="s">
        <v>163</v>
      </c>
      <c r="D145" s="16">
        <v>9500</v>
      </c>
    </row>
    <row r="146" spans="1:4">
      <c r="A146" s="15">
        <v>76</v>
      </c>
      <c r="B146" s="2" t="str">
        <f>_xlfn.XLOOKUP(Destination[[#This Row],[ID]],Main[ID],Main[VESSEL NAME], "Not Found")</f>
        <v>SASEBO ACE</v>
      </c>
      <c r="C146" s="2" t="s">
        <v>162</v>
      </c>
      <c r="D146" s="16">
        <v>55108.160000000003</v>
      </c>
    </row>
    <row r="147" spans="1:4">
      <c r="A147" s="15">
        <v>76</v>
      </c>
      <c r="B147" s="2" t="str">
        <f>_xlfn.XLOOKUP(Destination[[#This Row],[ID]],Main[ID],Main[VESSEL NAME], "Not Found")</f>
        <v>SASEBO ACE</v>
      </c>
      <c r="C147" s="2" t="s">
        <v>163</v>
      </c>
      <c r="D147" s="16">
        <v>5000</v>
      </c>
    </row>
    <row r="148" spans="1:4">
      <c r="A148" s="15">
        <v>77</v>
      </c>
      <c r="B148" s="2" t="str">
        <f>_xlfn.XLOOKUP(Destination[[#This Row],[ID]],Main[ID],Main[VESSEL NAME], "Not Found")</f>
        <v>DE XIN XING LONG</v>
      </c>
      <c r="C148" s="2" t="s">
        <v>162</v>
      </c>
      <c r="D148" s="16">
        <v>38900</v>
      </c>
    </row>
    <row r="149" spans="1:4">
      <c r="A149" s="15">
        <v>77</v>
      </c>
      <c r="B149" s="2" t="str">
        <f>_xlfn.XLOOKUP(Destination[[#This Row],[ID]],Main[ID],Main[VESSEL NAME], "Not Found")</f>
        <v>DE XIN XING LONG</v>
      </c>
      <c r="C149" s="2" t="s">
        <v>163</v>
      </c>
      <c r="D149" s="16">
        <v>12000</v>
      </c>
    </row>
    <row r="150" spans="1:4">
      <c r="A150" s="15">
        <v>78</v>
      </c>
      <c r="B150" s="2" t="str">
        <f>_xlfn.XLOOKUP(Destination[[#This Row],[ID]],Main[ID],Main[VESSEL NAME], "Not Found")</f>
        <v>GENCO FREEDOM</v>
      </c>
      <c r="C150" s="2" t="s">
        <v>162</v>
      </c>
      <c r="D150" s="16">
        <v>19108.689999999999</v>
      </c>
    </row>
    <row r="151" spans="1:4">
      <c r="A151" s="15">
        <v>78</v>
      </c>
      <c r="B151" s="2" t="str">
        <f>_xlfn.XLOOKUP(Destination[[#This Row],[ID]],Main[ID],Main[VESSEL NAME], "Not Found")</f>
        <v>GENCO FREEDOM</v>
      </c>
      <c r="C151" s="2" t="s">
        <v>163</v>
      </c>
      <c r="D151" s="16">
        <v>12548.22</v>
      </c>
    </row>
    <row r="152" spans="1:4">
      <c r="A152" s="15">
        <v>79</v>
      </c>
      <c r="B152" s="2" t="str">
        <f>_xlfn.XLOOKUP(Destination[[#This Row],[ID]],Main[ID],Main[VESSEL NAME], "Not Found")</f>
        <v>SAINT MYRON</v>
      </c>
      <c r="C152" s="2" t="s">
        <v>162</v>
      </c>
      <c r="D152" s="16">
        <v>55000</v>
      </c>
    </row>
    <row r="153" spans="1:4">
      <c r="A153" s="15">
        <v>79</v>
      </c>
      <c r="B153" s="2" t="str">
        <f>_xlfn.XLOOKUP(Destination[[#This Row],[ID]],Main[ID],Main[VESSEL NAME], "Not Found")</f>
        <v>SAINT MYRON</v>
      </c>
      <c r="C153" s="2" t="s">
        <v>163</v>
      </c>
      <c r="D153" s="16">
        <v>3150</v>
      </c>
    </row>
    <row r="154" spans="1:4">
      <c r="A154" s="15">
        <v>80</v>
      </c>
      <c r="B154" s="2" t="str">
        <f>_xlfn.XLOOKUP(Destination[[#This Row],[ID]],Main[ID],Main[VESSEL NAME], "Not Found")</f>
        <v>THE ABLE</v>
      </c>
      <c r="C154" s="2" t="s">
        <v>162</v>
      </c>
      <c r="D154" s="16">
        <v>41900</v>
      </c>
    </row>
    <row r="155" spans="1:4">
      <c r="A155" s="15">
        <v>80</v>
      </c>
      <c r="B155" s="2" t="str">
        <f>_xlfn.XLOOKUP(Destination[[#This Row],[ID]],Main[ID],Main[VESSEL NAME], "Not Found")</f>
        <v>THE ABLE</v>
      </c>
      <c r="C155" s="2" t="s">
        <v>163</v>
      </c>
      <c r="D155" s="16">
        <v>19400</v>
      </c>
    </row>
    <row r="156" spans="1:4">
      <c r="A156" s="15">
        <v>81</v>
      </c>
      <c r="B156" s="2" t="str">
        <f>_xlfn.XLOOKUP(Destination[[#This Row],[ID]],Main[ID],Main[VESSEL NAME], "Not Found")</f>
        <v>ELEOUSSA</v>
      </c>
      <c r="C156" s="2" t="s">
        <v>162</v>
      </c>
      <c r="D156" s="16">
        <v>46811.54</v>
      </c>
    </row>
    <row r="157" spans="1:4">
      <c r="A157" s="15">
        <v>81</v>
      </c>
      <c r="B157" s="2" t="str">
        <f>_xlfn.XLOOKUP(Destination[[#This Row],[ID]],Main[ID],Main[VESSEL NAME], "Not Found")</f>
        <v>ELEOUSSA</v>
      </c>
      <c r="C157" s="2" t="s">
        <v>163</v>
      </c>
      <c r="D157" s="16">
        <v>5000</v>
      </c>
    </row>
    <row r="158" spans="1:4">
      <c r="A158" s="15">
        <v>82</v>
      </c>
      <c r="B158" s="2" t="str">
        <f>_xlfn.XLOOKUP(Destination[[#This Row],[ID]],Main[ID],Main[VESSEL NAME], "Not Found")</f>
        <v>ATA M</v>
      </c>
      <c r="C158" s="2" t="s">
        <v>162</v>
      </c>
      <c r="D158" s="16">
        <v>33500</v>
      </c>
    </row>
    <row r="159" spans="1:4">
      <c r="A159" s="15">
        <v>82</v>
      </c>
      <c r="B159" s="2" t="str">
        <f>_xlfn.XLOOKUP(Destination[[#This Row],[ID]],Main[ID],Main[VESSEL NAME], "Not Found")</f>
        <v>ATA M</v>
      </c>
      <c r="C159" s="2" t="s">
        <v>163</v>
      </c>
      <c r="D159" s="16">
        <v>17500</v>
      </c>
    </row>
    <row r="160" spans="1:4">
      <c r="A160" s="15">
        <v>83</v>
      </c>
      <c r="B160" s="2" t="str">
        <f>_xlfn.XLOOKUP(Destination[[#This Row],[ID]],Main[ID],Main[VESSEL NAME], "Not Found")</f>
        <v>XIN HAI TONG 26</v>
      </c>
      <c r="C160" s="2" t="s">
        <v>162</v>
      </c>
      <c r="D160" s="16">
        <v>46950</v>
      </c>
    </row>
    <row r="161" spans="1:4">
      <c r="A161" s="15">
        <v>83</v>
      </c>
      <c r="B161" s="2" t="str">
        <f>_xlfn.XLOOKUP(Destination[[#This Row],[ID]],Main[ID],Main[VESSEL NAME], "Not Found")</f>
        <v>XIN HAI TONG 26</v>
      </c>
      <c r="C161" s="2" t="s">
        <v>163</v>
      </c>
      <c r="D161" s="16">
        <v>2600</v>
      </c>
    </row>
    <row r="162" spans="1:4">
      <c r="A162" s="15">
        <v>84</v>
      </c>
      <c r="B162" s="2" t="str">
        <f>_xlfn.XLOOKUP(Destination[[#This Row],[ID]],Main[ID],Main[VESSEL NAME], "Not Found")</f>
        <v>OLYMPIA.GR</v>
      </c>
      <c r="C162" s="2" t="s">
        <v>162</v>
      </c>
      <c r="D162" s="16">
        <v>49130</v>
      </c>
    </row>
    <row r="163" spans="1:4">
      <c r="A163" s="15">
        <v>85</v>
      </c>
      <c r="B163" s="2" t="str">
        <f>_xlfn.XLOOKUP(Destination[[#This Row],[ID]],Main[ID],Main[VESSEL NAME], "Not Found")</f>
        <v>MAHA ROOS</v>
      </c>
      <c r="C163" s="2" t="s">
        <v>162</v>
      </c>
      <c r="D163" s="16">
        <v>31830</v>
      </c>
    </row>
    <row r="164" spans="1:4">
      <c r="A164" s="15">
        <v>85</v>
      </c>
      <c r="B164" s="2" t="str">
        <f>_xlfn.XLOOKUP(Destination[[#This Row],[ID]],Main[ID],Main[VESSEL NAME], "Not Found")</f>
        <v>MAHA ROOS</v>
      </c>
      <c r="C164" s="2" t="s">
        <v>163</v>
      </c>
      <c r="D164" s="16">
        <v>28070</v>
      </c>
    </row>
    <row r="165" spans="1:4">
      <c r="A165" s="15">
        <v>86</v>
      </c>
      <c r="B165" s="2" t="str">
        <f>_xlfn.XLOOKUP(Destination[[#This Row],[ID]],Main[ID],Main[VESSEL NAME], "Not Found")</f>
        <v>YANNIS</v>
      </c>
      <c r="C165" s="2" t="s">
        <v>162</v>
      </c>
      <c r="D165" s="16">
        <v>45560</v>
      </c>
    </row>
    <row r="166" spans="1:4">
      <c r="A166" s="15">
        <v>87</v>
      </c>
      <c r="B166" s="2" t="str">
        <f>_xlfn.XLOOKUP(Destination[[#This Row],[ID]],Main[ID],Main[VESSEL NAME], "Not Found")</f>
        <v>OURANIA LUCK</v>
      </c>
      <c r="C166" s="2" t="s">
        <v>162</v>
      </c>
      <c r="D166" s="16">
        <v>41600</v>
      </c>
    </row>
    <row r="167" spans="1:4">
      <c r="A167" s="15">
        <v>87</v>
      </c>
      <c r="B167" s="2" t="str">
        <f>_xlfn.XLOOKUP(Destination[[#This Row],[ID]],Main[ID],Main[VESSEL NAME], "Not Found")</f>
        <v>OURANIA LUCK</v>
      </c>
      <c r="C167" s="2" t="s">
        <v>163</v>
      </c>
      <c r="D167" s="16">
        <v>9500</v>
      </c>
    </row>
    <row r="168" spans="1:4">
      <c r="A168" s="15">
        <v>88</v>
      </c>
      <c r="B168" s="2" t="str">
        <f>_xlfn.XLOOKUP(Destination[[#This Row],[ID]],Main[ID],Main[VESSEL NAME], "Not Found")</f>
        <v>XING XI HAI</v>
      </c>
      <c r="C168" s="2" t="s">
        <v>162</v>
      </c>
      <c r="D168" s="16">
        <v>38800</v>
      </c>
    </row>
    <row r="169" spans="1:4">
      <c r="A169" s="15">
        <v>88</v>
      </c>
      <c r="B169" s="2" t="str">
        <f>_xlfn.XLOOKUP(Destination[[#This Row],[ID]],Main[ID],Main[VESSEL NAME], "Not Found")</f>
        <v>XING XI HAI</v>
      </c>
      <c r="C169" s="2" t="s">
        <v>163</v>
      </c>
      <c r="D169" s="16">
        <v>15075</v>
      </c>
    </row>
    <row r="170" spans="1:4">
      <c r="A170" s="15">
        <v>89</v>
      </c>
      <c r="B170" s="2" t="str">
        <f>_xlfn.XLOOKUP(Destination[[#This Row],[ID]],Main[ID],Main[VESSEL NAME], "Not Found")</f>
        <v>XIN HAI TONG 36</v>
      </c>
      <c r="C170" s="2" t="s">
        <v>162</v>
      </c>
      <c r="D170" s="16">
        <v>49500</v>
      </c>
    </row>
    <row r="171" spans="1:4">
      <c r="A171" s="15">
        <v>90</v>
      </c>
      <c r="B171" s="2" t="str">
        <f>_xlfn.XLOOKUP(Destination[[#This Row],[ID]],Main[ID],Main[VESSEL NAME], "Not Found")</f>
        <v>PESSADA</v>
      </c>
      <c r="C171" s="2" t="s">
        <v>162</v>
      </c>
      <c r="D171" s="16">
        <v>49075</v>
      </c>
    </row>
    <row r="172" spans="1:4">
      <c r="A172" s="15">
        <v>90</v>
      </c>
      <c r="B172" s="2" t="str">
        <f>_xlfn.XLOOKUP(Destination[[#This Row],[ID]],Main[ID],Main[VESSEL NAME], "Not Found")</f>
        <v>PESSADA</v>
      </c>
      <c r="C172" s="2" t="s">
        <v>163</v>
      </c>
      <c r="D172" s="16">
        <v>13275</v>
      </c>
    </row>
    <row r="173" spans="1:4">
      <c r="A173" s="15">
        <v>91</v>
      </c>
      <c r="B173" s="2" t="str">
        <f>_xlfn.XLOOKUP(Destination[[#This Row],[ID]],Main[ID],Main[VESSEL NAME], "Not Found")</f>
        <v>ULTRA PASSION</v>
      </c>
      <c r="C173" s="2" t="s">
        <v>162</v>
      </c>
      <c r="D173" s="16">
        <v>23500</v>
      </c>
    </row>
    <row r="174" spans="1:4">
      <c r="A174" s="15">
        <v>92</v>
      </c>
      <c r="B174" s="2" t="str">
        <f>_xlfn.XLOOKUP(Destination[[#This Row],[ID]],Main[ID],Main[VESSEL NAME], "Not Found")</f>
        <v>ANTHEA</v>
      </c>
      <c r="C174" s="2" t="s">
        <v>162</v>
      </c>
      <c r="D174" s="16">
        <v>44550</v>
      </c>
    </row>
    <row r="175" spans="1:4">
      <c r="A175" s="15">
        <v>92</v>
      </c>
      <c r="B175" s="2" t="str">
        <f>_xlfn.XLOOKUP(Destination[[#This Row],[ID]],Main[ID],Main[VESSEL NAME], "Not Found")</f>
        <v>ANTHEA</v>
      </c>
      <c r="C175" s="2" t="s">
        <v>163</v>
      </c>
      <c r="D175" s="16">
        <v>14950</v>
      </c>
    </row>
    <row r="176" spans="1:4">
      <c r="A176" s="15">
        <v>93</v>
      </c>
      <c r="B176" s="2" t="str">
        <f>_xlfn.XLOOKUP(Destination[[#This Row],[ID]],Main[ID],Main[VESSEL NAME], "Not Found")</f>
        <v>XIN HAI TONG 20</v>
      </c>
      <c r="C176" s="2" t="s">
        <v>162</v>
      </c>
      <c r="D176" s="16">
        <v>30300</v>
      </c>
    </row>
    <row r="177" spans="1:4">
      <c r="A177" s="15">
        <v>93</v>
      </c>
      <c r="B177" s="2" t="str">
        <f>_xlfn.XLOOKUP(Destination[[#This Row],[ID]],Main[ID],Main[VESSEL NAME], "Not Found")</f>
        <v>XIN HAI TONG 20</v>
      </c>
      <c r="C177" s="2" t="s">
        <v>163</v>
      </c>
      <c r="D177" s="16">
        <v>19956</v>
      </c>
    </row>
    <row r="178" spans="1:4">
      <c r="A178" s="15">
        <v>94</v>
      </c>
      <c r="B178" s="2" t="str">
        <f>_xlfn.XLOOKUP(Destination[[#This Row],[ID]],Main[ID],Main[VESSEL NAME], "Not Found")</f>
        <v>ZERMATT</v>
      </c>
      <c r="C178" s="2" t="s">
        <v>162</v>
      </c>
      <c r="D178" s="16">
        <v>33700</v>
      </c>
    </row>
    <row r="179" spans="1:4">
      <c r="A179" s="15">
        <v>94</v>
      </c>
      <c r="B179" s="2" t="str">
        <f>_xlfn.XLOOKUP(Destination[[#This Row],[ID]],Main[ID],Main[VESSEL NAME], "Not Found")</f>
        <v>ZERMATT</v>
      </c>
      <c r="C179" s="2" t="s">
        <v>163</v>
      </c>
      <c r="D179" s="16">
        <v>26800</v>
      </c>
    </row>
    <row r="180" spans="1:4">
      <c r="A180" s="15">
        <v>95</v>
      </c>
      <c r="B180" s="2" t="str">
        <f>_xlfn.XLOOKUP(Destination[[#This Row],[ID]],Main[ID],Main[VESSEL NAME], "Not Found")</f>
        <v>CLIPPER TRENT</v>
      </c>
      <c r="C180" s="2" t="s">
        <v>162</v>
      </c>
      <c r="D180" s="16">
        <v>13400</v>
      </c>
    </row>
    <row r="181" spans="1:4">
      <c r="A181" s="15">
        <v>95</v>
      </c>
      <c r="B181" s="2" t="str">
        <f>_xlfn.XLOOKUP(Destination[[#This Row],[ID]],Main[ID],Main[VESSEL NAME], "Not Found")</f>
        <v>CLIPPER TRENT</v>
      </c>
      <c r="C181" s="2" t="s">
        <v>163</v>
      </c>
      <c r="D181" s="16">
        <v>18700</v>
      </c>
    </row>
    <row r="182" spans="1:4">
      <c r="A182" s="15">
        <v>96</v>
      </c>
      <c r="B182" s="2" t="str">
        <f>_xlfn.XLOOKUP(Destination[[#This Row],[ID]],Main[ID],Main[VESSEL NAME], "Not Found")</f>
        <v>BESIKTAS-M</v>
      </c>
      <c r="C182" s="2" t="s">
        <v>162</v>
      </c>
      <c r="D182" s="16">
        <v>46350</v>
      </c>
    </row>
    <row r="183" spans="1:4">
      <c r="A183" s="15">
        <v>96</v>
      </c>
      <c r="B183" s="2" t="str">
        <f>_xlfn.XLOOKUP(Destination[[#This Row],[ID]],Main[ID],Main[VESSEL NAME], "Not Found")</f>
        <v>BESIKTAS-M</v>
      </c>
      <c r="C183" s="2" t="s">
        <v>163</v>
      </c>
      <c r="D183" s="16">
        <v>5000</v>
      </c>
    </row>
    <row r="184" spans="1:4">
      <c r="A184" s="15">
        <v>97</v>
      </c>
      <c r="B184" s="2" t="str">
        <f>_xlfn.XLOOKUP(Destination[[#This Row],[ID]],Main[ID],Main[VESSEL NAME], "Not Found")</f>
        <v>MXD QUANZHOU</v>
      </c>
      <c r="C184" s="2" t="s">
        <v>162</v>
      </c>
      <c r="D184" s="16">
        <v>30700</v>
      </c>
    </row>
    <row r="185" spans="1:4">
      <c r="A185" s="15">
        <v>97</v>
      </c>
      <c r="B185" s="2" t="str">
        <f>_xlfn.XLOOKUP(Destination[[#This Row],[ID]],Main[ID],Main[VESSEL NAME], "Not Found")</f>
        <v>MXD QUANZHOU</v>
      </c>
      <c r="C185" s="2" t="s">
        <v>163</v>
      </c>
      <c r="D185" s="16">
        <v>18650</v>
      </c>
    </row>
    <row r="186" spans="1:4">
      <c r="A186" s="15">
        <v>98</v>
      </c>
      <c r="B186" s="2" t="str">
        <f>_xlfn.XLOOKUP(Destination[[#This Row],[ID]],Main[ID],Main[VESSEL NAME], "Not Found")</f>
        <v>DENSA LION</v>
      </c>
      <c r="C186" s="2" t="s">
        <v>162</v>
      </c>
      <c r="D186" s="16">
        <v>25550</v>
      </c>
    </row>
    <row r="187" spans="1:4">
      <c r="A187" s="15">
        <v>98</v>
      </c>
      <c r="B187" s="2" t="str">
        <f>_xlfn.XLOOKUP(Destination[[#This Row],[ID]],Main[ID],Main[VESSEL NAME], "Not Found")</f>
        <v>DENSA LION</v>
      </c>
      <c r="C187" s="2" t="s">
        <v>163</v>
      </c>
      <c r="D187" s="16">
        <v>10600</v>
      </c>
    </row>
    <row r="188" spans="1:4">
      <c r="A188" s="15">
        <v>99</v>
      </c>
      <c r="B188" s="2" t="str">
        <f>_xlfn.XLOOKUP(Destination[[#This Row],[ID]],Main[ID],Main[VESSEL NAME], "Not Found")</f>
        <v>POPLAR</v>
      </c>
      <c r="C188" s="2" t="s">
        <v>162</v>
      </c>
      <c r="D188" s="16">
        <v>27100</v>
      </c>
    </row>
    <row r="189" spans="1:4">
      <c r="A189" s="15">
        <v>99</v>
      </c>
      <c r="B189" s="2" t="str">
        <f>_xlfn.XLOOKUP(Destination[[#This Row],[ID]],Main[ID],Main[VESSEL NAME], "Not Found")</f>
        <v>POPLAR</v>
      </c>
      <c r="C189" s="2" t="s">
        <v>163</v>
      </c>
      <c r="D189" s="16">
        <v>17500</v>
      </c>
    </row>
    <row r="190" spans="1:4">
      <c r="A190" s="15">
        <v>100</v>
      </c>
      <c r="B190" s="2" t="str">
        <f>_xlfn.XLOOKUP(Destination[[#This Row],[ID]],Main[ID],Main[VESSEL NAME], "Not Found")</f>
        <v>SAPPHIRE X</v>
      </c>
      <c r="C190" s="2" t="s">
        <v>162</v>
      </c>
      <c r="D190" s="16">
        <v>42550</v>
      </c>
    </row>
    <row r="191" spans="1:4">
      <c r="A191" s="15">
        <v>100</v>
      </c>
      <c r="B191" s="2" t="str">
        <f>_xlfn.XLOOKUP(Destination[[#This Row],[ID]],Main[ID],Main[VESSEL NAME], "Not Found")</f>
        <v>SAPPHIRE X</v>
      </c>
      <c r="C191" s="2" t="s">
        <v>163</v>
      </c>
      <c r="D191" s="16">
        <v>7600</v>
      </c>
    </row>
    <row r="192" spans="1:4">
      <c r="A192" s="15">
        <v>101</v>
      </c>
      <c r="B192" s="2" t="str">
        <f>_xlfn.XLOOKUP(Destination[[#This Row],[ID]],Main[ID],Main[VESSEL NAME], "Not Found")</f>
        <v>YANGTZE APHA</v>
      </c>
      <c r="C192" s="2" t="s">
        <v>162</v>
      </c>
      <c r="D192" s="16">
        <v>28060</v>
      </c>
    </row>
    <row r="193" spans="1:4">
      <c r="A193" s="15">
        <v>101</v>
      </c>
      <c r="B193" s="2" t="str">
        <f>_xlfn.XLOOKUP(Destination[[#This Row],[ID]],Main[ID],Main[VESSEL NAME], "Not Found")</f>
        <v>YANGTZE APHA</v>
      </c>
      <c r="C193" s="2" t="s">
        <v>163</v>
      </c>
      <c r="D193" s="16">
        <v>22910</v>
      </c>
    </row>
  </sheetData>
  <dataValidations count="1">
    <dataValidation type="list" allowBlank="1" showInputMessage="1" showErrorMessage="1" sqref="C2:C193" xr:uid="{4AFDC606-FAF9-4942-8F51-6B9C1590C8B4}">
      <formula1>"LOCAL, TRANSIT"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5964-3E5E-4877-BEEF-188FF2B1A386}">
  <dimension ref="A1:D919"/>
  <sheetViews>
    <sheetView workbookViewId="0">
      <selection activeCell="A2" sqref="A2"/>
    </sheetView>
  </sheetViews>
  <sheetFormatPr defaultColWidth="26.42578125" defaultRowHeight="15"/>
  <cols>
    <col min="3" max="3" width="31.42578125" bestFit="1" customWidth="1"/>
  </cols>
  <sheetData>
    <row r="1" spans="1:4">
      <c r="A1" s="4" t="s">
        <v>0</v>
      </c>
      <c r="B1" s="1" t="s">
        <v>1</v>
      </c>
      <c r="C1" s="1" t="s">
        <v>164</v>
      </c>
      <c r="D1" s="6" t="s">
        <v>165</v>
      </c>
    </row>
    <row r="2" spans="1:4">
      <c r="A2" s="5">
        <v>1</v>
      </c>
      <c r="B2" s="2" t="str">
        <f>_xlfn.XLOOKUP(Receivers[[#This Row],[ID]],Main[ID],Main[VESSEL NAME], "Not Found")</f>
        <v>DENEB</v>
      </c>
      <c r="C2" s="2" t="s">
        <v>166</v>
      </c>
      <c r="D2" s="7">
        <v>1000</v>
      </c>
    </row>
    <row r="3" spans="1:4">
      <c r="A3" s="5">
        <v>1</v>
      </c>
      <c r="B3" s="2" t="str">
        <f>_xlfn.XLOOKUP(Receivers[[#This Row],[ID]],Main[ID],Main[VESSEL NAME], "Not Found")</f>
        <v>DENEB</v>
      </c>
      <c r="C3" s="2" t="s">
        <v>167</v>
      </c>
      <c r="D3" s="7">
        <v>4000</v>
      </c>
    </row>
    <row r="4" spans="1:4">
      <c r="A4" s="5">
        <v>1</v>
      </c>
      <c r="B4" s="2" t="str">
        <f>_xlfn.XLOOKUP(Receivers[[#This Row],[ID]],Main[ID],Main[VESSEL NAME], "Not Found")</f>
        <v>DENEB</v>
      </c>
      <c r="C4" s="2" t="s">
        <v>168</v>
      </c>
      <c r="D4" s="7">
        <v>7000</v>
      </c>
    </row>
    <row r="5" spans="1:4">
      <c r="A5" s="5">
        <v>1</v>
      </c>
      <c r="B5" s="2" t="str">
        <f>_xlfn.XLOOKUP(Receivers[[#This Row],[ID]],Main[ID],Main[VESSEL NAME], "Not Found")</f>
        <v>DENEB</v>
      </c>
      <c r="C5" s="2" t="s">
        <v>169</v>
      </c>
      <c r="D5" s="7">
        <v>550</v>
      </c>
    </row>
    <row r="6" spans="1:4">
      <c r="A6" s="5">
        <v>1</v>
      </c>
      <c r="B6" s="2" t="str">
        <f>_xlfn.XLOOKUP(Receivers[[#This Row],[ID]],Main[ID],Main[VESSEL NAME], "Not Found")</f>
        <v>DENEB</v>
      </c>
      <c r="C6" s="2" t="s">
        <v>170</v>
      </c>
      <c r="D6" s="7">
        <v>2000</v>
      </c>
    </row>
    <row r="7" spans="1:4">
      <c r="A7" s="5">
        <v>1</v>
      </c>
      <c r="B7" s="2" t="str">
        <f>_xlfn.XLOOKUP(Receivers[[#This Row],[ID]],Main[ID],Main[VESSEL NAME], "Not Found")</f>
        <v>DENEB</v>
      </c>
      <c r="C7" s="2" t="s">
        <v>171</v>
      </c>
      <c r="D7" s="7">
        <v>500</v>
      </c>
    </row>
    <row r="8" spans="1:4">
      <c r="A8" s="5">
        <v>1</v>
      </c>
      <c r="B8" s="2" t="str">
        <f>_xlfn.XLOOKUP(Receivers[[#This Row],[ID]],Main[ID],Main[VESSEL NAME], "Not Found")</f>
        <v>DENEB</v>
      </c>
      <c r="C8" s="2" t="s">
        <v>172</v>
      </c>
      <c r="D8" s="7">
        <v>3000</v>
      </c>
    </row>
    <row r="9" spans="1:4">
      <c r="A9" s="5">
        <v>1</v>
      </c>
      <c r="B9" s="2" t="str">
        <f>_xlfn.XLOOKUP(Receivers[[#This Row],[ID]],Main[ID],Main[VESSEL NAME], "Not Found")</f>
        <v>DENEB</v>
      </c>
      <c r="C9" s="2" t="s">
        <v>173</v>
      </c>
      <c r="D9" s="7">
        <v>5000</v>
      </c>
    </row>
    <row r="10" spans="1:4">
      <c r="A10" s="5">
        <v>1</v>
      </c>
      <c r="B10" s="2" t="str">
        <f>_xlfn.XLOOKUP(Receivers[[#This Row],[ID]],Main[ID],Main[VESSEL NAME], "Not Found")</f>
        <v>DENEB</v>
      </c>
      <c r="C10" s="2" t="s">
        <v>174</v>
      </c>
      <c r="D10" s="7">
        <v>2000</v>
      </c>
    </row>
    <row r="11" spans="1:4">
      <c r="A11" s="5">
        <v>1</v>
      </c>
      <c r="B11" s="2" t="str">
        <f>_xlfn.XLOOKUP(Receivers[[#This Row],[ID]],Main[ID],Main[VESSEL NAME], "Not Found")</f>
        <v>DENEB</v>
      </c>
      <c r="C11" s="2" t="s">
        <v>175</v>
      </c>
      <c r="D11" s="7">
        <v>1000</v>
      </c>
    </row>
    <row r="12" spans="1:4">
      <c r="A12" s="5">
        <v>1</v>
      </c>
      <c r="B12" s="2" t="str">
        <f>_xlfn.XLOOKUP(Receivers[[#This Row],[ID]],Main[ID],Main[VESSEL NAME], "Not Found")</f>
        <v>DENEB</v>
      </c>
      <c r="C12" s="2" t="s">
        <v>176</v>
      </c>
      <c r="D12" s="7">
        <v>1000</v>
      </c>
    </row>
    <row r="13" spans="1:4">
      <c r="A13" s="5">
        <v>1</v>
      </c>
      <c r="B13" s="2" t="str">
        <f>_xlfn.XLOOKUP(Receivers[[#This Row],[ID]],Main[ID],Main[VESSEL NAME], "Not Found")</f>
        <v>DENEB</v>
      </c>
      <c r="C13" s="2" t="s">
        <v>177</v>
      </c>
      <c r="D13" s="7">
        <v>1100</v>
      </c>
    </row>
    <row r="14" spans="1:4">
      <c r="A14" s="5">
        <v>1</v>
      </c>
      <c r="B14" s="2" t="str">
        <f>_xlfn.XLOOKUP(Receivers[[#This Row],[ID]],Main[ID],Main[VESSEL NAME], "Not Found")</f>
        <v>DENEB</v>
      </c>
      <c r="C14" s="2" t="s">
        <v>178</v>
      </c>
      <c r="D14" s="7">
        <v>28000</v>
      </c>
    </row>
    <row r="15" spans="1:4">
      <c r="A15" s="5">
        <v>1</v>
      </c>
      <c r="B15" s="2" t="str">
        <f>_xlfn.XLOOKUP(Receivers[[#This Row],[ID]],Main[ID],Main[VESSEL NAME], "Not Found")</f>
        <v>DENEB</v>
      </c>
      <c r="C15" s="2" t="s">
        <v>179</v>
      </c>
      <c r="D15" s="7">
        <v>2196</v>
      </c>
    </row>
    <row r="16" spans="1:4">
      <c r="A16" s="5">
        <v>2</v>
      </c>
      <c r="B16" s="2" t="str">
        <f>_xlfn.XLOOKUP(Receivers[[#This Row],[ID]],Main[ID],Main[VESSEL NAME], "Not Found")</f>
        <v>FREE STATE</v>
      </c>
      <c r="C16" s="2" t="s">
        <v>180</v>
      </c>
      <c r="D16" s="7">
        <v>1300</v>
      </c>
    </row>
    <row r="17" spans="1:4">
      <c r="A17" s="5">
        <v>2</v>
      </c>
      <c r="B17" s="2" t="str">
        <f>_xlfn.XLOOKUP(Receivers[[#This Row],[ID]],Main[ID],Main[VESSEL NAME], "Not Found")</f>
        <v>FREE STATE</v>
      </c>
      <c r="C17" s="2" t="s">
        <v>167</v>
      </c>
      <c r="D17" s="7">
        <v>2000</v>
      </c>
    </row>
    <row r="18" spans="1:4">
      <c r="A18" s="5">
        <v>2</v>
      </c>
      <c r="B18" s="2" t="str">
        <f>_xlfn.XLOOKUP(Receivers[[#This Row],[ID]],Main[ID],Main[VESSEL NAME], "Not Found")</f>
        <v>FREE STATE</v>
      </c>
      <c r="C18" s="2" t="s">
        <v>168</v>
      </c>
      <c r="D18" s="7">
        <v>10000</v>
      </c>
    </row>
    <row r="19" spans="1:4">
      <c r="A19" s="5">
        <v>2</v>
      </c>
      <c r="B19" s="2" t="str">
        <f>_xlfn.XLOOKUP(Receivers[[#This Row],[ID]],Main[ID],Main[VESSEL NAME], "Not Found")</f>
        <v>FREE STATE</v>
      </c>
      <c r="C19" s="2" t="s">
        <v>170</v>
      </c>
      <c r="D19" s="7">
        <v>1500</v>
      </c>
    </row>
    <row r="20" spans="1:4">
      <c r="A20" s="5">
        <v>2</v>
      </c>
      <c r="B20" s="2" t="str">
        <f>_xlfn.XLOOKUP(Receivers[[#This Row],[ID]],Main[ID],Main[VESSEL NAME], "Not Found")</f>
        <v>FREE STATE</v>
      </c>
      <c r="C20" s="2" t="s">
        <v>171</v>
      </c>
      <c r="D20" s="7">
        <v>500</v>
      </c>
    </row>
    <row r="21" spans="1:4">
      <c r="A21" s="5">
        <v>2</v>
      </c>
      <c r="B21" s="2" t="str">
        <f>_xlfn.XLOOKUP(Receivers[[#This Row],[ID]],Main[ID],Main[VESSEL NAME], "Not Found")</f>
        <v>FREE STATE</v>
      </c>
      <c r="C21" s="2" t="s">
        <v>181</v>
      </c>
      <c r="D21" s="7">
        <v>2118.1</v>
      </c>
    </row>
    <row r="22" spans="1:4">
      <c r="A22" s="5">
        <v>2</v>
      </c>
      <c r="B22" s="2" t="str">
        <f>_xlfn.XLOOKUP(Receivers[[#This Row],[ID]],Main[ID],Main[VESSEL NAME], "Not Found")</f>
        <v>FREE STATE</v>
      </c>
      <c r="C22" s="2" t="s">
        <v>182</v>
      </c>
      <c r="D22" s="7">
        <v>8200</v>
      </c>
    </row>
    <row r="23" spans="1:4">
      <c r="A23" s="5">
        <v>2</v>
      </c>
      <c r="B23" s="2" t="str">
        <f>_xlfn.XLOOKUP(Receivers[[#This Row],[ID]],Main[ID],Main[VESSEL NAME], "Not Found")</f>
        <v>FREE STATE</v>
      </c>
      <c r="C23" s="2" t="s">
        <v>178</v>
      </c>
      <c r="D23" s="7">
        <v>26179</v>
      </c>
    </row>
    <row r="24" spans="1:4">
      <c r="A24" s="5">
        <v>3</v>
      </c>
      <c r="B24" s="2" t="str">
        <f>_xlfn.XLOOKUP(Receivers[[#This Row],[ID]],Main[ID],Main[VESSEL NAME], "Not Found")</f>
        <v>MARIBLUE</v>
      </c>
      <c r="C24" s="2" t="s">
        <v>166</v>
      </c>
      <c r="D24" s="7">
        <v>1000</v>
      </c>
    </row>
    <row r="25" spans="1:4">
      <c r="A25" s="5">
        <v>3</v>
      </c>
      <c r="B25" s="2" t="str">
        <f>_xlfn.XLOOKUP(Receivers[[#This Row],[ID]],Main[ID],Main[VESSEL NAME], "Not Found")</f>
        <v>MARIBLUE</v>
      </c>
      <c r="C25" s="2" t="s">
        <v>183</v>
      </c>
      <c r="D25" s="7">
        <v>500</v>
      </c>
    </row>
    <row r="26" spans="1:4">
      <c r="A26" s="5">
        <v>3</v>
      </c>
      <c r="B26" s="2" t="str">
        <f>_xlfn.XLOOKUP(Receivers[[#This Row],[ID]],Main[ID],Main[VESSEL NAME], "Not Found")</f>
        <v>MARIBLUE</v>
      </c>
      <c r="C26" s="2" t="s">
        <v>172</v>
      </c>
      <c r="D26" s="7">
        <v>3000</v>
      </c>
    </row>
    <row r="27" spans="1:4">
      <c r="A27" s="5">
        <v>3</v>
      </c>
      <c r="B27" s="2" t="str">
        <f>_xlfn.XLOOKUP(Receivers[[#This Row],[ID]],Main[ID],Main[VESSEL NAME], "Not Found")</f>
        <v>MARIBLUE</v>
      </c>
      <c r="C27" s="2" t="s">
        <v>174</v>
      </c>
      <c r="D27" s="7">
        <v>2000</v>
      </c>
    </row>
    <row r="28" spans="1:4">
      <c r="A28" s="5">
        <v>3</v>
      </c>
      <c r="B28" s="2" t="str">
        <f>_xlfn.XLOOKUP(Receivers[[#This Row],[ID]],Main[ID],Main[VESSEL NAME], "Not Found")</f>
        <v>MARIBLUE</v>
      </c>
      <c r="C28" s="2" t="s">
        <v>176</v>
      </c>
      <c r="D28" s="7">
        <v>1000</v>
      </c>
    </row>
    <row r="29" spans="1:4">
      <c r="A29" s="5">
        <v>3</v>
      </c>
      <c r="B29" s="2" t="str">
        <f>_xlfn.XLOOKUP(Receivers[[#This Row],[ID]],Main[ID],Main[VESSEL NAME], "Not Found")</f>
        <v>MARIBLUE</v>
      </c>
      <c r="C29" s="2" t="s">
        <v>184</v>
      </c>
      <c r="D29" s="7">
        <v>11000</v>
      </c>
    </row>
    <row r="30" spans="1:4">
      <c r="A30" s="5">
        <v>3</v>
      </c>
      <c r="B30" s="2" t="str">
        <f>_xlfn.XLOOKUP(Receivers[[#This Row],[ID]],Main[ID],Main[VESSEL NAME], "Not Found")</f>
        <v>MARIBLUE</v>
      </c>
      <c r="C30" s="2" t="s">
        <v>178</v>
      </c>
      <c r="D30" s="7">
        <v>16208</v>
      </c>
    </row>
    <row r="31" spans="1:4">
      <c r="A31" s="5">
        <v>3</v>
      </c>
      <c r="B31" s="2" t="str">
        <f>_xlfn.XLOOKUP(Receivers[[#This Row],[ID]],Main[ID],Main[VESSEL NAME], "Not Found")</f>
        <v>MARIBLUE</v>
      </c>
      <c r="C31" s="2" t="s">
        <v>185</v>
      </c>
      <c r="D31" s="7">
        <v>3162</v>
      </c>
    </row>
    <row r="32" spans="1:4">
      <c r="A32" s="5">
        <v>3</v>
      </c>
      <c r="B32" s="2" t="str">
        <f>_xlfn.XLOOKUP(Receivers[[#This Row],[ID]],Main[ID],Main[VESSEL NAME], "Not Found")</f>
        <v>MARIBLUE</v>
      </c>
      <c r="C32" s="2" t="s">
        <v>186</v>
      </c>
      <c r="D32" s="7">
        <v>10000</v>
      </c>
    </row>
    <row r="33" spans="1:4">
      <c r="A33" s="5">
        <v>3</v>
      </c>
      <c r="B33" s="2" t="str">
        <f>_xlfn.XLOOKUP(Receivers[[#This Row],[ID]],Main[ID],Main[VESSEL NAME], "Not Found")</f>
        <v>MARIBLUE</v>
      </c>
      <c r="C33" s="2" t="s">
        <v>179</v>
      </c>
      <c r="D33" s="7">
        <v>4000</v>
      </c>
    </row>
    <row r="34" spans="1:4">
      <c r="A34" s="5">
        <v>4</v>
      </c>
      <c r="B34" s="2" t="str">
        <f>_xlfn.XLOOKUP(Receivers[[#This Row],[ID]],Main[ID],Main[VESSEL NAME], "Not Found")</f>
        <v>THE LOVING</v>
      </c>
      <c r="C34" s="2" t="s">
        <v>187</v>
      </c>
      <c r="D34" s="7">
        <v>2500</v>
      </c>
    </row>
    <row r="35" spans="1:4">
      <c r="A35" s="5">
        <v>4</v>
      </c>
      <c r="B35" s="2" t="str">
        <f>_xlfn.XLOOKUP(Receivers[[#This Row],[ID]],Main[ID],Main[VESSEL NAME], "Not Found")</f>
        <v>THE LOVING</v>
      </c>
      <c r="C35" s="2" t="s">
        <v>188</v>
      </c>
      <c r="D35" s="7">
        <v>1500</v>
      </c>
    </row>
    <row r="36" spans="1:4">
      <c r="A36" s="5">
        <v>4</v>
      </c>
      <c r="B36" s="2" t="str">
        <f>_xlfn.XLOOKUP(Receivers[[#This Row],[ID]],Main[ID],Main[VESSEL NAME], "Not Found")</f>
        <v>THE LOVING</v>
      </c>
      <c r="C36" s="2" t="s">
        <v>172</v>
      </c>
      <c r="D36" s="7">
        <v>1500</v>
      </c>
    </row>
    <row r="37" spans="1:4">
      <c r="A37" s="5">
        <v>4</v>
      </c>
      <c r="B37" s="2" t="str">
        <f>_xlfn.XLOOKUP(Receivers[[#This Row],[ID]],Main[ID],Main[VESSEL NAME], "Not Found")</f>
        <v>THE LOVING</v>
      </c>
      <c r="C37" s="2" t="s">
        <v>173</v>
      </c>
      <c r="D37" s="7">
        <v>750</v>
      </c>
    </row>
    <row r="38" spans="1:4">
      <c r="A38" s="5">
        <v>4</v>
      </c>
      <c r="B38" s="2" t="str">
        <f>_xlfn.XLOOKUP(Receivers[[#This Row],[ID]],Main[ID],Main[VESSEL NAME], "Not Found")</f>
        <v>THE LOVING</v>
      </c>
      <c r="C38" s="2" t="s">
        <v>184</v>
      </c>
      <c r="D38" s="7">
        <v>2000</v>
      </c>
    </row>
    <row r="39" spans="1:4">
      <c r="A39" s="5">
        <v>4</v>
      </c>
      <c r="B39" s="2" t="str">
        <f>_xlfn.XLOOKUP(Receivers[[#This Row],[ID]],Main[ID],Main[VESSEL NAME], "Not Found")</f>
        <v>THE LOVING</v>
      </c>
      <c r="C39" s="2" t="s">
        <v>185</v>
      </c>
      <c r="D39" s="7">
        <v>1000</v>
      </c>
    </row>
    <row r="40" spans="1:4">
      <c r="A40" s="5">
        <v>4</v>
      </c>
      <c r="B40" s="2" t="str">
        <f>_xlfn.XLOOKUP(Receivers[[#This Row],[ID]],Main[ID],Main[VESSEL NAME], "Not Found")</f>
        <v>THE LOVING</v>
      </c>
      <c r="C40" s="2" t="s">
        <v>186</v>
      </c>
      <c r="D40" s="7">
        <v>3300</v>
      </c>
    </row>
    <row r="41" spans="1:4">
      <c r="A41" s="5">
        <v>4</v>
      </c>
      <c r="B41" s="2" t="str">
        <f>_xlfn.XLOOKUP(Receivers[[#This Row],[ID]],Main[ID],Main[VESSEL NAME], "Not Found")</f>
        <v>THE LOVING</v>
      </c>
      <c r="C41" s="2" t="s">
        <v>189</v>
      </c>
      <c r="D41" s="7">
        <v>1500</v>
      </c>
    </row>
    <row r="42" spans="1:4">
      <c r="A42" s="5">
        <v>4</v>
      </c>
      <c r="B42" s="2" t="str">
        <f>_xlfn.XLOOKUP(Receivers[[#This Row],[ID]],Main[ID],Main[VESSEL NAME], "Not Found")</f>
        <v>THE LOVING</v>
      </c>
      <c r="C42" s="2" t="s">
        <v>179</v>
      </c>
      <c r="D42" s="7">
        <v>4000</v>
      </c>
    </row>
    <row r="43" spans="1:4">
      <c r="A43" s="17">
        <v>5</v>
      </c>
      <c r="B43" s="18" t="str">
        <f>_xlfn.XLOOKUP(Receivers[[#This Row],[ID]],Main[ID],Main[VESSEL NAME], "Not Found")</f>
        <v>INCE ATLANTIC</v>
      </c>
      <c r="C43" s="18" t="s">
        <v>166</v>
      </c>
      <c r="D43" s="19">
        <v>500</v>
      </c>
    </row>
    <row r="44" spans="1:4">
      <c r="A44" s="17">
        <v>5</v>
      </c>
      <c r="B44" s="18" t="str">
        <f>_xlfn.XLOOKUP(Receivers[[#This Row],[ID]],Main[ID],Main[VESSEL NAME], "Not Found")</f>
        <v>INCE ATLANTIC</v>
      </c>
      <c r="C44" s="18" t="s">
        <v>168</v>
      </c>
      <c r="D44" s="19">
        <v>10000</v>
      </c>
    </row>
    <row r="45" spans="1:4">
      <c r="A45" s="17">
        <v>5</v>
      </c>
      <c r="B45" s="18" t="str">
        <f>_xlfn.XLOOKUP(Receivers[[#This Row],[ID]],Main[ID],Main[VESSEL NAME], "Not Found")</f>
        <v>INCE ATLANTIC</v>
      </c>
      <c r="C45" s="18" t="s">
        <v>190</v>
      </c>
      <c r="D45" s="19">
        <v>7000</v>
      </c>
    </row>
    <row r="46" spans="1:4">
      <c r="A46" s="5">
        <v>5</v>
      </c>
      <c r="B46" s="2" t="str">
        <f>_xlfn.XLOOKUP(Receivers[[#This Row],[ID]],Main[ID],Main[VESSEL NAME], "Not Found")</f>
        <v>INCE ATLANTIC</v>
      </c>
      <c r="C46" s="2" t="s">
        <v>174</v>
      </c>
      <c r="D46" s="7">
        <v>4000</v>
      </c>
    </row>
    <row r="47" spans="1:4">
      <c r="A47" s="5">
        <v>5</v>
      </c>
      <c r="B47" s="2" t="str">
        <f>_xlfn.XLOOKUP(Receivers[[#This Row],[ID]],Main[ID],Main[VESSEL NAME], "Not Found")</f>
        <v>INCE ATLANTIC</v>
      </c>
      <c r="C47" s="2" t="s">
        <v>175</v>
      </c>
      <c r="D47" s="7">
        <v>600</v>
      </c>
    </row>
    <row r="48" spans="1:4">
      <c r="A48" s="5">
        <v>5</v>
      </c>
      <c r="B48" s="2" t="str">
        <f>_xlfn.XLOOKUP(Receivers[[#This Row],[ID]],Main[ID],Main[VESSEL NAME], "Not Found")</f>
        <v>INCE ATLANTIC</v>
      </c>
      <c r="C48" s="2" t="s">
        <v>191</v>
      </c>
      <c r="D48" s="7">
        <v>5000</v>
      </c>
    </row>
    <row r="49" spans="1:4">
      <c r="A49" s="5">
        <v>5</v>
      </c>
      <c r="B49" s="2" t="str">
        <f>_xlfn.XLOOKUP(Receivers[[#This Row],[ID]],Main[ID],Main[VESSEL NAME], "Not Found")</f>
        <v>INCE ATLANTIC</v>
      </c>
      <c r="C49" s="2" t="s">
        <v>182</v>
      </c>
      <c r="D49" s="7">
        <v>3750</v>
      </c>
    </row>
    <row r="50" spans="1:4">
      <c r="A50" s="5">
        <v>5</v>
      </c>
      <c r="B50" s="2" t="str">
        <f>_xlfn.XLOOKUP(Receivers[[#This Row],[ID]],Main[ID],Main[VESSEL NAME], "Not Found")</f>
        <v>INCE ATLANTIC</v>
      </c>
      <c r="C50" s="2" t="s">
        <v>192</v>
      </c>
      <c r="D50" s="7">
        <v>400</v>
      </c>
    </row>
    <row r="51" spans="1:4">
      <c r="A51" s="5">
        <v>5</v>
      </c>
      <c r="B51" s="2" t="str">
        <f>_xlfn.XLOOKUP(Receivers[[#This Row],[ID]],Main[ID],Main[VESSEL NAME], "Not Found")</f>
        <v>INCE ATLANTIC</v>
      </c>
      <c r="C51" s="2" t="s">
        <v>178</v>
      </c>
      <c r="D51" s="7">
        <v>4750</v>
      </c>
    </row>
    <row r="52" spans="1:4">
      <c r="A52" s="5">
        <v>5</v>
      </c>
      <c r="B52" s="2" t="str">
        <f>_xlfn.XLOOKUP(Receivers[[#This Row],[ID]],Main[ID],Main[VESSEL NAME], "Not Found")</f>
        <v>INCE ATLANTIC</v>
      </c>
      <c r="C52" s="2" t="s">
        <v>185</v>
      </c>
      <c r="D52" s="7">
        <v>5000</v>
      </c>
    </row>
    <row r="53" spans="1:4">
      <c r="A53" s="5">
        <v>5</v>
      </c>
      <c r="B53" s="2" t="str">
        <f>_xlfn.XLOOKUP(Receivers[[#This Row],[ID]],Main[ID],Main[VESSEL NAME], "Not Found")</f>
        <v>INCE ATLANTIC</v>
      </c>
      <c r="C53" s="2" t="s">
        <v>179</v>
      </c>
      <c r="D53" s="7">
        <v>3000</v>
      </c>
    </row>
    <row r="54" spans="1:4">
      <c r="A54" s="5">
        <v>6</v>
      </c>
      <c r="B54" s="2" t="str">
        <f>_xlfn.XLOOKUP(Receivers[[#This Row],[ID]],Main[ID],Main[VESSEL NAME], "Not Found")</f>
        <v>KAVO PERDIKA</v>
      </c>
      <c r="C54" s="2" t="s">
        <v>190</v>
      </c>
      <c r="D54" s="7">
        <v>26593</v>
      </c>
    </row>
    <row r="55" spans="1:4">
      <c r="A55" s="5">
        <v>6</v>
      </c>
      <c r="B55" s="2" t="str">
        <f>_xlfn.XLOOKUP(Receivers[[#This Row],[ID]],Main[ID],Main[VESSEL NAME], "Not Found")</f>
        <v>KAVO PERDIKA</v>
      </c>
      <c r="C55" s="2" t="s">
        <v>176</v>
      </c>
      <c r="D55" s="7">
        <v>1000</v>
      </c>
    </row>
    <row r="56" spans="1:4">
      <c r="A56" s="5">
        <v>6</v>
      </c>
      <c r="B56" s="2" t="str">
        <f>_xlfn.XLOOKUP(Receivers[[#This Row],[ID]],Main[ID],Main[VESSEL NAME], "Not Found")</f>
        <v>KAVO PERDIKA</v>
      </c>
      <c r="C56" s="2" t="s">
        <v>184</v>
      </c>
      <c r="D56" s="7">
        <v>7000</v>
      </c>
    </row>
    <row r="57" spans="1:4">
      <c r="A57" s="5">
        <v>6</v>
      </c>
      <c r="B57" s="2" t="str">
        <f>_xlfn.XLOOKUP(Receivers[[#This Row],[ID]],Main[ID],Main[VESSEL NAME], "Not Found")</f>
        <v>KAVO PERDIKA</v>
      </c>
      <c r="C57" s="2" t="s">
        <v>193</v>
      </c>
      <c r="D57" s="7">
        <v>2000</v>
      </c>
    </row>
    <row r="58" spans="1:4">
      <c r="A58" s="5">
        <v>6</v>
      </c>
      <c r="B58" s="2" t="str">
        <f>_xlfn.XLOOKUP(Receivers[[#This Row],[ID]],Main[ID],Main[VESSEL NAME], "Not Found")</f>
        <v>KAVO PERDIKA</v>
      </c>
      <c r="C58" s="2" t="s">
        <v>194</v>
      </c>
      <c r="D58" s="7">
        <v>6000</v>
      </c>
    </row>
    <row r="59" spans="1:4">
      <c r="A59" s="5">
        <v>6</v>
      </c>
      <c r="B59" s="2" t="str">
        <f>_xlfn.XLOOKUP(Receivers[[#This Row],[ID]],Main[ID],Main[VESSEL NAME], "Not Found")</f>
        <v>KAVO PERDIKA</v>
      </c>
      <c r="C59" s="2" t="s">
        <v>185</v>
      </c>
      <c r="D59" s="7">
        <v>2807</v>
      </c>
    </row>
    <row r="60" spans="1:4">
      <c r="A60" s="5">
        <v>6</v>
      </c>
      <c r="B60" s="2" t="str">
        <f>_xlfn.XLOOKUP(Receivers[[#This Row],[ID]],Main[ID],Main[VESSEL NAME], "Not Found")</f>
        <v>KAVO PERDIKA</v>
      </c>
      <c r="C60" s="2" t="s">
        <v>195</v>
      </c>
      <c r="D60" s="7">
        <v>6000</v>
      </c>
    </row>
    <row r="61" spans="1:4">
      <c r="A61" s="5">
        <v>6</v>
      </c>
      <c r="B61" s="2" t="str">
        <f>_xlfn.XLOOKUP(Receivers[[#This Row],[ID]],Main[ID],Main[VESSEL NAME], "Not Found")</f>
        <v>KAVO PERDIKA</v>
      </c>
      <c r="C61" s="2" t="s">
        <v>196</v>
      </c>
      <c r="D61" s="7">
        <v>3000</v>
      </c>
    </row>
    <row r="62" spans="1:4">
      <c r="A62" s="5">
        <v>7</v>
      </c>
      <c r="B62" s="2" t="str">
        <f>_xlfn.XLOOKUP(Receivers[[#This Row],[ID]],Main[ID],Main[VESSEL NAME], "Not Found")</f>
        <v>CHISE BULKER</v>
      </c>
      <c r="C62" s="2" t="s">
        <v>190</v>
      </c>
      <c r="D62" s="7">
        <v>27500</v>
      </c>
    </row>
    <row r="63" spans="1:4">
      <c r="A63" s="5">
        <v>8</v>
      </c>
      <c r="B63" s="2" t="str">
        <f>_xlfn.XLOOKUP(Receivers[[#This Row],[ID]],Main[ID],Main[VESSEL NAME], "Not Found")</f>
        <v>CARIBOO</v>
      </c>
      <c r="C63" s="2" t="s">
        <v>168</v>
      </c>
      <c r="D63" s="7">
        <v>7000</v>
      </c>
    </row>
    <row r="64" spans="1:4">
      <c r="A64" s="5">
        <v>8</v>
      </c>
      <c r="B64" s="2" t="str">
        <f>_xlfn.XLOOKUP(Receivers[[#This Row],[ID]],Main[ID],Main[VESSEL NAME], "Not Found")</f>
        <v>CARIBOO</v>
      </c>
      <c r="C64" s="2" t="s">
        <v>188</v>
      </c>
      <c r="D64" s="7">
        <v>3000</v>
      </c>
    </row>
    <row r="65" spans="1:4">
      <c r="A65" s="5">
        <v>8</v>
      </c>
      <c r="B65" s="2" t="str">
        <f>_xlfn.XLOOKUP(Receivers[[#This Row],[ID]],Main[ID],Main[VESSEL NAME], "Not Found")</f>
        <v>CARIBOO</v>
      </c>
      <c r="C65" s="2" t="s">
        <v>190</v>
      </c>
      <c r="D65" s="7">
        <v>15406.92</v>
      </c>
    </row>
    <row r="66" spans="1:4">
      <c r="A66" s="5">
        <v>8</v>
      </c>
      <c r="B66" s="2" t="str">
        <f>_xlfn.XLOOKUP(Receivers[[#This Row],[ID]],Main[ID],Main[VESSEL NAME], "Not Found")</f>
        <v>CARIBOO</v>
      </c>
      <c r="C66" s="2" t="s">
        <v>174</v>
      </c>
      <c r="D66" s="7">
        <v>3000</v>
      </c>
    </row>
    <row r="67" spans="1:4">
      <c r="A67" s="5">
        <v>8</v>
      </c>
      <c r="B67" s="2" t="str">
        <f>_xlfn.XLOOKUP(Receivers[[#This Row],[ID]],Main[ID],Main[VESSEL NAME], "Not Found")</f>
        <v>CARIBOO</v>
      </c>
      <c r="C67" s="2" t="s">
        <v>179</v>
      </c>
      <c r="D67" s="7">
        <v>3000</v>
      </c>
    </row>
    <row r="68" spans="1:4">
      <c r="A68" s="5">
        <v>9</v>
      </c>
      <c r="B68" s="2" t="str">
        <f>_xlfn.XLOOKUP(Receivers[[#This Row],[ID]],Main[ID],Main[VESSEL NAME], "Not Found")</f>
        <v>BELKNIGHT</v>
      </c>
      <c r="C68" s="2" t="s">
        <v>180</v>
      </c>
      <c r="D68" s="7">
        <v>1200</v>
      </c>
    </row>
    <row r="69" spans="1:4">
      <c r="A69" s="5">
        <v>9</v>
      </c>
      <c r="B69" s="2" t="str">
        <f>_xlfn.XLOOKUP(Receivers[[#This Row],[ID]],Main[ID],Main[VESSEL NAME], "Not Found")</f>
        <v>BELKNIGHT</v>
      </c>
      <c r="C69" s="2" t="s">
        <v>167</v>
      </c>
      <c r="D69" s="7">
        <v>2000</v>
      </c>
    </row>
    <row r="70" spans="1:4">
      <c r="A70" s="5">
        <v>9</v>
      </c>
      <c r="B70" s="2" t="str">
        <f>_xlfn.XLOOKUP(Receivers[[#This Row],[ID]],Main[ID],Main[VESSEL NAME], "Not Found")</f>
        <v>BELKNIGHT</v>
      </c>
      <c r="C70" s="2" t="s">
        <v>197</v>
      </c>
      <c r="D70" s="7">
        <v>5000</v>
      </c>
    </row>
    <row r="71" spans="1:4">
      <c r="A71" s="5">
        <v>9</v>
      </c>
      <c r="B71" s="2" t="str">
        <f>_xlfn.XLOOKUP(Receivers[[#This Row],[ID]],Main[ID],Main[VESSEL NAME], "Not Found")</f>
        <v>BELKNIGHT</v>
      </c>
      <c r="C71" s="2" t="s">
        <v>183</v>
      </c>
      <c r="D71" s="7">
        <v>500</v>
      </c>
    </row>
    <row r="72" spans="1:4">
      <c r="A72" s="5">
        <v>9</v>
      </c>
      <c r="B72" s="2" t="str">
        <f>_xlfn.XLOOKUP(Receivers[[#This Row],[ID]],Main[ID],Main[VESSEL NAME], "Not Found")</f>
        <v>BELKNIGHT</v>
      </c>
      <c r="C72" s="2" t="s">
        <v>173</v>
      </c>
      <c r="D72" s="7">
        <v>3000</v>
      </c>
    </row>
    <row r="73" spans="1:4">
      <c r="A73" s="5">
        <v>9</v>
      </c>
      <c r="B73" s="2" t="str">
        <f>_xlfn.XLOOKUP(Receivers[[#This Row],[ID]],Main[ID],Main[VESSEL NAME], "Not Found")</f>
        <v>BELKNIGHT</v>
      </c>
      <c r="C73" s="2" t="s">
        <v>175</v>
      </c>
      <c r="D73" s="7">
        <v>1200</v>
      </c>
    </row>
    <row r="74" spans="1:4">
      <c r="A74" s="5">
        <v>9</v>
      </c>
      <c r="B74" s="2" t="str">
        <f>_xlfn.XLOOKUP(Receivers[[#This Row],[ID]],Main[ID],Main[VESSEL NAME], "Not Found")</f>
        <v>BELKNIGHT</v>
      </c>
      <c r="C74" s="2" t="s">
        <v>184</v>
      </c>
      <c r="D74" s="7">
        <v>23000</v>
      </c>
    </row>
    <row r="75" spans="1:4">
      <c r="A75" s="5">
        <v>9</v>
      </c>
      <c r="B75" s="2" t="str">
        <f>_xlfn.XLOOKUP(Receivers[[#This Row],[ID]],Main[ID],Main[VESSEL NAME], "Not Found")</f>
        <v>BELKNIGHT</v>
      </c>
      <c r="C75" s="2" t="s">
        <v>182</v>
      </c>
      <c r="D75" s="7">
        <v>2000</v>
      </c>
    </row>
    <row r="76" spans="1:4">
      <c r="A76" s="5">
        <v>9</v>
      </c>
      <c r="B76" s="2" t="str">
        <f>_xlfn.XLOOKUP(Receivers[[#This Row],[ID]],Main[ID],Main[VESSEL NAME], "Not Found")</f>
        <v>BELKNIGHT</v>
      </c>
      <c r="C76" s="2" t="s">
        <v>178</v>
      </c>
      <c r="D76" s="7">
        <v>3820.08</v>
      </c>
    </row>
    <row r="77" spans="1:4">
      <c r="A77" s="5">
        <v>9</v>
      </c>
      <c r="B77" s="2" t="str">
        <f>_xlfn.XLOOKUP(Receivers[[#This Row],[ID]],Main[ID],Main[VESSEL NAME], "Not Found")</f>
        <v>BELKNIGHT</v>
      </c>
      <c r="C77" s="2" t="s">
        <v>185</v>
      </c>
      <c r="D77" s="7">
        <v>12000</v>
      </c>
    </row>
    <row r="78" spans="1:4">
      <c r="A78" s="5">
        <v>10</v>
      </c>
      <c r="B78" s="2" t="str">
        <f>_xlfn.XLOOKUP(Receivers[[#This Row],[ID]],Main[ID],Main[VESSEL NAME], "Not Found")</f>
        <v>ELLIREA</v>
      </c>
      <c r="C78" s="2" t="s">
        <v>198</v>
      </c>
      <c r="D78" s="7">
        <v>1500</v>
      </c>
    </row>
    <row r="79" spans="1:4">
      <c r="A79" s="5">
        <v>10</v>
      </c>
      <c r="B79" s="2" t="str">
        <f>_xlfn.XLOOKUP(Receivers[[#This Row],[ID]],Main[ID],Main[VESSEL NAME], "Not Found")</f>
        <v>ELLIREA</v>
      </c>
      <c r="C79" s="2" t="s">
        <v>168</v>
      </c>
      <c r="D79" s="7">
        <v>7000</v>
      </c>
    </row>
    <row r="80" spans="1:4">
      <c r="A80" s="5">
        <v>10</v>
      </c>
      <c r="B80" s="2" t="str">
        <f>_xlfn.XLOOKUP(Receivers[[#This Row],[ID]],Main[ID],Main[VESSEL NAME], "Not Found")</f>
        <v>ELLIREA</v>
      </c>
      <c r="C80" s="2" t="s">
        <v>184</v>
      </c>
      <c r="D80" s="7">
        <v>10800</v>
      </c>
    </row>
    <row r="81" spans="1:4">
      <c r="A81" s="5">
        <v>10</v>
      </c>
      <c r="B81" s="2" t="str">
        <f>_xlfn.XLOOKUP(Receivers[[#This Row],[ID]],Main[ID],Main[VESSEL NAME], "Not Found")</f>
        <v>ELLIREA</v>
      </c>
      <c r="C81" s="2" t="s">
        <v>191</v>
      </c>
      <c r="D81" s="7">
        <v>5500</v>
      </c>
    </row>
    <row r="82" spans="1:4">
      <c r="A82" s="5">
        <v>10</v>
      </c>
      <c r="B82" s="2" t="str">
        <f>_xlfn.XLOOKUP(Receivers[[#This Row],[ID]],Main[ID],Main[VESSEL NAME], "Not Found")</f>
        <v>ELLIREA</v>
      </c>
      <c r="C82" s="2" t="s">
        <v>185</v>
      </c>
      <c r="D82" s="7">
        <v>6500</v>
      </c>
    </row>
    <row r="83" spans="1:4">
      <c r="A83" s="5">
        <v>10</v>
      </c>
      <c r="B83" s="2" t="str">
        <f>_xlfn.XLOOKUP(Receivers[[#This Row],[ID]],Main[ID],Main[VESSEL NAME], "Not Found")</f>
        <v>ELLIREA</v>
      </c>
      <c r="C83" s="2" t="s">
        <v>186</v>
      </c>
      <c r="D83" s="7">
        <v>11000</v>
      </c>
    </row>
    <row r="84" spans="1:4">
      <c r="A84" s="5">
        <v>10</v>
      </c>
      <c r="B84" s="2" t="str">
        <f>_xlfn.XLOOKUP(Receivers[[#This Row],[ID]],Main[ID],Main[VESSEL NAME], "Not Found")</f>
        <v>ELLIREA</v>
      </c>
      <c r="C84" s="2" t="s">
        <v>179</v>
      </c>
      <c r="D84" s="7">
        <v>4000</v>
      </c>
    </row>
    <row r="85" spans="1:4">
      <c r="A85" s="5">
        <v>11</v>
      </c>
      <c r="B85" s="2" t="str">
        <f>_xlfn.XLOOKUP(Receivers[[#This Row],[ID]],Main[ID],Main[VESSEL NAME], "Not Found")</f>
        <v>ANTIGONI</v>
      </c>
      <c r="C85" s="2" t="s">
        <v>180</v>
      </c>
      <c r="D85" s="7">
        <v>3000</v>
      </c>
    </row>
    <row r="86" spans="1:4">
      <c r="A86" s="5">
        <v>11</v>
      </c>
      <c r="B86" s="2" t="str">
        <f>_xlfn.XLOOKUP(Receivers[[#This Row],[ID]],Main[ID],Main[VESSEL NAME], "Not Found")</f>
        <v>ANTIGONI</v>
      </c>
      <c r="C86" s="2" t="s">
        <v>167</v>
      </c>
      <c r="D86" s="7">
        <v>3000</v>
      </c>
    </row>
    <row r="87" spans="1:4">
      <c r="A87" s="5">
        <v>11</v>
      </c>
      <c r="B87" s="2" t="str">
        <f>_xlfn.XLOOKUP(Receivers[[#This Row],[ID]],Main[ID],Main[VESSEL NAME], "Not Found")</f>
        <v>ANTIGONI</v>
      </c>
      <c r="C87" s="2" t="s">
        <v>173</v>
      </c>
      <c r="D87" s="7">
        <v>5000</v>
      </c>
    </row>
    <row r="88" spans="1:4">
      <c r="A88" s="5">
        <v>11</v>
      </c>
      <c r="B88" s="2" t="str">
        <f>_xlfn.XLOOKUP(Receivers[[#This Row],[ID]],Main[ID],Main[VESSEL NAME], "Not Found")</f>
        <v>ANTIGONI</v>
      </c>
      <c r="C88" s="2" t="s">
        <v>175</v>
      </c>
      <c r="D88" s="7">
        <v>600</v>
      </c>
    </row>
    <row r="89" spans="1:4">
      <c r="A89" s="5">
        <v>11</v>
      </c>
      <c r="B89" s="2" t="str">
        <f>_xlfn.XLOOKUP(Receivers[[#This Row],[ID]],Main[ID],Main[VESSEL NAME], "Not Found")</f>
        <v>ANTIGONI</v>
      </c>
      <c r="C89" s="2" t="s">
        <v>176</v>
      </c>
      <c r="D89" s="7">
        <v>2500</v>
      </c>
    </row>
    <row r="90" spans="1:4">
      <c r="A90" s="5">
        <v>11</v>
      </c>
      <c r="B90" s="2" t="str">
        <f>_xlfn.XLOOKUP(Receivers[[#This Row],[ID]],Main[ID],Main[VESSEL NAME], "Not Found")</f>
        <v>ANTIGONI</v>
      </c>
      <c r="C90" s="2" t="s">
        <v>178</v>
      </c>
      <c r="D90" s="7">
        <v>45000</v>
      </c>
    </row>
    <row r="91" spans="1:4">
      <c r="A91" s="5">
        <v>11</v>
      </c>
      <c r="B91" s="2" t="str">
        <f>_xlfn.XLOOKUP(Receivers[[#This Row],[ID]],Main[ID],Main[VESSEL NAME], "Not Found")</f>
        <v>ANTIGONI</v>
      </c>
      <c r="C91" s="2" t="s">
        <v>179</v>
      </c>
      <c r="D91" s="7">
        <v>1400</v>
      </c>
    </row>
    <row r="92" spans="1:4">
      <c r="A92" s="5">
        <v>12</v>
      </c>
      <c r="B92" s="2" t="str">
        <f>_xlfn.XLOOKUP(Receivers[[#This Row],[ID]],Main[ID],Main[VESSEL NAME], "Not Found")</f>
        <v>ARCTURUS</v>
      </c>
      <c r="C92" s="2" t="s">
        <v>166</v>
      </c>
      <c r="D92" s="7">
        <v>700</v>
      </c>
    </row>
    <row r="93" spans="1:4">
      <c r="A93" s="5">
        <v>12</v>
      </c>
      <c r="B93" s="2" t="str">
        <f>_xlfn.XLOOKUP(Receivers[[#This Row],[ID]],Main[ID],Main[VESSEL NAME], "Not Found")</f>
        <v>ARCTURUS</v>
      </c>
      <c r="C93" s="2" t="s">
        <v>183</v>
      </c>
      <c r="D93" s="7">
        <v>1000</v>
      </c>
    </row>
    <row r="94" spans="1:4">
      <c r="A94" s="5">
        <v>12</v>
      </c>
      <c r="B94" s="2" t="str">
        <f>_xlfn.XLOOKUP(Receivers[[#This Row],[ID]],Main[ID],Main[VESSEL NAME], "Not Found")</f>
        <v>ARCTURUS</v>
      </c>
      <c r="C94" s="2" t="s">
        <v>170</v>
      </c>
      <c r="D94" s="7">
        <v>2000</v>
      </c>
    </row>
    <row r="95" spans="1:4">
      <c r="A95" s="5">
        <v>12</v>
      </c>
      <c r="B95" s="2" t="str">
        <f>_xlfn.XLOOKUP(Receivers[[#This Row],[ID]],Main[ID],Main[VESSEL NAME], "Not Found")</f>
        <v>ARCTURUS</v>
      </c>
      <c r="C95" s="2" t="s">
        <v>188</v>
      </c>
      <c r="D95" s="7">
        <v>4950</v>
      </c>
    </row>
    <row r="96" spans="1:4">
      <c r="A96" s="5">
        <v>12</v>
      </c>
      <c r="B96" s="2" t="str">
        <f>_xlfn.XLOOKUP(Receivers[[#This Row],[ID]],Main[ID],Main[VESSEL NAME], "Not Found")</f>
        <v>ARCTURUS</v>
      </c>
      <c r="C96" s="2" t="s">
        <v>172</v>
      </c>
      <c r="D96" s="7">
        <v>4000</v>
      </c>
    </row>
    <row r="97" spans="1:4">
      <c r="A97" s="5">
        <v>12</v>
      </c>
      <c r="B97" s="2" t="str">
        <f>_xlfn.XLOOKUP(Receivers[[#This Row],[ID]],Main[ID],Main[VESSEL NAME], "Not Found")</f>
        <v>ARCTURUS</v>
      </c>
      <c r="C97" s="2" t="s">
        <v>174</v>
      </c>
      <c r="D97" s="7">
        <v>5000</v>
      </c>
    </row>
    <row r="98" spans="1:4">
      <c r="A98" s="5">
        <v>12</v>
      </c>
      <c r="B98" s="2" t="str">
        <f>_xlfn.XLOOKUP(Receivers[[#This Row],[ID]],Main[ID],Main[VESSEL NAME], "Not Found")</f>
        <v>ARCTURUS</v>
      </c>
      <c r="C98" s="2" t="s">
        <v>199</v>
      </c>
      <c r="D98" s="7">
        <v>300</v>
      </c>
    </row>
    <row r="99" spans="1:4">
      <c r="A99" s="5">
        <v>12</v>
      </c>
      <c r="B99" s="2" t="str">
        <f>_xlfn.XLOOKUP(Receivers[[#This Row],[ID]],Main[ID],Main[VESSEL NAME], "Not Found")</f>
        <v>ARCTURUS</v>
      </c>
      <c r="C99" s="2" t="s">
        <v>191</v>
      </c>
      <c r="D99" s="7">
        <v>10000</v>
      </c>
    </row>
    <row r="100" spans="1:4">
      <c r="A100" s="5">
        <v>12</v>
      </c>
      <c r="B100" s="2" t="str">
        <f>_xlfn.XLOOKUP(Receivers[[#This Row],[ID]],Main[ID],Main[VESSEL NAME], "Not Found")</f>
        <v>ARCTURUS</v>
      </c>
      <c r="C100" s="2" t="s">
        <v>182</v>
      </c>
      <c r="D100" s="7">
        <v>9900</v>
      </c>
    </row>
    <row r="101" spans="1:4">
      <c r="A101" s="5">
        <v>12</v>
      </c>
      <c r="B101" s="2" t="str">
        <f>_xlfn.XLOOKUP(Receivers[[#This Row],[ID]],Main[ID],Main[VESSEL NAME], "Not Found")</f>
        <v>ARCTURUS</v>
      </c>
      <c r="C101" s="2" t="s">
        <v>192</v>
      </c>
      <c r="D101" s="7">
        <v>3980</v>
      </c>
    </row>
    <row r="102" spans="1:4">
      <c r="A102" s="5">
        <v>12</v>
      </c>
      <c r="B102" s="2" t="str">
        <f>_xlfn.XLOOKUP(Receivers[[#This Row],[ID]],Main[ID],Main[VESSEL NAME], "Not Found")</f>
        <v>ARCTURUS</v>
      </c>
      <c r="C102" s="2" t="s">
        <v>194</v>
      </c>
      <c r="D102" s="7">
        <v>7000</v>
      </c>
    </row>
    <row r="103" spans="1:4">
      <c r="A103" s="5">
        <v>12</v>
      </c>
      <c r="B103" s="2" t="str">
        <f>_xlfn.XLOOKUP(Receivers[[#This Row],[ID]],Main[ID],Main[VESSEL NAME], "Not Found")</f>
        <v>ARCTURUS</v>
      </c>
      <c r="C103" s="2" t="s">
        <v>189</v>
      </c>
      <c r="D103" s="7">
        <v>4950</v>
      </c>
    </row>
    <row r="104" spans="1:4">
      <c r="A104" s="5">
        <v>12</v>
      </c>
      <c r="B104" s="2" t="str">
        <f>_xlfn.XLOOKUP(Receivers[[#This Row],[ID]],Main[ID],Main[VESSEL NAME], "Not Found")</f>
        <v>ARCTURUS</v>
      </c>
      <c r="C104" s="2" t="s">
        <v>179</v>
      </c>
      <c r="D104" s="7">
        <v>5990</v>
      </c>
    </row>
    <row r="105" spans="1:4">
      <c r="A105" s="5">
        <v>13</v>
      </c>
      <c r="B105" s="2" t="str">
        <f>_xlfn.XLOOKUP(Receivers[[#This Row],[ID]],Main[ID],Main[VESSEL NAME], "Not Found")</f>
        <v>TOROS-M</v>
      </c>
      <c r="C105" s="2" t="s">
        <v>167</v>
      </c>
      <c r="D105" s="7">
        <v>2000</v>
      </c>
    </row>
    <row r="106" spans="1:4">
      <c r="A106" s="5">
        <v>13</v>
      </c>
      <c r="B106" s="2" t="str">
        <f>_xlfn.XLOOKUP(Receivers[[#This Row],[ID]],Main[ID],Main[VESSEL NAME], "Not Found")</f>
        <v>TOROS-M</v>
      </c>
      <c r="C106" s="2" t="s">
        <v>197</v>
      </c>
      <c r="D106" s="7">
        <v>5000</v>
      </c>
    </row>
    <row r="107" spans="1:4">
      <c r="A107" s="5">
        <v>13</v>
      </c>
      <c r="B107" s="2" t="str">
        <f>_xlfn.XLOOKUP(Receivers[[#This Row],[ID]],Main[ID],Main[VESSEL NAME], "Not Found")</f>
        <v>TOROS-M</v>
      </c>
      <c r="C107" s="2" t="s">
        <v>187</v>
      </c>
      <c r="D107" s="7">
        <v>2000</v>
      </c>
    </row>
    <row r="108" spans="1:4">
      <c r="A108" s="5">
        <v>13</v>
      </c>
      <c r="B108" s="2" t="str">
        <f>_xlfn.XLOOKUP(Receivers[[#This Row],[ID]],Main[ID],Main[VESSEL NAME], "Not Found")</f>
        <v>TOROS-M</v>
      </c>
      <c r="C108" s="2" t="s">
        <v>170</v>
      </c>
      <c r="D108" s="7">
        <v>2000</v>
      </c>
    </row>
    <row r="109" spans="1:4">
      <c r="A109" s="5">
        <v>13</v>
      </c>
      <c r="B109" s="2" t="str">
        <f>_xlfn.XLOOKUP(Receivers[[#This Row],[ID]],Main[ID],Main[VESSEL NAME], "Not Found")</f>
        <v>TOROS-M</v>
      </c>
      <c r="C109" s="2" t="s">
        <v>184</v>
      </c>
      <c r="D109" s="7">
        <v>13200</v>
      </c>
    </row>
    <row r="110" spans="1:4">
      <c r="A110" s="5">
        <v>13</v>
      </c>
      <c r="B110" s="2" t="str">
        <f>_xlfn.XLOOKUP(Receivers[[#This Row],[ID]],Main[ID],Main[VESSEL NAME], "Not Found")</f>
        <v>TOROS-M</v>
      </c>
      <c r="C110" s="2" t="s">
        <v>193</v>
      </c>
      <c r="D110" s="7">
        <v>2000</v>
      </c>
    </row>
    <row r="111" spans="1:4">
      <c r="A111" s="5">
        <v>13</v>
      </c>
      <c r="B111" s="2" t="str">
        <f>_xlfn.XLOOKUP(Receivers[[#This Row],[ID]],Main[ID],Main[VESSEL NAME], "Not Found")</f>
        <v>TOROS-M</v>
      </c>
      <c r="C111" s="2" t="s">
        <v>200</v>
      </c>
      <c r="D111" s="7">
        <v>5950</v>
      </c>
    </row>
    <row r="112" spans="1:4">
      <c r="A112" s="5">
        <v>13</v>
      </c>
      <c r="B112" s="2" t="str">
        <f>_xlfn.XLOOKUP(Receivers[[#This Row],[ID]],Main[ID],Main[VESSEL NAME], "Not Found")</f>
        <v>TOROS-M</v>
      </c>
      <c r="C112" s="2" t="s">
        <v>185</v>
      </c>
      <c r="D112" s="7">
        <v>6500</v>
      </c>
    </row>
    <row r="113" spans="1:4">
      <c r="A113" s="5">
        <v>13</v>
      </c>
      <c r="B113" s="2" t="str">
        <f>_xlfn.XLOOKUP(Receivers[[#This Row],[ID]],Main[ID],Main[VESSEL NAME], "Not Found")</f>
        <v>TOROS-M</v>
      </c>
      <c r="C113" s="2" t="s">
        <v>195</v>
      </c>
      <c r="D113" s="7">
        <v>6600</v>
      </c>
    </row>
    <row r="114" spans="1:4">
      <c r="A114" s="5">
        <v>13</v>
      </c>
      <c r="B114" s="2" t="str">
        <f>_xlfn.XLOOKUP(Receivers[[#This Row],[ID]],Main[ID],Main[VESSEL NAME], "Not Found")</f>
        <v>TOROS-M</v>
      </c>
      <c r="C114" s="2" t="s">
        <v>196</v>
      </c>
      <c r="D114" s="7">
        <v>3000</v>
      </c>
    </row>
    <row r="115" spans="1:4">
      <c r="A115" s="5">
        <v>14</v>
      </c>
      <c r="B115" s="2" t="str">
        <f>_xlfn.XLOOKUP(Receivers[[#This Row],[ID]],Main[ID],Main[VESSEL NAME], "Not Found")</f>
        <v>VALSAMITIS</v>
      </c>
      <c r="C115" s="2" t="s">
        <v>61</v>
      </c>
      <c r="D115" s="7">
        <v>25005.08</v>
      </c>
    </row>
    <row r="116" spans="1:4">
      <c r="A116" s="5">
        <v>14</v>
      </c>
      <c r="B116" s="2" t="str">
        <f>_xlfn.XLOOKUP(Receivers[[#This Row],[ID]],Main[ID],Main[VESSEL NAME], "Not Found")</f>
        <v>VALSAMITIS</v>
      </c>
      <c r="C116" s="2" t="s">
        <v>61</v>
      </c>
      <c r="D116" s="7">
        <v>5011.47</v>
      </c>
    </row>
    <row r="117" spans="1:4">
      <c r="A117" s="5">
        <v>15</v>
      </c>
      <c r="B117" s="2" t="str">
        <f>_xlfn.XLOOKUP(Receivers[[#This Row],[ID]],Main[ID],Main[VESSEL NAME], "Not Found")</f>
        <v>PANTHER MAX</v>
      </c>
      <c r="C117" s="2" t="s">
        <v>166</v>
      </c>
      <c r="D117" s="7">
        <v>1000</v>
      </c>
    </row>
    <row r="118" spans="1:4">
      <c r="A118" s="5">
        <v>15</v>
      </c>
      <c r="B118" s="2" t="str">
        <f>_xlfn.XLOOKUP(Receivers[[#This Row],[ID]],Main[ID],Main[VESSEL NAME], "Not Found")</f>
        <v>PANTHER MAX</v>
      </c>
      <c r="C118" s="2" t="s">
        <v>167</v>
      </c>
      <c r="D118" s="7">
        <v>4080</v>
      </c>
    </row>
    <row r="119" spans="1:4">
      <c r="A119" s="5">
        <v>15</v>
      </c>
      <c r="B119" s="2" t="str">
        <f>_xlfn.XLOOKUP(Receivers[[#This Row],[ID]],Main[ID],Main[VESSEL NAME], "Not Found")</f>
        <v>PANTHER MAX</v>
      </c>
      <c r="C119" s="2" t="s">
        <v>187</v>
      </c>
      <c r="D119" s="7">
        <v>2000</v>
      </c>
    </row>
    <row r="120" spans="1:4">
      <c r="A120" s="5">
        <v>15</v>
      </c>
      <c r="B120" s="2" t="str">
        <f>_xlfn.XLOOKUP(Receivers[[#This Row],[ID]],Main[ID],Main[VESSEL NAME], "Not Found")</f>
        <v>PANTHER MAX</v>
      </c>
      <c r="C120" s="2" t="s">
        <v>168</v>
      </c>
      <c r="D120" s="7">
        <v>7000</v>
      </c>
    </row>
    <row r="121" spans="1:4">
      <c r="A121" s="5">
        <v>15</v>
      </c>
      <c r="B121" s="2" t="str">
        <f>_xlfn.XLOOKUP(Receivers[[#This Row],[ID]],Main[ID],Main[VESSEL NAME], "Not Found")</f>
        <v>PANTHER MAX</v>
      </c>
      <c r="C121" s="2" t="s">
        <v>183</v>
      </c>
      <c r="D121" s="7">
        <v>500</v>
      </c>
    </row>
    <row r="122" spans="1:4">
      <c r="A122" s="5">
        <v>15</v>
      </c>
      <c r="B122" s="2" t="str">
        <f>_xlfn.XLOOKUP(Receivers[[#This Row],[ID]],Main[ID],Main[VESSEL NAME], "Not Found")</f>
        <v>PANTHER MAX</v>
      </c>
      <c r="C122" s="2" t="s">
        <v>170</v>
      </c>
      <c r="D122" s="7">
        <v>2500</v>
      </c>
    </row>
    <row r="123" spans="1:4">
      <c r="A123" s="5">
        <v>15</v>
      </c>
      <c r="B123" s="2" t="str">
        <f>_xlfn.XLOOKUP(Receivers[[#This Row],[ID]],Main[ID],Main[VESSEL NAME], "Not Found")</f>
        <v>PANTHER MAX</v>
      </c>
      <c r="C123" s="2" t="s">
        <v>188</v>
      </c>
      <c r="D123" s="7">
        <v>5000</v>
      </c>
    </row>
    <row r="124" spans="1:4">
      <c r="A124" s="5">
        <v>15</v>
      </c>
      <c r="B124" s="2" t="str">
        <f>_xlfn.XLOOKUP(Receivers[[#This Row],[ID]],Main[ID],Main[VESSEL NAME], "Not Found")</f>
        <v>PANTHER MAX</v>
      </c>
      <c r="C124" s="2" t="s">
        <v>174</v>
      </c>
      <c r="D124" s="7">
        <v>3680</v>
      </c>
    </row>
    <row r="125" spans="1:4">
      <c r="A125" s="5">
        <v>15</v>
      </c>
      <c r="B125" s="2" t="str">
        <f>_xlfn.XLOOKUP(Receivers[[#This Row],[ID]],Main[ID],Main[VESSEL NAME], "Not Found")</f>
        <v>PANTHER MAX</v>
      </c>
      <c r="C125" s="2" t="s">
        <v>184</v>
      </c>
      <c r="D125" s="7">
        <v>11750</v>
      </c>
    </row>
    <row r="126" spans="1:4">
      <c r="A126" s="5">
        <v>15</v>
      </c>
      <c r="B126" s="2" t="str">
        <f>_xlfn.XLOOKUP(Receivers[[#This Row],[ID]],Main[ID],Main[VESSEL NAME], "Not Found")</f>
        <v>PANTHER MAX</v>
      </c>
      <c r="C126" s="2" t="s">
        <v>193</v>
      </c>
      <c r="D126" s="7">
        <v>2000</v>
      </c>
    </row>
    <row r="127" spans="1:4">
      <c r="A127" s="5">
        <v>15</v>
      </c>
      <c r="B127" s="2" t="str">
        <f>_xlfn.XLOOKUP(Receivers[[#This Row],[ID]],Main[ID],Main[VESSEL NAME], "Not Found")</f>
        <v>PANTHER MAX</v>
      </c>
      <c r="C127" s="2" t="s">
        <v>200</v>
      </c>
      <c r="D127" s="7">
        <v>1750</v>
      </c>
    </row>
    <row r="128" spans="1:4">
      <c r="A128" s="5">
        <v>15</v>
      </c>
      <c r="B128" s="2" t="str">
        <f>_xlfn.XLOOKUP(Receivers[[#This Row],[ID]],Main[ID],Main[VESSEL NAME], "Not Found")</f>
        <v>PANTHER MAX</v>
      </c>
      <c r="C128" s="2" t="s">
        <v>186</v>
      </c>
      <c r="D128" s="7">
        <v>12240</v>
      </c>
    </row>
    <row r="129" spans="1:4">
      <c r="A129" s="5">
        <v>15</v>
      </c>
      <c r="B129" s="2" t="str">
        <f>_xlfn.XLOOKUP(Receivers[[#This Row],[ID]],Main[ID],Main[VESSEL NAME], "Not Found")</f>
        <v>PANTHER MAX</v>
      </c>
      <c r="C129" s="2" t="s">
        <v>189</v>
      </c>
      <c r="D129" s="7">
        <v>5000</v>
      </c>
    </row>
    <row r="130" spans="1:4">
      <c r="A130" s="5">
        <v>15</v>
      </c>
      <c r="B130" s="2" t="str">
        <f>_xlfn.XLOOKUP(Receivers[[#This Row],[ID]],Main[ID],Main[VESSEL NAME], "Not Found")</f>
        <v>PANTHER MAX</v>
      </c>
      <c r="C130" s="2" t="s">
        <v>179</v>
      </c>
      <c r="D130" s="7">
        <v>4000</v>
      </c>
    </row>
    <row r="131" spans="1:4">
      <c r="A131" s="5">
        <v>16</v>
      </c>
      <c r="B131" s="2" t="str">
        <f>_xlfn.XLOOKUP(Receivers[[#This Row],[ID]],Main[ID],Main[VESSEL NAME], "Not Found")</f>
        <v>ZOI XL</v>
      </c>
      <c r="C131" s="2" t="s">
        <v>166</v>
      </c>
      <c r="D131" s="7">
        <v>500</v>
      </c>
    </row>
    <row r="132" spans="1:4">
      <c r="A132" s="5">
        <v>16</v>
      </c>
      <c r="B132" s="2" t="str">
        <f>_xlfn.XLOOKUP(Receivers[[#This Row],[ID]],Main[ID],Main[VESSEL NAME], "Not Found")</f>
        <v>ZOI XL</v>
      </c>
      <c r="C132" s="2" t="s">
        <v>167</v>
      </c>
      <c r="D132" s="7">
        <v>5000</v>
      </c>
    </row>
    <row r="133" spans="1:4">
      <c r="A133" s="5">
        <v>16</v>
      </c>
      <c r="B133" s="2" t="str">
        <f>_xlfn.XLOOKUP(Receivers[[#This Row],[ID]],Main[ID],Main[VESSEL NAME], "Not Found")</f>
        <v>ZOI XL</v>
      </c>
      <c r="C133" s="2" t="s">
        <v>169</v>
      </c>
      <c r="D133" s="7">
        <v>730</v>
      </c>
    </row>
    <row r="134" spans="1:4">
      <c r="A134" s="5">
        <v>16</v>
      </c>
      <c r="B134" s="2" t="str">
        <f>_xlfn.XLOOKUP(Receivers[[#This Row],[ID]],Main[ID],Main[VESSEL NAME], "Not Found")</f>
        <v>ZOI XL</v>
      </c>
      <c r="C134" s="2" t="s">
        <v>170</v>
      </c>
      <c r="D134" s="7">
        <v>711</v>
      </c>
    </row>
    <row r="135" spans="1:4">
      <c r="A135" s="5">
        <v>16</v>
      </c>
      <c r="B135" s="2" t="str">
        <f>_xlfn.XLOOKUP(Receivers[[#This Row],[ID]],Main[ID],Main[VESSEL NAME], "Not Found")</f>
        <v>ZOI XL</v>
      </c>
      <c r="C135" s="2" t="s">
        <v>171</v>
      </c>
      <c r="D135" s="7">
        <v>500</v>
      </c>
    </row>
    <row r="136" spans="1:4">
      <c r="A136" s="5">
        <v>16</v>
      </c>
      <c r="B136" s="2" t="str">
        <f>_xlfn.XLOOKUP(Receivers[[#This Row],[ID]],Main[ID],Main[VESSEL NAME], "Not Found")</f>
        <v>ZOI XL</v>
      </c>
      <c r="C136" s="2" t="s">
        <v>181</v>
      </c>
      <c r="D136" s="7">
        <v>3259</v>
      </c>
    </row>
    <row r="137" spans="1:4">
      <c r="A137" s="5">
        <v>16</v>
      </c>
      <c r="B137" s="2" t="str">
        <f>_xlfn.XLOOKUP(Receivers[[#This Row],[ID]],Main[ID],Main[VESSEL NAME], "Not Found")</f>
        <v>ZOI XL</v>
      </c>
      <c r="C137" s="2" t="s">
        <v>173</v>
      </c>
      <c r="D137" s="7">
        <v>5000</v>
      </c>
    </row>
    <row r="138" spans="1:4">
      <c r="A138" s="5">
        <v>16</v>
      </c>
      <c r="B138" s="2" t="str">
        <f>_xlfn.XLOOKUP(Receivers[[#This Row],[ID]],Main[ID],Main[VESSEL NAME], "Not Found")</f>
        <v>ZOI XL</v>
      </c>
      <c r="C138" s="2" t="s">
        <v>175</v>
      </c>
      <c r="D138" s="7">
        <v>500</v>
      </c>
    </row>
    <row r="139" spans="1:4">
      <c r="A139" s="5">
        <v>16</v>
      </c>
      <c r="B139" s="2" t="str">
        <f>_xlfn.XLOOKUP(Receivers[[#This Row],[ID]],Main[ID],Main[VESSEL NAME], "Not Found")</f>
        <v>ZOI XL</v>
      </c>
      <c r="C139" s="2" t="s">
        <v>193</v>
      </c>
      <c r="D139" s="7">
        <v>2000</v>
      </c>
    </row>
    <row r="140" spans="1:4">
      <c r="A140" s="5">
        <v>16</v>
      </c>
      <c r="B140" s="2" t="str">
        <f>_xlfn.XLOOKUP(Receivers[[#This Row],[ID]],Main[ID],Main[VESSEL NAME], "Not Found")</f>
        <v>ZOI XL</v>
      </c>
      <c r="C140" s="2" t="s">
        <v>178</v>
      </c>
      <c r="D140" s="7">
        <v>29000</v>
      </c>
    </row>
    <row r="141" spans="1:4">
      <c r="A141" s="5">
        <v>16</v>
      </c>
      <c r="B141" s="2" t="str">
        <f>_xlfn.XLOOKUP(Receivers[[#This Row],[ID]],Main[ID],Main[VESSEL NAME], "Not Found")</f>
        <v>ZOI XL</v>
      </c>
      <c r="C141" s="2" t="s">
        <v>201</v>
      </c>
      <c r="D141" s="7">
        <v>2000</v>
      </c>
    </row>
    <row r="142" spans="1:4">
      <c r="A142" s="5">
        <v>16</v>
      </c>
      <c r="B142" s="2" t="str">
        <f>_xlfn.XLOOKUP(Receivers[[#This Row],[ID]],Main[ID],Main[VESSEL NAME], "Not Found")</f>
        <v>ZOI XL</v>
      </c>
      <c r="C142" s="2" t="s">
        <v>200</v>
      </c>
      <c r="D142" s="7">
        <v>1800</v>
      </c>
    </row>
    <row r="143" spans="1:4">
      <c r="A143" s="5">
        <v>16</v>
      </c>
      <c r="B143" s="2" t="str">
        <f>_xlfn.XLOOKUP(Receivers[[#This Row],[ID]],Main[ID],Main[VESSEL NAME], "Not Found")</f>
        <v>ZOI XL</v>
      </c>
      <c r="C143" s="2" t="s">
        <v>179</v>
      </c>
      <c r="D143" s="7">
        <v>4000</v>
      </c>
    </row>
    <row r="144" spans="1:4">
      <c r="A144" s="5">
        <v>17</v>
      </c>
      <c r="B144" s="2" t="str">
        <f>_xlfn.XLOOKUP(Receivers[[#This Row],[ID]],Main[ID],Main[VESSEL NAME], "Not Found")</f>
        <v>SILVER LADY</v>
      </c>
      <c r="C144" s="2" t="s">
        <v>202</v>
      </c>
      <c r="D144" s="7">
        <v>2100</v>
      </c>
    </row>
    <row r="145" spans="1:4">
      <c r="A145" s="5">
        <v>17</v>
      </c>
      <c r="B145" s="2" t="str">
        <f>_xlfn.XLOOKUP(Receivers[[#This Row],[ID]],Main[ID],Main[VESSEL NAME], "Not Found")</f>
        <v>SILVER LADY</v>
      </c>
      <c r="C145" s="2" t="s">
        <v>168</v>
      </c>
      <c r="D145" s="7">
        <v>7000</v>
      </c>
    </row>
    <row r="146" spans="1:4">
      <c r="A146" s="5">
        <v>17</v>
      </c>
      <c r="B146" s="2" t="str">
        <f>_xlfn.XLOOKUP(Receivers[[#This Row],[ID]],Main[ID],Main[VESSEL NAME], "Not Found")</f>
        <v>SILVER LADY</v>
      </c>
      <c r="C146" s="2" t="s">
        <v>183</v>
      </c>
      <c r="D146" s="7">
        <v>500</v>
      </c>
    </row>
    <row r="147" spans="1:4">
      <c r="A147" s="5">
        <v>17</v>
      </c>
      <c r="B147" s="2" t="str">
        <f>_xlfn.XLOOKUP(Receivers[[#This Row],[ID]],Main[ID],Main[VESSEL NAME], "Not Found")</f>
        <v>SILVER LADY</v>
      </c>
      <c r="C147" s="2" t="s">
        <v>170</v>
      </c>
      <c r="D147" s="7">
        <v>1289</v>
      </c>
    </row>
    <row r="148" spans="1:4">
      <c r="A148" s="5">
        <v>17</v>
      </c>
      <c r="B148" s="2" t="str">
        <f>_xlfn.XLOOKUP(Receivers[[#This Row],[ID]],Main[ID],Main[VESSEL NAME], "Not Found")</f>
        <v>SILVER LADY</v>
      </c>
      <c r="C148" s="2" t="s">
        <v>181</v>
      </c>
      <c r="D148" s="7">
        <v>2100</v>
      </c>
    </row>
    <row r="149" spans="1:4">
      <c r="A149" s="5">
        <v>17</v>
      </c>
      <c r="B149" s="2" t="str">
        <f>_xlfn.XLOOKUP(Receivers[[#This Row],[ID]],Main[ID],Main[VESSEL NAME], "Not Found")</f>
        <v>SILVER LADY</v>
      </c>
      <c r="C149" s="2" t="s">
        <v>172</v>
      </c>
      <c r="D149" s="7">
        <v>2000</v>
      </c>
    </row>
    <row r="150" spans="1:4">
      <c r="A150" s="17">
        <v>17</v>
      </c>
      <c r="B150" s="18" t="str">
        <f>_xlfn.XLOOKUP(Receivers[[#This Row],[ID]],Main[ID],Main[VESSEL NAME], "Not Found")</f>
        <v>SILVER LADY</v>
      </c>
      <c r="C150" s="18" t="s">
        <v>193</v>
      </c>
      <c r="D150" s="19">
        <v>2000</v>
      </c>
    </row>
    <row r="151" spans="1:4">
      <c r="A151" s="5">
        <v>17</v>
      </c>
      <c r="B151" s="2" t="str">
        <f>_xlfn.XLOOKUP(Receivers[[#This Row],[ID]],Main[ID],Main[VESSEL NAME], "Not Found")</f>
        <v>SILVER LADY</v>
      </c>
      <c r="C151" s="2" t="s">
        <v>203</v>
      </c>
      <c r="D151" s="7">
        <v>1050</v>
      </c>
    </row>
    <row r="152" spans="1:4">
      <c r="A152" s="5">
        <v>17</v>
      </c>
      <c r="B152" s="2" t="str">
        <f>_xlfn.XLOOKUP(Receivers[[#This Row],[ID]],Main[ID],Main[VESSEL NAME], "Not Found")</f>
        <v>SILVER LADY</v>
      </c>
      <c r="C152" s="2" t="s">
        <v>177</v>
      </c>
      <c r="D152" s="7">
        <v>1100</v>
      </c>
    </row>
    <row r="153" spans="1:4">
      <c r="A153" s="5">
        <v>17</v>
      </c>
      <c r="B153" s="2" t="str">
        <f>_xlfn.XLOOKUP(Receivers[[#This Row],[ID]],Main[ID],Main[VESSEL NAME], "Not Found")</f>
        <v>SILVER LADY</v>
      </c>
      <c r="C153" s="2" t="s">
        <v>178</v>
      </c>
      <c r="D153" s="7">
        <v>26000</v>
      </c>
    </row>
    <row r="154" spans="1:4">
      <c r="A154" s="5">
        <v>17</v>
      </c>
      <c r="B154" s="2" t="str">
        <f>_xlfn.XLOOKUP(Receivers[[#This Row],[ID]],Main[ID],Main[VESSEL NAME], "Not Found")</f>
        <v>SILVER LADY</v>
      </c>
      <c r="C154" s="2" t="s">
        <v>179</v>
      </c>
      <c r="D154" s="7">
        <v>3000</v>
      </c>
    </row>
    <row r="155" spans="1:4">
      <c r="A155" s="5">
        <v>18</v>
      </c>
      <c r="B155" s="2" t="str">
        <f>_xlfn.XLOOKUP(Receivers[[#This Row],[ID]],Main[ID],Main[VESSEL NAME], "Not Found")</f>
        <v>AVRA I</v>
      </c>
      <c r="C155" s="2" t="s">
        <v>166</v>
      </c>
      <c r="D155" s="7">
        <v>700</v>
      </c>
    </row>
    <row r="156" spans="1:4">
      <c r="A156" s="5">
        <v>18</v>
      </c>
      <c r="B156" s="2" t="str">
        <f>_xlfn.XLOOKUP(Receivers[[#This Row],[ID]],Main[ID],Main[VESSEL NAME], "Not Found")</f>
        <v>AVRA I</v>
      </c>
      <c r="C156" s="2" t="s">
        <v>187</v>
      </c>
      <c r="D156" s="7">
        <v>4410</v>
      </c>
    </row>
    <row r="157" spans="1:4">
      <c r="A157" s="5">
        <v>18</v>
      </c>
      <c r="B157" s="2" t="str">
        <f>_xlfn.XLOOKUP(Receivers[[#This Row],[ID]],Main[ID],Main[VESSEL NAME], "Not Found")</f>
        <v>AVRA I</v>
      </c>
      <c r="C157" s="2" t="s">
        <v>183</v>
      </c>
      <c r="D157" s="7">
        <v>500</v>
      </c>
    </row>
    <row r="158" spans="1:4">
      <c r="A158" s="5">
        <v>18</v>
      </c>
      <c r="B158" s="2" t="str">
        <f>_xlfn.XLOOKUP(Receivers[[#This Row],[ID]],Main[ID],Main[VESSEL NAME], "Not Found")</f>
        <v>AVRA I</v>
      </c>
      <c r="C158" s="2" t="s">
        <v>188</v>
      </c>
      <c r="D158" s="7">
        <v>4824.29</v>
      </c>
    </row>
    <row r="159" spans="1:4">
      <c r="A159" s="5">
        <v>18</v>
      </c>
      <c r="B159" s="2" t="str">
        <f>_xlfn.XLOOKUP(Receivers[[#This Row],[ID]],Main[ID],Main[VESSEL NAME], "Not Found")</f>
        <v>AVRA I</v>
      </c>
      <c r="C159" s="2" t="s">
        <v>174</v>
      </c>
      <c r="D159" s="7">
        <v>6000</v>
      </c>
    </row>
    <row r="160" spans="1:4">
      <c r="A160" s="5">
        <v>18</v>
      </c>
      <c r="B160" s="2" t="str">
        <f>_xlfn.XLOOKUP(Receivers[[#This Row],[ID]],Main[ID],Main[VESSEL NAME], "Not Found")</f>
        <v>AVRA I</v>
      </c>
      <c r="C160" s="2" t="s">
        <v>199</v>
      </c>
      <c r="D160" s="7">
        <v>300</v>
      </c>
    </row>
    <row r="161" spans="1:4">
      <c r="A161" s="5">
        <v>18</v>
      </c>
      <c r="B161" s="2" t="str">
        <f>_xlfn.XLOOKUP(Receivers[[#This Row],[ID]],Main[ID],Main[VESSEL NAME], "Not Found")</f>
        <v>AVRA I</v>
      </c>
      <c r="C161" s="2" t="s">
        <v>176</v>
      </c>
      <c r="D161" s="7">
        <v>1972</v>
      </c>
    </row>
    <row r="162" spans="1:4">
      <c r="A162" s="5">
        <v>18</v>
      </c>
      <c r="B162" s="2" t="str">
        <f>_xlfn.XLOOKUP(Receivers[[#This Row],[ID]],Main[ID],Main[VESSEL NAME], "Not Found")</f>
        <v>AVRA I</v>
      </c>
      <c r="C162" s="2" t="s">
        <v>192</v>
      </c>
      <c r="D162" s="7">
        <v>3283.71</v>
      </c>
    </row>
    <row r="163" spans="1:4">
      <c r="A163" s="5">
        <v>18</v>
      </c>
      <c r="B163" s="2" t="str">
        <f>_xlfn.XLOOKUP(Receivers[[#This Row],[ID]],Main[ID],Main[VESSEL NAME], "Not Found")</f>
        <v>AVRA I</v>
      </c>
      <c r="C163" s="2" t="s">
        <v>194</v>
      </c>
      <c r="D163" s="7">
        <v>6860</v>
      </c>
    </row>
    <row r="164" spans="1:4">
      <c r="A164" s="5">
        <v>18</v>
      </c>
      <c r="B164" s="2" t="str">
        <f>_xlfn.XLOOKUP(Receivers[[#This Row],[ID]],Main[ID],Main[VESSEL NAME], "Not Found")</f>
        <v>AVRA I</v>
      </c>
      <c r="C164" s="2" t="s">
        <v>195</v>
      </c>
      <c r="D164" s="7">
        <v>5880</v>
      </c>
    </row>
    <row r="165" spans="1:4">
      <c r="A165" s="5">
        <v>18</v>
      </c>
      <c r="B165" s="2" t="str">
        <f>_xlfn.XLOOKUP(Receivers[[#This Row],[ID]],Main[ID],Main[VESSEL NAME], "Not Found")</f>
        <v>AVRA I</v>
      </c>
      <c r="C165" s="2" t="s">
        <v>196</v>
      </c>
      <c r="D165" s="7">
        <v>2940</v>
      </c>
    </row>
    <row r="166" spans="1:4">
      <c r="A166" s="5">
        <v>18</v>
      </c>
      <c r="B166" s="2" t="str">
        <f>_xlfn.XLOOKUP(Receivers[[#This Row],[ID]],Main[ID],Main[VESSEL NAME], "Not Found")</f>
        <v>AVRA I</v>
      </c>
      <c r="C166" s="2" t="s">
        <v>189</v>
      </c>
      <c r="D166" s="7">
        <v>5880</v>
      </c>
    </row>
    <row r="167" spans="1:4">
      <c r="A167" s="5">
        <v>18</v>
      </c>
      <c r="B167" s="2" t="str">
        <f>_xlfn.XLOOKUP(Receivers[[#This Row],[ID]],Main[ID],Main[VESSEL NAME], "Not Found")</f>
        <v>AVRA I</v>
      </c>
      <c r="C167" s="2" t="s">
        <v>179</v>
      </c>
      <c r="D167" s="7">
        <v>6000</v>
      </c>
    </row>
    <row r="168" spans="1:4">
      <c r="A168" s="5">
        <v>19</v>
      </c>
      <c r="B168" s="2" t="str">
        <f>_xlfn.XLOOKUP(Receivers[[#This Row],[ID]],Main[ID],Main[VESSEL NAME], "Not Found")</f>
        <v>ABILITY</v>
      </c>
      <c r="C168" s="2" t="s">
        <v>168</v>
      </c>
      <c r="D168" s="7">
        <v>3000</v>
      </c>
    </row>
    <row r="169" spans="1:4">
      <c r="A169" s="5">
        <v>19</v>
      </c>
      <c r="B169" s="2" t="str">
        <f>_xlfn.XLOOKUP(Receivers[[#This Row],[ID]],Main[ID],Main[VESSEL NAME], "Not Found")</f>
        <v>ABILITY</v>
      </c>
      <c r="C169" s="2" t="s">
        <v>184</v>
      </c>
      <c r="D169" s="7">
        <v>6000</v>
      </c>
    </row>
    <row r="170" spans="1:4">
      <c r="A170" s="5">
        <v>19</v>
      </c>
      <c r="B170" s="2" t="str">
        <f>_xlfn.XLOOKUP(Receivers[[#This Row],[ID]],Main[ID],Main[VESSEL NAME], "Not Found")</f>
        <v>ABILITY</v>
      </c>
      <c r="C170" s="2" t="s">
        <v>182</v>
      </c>
      <c r="D170" s="7">
        <v>3398.78</v>
      </c>
    </row>
    <row r="171" spans="1:4">
      <c r="A171" s="5">
        <v>19</v>
      </c>
      <c r="B171" s="2" t="str">
        <f>_xlfn.XLOOKUP(Receivers[[#This Row],[ID]],Main[ID],Main[VESSEL NAME], "Not Found")</f>
        <v>ABILITY</v>
      </c>
      <c r="C171" s="2" t="s">
        <v>178</v>
      </c>
      <c r="D171" s="7">
        <v>6600</v>
      </c>
    </row>
    <row r="172" spans="1:4">
      <c r="A172" s="5">
        <v>19</v>
      </c>
      <c r="B172" s="2" t="str">
        <f>_xlfn.XLOOKUP(Receivers[[#This Row],[ID]],Main[ID],Main[VESSEL NAME], "Not Found")</f>
        <v>ABILITY</v>
      </c>
      <c r="C172" s="2" t="s">
        <v>185</v>
      </c>
      <c r="D172" s="7">
        <v>3000</v>
      </c>
    </row>
    <row r="173" spans="1:4">
      <c r="A173" s="5">
        <v>19</v>
      </c>
      <c r="B173" s="2" t="str">
        <f>_xlfn.XLOOKUP(Receivers[[#This Row],[ID]],Main[ID],Main[VESSEL NAME], "Not Found")</f>
        <v>ABILITY</v>
      </c>
      <c r="C173" s="2" t="s">
        <v>179</v>
      </c>
      <c r="D173" s="7">
        <v>6000</v>
      </c>
    </row>
    <row r="174" spans="1:4">
      <c r="A174" s="5">
        <v>20</v>
      </c>
      <c r="B174" s="2" t="str">
        <f>_xlfn.XLOOKUP(Receivers[[#This Row],[ID]],Main[ID],Main[VESSEL NAME], "Not Found")</f>
        <v>ELLY</v>
      </c>
      <c r="C174" s="2" t="s">
        <v>198</v>
      </c>
      <c r="D174" s="7">
        <v>1000</v>
      </c>
    </row>
    <row r="175" spans="1:4">
      <c r="A175" s="5">
        <v>20</v>
      </c>
      <c r="B175" s="2" t="str">
        <f>_xlfn.XLOOKUP(Receivers[[#This Row],[ID]],Main[ID],Main[VESSEL NAME], "Not Found")</f>
        <v>ELLY</v>
      </c>
      <c r="C175" s="2" t="s">
        <v>197</v>
      </c>
      <c r="D175" s="7">
        <v>6000</v>
      </c>
    </row>
    <row r="176" spans="1:4">
      <c r="A176" s="5">
        <v>20</v>
      </c>
      <c r="B176" s="2" t="str">
        <f>_xlfn.XLOOKUP(Receivers[[#This Row],[ID]],Main[ID],Main[VESSEL NAME], "Not Found")</f>
        <v>ELLY</v>
      </c>
      <c r="C176" s="2" t="s">
        <v>170</v>
      </c>
      <c r="D176" s="7">
        <v>2500</v>
      </c>
    </row>
    <row r="177" spans="1:4">
      <c r="A177" s="5">
        <v>20</v>
      </c>
      <c r="B177" s="2" t="str">
        <f>_xlfn.XLOOKUP(Receivers[[#This Row],[ID]],Main[ID],Main[VESSEL NAME], "Not Found")</f>
        <v>ELLY</v>
      </c>
      <c r="C177" s="2" t="s">
        <v>184</v>
      </c>
      <c r="D177" s="7">
        <v>15250</v>
      </c>
    </row>
    <row r="178" spans="1:4">
      <c r="A178" s="5">
        <v>20</v>
      </c>
      <c r="B178" s="2" t="str">
        <f>_xlfn.XLOOKUP(Receivers[[#This Row],[ID]],Main[ID],Main[VESSEL NAME], "Not Found")</f>
        <v>ELLY</v>
      </c>
      <c r="C178" s="2" t="s">
        <v>191</v>
      </c>
      <c r="D178" s="7">
        <v>11000</v>
      </c>
    </row>
    <row r="179" spans="1:4">
      <c r="A179" s="5">
        <v>20</v>
      </c>
      <c r="B179" s="2" t="str">
        <f>_xlfn.XLOOKUP(Receivers[[#This Row],[ID]],Main[ID],Main[VESSEL NAME], "Not Found")</f>
        <v>ELLY</v>
      </c>
      <c r="C179" s="2" t="s">
        <v>182</v>
      </c>
      <c r="D179" s="7">
        <v>8167</v>
      </c>
    </row>
    <row r="180" spans="1:4">
      <c r="A180" s="5">
        <v>20</v>
      </c>
      <c r="B180" s="2" t="str">
        <f>_xlfn.XLOOKUP(Receivers[[#This Row],[ID]],Main[ID],Main[VESSEL NAME], "Not Found")</f>
        <v>ELLY</v>
      </c>
      <c r="C180" s="2" t="s">
        <v>185</v>
      </c>
      <c r="D180" s="7">
        <v>12000</v>
      </c>
    </row>
    <row r="181" spans="1:4">
      <c r="A181" s="5">
        <v>20</v>
      </c>
      <c r="B181" s="2" t="str">
        <f>_xlfn.XLOOKUP(Receivers[[#This Row],[ID]],Main[ID],Main[VESSEL NAME], "Not Found")</f>
        <v>ELLY</v>
      </c>
      <c r="C181" s="2" t="s">
        <v>179</v>
      </c>
      <c r="D181" s="7">
        <v>4000</v>
      </c>
    </row>
    <row r="182" spans="1:4">
      <c r="A182" s="5">
        <v>21</v>
      </c>
      <c r="B182" s="2" t="str">
        <f>_xlfn.XLOOKUP(Receivers[[#This Row],[ID]],Main[ID],Main[VESSEL NAME], "Not Found")</f>
        <v>ALANI</v>
      </c>
      <c r="C182" s="2" t="s">
        <v>197</v>
      </c>
      <c r="D182" s="7">
        <v>5000</v>
      </c>
    </row>
    <row r="183" spans="1:4">
      <c r="A183" s="5">
        <v>21</v>
      </c>
      <c r="B183" s="2" t="str">
        <f>_xlfn.XLOOKUP(Receivers[[#This Row],[ID]],Main[ID],Main[VESSEL NAME], "Not Found")</f>
        <v>ALANI</v>
      </c>
      <c r="C183" s="2" t="s">
        <v>168</v>
      </c>
      <c r="D183" s="7">
        <v>7000</v>
      </c>
    </row>
    <row r="184" spans="1:4">
      <c r="A184" s="5">
        <v>21</v>
      </c>
      <c r="B184" s="2" t="str">
        <f>_xlfn.XLOOKUP(Receivers[[#This Row],[ID]],Main[ID],Main[VESSEL NAME], "Not Found")</f>
        <v>ALANI</v>
      </c>
      <c r="C184" s="2" t="s">
        <v>183</v>
      </c>
      <c r="D184" s="7">
        <v>500</v>
      </c>
    </row>
    <row r="185" spans="1:4">
      <c r="A185" s="5">
        <v>21</v>
      </c>
      <c r="B185" s="2" t="str">
        <f>_xlfn.XLOOKUP(Receivers[[#This Row],[ID]],Main[ID],Main[VESSEL NAME], "Not Found")</f>
        <v>ALANI</v>
      </c>
      <c r="C185" s="2" t="s">
        <v>184</v>
      </c>
      <c r="D185" s="7">
        <v>25000</v>
      </c>
    </row>
    <row r="186" spans="1:4">
      <c r="A186" s="5">
        <v>21</v>
      </c>
      <c r="B186" s="2" t="str">
        <f>_xlfn.XLOOKUP(Receivers[[#This Row],[ID]],Main[ID],Main[VESSEL NAME], "Not Found")</f>
        <v>ALANI</v>
      </c>
      <c r="C186" s="2" t="s">
        <v>182</v>
      </c>
      <c r="D186" s="7">
        <v>2333</v>
      </c>
    </row>
    <row r="187" spans="1:4">
      <c r="A187" s="5">
        <v>21</v>
      </c>
      <c r="B187" s="2" t="str">
        <f>_xlfn.XLOOKUP(Receivers[[#This Row],[ID]],Main[ID],Main[VESSEL NAME], "Not Found")</f>
        <v>ALANI</v>
      </c>
      <c r="C187" s="2" t="s">
        <v>185</v>
      </c>
      <c r="D187" s="7">
        <v>10267</v>
      </c>
    </row>
    <row r="188" spans="1:4">
      <c r="A188" s="5">
        <v>21</v>
      </c>
      <c r="B188" s="2" t="str">
        <f>_xlfn.XLOOKUP(Receivers[[#This Row],[ID]],Main[ID],Main[VESSEL NAME], "Not Found")</f>
        <v>ALANI</v>
      </c>
      <c r="C188" s="2" t="s">
        <v>179</v>
      </c>
      <c r="D188" s="7">
        <v>4000</v>
      </c>
    </row>
    <row r="189" spans="1:4">
      <c r="A189" s="5">
        <v>22</v>
      </c>
      <c r="B189" s="2" t="str">
        <f>_xlfn.XLOOKUP(Receivers[[#This Row],[ID]],Main[ID],Main[VESSEL NAME], "Not Found")</f>
        <v>MYKONOS SEAS</v>
      </c>
      <c r="C189" s="2" t="s">
        <v>188</v>
      </c>
      <c r="D189" s="7">
        <v>2040</v>
      </c>
    </row>
    <row r="190" spans="1:4">
      <c r="A190" s="5">
        <v>22</v>
      </c>
      <c r="B190" s="2" t="str">
        <f>_xlfn.XLOOKUP(Receivers[[#This Row],[ID]],Main[ID],Main[VESSEL NAME], "Not Found")</f>
        <v>MYKONOS SEAS</v>
      </c>
      <c r="C190" s="2" t="s">
        <v>190</v>
      </c>
      <c r="D190" s="7">
        <v>35981</v>
      </c>
    </row>
    <row r="191" spans="1:4">
      <c r="A191" s="5">
        <v>22</v>
      </c>
      <c r="B191" s="2" t="str">
        <f>_xlfn.XLOOKUP(Receivers[[#This Row],[ID]],Main[ID],Main[VESSEL NAME], "Not Found")</f>
        <v>MYKONOS SEAS</v>
      </c>
      <c r="C191" s="2" t="s">
        <v>174</v>
      </c>
      <c r="D191" s="7">
        <v>3000</v>
      </c>
    </row>
    <row r="192" spans="1:4">
      <c r="A192" s="5">
        <v>22</v>
      </c>
      <c r="B192" s="2" t="str">
        <f>_xlfn.XLOOKUP(Receivers[[#This Row],[ID]],Main[ID],Main[VESSEL NAME], "Not Found")</f>
        <v>MYKONOS SEAS</v>
      </c>
      <c r="C192" s="2" t="s">
        <v>185</v>
      </c>
      <c r="D192" s="7">
        <v>7000</v>
      </c>
    </row>
    <row r="193" spans="1:4">
      <c r="A193" s="5">
        <v>22</v>
      </c>
      <c r="B193" s="2" t="str">
        <f>_xlfn.XLOOKUP(Receivers[[#This Row],[ID]],Main[ID],Main[VESSEL NAME], "Not Found")</f>
        <v>MYKONOS SEAS</v>
      </c>
      <c r="C193" s="2" t="s">
        <v>189</v>
      </c>
      <c r="D193" s="7">
        <v>2040</v>
      </c>
    </row>
    <row r="194" spans="1:4">
      <c r="A194" s="5">
        <v>23</v>
      </c>
      <c r="B194" s="2" t="str">
        <f>_xlfn.XLOOKUP(Receivers[[#This Row],[ID]],Main[ID],Main[VESSEL NAME], "Not Found")</f>
        <v>LUGANO</v>
      </c>
      <c r="C194" s="2" t="s">
        <v>167</v>
      </c>
      <c r="D194" s="7">
        <v>5000</v>
      </c>
    </row>
    <row r="195" spans="1:4">
      <c r="A195" s="5">
        <v>23</v>
      </c>
      <c r="B195" s="2" t="str">
        <f>_xlfn.XLOOKUP(Receivers[[#This Row],[ID]],Main[ID],Main[VESSEL NAME], "Not Found")</f>
        <v>LUGANO</v>
      </c>
      <c r="C195" s="2" t="s">
        <v>202</v>
      </c>
      <c r="D195" s="7">
        <v>2100</v>
      </c>
    </row>
    <row r="196" spans="1:4">
      <c r="A196" s="5">
        <v>23</v>
      </c>
      <c r="B196" s="2" t="str">
        <f>_xlfn.XLOOKUP(Receivers[[#This Row],[ID]],Main[ID],Main[VESSEL NAME], "Not Found")</f>
        <v>LUGANO</v>
      </c>
      <c r="C196" s="2" t="s">
        <v>171</v>
      </c>
      <c r="D196" s="7">
        <v>1050</v>
      </c>
    </row>
    <row r="197" spans="1:4">
      <c r="A197" s="5">
        <v>23</v>
      </c>
      <c r="B197" s="2" t="str">
        <f>_xlfn.XLOOKUP(Receivers[[#This Row],[ID]],Main[ID],Main[VESSEL NAME], "Not Found")</f>
        <v>LUGANO</v>
      </c>
      <c r="C197" s="2" t="s">
        <v>172</v>
      </c>
      <c r="D197" s="7">
        <v>4000</v>
      </c>
    </row>
    <row r="198" spans="1:4">
      <c r="A198" s="17">
        <v>23</v>
      </c>
      <c r="B198" s="18" t="str">
        <f>_xlfn.XLOOKUP(Receivers[[#This Row],[ID]],Main[ID],Main[VESSEL NAME], "Not Found")</f>
        <v>LUGANO</v>
      </c>
      <c r="C198" s="18" t="s">
        <v>173</v>
      </c>
      <c r="D198" s="19">
        <v>2500</v>
      </c>
    </row>
    <row r="199" spans="1:4">
      <c r="A199" s="5">
        <v>23</v>
      </c>
      <c r="B199" s="2" t="str">
        <f>_xlfn.XLOOKUP(Receivers[[#This Row],[ID]],Main[ID],Main[VESSEL NAME], "Not Found")</f>
        <v>LUGANO</v>
      </c>
      <c r="C199" s="2" t="s">
        <v>175</v>
      </c>
      <c r="D199" s="7">
        <v>500</v>
      </c>
    </row>
    <row r="200" spans="1:4">
      <c r="A200" s="5">
        <v>23</v>
      </c>
      <c r="B200" s="2" t="str">
        <f>_xlfn.XLOOKUP(Receivers[[#This Row],[ID]],Main[ID],Main[VESSEL NAME], "Not Found")</f>
        <v>LUGANO</v>
      </c>
      <c r="C200" s="2" t="s">
        <v>176</v>
      </c>
      <c r="D200" s="7">
        <v>2000</v>
      </c>
    </row>
    <row r="201" spans="1:4">
      <c r="A201" s="5">
        <v>23</v>
      </c>
      <c r="B201" s="2" t="str">
        <f>_xlfn.XLOOKUP(Receivers[[#This Row],[ID]],Main[ID],Main[VESSEL NAME], "Not Found")</f>
        <v>LUGANO</v>
      </c>
      <c r="C201" s="2" t="s">
        <v>177</v>
      </c>
      <c r="D201" s="7">
        <v>1000</v>
      </c>
    </row>
    <row r="202" spans="1:4">
      <c r="A202" s="5">
        <v>23</v>
      </c>
      <c r="B202" s="2" t="str">
        <f>_xlfn.XLOOKUP(Receivers[[#This Row],[ID]],Main[ID],Main[VESSEL NAME], "Not Found")</f>
        <v>LUGANO</v>
      </c>
      <c r="C202" s="2" t="s">
        <v>178</v>
      </c>
      <c r="D202" s="7">
        <v>42350</v>
      </c>
    </row>
    <row r="203" spans="1:4">
      <c r="A203" s="5">
        <v>24</v>
      </c>
      <c r="B203" s="2" t="str">
        <f>_xlfn.XLOOKUP(Receivers[[#This Row],[ID]],Main[ID],Main[VESSEL NAME], "Not Found")</f>
        <v>GLOBAL PRIME</v>
      </c>
      <c r="C203" s="2" t="s">
        <v>168</v>
      </c>
      <c r="D203" s="7">
        <v>2000</v>
      </c>
    </row>
    <row r="204" spans="1:4">
      <c r="A204" s="5">
        <v>24</v>
      </c>
      <c r="B204" s="2" t="str">
        <f>_xlfn.XLOOKUP(Receivers[[#This Row],[ID]],Main[ID],Main[VESSEL NAME], "Not Found")</f>
        <v>GLOBAL PRIME</v>
      </c>
      <c r="C204" s="2" t="s">
        <v>188</v>
      </c>
      <c r="D204" s="7">
        <v>1500</v>
      </c>
    </row>
    <row r="205" spans="1:4">
      <c r="A205" s="5">
        <v>24</v>
      </c>
      <c r="B205" s="2" t="str">
        <f>_xlfn.XLOOKUP(Receivers[[#This Row],[ID]],Main[ID],Main[VESSEL NAME], "Not Found")</f>
        <v>GLOBAL PRIME</v>
      </c>
      <c r="C205" s="2" t="s">
        <v>175</v>
      </c>
      <c r="D205" s="7">
        <v>300</v>
      </c>
    </row>
    <row r="206" spans="1:4">
      <c r="A206" s="5">
        <v>24</v>
      </c>
      <c r="B206" s="2" t="str">
        <f>_xlfn.XLOOKUP(Receivers[[#This Row],[ID]],Main[ID],Main[VESSEL NAME], "Not Found")</f>
        <v>GLOBAL PRIME</v>
      </c>
      <c r="C206" s="2" t="s">
        <v>184</v>
      </c>
      <c r="D206" s="7">
        <v>8000</v>
      </c>
    </row>
    <row r="207" spans="1:4">
      <c r="A207" s="5">
        <v>24</v>
      </c>
      <c r="B207" s="2" t="str">
        <f>_xlfn.XLOOKUP(Receivers[[#This Row],[ID]],Main[ID],Main[VESSEL NAME], "Not Found")</f>
        <v>GLOBAL PRIME</v>
      </c>
      <c r="C207" s="2" t="s">
        <v>178</v>
      </c>
      <c r="D207" s="7">
        <v>6000</v>
      </c>
    </row>
    <row r="208" spans="1:4">
      <c r="A208" s="5">
        <v>24</v>
      </c>
      <c r="B208" s="2" t="str">
        <f>_xlfn.XLOOKUP(Receivers[[#This Row],[ID]],Main[ID],Main[VESSEL NAME], "Not Found")</f>
        <v>GLOBAL PRIME</v>
      </c>
      <c r="C208" s="2" t="s">
        <v>195</v>
      </c>
      <c r="D208" s="7">
        <v>4199.29</v>
      </c>
    </row>
    <row r="209" spans="1:4">
      <c r="A209" s="5">
        <v>24</v>
      </c>
      <c r="B209" s="2" t="str">
        <f>_xlfn.XLOOKUP(Receivers[[#This Row],[ID]],Main[ID],Main[VESSEL NAME], "Not Found")</f>
        <v>GLOBAL PRIME</v>
      </c>
      <c r="C209" s="2" t="s">
        <v>189</v>
      </c>
      <c r="D209" s="7">
        <v>500</v>
      </c>
    </row>
    <row r="210" spans="1:4">
      <c r="A210" s="5">
        <v>24</v>
      </c>
      <c r="B210" s="2" t="str">
        <f>_xlfn.XLOOKUP(Receivers[[#This Row],[ID]],Main[ID],Main[VESSEL NAME], "Not Found")</f>
        <v>GLOBAL PRIME</v>
      </c>
      <c r="C210" s="2" t="s">
        <v>179</v>
      </c>
      <c r="D210" s="7">
        <v>8000</v>
      </c>
    </row>
    <row r="211" spans="1:4">
      <c r="A211" s="5">
        <v>25</v>
      </c>
      <c r="B211" s="2" t="str">
        <f>_xlfn.XLOOKUP(Receivers[[#This Row],[ID]],Main[ID],Main[VESSEL NAME], "Not Found")</f>
        <v>OCEANMASTER</v>
      </c>
      <c r="C211" s="2" t="s">
        <v>166</v>
      </c>
      <c r="D211" s="7">
        <v>700</v>
      </c>
    </row>
    <row r="212" spans="1:4">
      <c r="A212" s="5">
        <v>25</v>
      </c>
      <c r="B212" s="2" t="str">
        <f>_xlfn.XLOOKUP(Receivers[[#This Row],[ID]],Main[ID],Main[VESSEL NAME], "Not Found")</f>
        <v>OCEANMASTER</v>
      </c>
      <c r="C212" s="2" t="s">
        <v>183</v>
      </c>
      <c r="D212" s="7">
        <v>500</v>
      </c>
    </row>
    <row r="213" spans="1:4">
      <c r="A213" s="5">
        <v>25</v>
      </c>
      <c r="B213" s="2" t="str">
        <f>_xlfn.XLOOKUP(Receivers[[#This Row],[ID]],Main[ID],Main[VESSEL NAME], "Not Found")</f>
        <v>OCEANMASTER</v>
      </c>
      <c r="C213" s="2" t="s">
        <v>188</v>
      </c>
      <c r="D213" s="7">
        <v>2000</v>
      </c>
    </row>
    <row r="214" spans="1:4">
      <c r="A214" s="5">
        <v>25</v>
      </c>
      <c r="B214" s="2" t="str">
        <f>_xlfn.XLOOKUP(Receivers[[#This Row],[ID]],Main[ID],Main[VESSEL NAME], "Not Found")</f>
        <v>OCEANMASTER</v>
      </c>
      <c r="C214" s="2" t="s">
        <v>190</v>
      </c>
      <c r="D214" s="7">
        <v>10254.9</v>
      </c>
    </row>
    <row r="215" spans="1:4">
      <c r="A215" s="5">
        <v>25</v>
      </c>
      <c r="B215" s="2" t="str">
        <f>_xlfn.XLOOKUP(Receivers[[#This Row],[ID]],Main[ID],Main[VESSEL NAME], "Not Found")</f>
        <v>OCEANMASTER</v>
      </c>
      <c r="C215" s="2" t="s">
        <v>204</v>
      </c>
      <c r="D215" s="7">
        <v>250</v>
      </c>
    </row>
    <row r="216" spans="1:4">
      <c r="A216" s="5">
        <v>25</v>
      </c>
      <c r="B216" s="2" t="str">
        <f>_xlfn.XLOOKUP(Receivers[[#This Row],[ID]],Main[ID],Main[VESSEL NAME], "Not Found")</f>
        <v>OCEANMASTER</v>
      </c>
      <c r="C216" s="2" t="s">
        <v>172</v>
      </c>
      <c r="D216" s="7">
        <v>5000</v>
      </c>
    </row>
    <row r="217" spans="1:4">
      <c r="A217" s="5">
        <v>25</v>
      </c>
      <c r="B217" s="2" t="str">
        <f>_xlfn.XLOOKUP(Receivers[[#This Row],[ID]],Main[ID],Main[VESSEL NAME], "Not Found")</f>
        <v>OCEANMASTER</v>
      </c>
      <c r="C217" s="2" t="s">
        <v>174</v>
      </c>
      <c r="D217" s="7">
        <v>2000</v>
      </c>
    </row>
    <row r="218" spans="1:4">
      <c r="A218" s="5">
        <v>25</v>
      </c>
      <c r="B218" s="2" t="str">
        <f>_xlfn.XLOOKUP(Receivers[[#This Row],[ID]],Main[ID],Main[VESSEL NAME], "Not Found")</f>
        <v>OCEANMASTER</v>
      </c>
      <c r="C218" s="2" t="s">
        <v>205</v>
      </c>
      <c r="D218" s="7">
        <v>500</v>
      </c>
    </row>
    <row r="219" spans="1:4">
      <c r="A219" s="5">
        <v>25</v>
      </c>
      <c r="B219" s="2" t="str">
        <f>_xlfn.XLOOKUP(Receivers[[#This Row],[ID]],Main[ID],Main[VESSEL NAME], "Not Found")</f>
        <v>OCEANMASTER</v>
      </c>
      <c r="C219" s="2" t="s">
        <v>192</v>
      </c>
      <c r="D219" s="7">
        <v>3000</v>
      </c>
    </row>
    <row r="220" spans="1:4">
      <c r="A220" s="5">
        <v>25</v>
      </c>
      <c r="B220" s="2" t="str">
        <f>_xlfn.XLOOKUP(Receivers[[#This Row],[ID]],Main[ID],Main[VESSEL NAME], "Not Found")</f>
        <v>OCEANMASTER</v>
      </c>
      <c r="C220" s="2" t="s">
        <v>194</v>
      </c>
      <c r="D220" s="7">
        <v>8000</v>
      </c>
    </row>
    <row r="221" spans="1:4">
      <c r="A221" s="5">
        <v>25</v>
      </c>
      <c r="B221" s="2" t="str">
        <f>_xlfn.XLOOKUP(Receivers[[#This Row],[ID]],Main[ID],Main[VESSEL NAME], "Not Found")</f>
        <v>OCEANMASTER</v>
      </c>
      <c r="C221" s="2" t="s">
        <v>200</v>
      </c>
      <c r="D221" s="7">
        <v>10335.1</v>
      </c>
    </row>
    <row r="222" spans="1:4">
      <c r="A222" s="5">
        <v>25</v>
      </c>
      <c r="B222" s="2" t="str">
        <f>_xlfn.XLOOKUP(Receivers[[#This Row],[ID]],Main[ID],Main[VESSEL NAME], "Not Found")</f>
        <v>OCEANMASTER</v>
      </c>
      <c r="C222" s="2" t="s">
        <v>206</v>
      </c>
      <c r="D222" s="7">
        <v>300</v>
      </c>
    </row>
    <row r="223" spans="1:4">
      <c r="A223" s="5">
        <v>25</v>
      </c>
      <c r="B223" s="2" t="str">
        <f>_xlfn.XLOOKUP(Receivers[[#This Row],[ID]],Main[ID],Main[VESSEL NAME], "Not Found")</f>
        <v>OCEANMASTER</v>
      </c>
      <c r="C223" s="2" t="s">
        <v>189</v>
      </c>
      <c r="D223" s="7">
        <v>2000</v>
      </c>
    </row>
    <row r="224" spans="1:4">
      <c r="A224" s="5">
        <v>25</v>
      </c>
      <c r="B224" s="2" t="str">
        <f>_xlfn.XLOOKUP(Receivers[[#This Row],[ID]],Main[ID],Main[VESSEL NAME], "Not Found")</f>
        <v>OCEANMASTER</v>
      </c>
      <c r="C224" s="2" t="s">
        <v>179</v>
      </c>
      <c r="D224" s="7">
        <v>5000</v>
      </c>
    </row>
    <row r="225" spans="1:4">
      <c r="A225" s="5">
        <v>26</v>
      </c>
      <c r="B225" s="2" t="str">
        <f>_xlfn.XLOOKUP(Receivers[[#This Row],[ID]],Main[ID],Main[VESSEL NAME], "Not Found")</f>
        <v>VIRGO CONFIDENCE</v>
      </c>
      <c r="C225" s="2" t="s">
        <v>187</v>
      </c>
      <c r="D225" s="7">
        <v>2000</v>
      </c>
    </row>
    <row r="226" spans="1:4">
      <c r="A226" s="5">
        <v>26</v>
      </c>
      <c r="B226" s="2" t="str">
        <f>_xlfn.XLOOKUP(Receivers[[#This Row],[ID]],Main[ID],Main[VESSEL NAME], "Not Found")</f>
        <v>VIRGO CONFIDENCE</v>
      </c>
      <c r="C226" s="2" t="s">
        <v>190</v>
      </c>
      <c r="D226" s="7">
        <v>7500</v>
      </c>
    </row>
    <row r="227" spans="1:4">
      <c r="A227" s="5">
        <v>26</v>
      </c>
      <c r="B227" s="2" t="str">
        <f>_xlfn.XLOOKUP(Receivers[[#This Row],[ID]],Main[ID],Main[VESSEL NAME], "Not Found")</f>
        <v>VIRGO CONFIDENCE</v>
      </c>
      <c r="C227" s="2" t="s">
        <v>173</v>
      </c>
      <c r="D227" s="7">
        <v>1000</v>
      </c>
    </row>
    <row r="228" spans="1:4">
      <c r="A228" s="5">
        <v>26</v>
      </c>
      <c r="B228" s="2" t="str">
        <f>_xlfn.XLOOKUP(Receivers[[#This Row],[ID]],Main[ID],Main[VESSEL NAME], "Not Found")</f>
        <v>VIRGO CONFIDENCE</v>
      </c>
      <c r="C228" s="2" t="s">
        <v>185</v>
      </c>
      <c r="D228" s="7">
        <v>3000</v>
      </c>
    </row>
    <row r="229" spans="1:4">
      <c r="A229" s="5">
        <v>26</v>
      </c>
      <c r="B229" s="2" t="str">
        <f>_xlfn.XLOOKUP(Receivers[[#This Row],[ID]],Main[ID],Main[VESSEL NAME], "Not Found")</f>
        <v>VIRGO CONFIDENCE</v>
      </c>
      <c r="C229" s="2" t="s">
        <v>195</v>
      </c>
      <c r="D229" s="7">
        <v>1500</v>
      </c>
    </row>
    <row r="230" spans="1:4">
      <c r="A230" s="5">
        <v>27</v>
      </c>
      <c r="B230" s="2" t="str">
        <f>_xlfn.XLOOKUP(Receivers[[#This Row],[ID]],Main[ID],Main[VESSEL NAME], "Not Found")</f>
        <v>FLORENTINE OEKTER</v>
      </c>
      <c r="C230" s="2" t="s">
        <v>168</v>
      </c>
      <c r="D230" s="7">
        <v>7000</v>
      </c>
    </row>
    <row r="231" spans="1:4">
      <c r="A231" s="5">
        <v>27</v>
      </c>
      <c r="B231" s="2" t="str">
        <f>_xlfn.XLOOKUP(Receivers[[#This Row],[ID]],Main[ID],Main[VESSEL NAME], "Not Found")</f>
        <v>FLORENTINE OEKTER</v>
      </c>
      <c r="C231" s="2" t="s">
        <v>183</v>
      </c>
      <c r="D231" s="7">
        <v>500</v>
      </c>
    </row>
    <row r="232" spans="1:4">
      <c r="A232" s="5">
        <v>27</v>
      </c>
      <c r="B232" s="2" t="str">
        <f>_xlfn.XLOOKUP(Receivers[[#This Row],[ID]],Main[ID],Main[VESSEL NAME], "Not Found")</f>
        <v>FLORENTINE OEKTER</v>
      </c>
      <c r="C232" s="2" t="s">
        <v>181</v>
      </c>
      <c r="D232" s="7">
        <v>3000</v>
      </c>
    </row>
    <row r="233" spans="1:4">
      <c r="A233" s="5">
        <v>27</v>
      </c>
      <c r="B233" s="2" t="str">
        <f>_xlfn.XLOOKUP(Receivers[[#This Row],[ID]],Main[ID],Main[VESSEL NAME], "Not Found")</f>
        <v>FLORENTINE OEKTER</v>
      </c>
      <c r="C233" s="2" t="s">
        <v>172</v>
      </c>
      <c r="D233" s="7">
        <v>3000</v>
      </c>
    </row>
    <row r="234" spans="1:4">
      <c r="A234" s="5">
        <v>27</v>
      </c>
      <c r="B234" s="2" t="str">
        <f>_xlfn.XLOOKUP(Receivers[[#This Row],[ID]],Main[ID],Main[VESSEL NAME], "Not Found")</f>
        <v>FLORENTINE OEKTER</v>
      </c>
      <c r="C234" s="2" t="s">
        <v>174</v>
      </c>
      <c r="D234" s="7">
        <v>4000</v>
      </c>
    </row>
    <row r="235" spans="1:4">
      <c r="A235" s="5">
        <v>27</v>
      </c>
      <c r="B235" s="2" t="str">
        <f>_xlfn.XLOOKUP(Receivers[[#This Row],[ID]],Main[ID],Main[VESSEL NAME], "Not Found")</f>
        <v>FLORENTINE OEKTER</v>
      </c>
      <c r="C235" s="2" t="s">
        <v>184</v>
      </c>
      <c r="D235" s="7">
        <v>11676.16</v>
      </c>
    </row>
    <row r="236" spans="1:4">
      <c r="A236" s="5">
        <v>27</v>
      </c>
      <c r="B236" s="2" t="str">
        <f>_xlfn.XLOOKUP(Receivers[[#This Row],[ID]],Main[ID],Main[VESSEL NAME], "Not Found")</f>
        <v>FLORENTINE OEKTER</v>
      </c>
      <c r="C236" s="2" t="s">
        <v>182</v>
      </c>
      <c r="D236" s="7">
        <v>10500</v>
      </c>
    </row>
    <row r="237" spans="1:4">
      <c r="A237" s="5">
        <v>27</v>
      </c>
      <c r="B237" s="2" t="str">
        <f>_xlfn.XLOOKUP(Receivers[[#This Row],[ID]],Main[ID],Main[VESSEL NAME], "Not Found")</f>
        <v>FLORENTINE OEKTER</v>
      </c>
      <c r="C237" s="2" t="s">
        <v>194</v>
      </c>
      <c r="D237" s="7">
        <v>3000</v>
      </c>
    </row>
    <row r="238" spans="1:4">
      <c r="A238" s="5">
        <v>27</v>
      </c>
      <c r="B238" s="2" t="str">
        <f>_xlfn.XLOOKUP(Receivers[[#This Row],[ID]],Main[ID],Main[VESSEL NAME], "Not Found")</f>
        <v>FLORENTINE OEKTER</v>
      </c>
      <c r="C238" s="2" t="s">
        <v>185</v>
      </c>
      <c r="D238" s="7">
        <v>4250</v>
      </c>
    </row>
    <row r="239" spans="1:4">
      <c r="A239" s="5">
        <v>27</v>
      </c>
      <c r="B239" s="2" t="str">
        <f>_xlfn.XLOOKUP(Receivers[[#This Row],[ID]],Main[ID],Main[VESSEL NAME], "Not Found")</f>
        <v>FLORENTINE OEKTER</v>
      </c>
      <c r="C239" s="2" t="s">
        <v>195</v>
      </c>
      <c r="D239" s="7">
        <v>6600</v>
      </c>
    </row>
    <row r="240" spans="1:4">
      <c r="A240" s="5">
        <v>28</v>
      </c>
      <c r="B240" s="2" t="str">
        <f>_xlfn.XLOOKUP(Receivers[[#This Row],[ID]],Main[ID],Main[VESSEL NAME], "Not Found")</f>
        <v>SLNC SEVERN</v>
      </c>
      <c r="C240" s="2" t="s">
        <v>167</v>
      </c>
      <c r="D240" s="7">
        <v>3000</v>
      </c>
    </row>
    <row r="241" spans="1:4">
      <c r="A241" s="5">
        <v>28</v>
      </c>
      <c r="B241" s="2" t="str">
        <f>_xlfn.XLOOKUP(Receivers[[#This Row],[ID]],Main[ID],Main[VESSEL NAME], "Not Found")</f>
        <v>SLNC SEVERN</v>
      </c>
      <c r="C241" s="2" t="s">
        <v>187</v>
      </c>
      <c r="D241" s="7">
        <v>3000</v>
      </c>
    </row>
    <row r="242" spans="1:4">
      <c r="A242" s="5">
        <v>28</v>
      </c>
      <c r="B242" s="2" t="str">
        <f>_xlfn.XLOOKUP(Receivers[[#This Row],[ID]],Main[ID],Main[VESSEL NAME], "Not Found")</f>
        <v>SLNC SEVERN</v>
      </c>
      <c r="C242" s="2" t="s">
        <v>183</v>
      </c>
      <c r="D242" s="7">
        <v>500</v>
      </c>
    </row>
    <row r="243" spans="1:4">
      <c r="A243" s="5">
        <v>28</v>
      </c>
      <c r="B243" s="2" t="str">
        <f>_xlfn.XLOOKUP(Receivers[[#This Row],[ID]],Main[ID],Main[VESSEL NAME], "Not Found")</f>
        <v>SLNC SEVERN</v>
      </c>
      <c r="C243" s="2" t="s">
        <v>172</v>
      </c>
      <c r="D243" s="7">
        <v>2000</v>
      </c>
    </row>
    <row r="244" spans="1:4">
      <c r="A244" s="5">
        <v>28</v>
      </c>
      <c r="B244" s="2" t="str">
        <f>_xlfn.XLOOKUP(Receivers[[#This Row],[ID]],Main[ID],Main[VESSEL NAME], "Not Found")</f>
        <v>SLNC SEVERN</v>
      </c>
      <c r="C244" s="2" t="s">
        <v>200</v>
      </c>
      <c r="D244" s="7">
        <v>10000</v>
      </c>
    </row>
    <row r="245" spans="1:4">
      <c r="A245" s="5">
        <v>28</v>
      </c>
      <c r="B245" s="2" t="str">
        <f>_xlfn.XLOOKUP(Receivers[[#This Row],[ID]],Main[ID],Main[VESSEL NAME], "Not Found")</f>
        <v>SLNC SEVERN</v>
      </c>
      <c r="C245" s="2" t="s">
        <v>185</v>
      </c>
      <c r="D245" s="7">
        <v>5000</v>
      </c>
    </row>
    <row r="246" spans="1:4">
      <c r="A246" s="5">
        <v>28</v>
      </c>
      <c r="B246" s="2" t="str">
        <f>_xlfn.XLOOKUP(Receivers[[#This Row],[ID]],Main[ID],Main[VESSEL NAME], "Not Found")</f>
        <v>SLNC SEVERN</v>
      </c>
      <c r="C246" s="2" t="s">
        <v>207</v>
      </c>
      <c r="D246" s="7">
        <v>1500</v>
      </c>
    </row>
    <row r="247" spans="1:4">
      <c r="A247" s="5">
        <v>29</v>
      </c>
      <c r="B247" s="2" t="str">
        <f>_xlfn.XLOOKUP(Receivers[[#This Row],[ID]],Main[ID],Main[VESSEL NAME], "Not Found")</f>
        <v>D10S</v>
      </c>
      <c r="C247" s="2" t="s">
        <v>198</v>
      </c>
      <c r="D247" s="7">
        <v>926.15</v>
      </c>
    </row>
    <row r="248" spans="1:4">
      <c r="A248" s="5">
        <v>29</v>
      </c>
      <c r="B248" s="2" t="str">
        <f>_xlfn.XLOOKUP(Receivers[[#This Row],[ID]],Main[ID],Main[VESSEL NAME], "Not Found")</f>
        <v>D10S</v>
      </c>
      <c r="C248" s="2" t="s">
        <v>197</v>
      </c>
      <c r="D248" s="7">
        <v>6000</v>
      </c>
    </row>
    <row r="249" spans="1:4">
      <c r="A249" s="5">
        <v>29</v>
      </c>
      <c r="B249" s="2" t="str">
        <f>_xlfn.XLOOKUP(Receivers[[#This Row],[ID]],Main[ID],Main[VESSEL NAME], "Not Found")</f>
        <v>D10S</v>
      </c>
      <c r="C249" s="2" t="s">
        <v>183</v>
      </c>
      <c r="D249" s="7">
        <v>500</v>
      </c>
    </row>
    <row r="250" spans="1:4">
      <c r="A250" s="5">
        <v>29</v>
      </c>
      <c r="B250" s="2" t="str">
        <f>_xlfn.XLOOKUP(Receivers[[#This Row],[ID]],Main[ID],Main[VESSEL NAME], "Not Found")</f>
        <v>D10S</v>
      </c>
      <c r="C250" s="2" t="s">
        <v>190</v>
      </c>
      <c r="D250" s="7">
        <v>16500</v>
      </c>
    </row>
    <row r="251" spans="1:4">
      <c r="A251" s="5">
        <v>29</v>
      </c>
      <c r="B251" s="2" t="str">
        <f>_xlfn.XLOOKUP(Receivers[[#This Row],[ID]],Main[ID],Main[VESSEL NAME], "Not Found")</f>
        <v>D10S</v>
      </c>
      <c r="C251" s="2" t="s">
        <v>184</v>
      </c>
      <c r="D251" s="7">
        <v>22323.84</v>
      </c>
    </row>
    <row r="252" spans="1:4">
      <c r="A252" s="5">
        <v>29</v>
      </c>
      <c r="B252" s="2" t="str">
        <f>_xlfn.XLOOKUP(Receivers[[#This Row],[ID]],Main[ID],Main[VESSEL NAME], "Not Found")</f>
        <v>D10S</v>
      </c>
      <c r="C252" s="2" t="s">
        <v>185</v>
      </c>
      <c r="D252" s="7">
        <v>8750</v>
      </c>
    </row>
    <row r="253" spans="1:4">
      <c r="A253" s="5">
        <v>30</v>
      </c>
      <c r="B253" s="2" t="str">
        <f>_xlfn.XLOOKUP(Receivers[[#This Row],[ID]],Main[ID],Main[VESSEL NAME], "Not Found")</f>
        <v>JAGUAR MAX</v>
      </c>
      <c r="C253" s="2" t="s">
        <v>187</v>
      </c>
      <c r="D253" s="7">
        <v>4000</v>
      </c>
    </row>
    <row r="254" spans="1:4">
      <c r="A254" s="5">
        <v>30</v>
      </c>
      <c r="B254" s="2" t="str">
        <f>_xlfn.XLOOKUP(Receivers[[#This Row],[ID]],Main[ID],Main[VESSEL NAME], "Not Found")</f>
        <v>JAGUAR MAX</v>
      </c>
      <c r="C254" s="2" t="s">
        <v>168</v>
      </c>
      <c r="D254" s="7">
        <v>8432.98</v>
      </c>
    </row>
    <row r="255" spans="1:4">
      <c r="A255" s="5">
        <v>30</v>
      </c>
      <c r="B255" s="2" t="str">
        <f>_xlfn.XLOOKUP(Receivers[[#This Row],[ID]],Main[ID],Main[VESSEL NAME], "Not Found")</f>
        <v>JAGUAR MAX</v>
      </c>
      <c r="C255" s="2" t="s">
        <v>208</v>
      </c>
      <c r="D255" s="7">
        <v>2000</v>
      </c>
    </row>
    <row r="256" spans="1:4">
      <c r="A256" s="5">
        <v>30</v>
      </c>
      <c r="B256" s="2" t="str">
        <f>_xlfn.XLOOKUP(Receivers[[#This Row],[ID]],Main[ID],Main[VESSEL NAME], "Not Found")</f>
        <v>JAGUAR MAX</v>
      </c>
      <c r="C256" s="2" t="s">
        <v>181</v>
      </c>
      <c r="D256" s="7">
        <v>3300</v>
      </c>
    </row>
    <row r="257" spans="1:4">
      <c r="A257" s="5">
        <v>30</v>
      </c>
      <c r="B257" s="2" t="str">
        <f>_xlfn.XLOOKUP(Receivers[[#This Row],[ID]],Main[ID],Main[VESSEL NAME], "Not Found")</f>
        <v>JAGUAR MAX</v>
      </c>
      <c r="C257" s="2" t="s">
        <v>172</v>
      </c>
      <c r="D257" s="7">
        <v>2000</v>
      </c>
    </row>
    <row r="258" spans="1:4">
      <c r="A258" s="5">
        <v>30</v>
      </c>
      <c r="B258" s="2" t="str">
        <f>_xlfn.XLOOKUP(Receivers[[#This Row],[ID]],Main[ID],Main[VESSEL NAME], "Not Found")</f>
        <v>JAGUAR MAX</v>
      </c>
      <c r="C258" s="2" t="s">
        <v>184</v>
      </c>
      <c r="D258" s="7">
        <v>12523.85</v>
      </c>
    </row>
    <row r="259" spans="1:4">
      <c r="A259" s="5">
        <v>30</v>
      </c>
      <c r="B259" s="2" t="str">
        <f>_xlfn.XLOOKUP(Receivers[[#This Row],[ID]],Main[ID],Main[VESSEL NAME], "Not Found")</f>
        <v>JAGUAR MAX</v>
      </c>
      <c r="C259" s="2" t="s">
        <v>191</v>
      </c>
      <c r="D259" s="7">
        <v>3300</v>
      </c>
    </row>
    <row r="260" spans="1:4">
      <c r="A260" s="5">
        <v>30</v>
      </c>
      <c r="B260" s="2" t="str">
        <f>_xlfn.XLOOKUP(Receivers[[#This Row],[ID]],Main[ID],Main[VESSEL NAME], "Not Found")</f>
        <v>JAGUAR MAX</v>
      </c>
      <c r="C260" s="2" t="s">
        <v>185</v>
      </c>
      <c r="D260" s="7">
        <v>11893</v>
      </c>
    </row>
    <row r="261" spans="1:4">
      <c r="A261" s="5">
        <v>30</v>
      </c>
      <c r="B261" s="2" t="str">
        <f>_xlfn.XLOOKUP(Receivers[[#This Row],[ID]],Main[ID],Main[VESSEL NAME], "Not Found")</f>
        <v>JAGUAR MAX</v>
      </c>
      <c r="C261" s="2" t="s">
        <v>186</v>
      </c>
      <c r="D261" s="7">
        <v>8250</v>
      </c>
    </row>
    <row r="262" spans="1:4">
      <c r="A262" s="5">
        <v>30</v>
      </c>
      <c r="B262" s="2" t="str">
        <f>_xlfn.XLOOKUP(Receivers[[#This Row],[ID]],Main[ID],Main[VESSEL NAME], "Not Found")</f>
        <v>JAGUAR MAX</v>
      </c>
      <c r="C262" s="2" t="s">
        <v>179</v>
      </c>
      <c r="D262" s="7">
        <v>7000</v>
      </c>
    </row>
    <row r="263" spans="1:4">
      <c r="A263" s="5">
        <v>31</v>
      </c>
      <c r="B263" s="2" t="str">
        <f>_xlfn.XLOOKUP(Receivers[[#This Row],[ID]],Main[ID],Main[VESSEL NAME], "Not Found")</f>
        <v>SPAR RIGEL</v>
      </c>
      <c r="C263" s="2" t="s">
        <v>198</v>
      </c>
      <c r="D263" s="7">
        <v>573.85</v>
      </c>
    </row>
    <row r="264" spans="1:4">
      <c r="A264" s="5">
        <v>31</v>
      </c>
      <c r="B264" s="2" t="str">
        <f>_xlfn.XLOOKUP(Receivers[[#This Row],[ID]],Main[ID],Main[VESSEL NAME], "Not Found")</f>
        <v>SPAR RIGEL</v>
      </c>
      <c r="C264" s="2" t="s">
        <v>190</v>
      </c>
      <c r="D264" s="7">
        <v>22030.47</v>
      </c>
    </row>
    <row r="265" spans="1:4">
      <c r="A265" s="5">
        <v>31</v>
      </c>
      <c r="B265" s="2" t="str">
        <f>_xlfn.XLOOKUP(Receivers[[#This Row],[ID]],Main[ID],Main[VESSEL NAME], "Not Found")</f>
        <v>SPAR RIGEL</v>
      </c>
      <c r="C265" s="2" t="s">
        <v>176</v>
      </c>
      <c r="D265" s="7">
        <v>1500</v>
      </c>
    </row>
    <row r="266" spans="1:4">
      <c r="A266" s="5">
        <v>31</v>
      </c>
      <c r="B266" s="2" t="str">
        <f>_xlfn.XLOOKUP(Receivers[[#This Row],[ID]],Main[ID],Main[VESSEL NAME], "Not Found")</f>
        <v>SPAR RIGEL</v>
      </c>
      <c r="C266" s="2" t="s">
        <v>184</v>
      </c>
      <c r="D266" s="7">
        <v>1476.15</v>
      </c>
    </row>
    <row r="267" spans="1:4">
      <c r="A267" s="5">
        <v>31</v>
      </c>
      <c r="B267" s="2" t="str">
        <f>_xlfn.XLOOKUP(Receivers[[#This Row],[ID]],Main[ID],Main[VESSEL NAME], "Not Found")</f>
        <v>SPAR RIGEL</v>
      </c>
      <c r="C267" s="2" t="s">
        <v>193</v>
      </c>
      <c r="D267" s="7">
        <v>2000</v>
      </c>
    </row>
    <row r="268" spans="1:4">
      <c r="A268" s="5">
        <v>31</v>
      </c>
      <c r="B268" s="2" t="str">
        <f>_xlfn.XLOOKUP(Receivers[[#This Row],[ID]],Main[ID],Main[VESSEL NAME], "Not Found")</f>
        <v>SPAR RIGEL</v>
      </c>
      <c r="C268" s="2" t="s">
        <v>194</v>
      </c>
      <c r="D268" s="7">
        <v>5000</v>
      </c>
    </row>
    <row r="269" spans="1:4">
      <c r="A269" s="5">
        <v>32</v>
      </c>
      <c r="B269" s="2" t="str">
        <f>_xlfn.XLOOKUP(Receivers[[#This Row],[ID]],Main[ID],Main[VESSEL NAME], "Not Found")</f>
        <v>BONITA</v>
      </c>
      <c r="C269" s="2" t="s">
        <v>166</v>
      </c>
      <c r="D269" s="7">
        <v>500</v>
      </c>
    </row>
    <row r="270" spans="1:4">
      <c r="A270" s="5">
        <v>32</v>
      </c>
      <c r="B270" s="2" t="str">
        <f>_xlfn.XLOOKUP(Receivers[[#This Row],[ID]],Main[ID],Main[VESSEL NAME], "Not Found")</f>
        <v>BONITA</v>
      </c>
      <c r="C270" s="2" t="s">
        <v>187</v>
      </c>
      <c r="D270" s="7">
        <v>3000</v>
      </c>
    </row>
    <row r="271" spans="1:4">
      <c r="A271" s="5">
        <v>32</v>
      </c>
      <c r="B271" s="2" t="str">
        <f>_xlfn.XLOOKUP(Receivers[[#This Row],[ID]],Main[ID],Main[VESSEL NAME], "Not Found")</f>
        <v>BONITA</v>
      </c>
      <c r="C271" s="2" t="s">
        <v>183</v>
      </c>
      <c r="D271" s="7">
        <v>500</v>
      </c>
    </row>
    <row r="272" spans="1:4">
      <c r="A272" s="5">
        <v>32</v>
      </c>
      <c r="B272" s="2" t="str">
        <f>_xlfn.XLOOKUP(Receivers[[#This Row],[ID]],Main[ID],Main[VESSEL NAME], "Not Found")</f>
        <v>BONITA</v>
      </c>
      <c r="C272" s="2" t="s">
        <v>209</v>
      </c>
      <c r="D272" s="7">
        <v>600</v>
      </c>
    </row>
    <row r="273" spans="1:4">
      <c r="A273" s="5">
        <v>32</v>
      </c>
      <c r="B273" s="2" t="str">
        <f>_xlfn.XLOOKUP(Receivers[[#This Row],[ID]],Main[ID],Main[VESSEL NAME], "Not Found")</f>
        <v>BONITA</v>
      </c>
      <c r="C273" s="2" t="s">
        <v>171</v>
      </c>
      <c r="D273" s="7">
        <v>1050</v>
      </c>
    </row>
    <row r="274" spans="1:4">
      <c r="A274" s="5">
        <v>32</v>
      </c>
      <c r="B274" s="2" t="str">
        <f>_xlfn.XLOOKUP(Receivers[[#This Row],[ID]],Main[ID],Main[VESSEL NAME], "Not Found")</f>
        <v>BONITA</v>
      </c>
      <c r="C274" s="2" t="s">
        <v>172</v>
      </c>
      <c r="D274" s="7">
        <v>2693.9</v>
      </c>
    </row>
    <row r="275" spans="1:4">
      <c r="A275" s="5">
        <v>32</v>
      </c>
      <c r="B275" s="2" t="str">
        <f>_xlfn.XLOOKUP(Receivers[[#This Row],[ID]],Main[ID],Main[VESSEL NAME], "Not Found")</f>
        <v>BONITA</v>
      </c>
      <c r="C275" s="2" t="s">
        <v>173</v>
      </c>
      <c r="D275" s="7">
        <v>5000</v>
      </c>
    </row>
    <row r="276" spans="1:4">
      <c r="A276" s="5">
        <v>32</v>
      </c>
      <c r="B276" s="2" t="str">
        <f>_xlfn.XLOOKUP(Receivers[[#This Row],[ID]],Main[ID],Main[VESSEL NAME], "Not Found")</f>
        <v>BONITA</v>
      </c>
      <c r="C276" s="2" t="s">
        <v>175</v>
      </c>
      <c r="D276" s="7">
        <v>1000</v>
      </c>
    </row>
    <row r="277" spans="1:4">
      <c r="A277" s="5">
        <v>32</v>
      </c>
      <c r="B277" s="2" t="str">
        <f>_xlfn.XLOOKUP(Receivers[[#This Row],[ID]],Main[ID],Main[VESSEL NAME], "Not Found")</f>
        <v>BONITA</v>
      </c>
      <c r="C277" s="2" t="s">
        <v>191</v>
      </c>
      <c r="D277" s="7">
        <v>2000</v>
      </c>
    </row>
    <row r="278" spans="1:4">
      <c r="A278" s="5">
        <v>32</v>
      </c>
      <c r="B278" s="2" t="str">
        <f>_xlfn.XLOOKUP(Receivers[[#This Row],[ID]],Main[ID],Main[VESSEL NAME], "Not Found")</f>
        <v>BONITA</v>
      </c>
      <c r="C278" s="2" t="s">
        <v>203</v>
      </c>
      <c r="D278" s="7">
        <v>2000</v>
      </c>
    </row>
    <row r="279" spans="1:4">
      <c r="A279" s="5">
        <v>32</v>
      </c>
      <c r="B279" s="2" t="str">
        <f>_xlfn.XLOOKUP(Receivers[[#This Row],[ID]],Main[ID],Main[VESSEL NAME], "Not Found")</f>
        <v>BONITA</v>
      </c>
      <c r="C279" s="2" t="s">
        <v>178</v>
      </c>
      <c r="D279" s="7">
        <v>41956.1</v>
      </c>
    </row>
    <row r="280" spans="1:4">
      <c r="A280" s="5">
        <v>33</v>
      </c>
      <c r="B280" s="2" t="str">
        <f>_xlfn.XLOOKUP(Receivers[[#This Row],[ID]],Main[ID],Main[VESSEL NAME], "Not Found")</f>
        <v>LENI</v>
      </c>
      <c r="C280" s="2" t="s">
        <v>188</v>
      </c>
      <c r="D280" s="7">
        <v>3040</v>
      </c>
    </row>
    <row r="281" spans="1:4">
      <c r="A281" s="5">
        <v>33</v>
      </c>
      <c r="B281" s="2" t="str">
        <f>_xlfn.XLOOKUP(Receivers[[#This Row],[ID]],Main[ID],Main[VESSEL NAME], "Not Found")</f>
        <v>LENI</v>
      </c>
      <c r="C281" s="2" t="s">
        <v>190</v>
      </c>
      <c r="D281" s="7">
        <v>15040</v>
      </c>
    </row>
    <row r="282" spans="1:4">
      <c r="A282" s="5">
        <v>33</v>
      </c>
      <c r="B282" s="2" t="str">
        <f>_xlfn.XLOOKUP(Receivers[[#This Row],[ID]],Main[ID],Main[VESSEL NAME], "Not Found")</f>
        <v>LENI</v>
      </c>
      <c r="C282" s="2" t="s">
        <v>174</v>
      </c>
      <c r="D282" s="7">
        <v>3070</v>
      </c>
    </row>
    <row r="283" spans="1:4">
      <c r="A283" s="5">
        <v>33</v>
      </c>
      <c r="B283" s="2" t="str">
        <f>_xlfn.XLOOKUP(Receivers[[#This Row],[ID]],Main[ID],Main[VESSEL NAME], "Not Found")</f>
        <v>LENI</v>
      </c>
      <c r="C283" s="2" t="s">
        <v>199</v>
      </c>
      <c r="D283" s="7">
        <v>600</v>
      </c>
    </row>
    <row r="284" spans="1:4">
      <c r="A284" s="5">
        <v>33</v>
      </c>
      <c r="B284" s="2" t="str">
        <f>_xlfn.XLOOKUP(Receivers[[#This Row],[ID]],Main[ID],Main[VESSEL NAME], "Not Found")</f>
        <v>LENI</v>
      </c>
      <c r="C284" s="2" t="s">
        <v>193</v>
      </c>
      <c r="D284" s="7">
        <v>2040</v>
      </c>
    </row>
    <row r="285" spans="1:4">
      <c r="A285" s="5">
        <v>33</v>
      </c>
      <c r="B285" s="2" t="str">
        <f>_xlfn.XLOOKUP(Receivers[[#This Row],[ID]],Main[ID],Main[VESSEL NAME], "Not Found")</f>
        <v>LENI</v>
      </c>
      <c r="C285" s="2" t="s">
        <v>182</v>
      </c>
      <c r="D285" s="7">
        <v>10130.4</v>
      </c>
    </row>
    <row r="286" spans="1:4">
      <c r="A286" s="5">
        <v>33</v>
      </c>
      <c r="B286" s="2" t="str">
        <f>_xlfn.XLOOKUP(Receivers[[#This Row],[ID]],Main[ID],Main[VESSEL NAME], "Not Found")</f>
        <v>LENI</v>
      </c>
      <c r="C286" s="2" t="s">
        <v>192</v>
      </c>
      <c r="D286" s="7">
        <v>1500</v>
      </c>
    </row>
    <row r="287" spans="1:4">
      <c r="A287" s="5">
        <v>33</v>
      </c>
      <c r="B287" s="2" t="str">
        <f>_xlfn.XLOOKUP(Receivers[[#This Row],[ID]],Main[ID],Main[VESSEL NAME], "Not Found")</f>
        <v>LENI</v>
      </c>
      <c r="C287" s="2" t="s">
        <v>185</v>
      </c>
      <c r="D287" s="7">
        <v>7650</v>
      </c>
    </row>
    <row r="288" spans="1:4">
      <c r="A288" s="5">
        <v>33</v>
      </c>
      <c r="B288" s="2" t="str">
        <f>_xlfn.XLOOKUP(Receivers[[#This Row],[ID]],Main[ID],Main[VESSEL NAME], "Not Found")</f>
        <v>LENI</v>
      </c>
      <c r="C288" s="2" t="s">
        <v>189</v>
      </c>
      <c r="D288" s="7">
        <v>2040</v>
      </c>
    </row>
    <row r="289" spans="1:4">
      <c r="A289" s="5">
        <v>33</v>
      </c>
      <c r="B289" s="2" t="str">
        <f>_xlfn.XLOOKUP(Receivers[[#This Row],[ID]],Main[ID],Main[VESSEL NAME], "Not Found")</f>
        <v>LENI</v>
      </c>
      <c r="C289" s="2" t="s">
        <v>179</v>
      </c>
      <c r="D289" s="7">
        <v>9500</v>
      </c>
    </row>
    <row r="290" spans="1:4">
      <c r="A290" s="5">
        <v>34</v>
      </c>
      <c r="B290" s="2" t="str">
        <f>_xlfn.XLOOKUP(Receivers[[#This Row],[ID]],Main[ID],Main[VESSEL NAME], "Not Found")</f>
        <v>ANDULUS 1</v>
      </c>
      <c r="C290" s="2" t="s">
        <v>167</v>
      </c>
      <c r="D290" s="7">
        <v>5500</v>
      </c>
    </row>
    <row r="291" spans="1:4">
      <c r="A291" s="5">
        <v>34</v>
      </c>
      <c r="B291" s="2" t="str">
        <f>_xlfn.XLOOKUP(Receivers[[#This Row],[ID]],Main[ID],Main[VESSEL NAME], "Not Found")</f>
        <v>ANDULUS 1</v>
      </c>
      <c r="C291" s="2" t="s">
        <v>170</v>
      </c>
      <c r="D291" s="7">
        <v>3000</v>
      </c>
    </row>
    <row r="292" spans="1:4">
      <c r="A292" s="5">
        <v>34</v>
      </c>
      <c r="B292" s="2" t="str">
        <f>_xlfn.XLOOKUP(Receivers[[#This Row],[ID]],Main[ID],Main[VESSEL NAME], "Not Found")</f>
        <v>ANDULUS 1</v>
      </c>
      <c r="C292" s="2" t="s">
        <v>172</v>
      </c>
      <c r="D292" s="7">
        <v>1306.0999999999999</v>
      </c>
    </row>
    <row r="293" spans="1:4">
      <c r="A293" s="5">
        <v>35</v>
      </c>
      <c r="B293" s="2" t="str">
        <f>_xlfn.XLOOKUP(Receivers[[#This Row],[ID]],Main[ID],Main[VESSEL NAME], "Not Found")</f>
        <v>LIBERTY GRACE</v>
      </c>
      <c r="C293" s="2" t="s">
        <v>61</v>
      </c>
      <c r="D293" s="7">
        <v>47108.75</v>
      </c>
    </row>
    <row r="294" spans="1:4">
      <c r="A294" s="5">
        <v>36</v>
      </c>
      <c r="B294" s="2" t="str">
        <f>_xlfn.XLOOKUP(Receivers[[#This Row],[ID]],Main[ID],Main[VESSEL NAME], "Not Found")</f>
        <v>SEASTRENGTH</v>
      </c>
      <c r="C294" s="2" t="s">
        <v>166</v>
      </c>
      <c r="D294" s="7">
        <v>700</v>
      </c>
    </row>
    <row r="295" spans="1:4">
      <c r="A295" s="5">
        <v>36</v>
      </c>
      <c r="B295" s="2" t="str">
        <f>_xlfn.XLOOKUP(Receivers[[#This Row],[ID]],Main[ID],Main[VESSEL NAME], "Not Found")</f>
        <v>SEASTRENGTH</v>
      </c>
      <c r="C295" s="2" t="s">
        <v>168</v>
      </c>
      <c r="D295" s="7">
        <v>7000</v>
      </c>
    </row>
    <row r="296" spans="1:4">
      <c r="A296" s="5">
        <v>36</v>
      </c>
      <c r="B296" s="2" t="str">
        <f>_xlfn.XLOOKUP(Receivers[[#This Row],[ID]],Main[ID],Main[VESSEL NAME], "Not Found")</f>
        <v>SEASTRENGTH</v>
      </c>
      <c r="C296" s="2" t="s">
        <v>183</v>
      </c>
      <c r="D296" s="7">
        <v>500</v>
      </c>
    </row>
    <row r="297" spans="1:4">
      <c r="A297" s="5">
        <v>36</v>
      </c>
      <c r="B297" s="2" t="str">
        <f>_xlfn.XLOOKUP(Receivers[[#This Row],[ID]],Main[ID],Main[VESSEL NAME], "Not Found")</f>
        <v>SEASTRENGTH</v>
      </c>
      <c r="C297" s="2" t="s">
        <v>204</v>
      </c>
      <c r="D297" s="7">
        <v>1050</v>
      </c>
    </row>
    <row r="298" spans="1:4">
      <c r="A298" s="5">
        <v>36</v>
      </c>
      <c r="B298" s="2" t="str">
        <f>_xlfn.XLOOKUP(Receivers[[#This Row],[ID]],Main[ID],Main[VESSEL NAME], "Not Found")</f>
        <v>SEASTRENGTH</v>
      </c>
      <c r="C298" s="2" t="s">
        <v>172</v>
      </c>
      <c r="D298" s="7">
        <v>2000</v>
      </c>
    </row>
    <row r="299" spans="1:4">
      <c r="A299" s="5">
        <v>36</v>
      </c>
      <c r="B299" s="2" t="str">
        <f>_xlfn.XLOOKUP(Receivers[[#This Row],[ID]],Main[ID],Main[VESSEL NAME], "Not Found")</f>
        <v>SEASTRENGTH</v>
      </c>
      <c r="C299" s="2" t="s">
        <v>193</v>
      </c>
      <c r="D299" s="7">
        <v>2000</v>
      </c>
    </row>
    <row r="300" spans="1:4">
      <c r="A300" s="5">
        <v>36</v>
      </c>
      <c r="B300" s="2" t="str">
        <f>_xlfn.XLOOKUP(Receivers[[#This Row],[ID]],Main[ID],Main[VESSEL NAME], "Not Found")</f>
        <v>SEASTRENGTH</v>
      </c>
      <c r="C300" s="2" t="s">
        <v>191</v>
      </c>
      <c r="D300" s="7">
        <v>3000</v>
      </c>
    </row>
    <row r="301" spans="1:4">
      <c r="A301" s="5">
        <v>36</v>
      </c>
      <c r="B301" s="2" t="str">
        <f>_xlfn.XLOOKUP(Receivers[[#This Row],[ID]],Main[ID],Main[VESSEL NAME], "Not Found")</f>
        <v>SEASTRENGTH</v>
      </c>
      <c r="C301" s="2" t="s">
        <v>177</v>
      </c>
      <c r="D301" s="7">
        <v>500</v>
      </c>
    </row>
    <row r="302" spans="1:4">
      <c r="A302" s="5">
        <v>36</v>
      </c>
      <c r="B302" s="2" t="str">
        <f>_xlfn.XLOOKUP(Receivers[[#This Row],[ID]],Main[ID],Main[VESSEL NAME], "Not Found")</f>
        <v>SEASTRENGTH</v>
      </c>
      <c r="C302" s="2" t="s">
        <v>178</v>
      </c>
      <c r="D302" s="7">
        <v>32250</v>
      </c>
    </row>
    <row r="303" spans="1:4">
      <c r="A303" s="5">
        <v>36</v>
      </c>
      <c r="B303" s="2" t="str">
        <f>_xlfn.XLOOKUP(Receivers[[#This Row],[ID]],Main[ID],Main[VESSEL NAME], "Not Found")</f>
        <v>SEASTRENGTH</v>
      </c>
      <c r="C303" s="2" t="s">
        <v>200</v>
      </c>
      <c r="D303" s="7">
        <v>7500</v>
      </c>
    </row>
    <row r="304" spans="1:4">
      <c r="A304" s="5">
        <v>36</v>
      </c>
      <c r="B304" s="2" t="str">
        <f>_xlfn.XLOOKUP(Receivers[[#This Row],[ID]],Main[ID],Main[VESSEL NAME], "Not Found")</f>
        <v>SEASTRENGTH</v>
      </c>
      <c r="C304" s="2" t="s">
        <v>179</v>
      </c>
      <c r="D304" s="7">
        <v>4000</v>
      </c>
    </row>
    <row r="305" spans="1:4">
      <c r="A305" s="5">
        <v>37</v>
      </c>
      <c r="B305" s="2" t="str">
        <f>_xlfn.XLOOKUP(Receivers[[#This Row],[ID]],Main[ID],Main[VESSEL NAME], "Not Found")</f>
        <v>YASA SPARROW</v>
      </c>
      <c r="C305" s="2" t="s">
        <v>166</v>
      </c>
      <c r="D305" s="7">
        <v>500</v>
      </c>
    </row>
    <row r="306" spans="1:4">
      <c r="A306" s="5">
        <v>37</v>
      </c>
      <c r="B306" s="2" t="str">
        <f>_xlfn.XLOOKUP(Receivers[[#This Row],[ID]],Main[ID],Main[VESSEL NAME], "Not Found")</f>
        <v>YASA SPARROW</v>
      </c>
      <c r="C306" s="2" t="s">
        <v>187</v>
      </c>
      <c r="D306" s="7">
        <v>2500</v>
      </c>
    </row>
    <row r="307" spans="1:4">
      <c r="A307" s="5">
        <v>37</v>
      </c>
      <c r="B307" s="2" t="str">
        <f>_xlfn.XLOOKUP(Receivers[[#This Row],[ID]],Main[ID],Main[VESSEL NAME], "Not Found")</f>
        <v>YASA SPARROW</v>
      </c>
      <c r="C307" s="2" t="s">
        <v>183</v>
      </c>
      <c r="D307" s="7">
        <v>750</v>
      </c>
    </row>
    <row r="308" spans="1:4">
      <c r="A308" s="5">
        <v>37</v>
      </c>
      <c r="B308" s="2" t="str">
        <f>_xlfn.XLOOKUP(Receivers[[#This Row],[ID]],Main[ID],Main[VESSEL NAME], "Not Found")</f>
        <v>YASA SPARROW</v>
      </c>
      <c r="C308" s="2" t="s">
        <v>188</v>
      </c>
      <c r="D308" s="7">
        <v>3000</v>
      </c>
    </row>
    <row r="309" spans="1:4">
      <c r="A309" s="5">
        <v>37</v>
      </c>
      <c r="B309" s="2" t="str">
        <f>_xlfn.XLOOKUP(Receivers[[#This Row],[ID]],Main[ID],Main[VESSEL NAME], "Not Found")</f>
        <v>YASA SPARROW</v>
      </c>
      <c r="C309" s="2" t="s">
        <v>190</v>
      </c>
      <c r="D309" s="7">
        <v>13280.66</v>
      </c>
    </row>
    <row r="310" spans="1:4">
      <c r="A310" s="5">
        <v>37</v>
      </c>
      <c r="B310" s="2" t="str">
        <f>_xlfn.XLOOKUP(Receivers[[#This Row],[ID]],Main[ID],Main[VESSEL NAME], "Not Found")</f>
        <v>YASA SPARROW</v>
      </c>
      <c r="C310" s="2" t="s">
        <v>172</v>
      </c>
      <c r="D310" s="7">
        <v>3800</v>
      </c>
    </row>
    <row r="311" spans="1:4">
      <c r="A311" s="5">
        <v>37</v>
      </c>
      <c r="B311" s="2" t="str">
        <f>_xlfn.XLOOKUP(Receivers[[#This Row],[ID]],Main[ID],Main[VESSEL NAME], "Not Found")</f>
        <v>YASA SPARROW</v>
      </c>
      <c r="C311" s="2" t="s">
        <v>174</v>
      </c>
      <c r="D311" s="7">
        <v>4000</v>
      </c>
    </row>
    <row r="312" spans="1:4">
      <c r="A312" s="5">
        <v>37</v>
      </c>
      <c r="B312" s="2" t="str">
        <f>_xlfn.XLOOKUP(Receivers[[#This Row],[ID]],Main[ID],Main[VESSEL NAME], "Not Found")</f>
        <v>YASA SPARROW</v>
      </c>
      <c r="C312" s="2" t="s">
        <v>203</v>
      </c>
      <c r="D312" s="7">
        <v>1100</v>
      </c>
    </row>
    <row r="313" spans="1:4">
      <c r="A313" s="5">
        <v>37</v>
      </c>
      <c r="B313" s="2" t="str">
        <f>_xlfn.XLOOKUP(Receivers[[#This Row],[ID]],Main[ID],Main[VESSEL NAME], "Not Found")</f>
        <v>YASA SPARROW</v>
      </c>
      <c r="C313" s="2" t="s">
        <v>185</v>
      </c>
      <c r="D313" s="7">
        <v>4000</v>
      </c>
    </row>
    <row r="314" spans="1:4">
      <c r="A314" s="5">
        <v>37</v>
      </c>
      <c r="B314" s="2" t="str">
        <f>_xlfn.XLOOKUP(Receivers[[#This Row],[ID]],Main[ID],Main[VESSEL NAME], "Not Found")</f>
        <v>YASA SPARROW</v>
      </c>
      <c r="C314" s="2" t="s">
        <v>195</v>
      </c>
      <c r="D314" s="7">
        <v>8000</v>
      </c>
    </row>
    <row r="315" spans="1:4">
      <c r="A315" s="5">
        <v>37</v>
      </c>
      <c r="B315" s="2" t="str">
        <f>_xlfn.XLOOKUP(Receivers[[#This Row],[ID]],Main[ID],Main[VESSEL NAME], "Not Found")</f>
        <v>YASA SPARROW</v>
      </c>
      <c r="C315" s="2" t="s">
        <v>189</v>
      </c>
      <c r="D315" s="7">
        <v>4410</v>
      </c>
    </row>
    <row r="316" spans="1:4">
      <c r="A316" s="5">
        <v>37</v>
      </c>
      <c r="B316" s="2" t="str">
        <f>_xlfn.XLOOKUP(Receivers[[#This Row],[ID]],Main[ID],Main[VESSEL NAME], "Not Found")</f>
        <v>YASA SPARROW</v>
      </c>
      <c r="C316" s="2" t="s">
        <v>179</v>
      </c>
      <c r="D316" s="7">
        <v>4000</v>
      </c>
    </row>
    <row r="317" spans="1:4">
      <c r="A317" s="5">
        <v>38</v>
      </c>
      <c r="B317" s="2" t="str">
        <f>_xlfn.XLOOKUP(Receivers[[#This Row],[ID]],Main[ID],Main[VESSEL NAME], "Not Found")</f>
        <v>ANTAKYA-M</v>
      </c>
      <c r="C317" s="2" t="s">
        <v>198</v>
      </c>
      <c r="D317" s="7">
        <v>2000</v>
      </c>
    </row>
    <row r="318" spans="1:4">
      <c r="A318" s="5">
        <v>38</v>
      </c>
      <c r="B318" s="2" t="str">
        <f>_xlfn.XLOOKUP(Receivers[[#This Row],[ID]],Main[ID],Main[VESSEL NAME], "Not Found")</f>
        <v>ANTAKYA-M</v>
      </c>
      <c r="C318" s="2" t="s">
        <v>197</v>
      </c>
      <c r="D318" s="7">
        <v>2000</v>
      </c>
    </row>
    <row r="319" spans="1:4">
      <c r="A319" s="17">
        <v>38</v>
      </c>
      <c r="B319" s="18" t="str">
        <f>_xlfn.XLOOKUP(Receivers[[#This Row],[ID]],Main[ID],Main[VESSEL NAME], "Not Found")</f>
        <v>ANTAKYA-M</v>
      </c>
      <c r="C319" s="18" t="s">
        <v>168</v>
      </c>
      <c r="D319" s="19">
        <v>12000</v>
      </c>
    </row>
    <row r="320" spans="1:4">
      <c r="A320" s="5">
        <v>38</v>
      </c>
      <c r="B320" s="2" t="str">
        <f>_xlfn.XLOOKUP(Receivers[[#This Row],[ID]],Main[ID],Main[VESSEL NAME], "Not Found")</f>
        <v>ANTAKYA-M</v>
      </c>
      <c r="C320" s="2" t="s">
        <v>183</v>
      </c>
      <c r="D320" s="7">
        <v>500</v>
      </c>
    </row>
    <row r="321" spans="1:4">
      <c r="A321" s="5">
        <v>38</v>
      </c>
      <c r="B321" s="2" t="str">
        <f>_xlfn.XLOOKUP(Receivers[[#This Row],[ID]],Main[ID],Main[VESSEL NAME], "Not Found")</f>
        <v>ANTAKYA-M</v>
      </c>
      <c r="C321" s="2" t="s">
        <v>170</v>
      </c>
      <c r="D321" s="7">
        <v>4000</v>
      </c>
    </row>
    <row r="322" spans="1:4">
      <c r="A322" s="5">
        <v>38</v>
      </c>
      <c r="B322" s="2" t="str">
        <f>_xlfn.XLOOKUP(Receivers[[#This Row],[ID]],Main[ID],Main[VESSEL NAME], "Not Found")</f>
        <v>ANTAKYA-M</v>
      </c>
      <c r="C322" s="2" t="s">
        <v>174</v>
      </c>
      <c r="D322" s="7">
        <v>2000</v>
      </c>
    </row>
    <row r="323" spans="1:4">
      <c r="A323" s="5">
        <v>38</v>
      </c>
      <c r="B323" s="2" t="str">
        <f>_xlfn.XLOOKUP(Receivers[[#This Row],[ID]],Main[ID],Main[VESSEL NAME], "Not Found")</f>
        <v>ANTAKYA-M</v>
      </c>
      <c r="C323" s="2" t="s">
        <v>176</v>
      </c>
      <c r="D323" s="7">
        <v>2000</v>
      </c>
    </row>
    <row r="324" spans="1:4">
      <c r="A324" s="5">
        <v>38</v>
      </c>
      <c r="B324" s="2" t="str">
        <f>_xlfn.XLOOKUP(Receivers[[#This Row],[ID]],Main[ID],Main[VESSEL NAME], "Not Found")</f>
        <v>ANTAKYA-M</v>
      </c>
      <c r="C324" s="2" t="s">
        <v>184</v>
      </c>
      <c r="D324" s="7">
        <v>9525</v>
      </c>
    </row>
    <row r="325" spans="1:4">
      <c r="A325" s="5">
        <v>38</v>
      </c>
      <c r="B325" s="2" t="str">
        <f>_xlfn.XLOOKUP(Receivers[[#This Row],[ID]],Main[ID],Main[VESSEL NAME], "Not Found")</f>
        <v>ANTAKYA-M</v>
      </c>
      <c r="C325" s="2" t="s">
        <v>191</v>
      </c>
      <c r="D325" s="7">
        <v>4400</v>
      </c>
    </row>
    <row r="326" spans="1:4">
      <c r="A326" s="5">
        <v>38</v>
      </c>
      <c r="B326" s="2" t="str">
        <f>_xlfn.XLOOKUP(Receivers[[#This Row],[ID]],Main[ID],Main[VESSEL NAME], "Not Found")</f>
        <v>ANTAKYA-M</v>
      </c>
      <c r="C326" s="2" t="s">
        <v>186</v>
      </c>
      <c r="D326" s="7">
        <v>9075</v>
      </c>
    </row>
    <row r="327" spans="1:4">
      <c r="A327" s="5">
        <v>38</v>
      </c>
      <c r="B327" s="2" t="str">
        <f>_xlfn.XLOOKUP(Receivers[[#This Row],[ID]],Main[ID],Main[VESSEL NAME], "Not Found")</f>
        <v>ANTAKYA-M</v>
      </c>
      <c r="C327" s="2" t="s">
        <v>179</v>
      </c>
      <c r="D327" s="7">
        <v>5000</v>
      </c>
    </row>
    <row r="328" spans="1:4">
      <c r="A328" s="5">
        <v>39</v>
      </c>
      <c r="B328" s="2" t="str">
        <f>_xlfn.XLOOKUP(Receivers[[#This Row],[ID]],Main[ID],Main[VESSEL NAME], "Not Found")</f>
        <v>ALANI</v>
      </c>
      <c r="C328" s="2" t="s">
        <v>190</v>
      </c>
      <c r="D328" s="7">
        <v>43700</v>
      </c>
    </row>
    <row r="329" spans="1:4">
      <c r="A329" s="5">
        <v>40</v>
      </c>
      <c r="B329" s="2" t="str">
        <f>_xlfn.XLOOKUP(Receivers[[#This Row],[ID]],Main[ID],Main[VESSEL NAME], "Not Found")</f>
        <v>TYCOON</v>
      </c>
      <c r="C329" s="2" t="s">
        <v>197</v>
      </c>
      <c r="D329" s="7">
        <v>2000</v>
      </c>
    </row>
    <row r="330" spans="1:4">
      <c r="A330" s="5">
        <v>40</v>
      </c>
      <c r="B330" s="2" t="str">
        <f>_xlfn.XLOOKUP(Receivers[[#This Row],[ID]],Main[ID],Main[VESSEL NAME], "Not Found")</f>
        <v>TYCOON</v>
      </c>
      <c r="C330" s="2" t="s">
        <v>168</v>
      </c>
      <c r="D330" s="7">
        <v>5000</v>
      </c>
    </row>
    <row r="331" spans="1:4">
      <c r="A331" s="5">
        <v>40</v>
      </c>
      <c r="B331" s="2" t="str">
        <f>_xlfn.XLOOKUP(Receivers[[#This Row],[ID]],Main[ID],Main[VESSEL NAME], "Not Found")</f>
        <v>TYCOON</v>
      </c>
      <c r="C331" s="2" t="s">
        <v>183</v>
      </c>
      <c r="D331" s="7">
        <v>750</v>
      </c>
    </row>
    <row r="332" spans="1:4">
      <c r="A332" s="5">
        <v>40</v>
      </c>
      <c r="B332" s="2" t="str">
        <f>_xlfn.XLOOKUP(Receivers[[#This Row],[ID]],Main[ID],Main[VESSEL NAME], "Not Found")</f>
        <v>TYCOON</v>
      </c>
      <c r="C332" s="2" t="s">
        <v>170</v>
      </c>
      <c r="D332" s="7">
        <v>2075</v>
      </c>
    </row>
    <row r="333" spans="1:4">
      <c r="A333" s="5">
        <v>40</v>
      </c>
      <c r="B333" s="2" t="str">
        <f>_xlfn.XLOOKUP(Receivers[[#This Row],[ID]],Main[ID],Main[VESSEL NAME], "Not Found")</f>
        <v>TYCOON</v>
      </c>
      <c r="C333" s="2" t="s">
        <v>208</v>
      </c>
      <c r="D333" s="7">
        <v>2000</v>
      </c>
    </row>
    <row r="334" spans="1:4">
      <c r="A334" s="5">
        <v>40</v>
      </c>
      <c r="B334" s="2" t="str">
        <f>_xlfn.XLOOKUP(Receivers[[#This Row],[ID]],Main[ID],Main[VESSEL NAME], "Not Found")</f>
        <v>TYCOON</v>
      </c>
      <c r="C334" s="2" t="s">
        <v>181</v>
      </c>
      <c r="D334" s="7">
        <v>3300</v>
      </c>
    </row>
    <row r="335" spans="1:4">
      <c r="A335" s="5">
        <v>40</v>
      </c>
      <c r="B335" s="2" t="str">
        <f>_xlfn.XLOOKUP(Receivers[[#This Row],[ID]],Main[ID],Main[VESSEL NAME], "Not Found")</f>
        <v>TYCOON</v>
      </c>
      <c r="C335" s="2" t="s">
        <v>199</v>
      </c>
      <c r="D335" s="7">
        <v>300</v>
      </c>
    </row>
    <row r="336" spans="1:4">
      <c r="A336" s="5">
        <v>40</v>
      </c>
      <c r="B336" s="2" t="str">
        <f>_xlfn.XLOOKUP(Receivers[[#This Row],[ID]],Main[ID],Main[VESSEL NAME], "Not Found")</f>
        <v>TYCOON</v>
      </c>
      <c r="C336" s="2" t="s">
        <v>184</v>
      </c>
      <c r="D336" s="7">
        <v>17475</v>
      </c>
    </row>
    <row r="337" spans="1:4">
      <c r="A337" s="5">
        <v>40</v>
      </c>
      <c r="B337" s="2" t="str">
        <f>_xlfn.XLOOKUP(Receivers[[#This Row],[ID]],Main[ID],Main[VESSEL NAME], "Not Found")</f>
        <v>TYCOON</v>
      </c>
      <c r="C337" s="2" t="s">
        <v>194</v>
      </c>
      <c r="D337" s="7">
        <v>3000</v>
      </c>
    </row>
    <row r="338" spans="1:4">
      <c r="A338" s="5">
        <v>40</v>
      </c>
      <c r="B338" s="2" t="str">
        <f>_xlfn.XLOOKUP(Receivers[[#This Row],[ID]],Main[ID],Main[VESSEL NAME], "Not Found")</f>
        <v>TYCOON</v>
      </c>
      <c r="C338" s="2" t="s">
        <v>185</v>
      </c>
      <c r="D338" s="7">
        <v>10000</v>
      </c>
    </row>
    <row r="339" spans="1:4">
      <c r="A339" s="5">
        <v>40</v>
      </c>
      <c r="B339" s="2" t="str">
        <f>_xlfn.XLOOKUP(Receivers[[#This Row],[ID]],Main[ID],Main[VESSEL NAME], "Not Found")</f>
        <v>TYCOON</v>
      </c>
      <c r="C339" s="2" t="s">
        <v>186</v>
      </c>
      <c r="D339" s="7">
        <v>6600</v>
      </c>
    </row>
    <row r="340" spans="1:4">
      <c r="A340" s="5">
        <v>41</v>
      </c>
      <c r="B340" s="2" t="str">
        <f>_xlfn.XLOOKUP(Receivers[[#This Row],[ID]],Main[ID],Main[VESSEL NAME], "Not Found")</f>
        <v>TAXIDIARA</v>
      </c>
      <c r="C340" s="2" t="s">
        <v>166</v>
      </c>
      <c r="D340" s="7">
        <v>800</v>
      </c>
    </row>
    <row r="341" spans="1:4">
      <c r="A341" s="5">
        <v>41</v>
      </c>
      <c r="B341" s="2" t="str">
        <f>_xlfn.XLOOKUP(Receivers[[#This Row],[ID]],Main[ID],Main[VESSEL NAME], "Not Found")</f>
        <v>TAXIDIARA</v>
      </c>
      <c r="C341" s="2" t="s">
        <v>187</v>
      </c>
      <c r="D341" s="7">
        <v>2000</v>
      </c>
    </row>
    <row r="342" spans="1:4">
      <c r="A342" s="5">
        <v>41</v>
      </c>
      <c r="B342" s="2" t="str">
        <f>_xlfn.XLOOKUP(Receivers[[#This Row],[ID]],Main[ID],Main[VESSEL NAME], "Not Found")</f>
        <v>TAXIDIARA</v>
      </c>
      <c r="C342" s="2" t="s">
        <v>168</v>
      </c>
      <c r="D342" s="7">
        <v>7000</v>
      </c>
    </row>
    <row r="343" spans="1:4">
      <c r="A343" s="5">
        <v>41</v>
      </c>
      <c r="B343" s="2" t="str">
        <f>_xlfn.XLOOKUP(Receivers[[#This Row],[ID]],Main[ID],Main[VESSEL NAME], "Not Found")</f>
        <v>TAXIDIARA</v>
      </c>
      <c r="C343" s="2" t="s">
        <v>170</v>
      </c>
      <c r="D343" s="7">
        <v>1500</v>
      </c>
    </row>
    <row r="344" spans="1:4">
      <c r="A344" s="5">
        <v>41</v>
      </c>
      <c r="B344" s="2" t="str">
        <f>_xlfn.XLOOKUP(Receivers[[#This Row],[ID]],Main[ID],Main[VESSEL NAME], "Not Found")</f>
        <v>TAXIDIARA</v>
      </c>
      <c r="C344" s="2" t="s">
        <v>174</v>
      </c>
      <c r="D344" s="7">
        <v>2400</v>
      </c>
    </row>
    <row r="345" spans="1:4">
      <c r="A345" s="5">
        <v>41</v>
      </c>
      <c r="B345" s="2" t="str">
        <f>_xlfn.XLOOKUP(Receivers[[#This Row],[ID]],Main[ID],Main[VESSEL NAME], "Not Found")</f>
        <v>TAXIDIARA</v>
      </c>
      <c r="C345" s="2" t="s">
        <v>175</v>
      </c>
      <c r="D345" s="7">
        <v>1100</v>
      </c>
    </row>
    <row r="346" spans="1:4">
      <c r="A346" s="5">
        <v>41</v>
      </c>
      <c r="B346" s="2" t="str">
        <f>_xlfn.XLOOKUP(Receivers[[#This Row],[ID]],Main[ID],Main[VESSEL NAME], "Not Found")</f>
        <v>TAXIDIARA</v>
      </c>
      <c r="C346" s="2" t="s">
        <v>199</v>
      </c>
      <c r="D346" s="7">
        <v>300</v>
      </c>
    </row>
    <row r="347" spans="1:4">
      <c r="A347" s="5">
        <v>41</v>
      </c>
      <c r="B347" s="2" t="str">
        <f>_xlfn.XLOOKUP(Receivers[[#This Row],[ID]],Main[ID],Main[VESSEL NAME], "Not Found")</f>
        <v>TAXIDIARA</v>
      </c>
      <c r="C347" s="2" t="s">
        <v>176</v>
      </c>
      <c r="D347" s="7">
        <v>3000</v>
      </c>
    </row>
    <row r="348" spans="1:4">
      <c r="A348" s="5">
        <v>41</v>
      </c>
      <c r="B348" s="2" t="str">
        <f>_xlfn.XLOOKUP(Receivers[[#This Row],[ID]],Main[ID],Main[VESSEL NAME], "Not Found")</f>
        <v>TAXIDIARA</v>
      </c>
      <c r="C348" s="2" t="s">
        <v>191</v>
      </c>
      <c r="D348" s="7">
        <v>6000</v>
      </c>
    </row>
    <row r="349" spans="1:4">
      <c r="A349" s="5">
        <v>41</v>
      </c>
      <c r="B349" s="2" t="str">
        <f>_xlfn.XLOOKUP(Receivers[[#This Row],[ID]],Main[ID],Main[VESSEL NAME], "Not Found")</f>
        <v>TAXIDIARA</v>
      </c>
      <c r="C349" s="2" t="s">
        <v>192</v>
      </c>
      <c r="D349" s="7">
        <v>3000</v>
      </c>
    </row>
    <row r="350" spans="1:4">
      <c r="A350" s="5">
        <v>41</v>
      </c>
      <c r="B350" s="2" t="str">
        <f>_xlfn.XLOOKUP(Receivers[[#This Row],[ID]],Main[ID],Main[VESSEL NAME], "Not Found")</f>
        <v>TAXIDIARA</v>
      </c>
      <c r="C350" s="2" t="s">
        <v>201</v>
      </c>
      <c r="D350" s="7">
        <v>1633</v>
      </c>
    </row>
    <row r="351" spans="1:4">
      <c r="A351" s="5">
        <v>41</v>
      </c>
      <c r="B351" s="2" t="str">
        <f>_xlfn.XLOOKUP(Receivers[[#This Row],[ID]],Main[ID],Main[VESSEL NAME], "Not Found")</f>
        <v>TAXIDIARA</v>
      </c>
      <c r="C351" s="2" t="s">
        <v>194</v>
      </c>
      <c r="D351" s="7">
        <v>5000</v>
      </c>
    </row>
    <row r="352" spans="1:4">
      <c r="A352" s="5">
        <v>41</v>
      </c>
      <c r="B352" s="2" t="str">
        <f>_xlfn.XLOOKUP(Receivers[[#This Row],[ID]],Main[ID],Main[VESSEL NAME], "Not Found")</f>
        <v>TAXIDIARA</v>
      </c>
      <c r="C352" s="2" t="s">
        <v>200</v>
      </c>
      <c r="D352" s="7">
        <v>10000</v>
      </c>
    </row>
    <row r="353" spans="1:4">
      <c r="A353" s="5">
        <v>41</v>
      </c>
      <c r="B353" s="2" t="str">
        <f>_xlfn.XLOOKUP(Receivers[[#This Row],[ID]],Main[ID],Main[VESSEL NAME], "Not Found")</f>
        <v>TAXIDIARA</v>
      </c>
      <c r="C353" s="2" t="s">
        <v>195</v>
      </c>
      <c r="D353" s="7">
        <v>3000</v>
      </c>
    </row>
    <row r="354" spans="1:4">
      <c r="A354" s="5">
        <v>41</v>
      </c>
      <c r="B354" s="2" t="str">
        <f>_xlfn.XLOOKUP(Receivers[[#This Row],[ID]],Main[ID],Main[VESSEL NAME], "Not Found")</f>
        <v>TAXIDIARA</v>
      </c>
      <c r="C354" s="2" t="s">
        <v>179</v>
      </c>
      <c r="D354" s="7">
        <v>4000</v>
      </c>
    </row>
    <row r="355" spans="1:4">
      <c r="A355" s="5">
        <v>42</v>
      </c>
      <c r="B355" s="2" t="str">
        <f>_xlfn.XLOOKUP(Receivers[[#This Row],[ID]],Main[ID],Main[VESSEL NAME], "Not Found")</f>
        <v>ELLY</v>
      </c>
      <c r="C355" s="2" t="s">
        <v>167</v>
      </c>
      <c r="D355" s="7">
        <v>4000</v>
      </c>
    </row>
    <row r="356" spans="1:4">
      <c r="A356" s="5">
        <v>42</v>
      </c>
      <c r="B356" s="2" t="str">
        <f>_xlfn.XLOOKUP(Receivers[[#This Row],[ID]],Main[ID],Main[VESSEL NAME], "Not Found")</f>
        <v>ELLY</v>
      </c>
      <c r="C356" s="2" t="s">
        <v>187</v>
      </c>
      <c r="D356" s="7">
        <v>2000</v>
      </c>
    </row>
    <row r="357" spans="1:4">
      <c r="A357" s="5">
        <v>42</v>
      </c>
      <c r="B357" s="2" t="str">
        <f>_xlfn.XLOOKUP(Receivers[[#This Row],[ID]],Main[ID],Main[VESSEL NAME], "Not Found")</f>
        <v>ELLY</v>
      </c>
      <c r="C357" s="2" t="s">
        <v>168</v>
      </c>
      <c r="D357" s="7">
        <v>7000</v>
      </c>
    </row>
    <row r="358" spans="1:4">
      <c r="A358" s="5">
        <v>42</v>
      </c>
      <c r="B358" s="2" t="str">
        <f>_xlfn.XLOOKUP(Receivers[[#This Row],[ID]],Main[ID],Main[VESSEL NAME], "Not Found")</f>
        <v>ELLY</v>
      </c>
      <c r="C358" s="2" t="s">
        <v>169</v>
      </c>
      <c r="D358" s="7">
        <v>500</v>
      </c>
    </row>
    <row r="359" spans="1:4">
      <c r="A359" s="5">
        <v>42</v>
      </c>
      <c r="B359" s="2" t="str">
        <f>_xlfn.XLOOKUP(Receivers[[#This Row],[ID]],Main[ID],Main[VESSEL NAME], "Not Found")</f>
        <v>ELLY</v>
      </c>
      <c r="C359" s="2" t="s">
        <v>173</v>
      </c>
      <c r="D359" s="7">
        <v>1250</v>
      </c>
    </row>
    <row r="360" spans="1:4">
      <c r="A360" s="5">
        <v>42</v>
      </c>
      <c r="B360" s="2" t="str">
        <f>_xlfn.XLOOKUP(Receivers[[#This Row],[ID]],Main[ID],Main[VESSEL NAME], "Not Found")</f>
        <v>ELLY</v>
      </c>
      <c r="C360" s="2" t="s">
        <v>176</v>
      </c>
      <c r="D360" s="7">
        <v>2000</v>
      </c>
    </row>
    <row r="361" spans="1:4">
      <c r="A361" s="5">
        <v>42</v>
      </c>
      <c r="B361" s="2" t="str">
        <f>_xlfn.XLOOKUP(Receivers[[#This Row],[ID]],Main[ID],Main[VESSEL NAME], "Not Found")</f>
        <v>ELLY</v>
      </c>
      <c r="C361" s="2" t="s">
        <v>191</v>
      </c>
      <c r="D361" s="7">
        <v>4000</v>
      </c>
    </row>
    <row r="362" spans="1:4">
      <c r="A362" s="5">
        <v>42</v>
      </c>
      <c r="B362" s="2" t="str">
        <f>_xlfn.XLOOKUP(Receivers[[#This Row],[ID]],Main[ID],Main[VESSEL NAME], "Not Found")</f>
        <v>ELLY</v>
      </c>
      <c r="C362" s="2" t="s">
        <v>205</v>
      </c>
      <c r="D362" s="7">
        <v>750</v>
      </c>
    </row>
    <row r="363" spans="1:4">
      <c r="A363" s="5">
        <v>42</v>
      </c>
      <c r="B363" s="2" t="str">
        <f>_xlfn.XLOOKUP(Receivers[[#This Row],[ID]],Main[ID],Main[VESSEL NAME], "Not Found")</f>
        <v>ELLY</v>
      </c>
      <c r="C363" s="2" t="s">
        <v>178</v>
      </c>
      <c r="D363" s="7">
        <v>29911</v>
      </c>
    </row>
    <row r="364" spans="1:4">
      <c r="A364" s="5">
        <v>42</v>
      </c>
      <c r="B364" s="2" t="str">
        <f>_xlfn.XLOOKUP(Receivers[[#This Row],[ID]],Main[ID],Main[VESSEL NAME], "Not Found")</f>
        <v>ELLY</v>
      </c>
      <c r="C364" s="2" t="s">
        <v>200</v>
      </c>
      <c r="D364" s="7">
        <v>7500</v>
      </c>
    </row>
    <row r="365" spans="1:4">
      <c r="A365" s="5">
        <v>43</v>
      </c>
      <c r="B365" s="2" t="str">
        <f>_xlfn.XLOOKUP(Receivers[[#This Row],[ID]],Main[ID],Main[VESSEL NAME], "Not Found")</f>
        <v>LAUSANNE</v>
      </c>
      <c r="C365" s="2" t="s">
        <v>187</v>
      </c>
      <c r="D365" s="7">
        <v>2000</v>
      </c>
    </row>
    <row r="366" spans="1:4">
      <c r="A366" s="5">
        <v>43</v>
      </c>
      <c r="B366" s="2" t="str">
        <f>_xlfn.XLOOKUP(Receivers[[#This Row],[ID]],Main[ID],Main[VESSEL NAME], "Not Found")</f>
        <v>LAUSANNE</v>
      </c>
      <c r="C366" s="2" t="s">
        <v>209</v>
      </c>
      <c r="D366" s="7">
        <v>600</v>
      </c>
    </row>
    <row r="367" spans="1:4">
      <c r="A367" s="5">
        <v>43</v>
      </c>
      <c r="B367" s="2" t="str">
        <f>_xlfn.XLOOKUP(Receivers[[#This Row],[ID]],Main[ID],Main[VESSEL NAME], "Not Found")</f>
        <v>LAUSANNE</v>
      </c>
      <c r="C367" s="2" t="s">
        <v>171</v>
      </c>
      <c r="D367" s="7">
        <v>1050</v>
      </c>
    </row>
    <row r="368" spans="1:4">
      <c r="A368" s="5">
        <v>43</v>
      </c>
      <c r="B368" s="2" t="str">
        <f>_xlfn.XLOOKUP(Receivers[[#This Row],[ID]],Main[ID],Main[VESSEL NAME], "Not Found")</f>
        <v>LAUSANNE</v>
      </c>
      <c r="C368" s="2" t="s">
        <v>173</v>
      </c>
      <c r="D368" s="7">
        <v>2500</v>
      </c>
    </row>
    <row r="369" spans="1:4">
      <c r="A369" s="5">
        <v>43</v>
      </c>
      <c r="B369" s="2" t="str">
        <f>_xlfn.XLOOKUP(Receivers[[#This Row],[ID]],Main[ID],Main[VESSEL NAME], "Not Found")</f>
        <v>LAUSANNE</v>
      </c>
      <c r="C369" s="2" t="s">
        <v>191</v>
      </c>
      <c r="D369" s="7">
        <v>3000</v>
      </c>
    </row>
    <row r="370" spans="1:4">
      <c r="A370" s="5">
        <v>43</v>
      </c>
      <c r="B370" s="2" t="str">
        <f>_xlfn.XLOOKUP(Receivers[[#This Row],[ID]],Main[ID],Main[VESSEL NAME], "Not Found")</f>
        <v>LAUSANNE</v>
      </c>
      <c r="C370" s="2" t="s">
        <v>177</v>
      </c>
      <c r="D370" s="7">
        <v>500</v>
      </c>
    </row>
    <row r="371" spans="1:4">
      <c r="A371" s="5">
        <v>43</v>
      </c>
      <c r="B371" s="2" t="str">
        <f>_xlfn.XLOOKUP(Receivers[[#This Row],[ID]],Main[ID],Main[VESSEL NAME], "Not Found")</f>
        <v>LAUSANNE</v>
      </c>
      <c r="C371" s="2" t="s">
        <v>178</v>
      </c>
      <c r="D371" s="7">
        <v>48850</v>
      </c>
    </row>
    <row r="372" spans="1:4">
      <c r="A372" s="5">
        <v>43</v>
      </c>
      <c r="B372" s="2" t="str">
        <f>_xlfn.XLOOKUP(Receivers[[#This Row],[ID]],Main[ID],Main[VESSEL NAME], "Not Found")</f>
        <v>LAUSANNE</v>
      </c>
      <c r="C372" s="2" t="s">
        <v>179</v>
      </c>
      <c r="D372" s="7">
        <v>2000</v>
      </c>
    </row>
    <row r="373" spans="1:4">
      <c r="A373" s="17">
        <v>44</v>
      </c>
      <c r="B373" s="18" t="str">
        <f>_xlfn.XLOOKUP(Receivers[[#This Row],[ID]],Main[ID],Main[VESSEL NAME], "Not Found")</f>
        <v>ANTHEA</v>
      </c>
      <c r="C373" s="18" t="s">
        <v>166</v>
      </c>
      <c r="D373" s="19">
        <v>1000</v>
      </c>
    </row>
    <row r="374" spans="1:4">
      <c r="A374" s="5">
        <v>44</v>
      </c>
      <c r="B374" s="2" t="str">
        <f>_xlfn.XLOOKUP(Receivers[[#This Row],[ID]],Main[ID],Main[VESSEL NAME], "Not Found")</f>
        <v>ANTHEA</v>
      </c>
      <c r="C374" s="2" t="s">
        <v>167</v>
      </c>
      <c r="D374" s="7">
        <v>8356</v>
      </c>
    </row>
    <row r="375" spans="1:4">
      <c r="A375" s="5">
        <v>44</v>
      </c>
      <c r="B375" s="2" t="str">
        <f>_xlfn.XLOOKUP(Receivers[[#This Row],[ID]],Main[ID],Main[VESSEL NAME], "Not Found")</f>
        <v>ANTHEA</v>
      </c>
      <c r="C375" s="2" t="s">
        <v>187</v>
      </c>
      <c r="D375" s="7">
        <v>2000</v>
      </c>
    </row>
    <row r="376" spans="1:4">
      <c r="A376" s="5">
        <v>44</v>
      </c>
      <c r="B376" s="2" t="str">
        <f>_xlfn.XLOOKUP(Receivers[[#This Row],[ID]],Main[ID],Main[VESSEL NAME], "Not Found")</f>
        <v>ANTHEA</v>
      </c>
      <c r="C376" s="2" t="s">
        <v>183</v>
      </c>
      <c r="D376" s="7">
        <v>1500</v>
      </c>
    </row>
    <row r="377" spans="1:4">
      <c r="A377" s="5">
        <v>44</v>
      </c>
      <c r="B377" s="2" t="str">
        <f>_xlfn.XLOOKUP(Receivers[[#This Row],[ID]],Main[ID],Main[VESSEL NAME], "Not Found")</f>
        <v>ANTHEA</v>
      </c>
      <c r="C377" s="2" t="s">
        <v>190</v>
      </c>
      <c r="D377" s="7">
        <v>14250</v>
      </c>
    </row>
    <row r="378" spans="1:4">
      <c r="A378" s="5">
        <v>44</v>
      </c>
      <c r="B378" s="2" t="str">
        <f>_xlfn.XLOOKUP(Receivers[[#This Row],[ID]],Main[ID],Main[VESSEL NAME], "Not Found")</f>
        <v>ANTHEA</v>
      </c>
      <c r="C378" s="2" t="s">
        <v>172</v>
      </c>
      <c r="D378" s="7">
        <v>3000</v>
      </c>
    </row>
    <row r="379" spans="1:4">
      <c r="A379" s="5">
        <v>44</v>
      </c>
      <c r="B379" s="2" t="str">
        <f>_xlfn.XLOOKUP(Receivers[[#This Row],[ID]],Main[ID],Main[VESSEL NAME], "Not Found")</f>
        <v>ANTHEA</v>
      </c>
      <c r="C379" s="2" t="s">
        <v>173</v>
      </c>
      <c r="D379" s="7">
        <v>2500</v>
      </c>
    </row>
    <row r="380" spans="1:4">
      <c r="A380" s="5">
        <v>44</v>
      </c>
      <c r="B380" s="2" t="str">
        <f>_xlfn.XLOOKUP(Receivers[[#This Row],[ID]],Main[ID],Main[VESSEL NAME], "Not Found")</f>
        <v>ANTHEA</v>
      </c>
      <c r="C380" s="2" t="s">
        <v>174</v>
      </c>
      <c r="D380" s="7">
        <v>6000</v>
      </c>
    </row>
    <row r="381" spans="1:4">
      <c r="A381" s="5">
        <v>44</v>
      </c>
      <c r="B381" s="2" t="str">
        <f>_xlfn.XLOOKUP(Receivers[[#This Row],[ID]],Main[ID],Main[VESSEL NAME], "Not Found")</f>
        <v>ANTHEA</v>
      </c>
      <c r="C381" s="2" t="s">
        <v>191</v>
      </c>
      <c r="D381" s="7">
        <v>3000</v>
      </c>
    </row>
    <row r="382" spans="1:4">
      <c r="A382" s="5">
        <v>44</v>
      </c>
      <c r="B382" s="2" t="str">
        <f>_xlfn.XLOOKUP(Receivers[[#This Row],[ID]],Main[ID],Main[VESSEL NAME], "Not Found")</f>
        <v>ANTHEA</v>
      </c>
      <c r="C382" s="2" t="s">
        <v>182</v>
      </c>
      <c r="D382" s="7">
        <v>9794</v>
      </c>
    </row>
    <row r="383" spans="1:4">
      <c r="A383" s="5">
        <v>44</v>
      </c>
      <c r="B383" s="2" t="str">
        <f>_xlfn.XLOOKUP(Receivers[[#This Row],[ID]],Main[ID],Main[VESSEL NAME], "Not Found")</f>
        <v>ANTHEA</v>
      </c>
      <c r="C383" s="2" t="s">
        <v>179</v>
      </c>
      <c r="D383" s="7">
        <v>8000</v>
      </c>
    </row>
    <row r="384" spans="1:4">
      <c r="A384" s="5">
        <v>45</v>
      </c>
      <c r="B384" s="2" t="str">
        <f>_xlfn.XLOOKUP(Receivers[[#This Row],[ID]],Main[ID],Main[VESSEL NAME], "Not Found")</f>
        <v>PSSADA</v>
      </c>
      <c r="C384" s="2" t="s">
        <v>168</v>
      </c>
      <c r="D384" s="7">
        <v>7000</v>
      </c>
    </row>
    <row r="385" spans="1:4">
      <c r="A385" s="5">
        <v>45</v>
      </c>
      <c r="B385" s="2" t="str">
        <f>_xlfn.XLOOKUP(Receivers[[#This Row],[ID]],Main[ID],Main[VESSEL NAME], "Not Found")</f>
        <v>PSSADA</v>
      </c>
      <c r="C385" s="2" t="s">
        <v>170</v>
      </c>
      <c r="D385" s="7">
        <v>925</v>
      </c>
    </row>
    <row r="386" spans="1:4">
      <c r="A386" s="5">
        <v>45</v>
      </c>
      <c r="B386" s="2" t="str">
        <f>_xlfn.XLOOKUP(Receivers[[#This Row],[ID]],Main[ID],Main[VESSEL NAME], "Not Found")</f>
        <v>PSSADA</v>
      </c>
      <c r="C386" s="2" t="s">
        <v>190</v>
      </c>
      <c r="D386" s="7">
        <v>27500</v>
      </c>
    </row>
    <row r="387" spans="1:4">
      <c r="A387" s="5">
        <v>45</v>
      </c>
      <c r="B387" s="2" t="str">
        <f>_xlfn.XLOOKUP(Receivers[[#This Row],[ID]],Main[ID],Main[VESSEL NAME], "Not Found")</f>
        <v>PSSADA</v>
      </c>
      <c r="C387" s="2" t="s">
        <v>184</v>
      </c>
      <c r="D387" s="7">
        <v>14730</v>
      </c>
    </row>
    <row r="388" spans="1:4">
      <c r="A388" s="5">
        <v>45</v>
      </c>
      <c r="B388" s="2" t="str">
        <f>_xlfn.XLOOKUP(Receivers[[#This Row],[ID]],Main[ID],Main[VESSEL NAME], "Not Found")</f>
        <v>PSSADA</v>
      </c>
      <c r="C388" s="2" t="s">
        <v>191</v>
      </c>
      <c r="D388" s="7">
        <v>3300</v>
      </c>
    </row>
    <row r="389" spans="1:4">
      <c r="A389" s="5">
        <v>45</v>
      </c>
      <c r="B389" s="2" t="str">
        <f>_xlfn.XLOOKUP(Receivers[[#This Row],[ID]],Main[ID],Main[VESSEL NAME], "Not Found")</f>
        <v>PSSADA</v>
      </c>
      <c r="C389" s="2" t="s">
        <v>185</v>
      </c>
      <c r="D389" s="7">
        <v>5395</v>
      </c>
    </row>
    <row r="390" spans="1:4">
      <c r="A390" s="5">
        <v>45</v>
      </c>
      <c r="B390" s="2" t="str">
        <f>_xlfn.XLOOKUP(Receivers[[#This Row],[ID]],Main[ID],Main[VESSEL NAME], "Not Found")</f>
        <v>PSSADA</v>
      </c>
      <c r="C390" s="2" t="s">
        <v>179</v>
      </c>
      <c r="D390" s="7">
        <v>4000</v>
      </c>
    </row>
    <row r="391" spans="1:4">
      <c r="A391" s="5">
        <v>46</v>
      </c>
      <c r="B391" s="2" t="str">
        <f>_xlfn.XLOOKUP(Receivers[[#This Row],[ID]],Main[ID],Main[VESSEL NAME], "Not Found")</f>
        <v>ACHILLE</v>
      </c>
      <c r="C391" s="2" t="s">
        <v>197</v>
      </c>
      <c r="D391" s="7">
        <v>5000</v>
      </c>
    </row>
    <row r="392" spans="1:4">
      <c r="A392" s="5">
        <v>46</v>
      </c>
      <c r="B392" s="2" t="str">
        <f>_xlfn.XLOOKUP(Receivers[[#This Row],[ID]],Main[ID],Main[VESSEL NAME], "Not Found")</f>
        <v>ACHILLE</v>
      </c>
      <c r="C392" s="2" t="s">
        <v>208</v>
      </c>
      <c r="D392" s="7">
        <v>2000</v>
      </c>
    </row>
    <row r="393" spans="1:4">
      <c r="A393" s="5">
        <v>46</v>
      </c>
      <c r="B393" s="2" t="str">
        <f>_xlfn.XLOOKUP(Receivers[[#This Row],[ID]],Main[ID],Main[VESSEL NAME], "Not Found")</f>
        <v>ACHILLE</v>
      </c>
      <c r="C393" s="2" t="s">
        <v>188</v>
      </c>
      <c r="D393" s="7">
        <v>4000</v>
      </c>
    </row>
    <row r="394" spans="1:4">
      <c r="A394" s="5">
        <v>46</v>
      </c>
      <c r="B394" s="2" t="str">
        <f>_xlfn.XLOOKUP(Receivers[[#This Row],[ID]],Main[ID],Main[VESSEL NAME], "Not Found")</f>
        <v>ACHILLE</v>
      </c>
      <c r="C394" s="2" t="s">
        <v>181</v>
      </c>
      <c r="D394" s="7">
        <v>5000</v>
      </c>
    </row>
    <row r="395" spans="1:4">
      <c r="A395" s="5">
        <v>46</v>
      </c>
      <c r="B395" s="2" t="str">
        <f>_xlfn.XLOOKUP(Receivers[[#This Row],[ID]],Main[ID],Main[VESSEL NAME], "Not Found")</f>
        <v>ACHILLE</v>
      </c>
      <c r="C395" s="2" t="s">
        <v>199</v>
      </c>
      <c r="D395" s="7">
        <v>500</v>
      </c>
    </row>
    <row r="396" spans="1:4">
      <c r="A396" s="5">
        <v>46</v>
      </c>
      <c r="B396" s="2" t="str">
        <f>_xlfn.XLOOKUP(Receivers[[#This Row],[ID]],Main[ID],Main[VESSEL NAME], "Not Found")</f>
        <v>ACHILLE</v>
      </c>
      <c r="C396" s="2" t="s">
        <v>184</v>
      </c>
      <c r="D396" s="7">
        <v>10270</v>
      </c>
    </row>
    <row r="397" spans="1:4">
      <c r="A397" s="5">
        <v>46</v>
      </c>
      <c r="B397" s="2" t="str">
        <f>_xlfn.XLOOKUP(Receivers[[#This Row],[ID]],Main[ID],Main[VESSEL NAME], "Not Found")</f>
        <v>ACHILLE</v>
      </c>
      <c r="C397" s="2" t="s">
        <v>200</v>
      </c>
      <c r="D397" s="7">
        <v>11000</v>
      </c>
    </row>
    <row r="398" spans="1:4">
      <c r="A398" s="5">
        <v>46</v>
      </c>
      <c r="B398" s="2" t="str">
        <f>_xlfn.XLOOKUP(Receivers[[#This Row],[ID]],Main[ID],Main[VESSEL NAME], "Not Found")</f>
        <v>ACHILLE</v>
      </c>
      <c r="C398" s="2" t="s">
        <v>185</v>
      </c>
      <c r="D398" s="7">
        <v>9605</v>
      </c>
    </row>
    <row r="399" spans="1:4">
      <c r="A399" s="5">
        <v>46</v>
      </c>
      <c r="B399" s="2" t="str">
        <f>_xlfn.XLOOKUP(Receivers[[#This Row],[ID]],Main[ID],Main[VESSEL NAME], "Not Found")</f>
        <v>ACHILLE</v>
      </c>
      <c r="C399" s="2" t="s">
        <v>186</v>
      </c>
      <c r="D399" s="7">
        <v>10000</v>
      </c>
    </row>
    <row r="400" spans="1:4">
      <c r="A400" s="5">
        <v>46</v>
      </c>
      <c r="B400" s="2" t="str">
        <f>_xlfn.XLOOKUP(Receivers[[#This Row],[ID]],Main[ID],Main[VESSEL NAME], "Not Found")</f>
        <v>ACHILLE</v>
      </c>
      <c r="C400" s="2" t="s">
        <v>189</v>
      </c>
      <c r="D400" s="7">
        <v>4924.96</v>
      </c>
    </row>
    <row r="401" spans="1:4">
      <c r="A401" s="5">
        <v>47</v>
      </c>
      <c r="B401" s="2" t="str">
        <f>_xlfn.XLOOKUP(Receivers[[#This Row],[ID]],Main[ID],Main[VESSEL NAME], "Not Found")</f>
        <v>SEAGUARDIAN</v>
      </c>
      <c r="C401" s="2" t="s">
        <v>168</v>
      </c>
      <c r="D401" s="7">
        <v>7000</v>
      </c>
    </row>
    <row r="402" spans="1:4">
      <c r="A402" s="5">
        <v>47</v>
      </c>
      <c r="B402" s="2" t="str">
        <f>_xlfn.XLOOKUP(Receivers[[#This Row],[ID]],Main[ID],Main[VESSEL NAME], "Not Found")</f>
        <v>SEAGUARDIAN</v>
      </c>
      <c r="C402" s="2" t="s">
        <v>183</v>
      </c>
      <c r="D402" s="7">
        <v>500</v>
      </c>
    </row>
    <row r="403" spans="1:4">
      <c r="A403" s="5">
        <v>47</v>
      </c>
      <c r="B403" s="2" t="str">
        <f>_xlfn.XLOOKUP(Receivers[[#This Row],[ID]],Main[ID],Main[VESSEL NAME], "Not Found")</f>
        <v>SEAGUARDIAN</v>
      </c>
      <c r="C403" s="2" t="s">
        <v>170</v>
      </c>
      <c r="D403" s="7">
        <v>3200</v>
      </c>
    </row>
    <row r="404" spans="1:4">
      <c r="A404" s="5">
        <v>47</v>
      </c>
      <c r="B404" s="2" t="str">
        <f>_xlfn.XLOOKUP(Receivers[[#This Row],[ID]],Main[ID],Main[VESSEL NAME], "Not Found")</f>
        <v>SEAGUARDIAN</v>
      </c>
      <c r="C404" s="2" t="s">
        <v>188</v>
      </c>
      <c r="D404" s="7">
        <v>4000</v>
      </c>
    </row>
    <row r="405" spans="1:4">
      <c r="A405" s="5">
        <v>47</v>
      </c>
      <c r="B405" s="2" t="str">
        <f>_xlfn.XLOOKUP(Receivers[[#This Row],[ID]],Main[ID],Main[VESSEL NAME], "Not Found")</f>
        <v>SEAGUARDIAN</v>
      </c>
      <c r="C405" s="2" t="s">
        <v>190</v>
      </c>
      <c r="D405" s="7">
        <v>3000</v>
      </c>
    </row>
    <row r="406" spans="1:4">
      <c r="A406" s="5">
        <v>47</v>
      </c>
      <c r="B406" s="2" t="str">
        <f>_xlfn.XLOOKUP(Receivers[[#This Row],[ID]],Main[ID],Main[VESSEL NAME], "Not Found")</f>
        <v>SEAGUARDIAN</v>
      </c>
      <c r="C406" s="2" t="s">
        <v>181</v>
      </c>
      <c r="D406" s="7">
        <v>1050</v>
      </c>
    </row>
    <row r="407" spans="1:4">
      <c r="A407" s="5">
        <v>47</v>
      </c>
      <c r="B407" s="2" t="str">
        <f>_xlfn.XLOOKUP(Receivers[[#This Row],[ID]],Main[ID],Main[VESSEL NAME], "Not Found")</f>
        <v>SEAGUARDIAN</v>
      </c>
      <c r="C407" s="2" t="s">
        <v>176</v>
      </c>
      <c r="D407" s="7">
        <v>2000</v>
      </c>
    </row>
    <row r="408" spans="1:4">
      <c r="A408" s="5">
        <v>47</v>
      </c>
      <c r="B408" s="2" t="str">
        <f>_xlfn.XLOOKUP(Receivers[[#This Row],[ID]],Main[ID],Main[VESSEL NAME], "Not Found")</f>
        <v>SEAGUARDIAN</v>
      </c>
      <c r="C408" s="2" t="s">
        <v>184</v>
      </c>
      <c r="D408" s="7">
        <v>16017</v>
      </c>
    </row>
    <row r="409" spans="1:4">
      <c r="A409" s="5">
        <v>47</v>
      </c>
      <c r="B409" s="2" t="str">
        <f>_xlfn.XLOOKUP(Receivers[[#This Row],[ID]],Main[ID],Main[VESSEL NAME], "Not Found")</f>
        <v>SEAGUARDIAN</v>
      </c>
      <c r="C409" s="2" t="s">
        <v>191</v>
      </c>
      <c r="D409" s="7">
        <v>4400</v>
      </c>
    </row>
    <row r="410" spans="1:4">
      <c r="A410" s="5">
        <v>47</v>
      </c>
      <c r="B410" s="2" t="str">
        <f>_xlfn.XLOOKUP(Receivers[[#This Row],[ID]],Main[ID],Main[VESSEL NAME], "Not Found")</f>
        <v>SEAGUARDIAN</v>
      </c>
      <c r="C410" s="2" t="s">
        <v>185</v>
      </c>
      <c r="D410" s="7">
        <v>7763</v>
      </c>
    </row>
    <row r="411" spans="1:4">
      <c r="A411" s="5">
        <v>47</v>
      </c>
      <c r="B411" s="2" t="str">
        <f>_xlfn.XLOOKUP(Receivers[[#This Row],[ID]],Main[ID],Main[VESSEL NAME], "Not Found")</f>
        <v>SEAGUARDIAN</v>
      </c>
      <c r="C411" s="2" t="s">
        <v>189</v>
      </c>
      <c r="D411" s="7">
        <v>5000</v>
      </c>
    </row>
    <row r="412" spans="1:4">
      <c r="A412" s="5">
        <v>47</v>
      </c>
      <c r="B412" s="2" t="str">
        <f>_xlfn.XLOOKUP(Receivers[[#This Row],[ID]],Main[ID],Main[VESSEL NAME], "Not Found")</f>
        <v>SEAGUARDIAN</v>
      </c>
      <c r="C412" s="2" t="s">
        <v>179</v>
      </c>
      <c r="D412" s="7">
        <v>7000</v>
      </c>
    </row>
    <row r="413" spans="1:4">
      <c r="A413" s="5">
        <v>48</v>
      </c>
      <c r="B413" s="2" t="str">
        <f>_xlfn.XLOOKUP(Receivers[[#This Row],[ID]],Main[ID],Main[VESSEL NAME], "Not Found")</f>
        <v>ADASTRA</v>
      </c>
      <c r="C413" s="2" t="s">
        <v>187</v>
      </c>
      <c r="D413" s="7">
        <v>2500</v>
      </c>
    </row>
    <row r="414" spans="1:4">
      <c r="A414" s="5">
        <v>48</v>
      </c>
      <c r="B414" s="2" t="str">
        <f>_xlfn.XLOOKUP(Receivers[[#This Row],[ID]],Main[ID],Main[VESSEL NAME], "Not Found")</f>
        <v>ADASTRA</v>
      </c>
      <c r="C414" s="2" t="s">
        <v>170</v>
      </c>
      <c r="D414" s="7">
        <v>2000</v>
      </c>
    </row>
    <row r="415" spans="1:4">
      <c r="A415" s="5">
        <v>48</v>
      </c>
      <c r="B415" s="2" t="str">
        <f>_xlfn.XLOOKUP(Receivers[[#This Row],[ID]],Main[ID],Main[VESSEL NAME], "Not Found")</f>
        <v>ADASTRA</v>
      </c>
      <c r="C415" s="2" t="s">
        <v>190</v>
      </c>
      <c r="D415" s="7">
        <v>10000</v>
      </c>
    </row>
    <row r="416" spans="1:4">
      <c r="A416" s="5">
        <v>48</v>
      </c>
      <c r="B416" s="2" t="str">
        <f>_xlfn.XLOOKUP(Receivers[[#This Row],[ID]],Main[ID],Main[VESSEL NAME], "Not Found")</f>
        <v>ADASTRA</v>
      </c>
      <c r="C416" s="2" t="s">
        <v>176</v>
      </c>
      <c r="D416" s="7">
        <v>2000</v>
      </c>
    </row>
    <row r="417" spans="1:4">
      <c r="A417" s="5">
        <v>48</v>
      </c>
      <c r="B417" s="2" t="str">
        <f>_xlfn.XLOOKUP(Receivers[[#This Row],[ID]],Main[ID],Main[VESSEL NAME], "Not Found")</f>
        <v>ADASTRA</v>
      </c>
      <c r="C417" s="2" t="s">
        <v>184</v>
      </c>
      <c r="D417" s="7">
        <v>6982.9</v>
      </c>
    </row>
    <row r="418" spans="1:4">
      <c r="A418" s="5">
        <v>48</v>
      </c>
      <c r="B418" s="2" t="str">
        <f>_xlfn.XLOOKUP(Receivers[[#This Row],[ID]],Main[ID],Main[VESSEL NAME], "Not Found")</f>
        <v>ADASTRA</v>
      </c>
      <c r="C418" s="2" t="s">
        <v>193</v>
      </c>
      <c r="D418" s="7">
        <v>2000</v>
      </c>
    </row>
    <row r="419" spans="1:4">
      <c r="A419" s="5">
        <v>48</v>
      </c>
      <c r="B419" s="2" t="str">
        <f>_xlfn.XLOOKUP(Receivers[[#This Row],[ID]],Main[ID],Main[VESSEL NAME], "Not Found")</f>
        <v>ADASTRA</v>
      </c>
      <c r="C419" s="2" t="s">
        <v>182</v>
      </c>
      <c r="D419" s="7">
        <v>10000</v>
      </c>
    </row>
    <row r="420" spans="1:4">
      <c r="A420" s="5">
        <v>48</v>
      </c>
      <c r="B420" s="2" t="str">
        <f>_xlfn.XLOOKUP(Receivers[[#This Row],[ID]],Main[ID],Main[VESSEL NAME], "Not Found")</f>
        <v>ADASTRA</v>
      </c>
      <c r="C420" s="2" t="s">
        <v>200</v>
      </c>
      <c r="D420" s="7">
        <v>5500</v>
      </c>
    </row>
    <row r="421" spans="1:4">
      <c r="A421" s="5">
        <v>48</v>
      </c>
      <c r="B421" s="2" t="str">
        <f>_xlfn.XLOOKUP(Receivers[[#This Row],[ID]],Main[ID],Main[VESSEL NAME], "Not Found")</f>
        <v>ADASTRA</v>
      </c>
      <c r="C421" s="2" t="s">
        <v>185</v>
      </c>
      <c r="D421" s="7">
        <v>3268.26</v>
      </c>
    </row>
    <row r="422" spans="1:4">
      <c r="A422" s="5">
        <v>49</v>
      </c>
      <c r="B422" s="2" t="str">
        <f>_xlfn.XLOOKUP(Receivers[[#This Row],[ID]],Main[ID],Main[VESSEL NAME], "Not Found")</f>
        <v>FAIR LADY</v>
      </c>
      <c r="C422" s="2" t="s">
        <v>166</v>
      </c>
      <c r="D422" s="7">
        <v>1500</v>
      </c>
    </row>
    <row r="423" spans="1:4">
      <c r="A423" s="5">
        <v>49</v>
      </c>
      <c r="B423" s="2" t="str">
        <f>_xlfn.XLOOKUP(Receivers[[#This Row],[ID]],Main[ID],Main[VESSEL NAME], "Not Found")</f>
        <v>FAIR LADY</v>
      </c>
      <c r="C423" s="2" t="s">
        <v>197</v>
      </c>
      <c r="D423" s="7">
        <v>6000</v>
      </c>
    </row>
    <row r="424" spans="1:4">
      <c r="A424" s="5">
        <v>49</v>
      </c>
      <c r="B424" s="2" t="str">
        <f>_xlfn.XLOOKUP(Receivers[[#This Row],[ID]],Main[ID],Main[VESSEL NAME], "Not Found")</f>
        <v>FAIR LADY</v>
      </c>
      <c r="C424" s="2" t="s">
        <v>208</v>
      </c>
      <c r="D424" s="7">
        <v>1850</v>
      </c>
    </row>
    <row r="425" spans="1:4">
      <c r="A425" s="5">
        <v>49</v>
      </c>
      <c r="B425" s="2" t="str">
        <f>_xlfn.XLOOKUP(Receivers[[#This Row],[ID]],Main[ID],Main[VESSEL NAME], "Not Found")</f>
        <v>FAIR LADY</v>
      </c>
      <c r="C425" s="2" t="s">
        <v>171</v>
      </c>
      <c r="D425" s="7">
        <v>1050</v>
      </c>
    </row>
    <row r="426" spans="1:4">
      <c r="A426" s="5">
        <v>49</v>
      </c>
      <c r="B426" s="2" t="str">
        <f>_xlfn.XLOOKUP(Receivers[[#This Row],[ID]],Main[ID],Main[VESSEL NAME], "Not Found")</f>
        <v>FAIR LADY</v>
      </c>
      <c r="C426" s="2" t="s">
        <v>172</v>
      </c>
      <c r="D426" s="7">
        <v>2500</v>
      </c>
    </row>
    <row r="427" spans="1:4">
      <c r="A427" s="5">
        <v>49</v>
      </c>
      <c r="B427" s="2" t="str">
        <f>_xlfn.XLOOKUP(Receivers[[#This Row],[ID]],Main[ID],Main[VESSEL NAME], "Not Found")</f>
        <v>FAIR LADY</v>
      </c>
      <c r="C427" s="2" t="s">
        <v>176</v>
      </c>
      <c r="D427" s="7">
        <v>1650</v>
      </c>
    </row>
    <row r="428" spans="1:4">
      <c r="A428" s="5">
        <v>49</v>
      </c>
      <c r="B428" s="2" t="str">
        <f>_xlfn.XLOOKUP(Receivers[[#This Row],[ID]],Main[ID],Main[VESSEL NAME], "Not Found")</f>
        <v>FAIR LADY</v>
      </c>
      <c r="C428" s="2" t="s">
        <v>184</v>
      </c>
      <c r="D428" s="7">
        <v>25499.98</v>
      </c>
    </row>
    <row r="429" spans="1:4">
      <c r="A429" s="5">
        <v>49</v>
      </c>
      <c r="B429" s="2" t="str">
        <f>_xlfn.XLOOKUP(Receivers[[#This Row],[ID]],Main[ID],Main[VESSEL NAME], "Not Found")</f>
        <v>FAIR LADY</v>
      </c>
      <c r="C429" s="2" t="s">
        <v>191</v>
      </c>
      <c r="D429" s="7">
        <v>1300</v>
      </c>
    </row>
    <row r="430" spans="1:4">
      <c r="A430" s="5">
        <v>49</v>
      </c>
      <c r="B430" s="2" t="str">
        <f>_xlfn.XLOOKUP(Receivers[[#This Row],[ID]],Main[ID],Main[VESSEL NAME], "Not Found")</f>
        <v>FAIR LADY</v>
      </c>
      <c r="C430" s="2" t="s">
        <v>194</v>
      </c>
      <c r="D430" s="7">
        <v>4000</v>
      </c>
    </row>
    <row r="431" spans="1:4">
      <c r="A431" s="5">
        <v>49</v>
      </c>
      <c r="B431" s="2" t="str">
        <f>_xlfn.XLOOKUP(Receivers[[#This Row],[ID]],Main[ID],Main[VESSEL NAME], "Not Found")</f>
        <v>FAIR LADY</v>
      </c>
      <c r="C431" s="2" t="s">
        <v>185</v>
      </c>
      <c r="D431" s="7">
        <v>16000</v>
      </c>
    </row>
    <row r="432" spans="1:4">
      <c r="A432" s="5">
        <v>50</v>
      </c>
      <c r="B432" s="2" t="str">
        <f>_xlfn.XLOOKUP(Receivers[[#This Row],[ID]],Main[ID],Main[VESSEL NAME], "Not Found")</f>
        <v>SANTOS EAGLE</v>
      </c>
      <c r="C432" s="2" t="s">
        <v>187</v>
      </c>
      <c r="D432" s="7">
        <v>2500</v>
      </c>
    </row>
    <row r="433" spans="1:4">
      <c r="A433" s="5">
        <v>50</v>
      </c>
      <c r="B433" s="2" t="str">
        <f>_xlfn.XLOOKUP(Receivers[[#This Row],[ID]],Main[ID],Main[VESSEL NAME], "Not Found")</f>
        <v>SANTOS EAGLE</v>
      </c>
      <c r="C433" s="2" t="s">
        <v>190</v>
      </c>
      <c r="D433" s="7">
        <v>17000</v>
      </c>
    </row>
    <row r="434" spans="1:4">
      <c r="A434" s="5">
        <v>50</v>
      </c>
      <c r="B434" s="2" t="str">
        <f>_xlfn.XLOOKUP(Receivers[[#This Row],[ID]],Main[ID],Main[VESSEL NAME], "Not Found")</f>
        <v>SANTOS EAGLE</v>
      </c>
      <c r="C434" s="2" t="s">
        <v>181</v>
      </c>
      <c r="D434" s="7">
        <v>4000</v>
      </c>
    </row>
    <row r="435" spans="1:4">
      <c r="A435" s="5">
        <v>50</v>
      </c>
      <c r="B435" s="2" t="str">
        <f>_xlfn.XLOOKUP(Receivers[[#This Row],[ID]],Main[ID],Main[VESSEL NAME], "Not Found")</f>
        <v>SANTOS EAGLE</v>
      </c>
      <c r="C435" s="2" t="s">
        <v>174</v>
      </c>
      <c r="D435" s="7">
        <v>6000</v>
      </c>
    </row>
    <row r="436" spans="1:4">
      <c r="A436" s="5">
        <v>50</v>
      </c>
      <c r="B436" s="2" t="str">
        <f>_xlfn.XLOOKUP(Receivers[[#This Row],[ID]],Main[ID],Main[VESSEL NAME], "Not Found")</f>
        <v>SANTOS EAGLE</v>
      </c>
      <c r="C436" s="2" t="s">
        <v>194</v>
      </c>
      <c r="D436" s="7">
        <v>5000</v>
      </c>
    </row>
    <row r="437" spans="1:4">
      <c r="A437" s="5">
        <v>50</v>
      </c>
      <c r="B437" s="2" t="str">
        <f>_xlfn.XLOOKUP(Receivers[[#This Row],[ID]],Main[ID],Main[VESSEL NAME], "Not Found")</f>
        <v>SANTOS EAGLE</v>
      </c>
      <c r="C437" s="2" t="s">
        <v>185</v>
      </c>
      <c r="D437" s="7">
        <v>7237</v>
      </c>
    </row>
    <row r="438" spans="1:4">
      <c r="A438" s="5">
        <v>50</v>
      </c>
      <c r="B438" s="2" t="str">
        <f>_xlfn.XLOOKUP(Receivers[[#This Row],[ID]],Main[ID],Main[VESSEL NAME], "Not Found")</f>
        <v>SANTOS EAGLE</v>
      </c>
      <c r="C438" s="2" t="s">
        <v>186</v>
      </c>
      <c r="D438" s="7">
        <v>7763</v>
      </c>
    </row>
    <row r="439" spans="1:4">
      <c r="A439" s="5">
        <v>50</v>
      </c>
      <c r="B439" s="2" t="str">
        <f>_xlfn.XLOOKUP(Receivers[[#This Row],[ID]],Main[ID],Main[VESSEL NAME], "Not Found")</f>
        <v>SANTOS EAGLE</v>
      </c>
      <c r="C439" s="2" t="s">
        <v>195</v>
      </c>
      <c r="D439" s="7">
        <v>5000</v>
      </c>
    </row>
    <row r="440" spans="1:4">
      <c r="A440" s="5">
        <v>51</v>
      </c>
      <c r="B440" s="2" t="str">
        <f>_xlfn.XLOOKUP(Receivers[[#This Row],[ID]],Main[ID],Main[VESSEL NAME], "Not Found")</f>
        <v>CLIPPER GEMMA</v>
      </c>
      <c r="C440" s="2" t="s">
        <v>166</v>
      </c>
      <c r="D440" s="7">
        <v>500</v>
      </c>
    </row>
    <row r="441" spans="1:4">
      <c r="A441" s="5">
        <v>51</v>
      </c>
      <c r="B441" s="2" t="str">
        <f>_xlfn.XLOOKUP(Receivers[[#This Row],[ID]],Main[ID],Main[VESSEL NAME], "Not Found")</f>
        <v>CLIPPER GEMMA</v>
      </c>
      <c r="C441" s="2" t="s">
        <v>168</v>
      </c>
      <c r="D441" s="7">
        <v>7000</v>
      </c>
    </row>
    <row r="442" spans="1:4">
      <c r="A442" s="5">
        <v>51</v>
      </c>
      <c r="B442" s="2" t="str">
        <f>_xlfn.XLOOKUP(Receivers[[#This Row],[ID]],Main[ID],Main[VESSEL NAME], "Not Found")</f>
        <v>CLIPPER GEMMA</v>
      </c>
      <c r="C442" s="2" t="s">
        <v>169</v>
      </c>
      <c r="D442" s="7">
        <v>500</v>
      </c>
    </row>
    <row r="443" spans="1:4">
      <c r="A443" s="5">
        <v>51</v>
      </c>
      <c r="B443" s="2" t="str">
        <f>_xlfn.XLOOKUP(Receivers[[#This Row],[ID]],Main[ID],Main[VESSEL NAME], "Not Found")</f>
        <v>CLIPPER GEMMA</v>
      </c>
      <c r="C443" s="2" t="s">
        <v>183</v>
      </c>
      <c r="D443" s="7">
        <v>750</v>
      </c>
    </row>
    <row r="444" spans="1:4">
      <c r="A444" s="5">
        <v>51</v>
      </c>
      <c r="B444" s="2" t="str">
        <f>_xlfn.XLOOKUP(Receivers[[#This Row],[ID]],Main[ID],Main[VESSEL NAME], "Not Found")</f>
        <v>CLIPPER GEMMA</v>
      </c>
      <c r="C444" s="2" t="s">
        <v>171</v>
      </c>
      <c r="D444" s="7">
        <v>1050</v>
      </c>
    </row>
    <row r="445" spans="1:4">
      <c r="A445" s="5">
        <v>51</v>
      </c>
      <c r="B445" s="2" t="str">
        <f>_xlfn.XLOOKUP(Receivers[[#This Row],[ID]],Main[ID],Main[VESSEL NAME], "Not Found")</f>
        <v>CLIPPER GEMMA</v>
      </c>
      <c r="C445" s="2" t="s">
        <v>175</v>
      </c>
      <c r="D445" s="7">
        <v>1000</v>
      </c>
    </row>
    <row r="446" spans="1:4">
      <c r="A446" s="5">
        <v>51</v>
      </c>
      <c r="B446" s="2" t="str">
        <f>_xlfn.XLOOKUP(Receivers[[#This Row],[ID]],Main[ID],Main[VESSEL NAME], "Not Found")</f>
        <v>CLIPPER GEMMA</v>
      </c>
      <c r="C446" s="2" t="s">
        <v>191</v>
      </c>
      <c r="D446" s="7">
        <v>1700</v>
      </c>
    </row>
    <row r="447" spans="1:4">
      <c r="A447" s="5">
        <v>51</v>
      </c>
      <c r="B447" s="2" t="str">
        <f>_xlfn.XLOOKUP(Receivers[[#This Row],[ID]],Main[ID],Main[VESSEL NAME], "Not Found")</f>
        <v>CLIPPER GEMMA</v>
      </c>
      <c r="C447" s="2" t="s">
        <v>205</v>
      </c>
      <c r="D447" s="7">
        <v>500</v>
      </c>
    </row>
    <row r="448" spans="1:4">
      <c r="A448" s="5">
        <v>51</v>
      </c>
      <c r="B448" s="2" t="str">
        <f>_xlfn.XLOOKUP(Receivers[[#This Row],[ID]],Main[ID],Main[VESSEL NAME], "Not Found")</f>
        <v>CLIPPER GEMMA</v>
      </c>
      <c r="C448" s="2" t="s">
        <v>177</v>
      </c>
      <c r="D448" s="7">
        <v>500</v>
      </c>
    </row>
    <row r="449" spans="1:4">
      <c r="A449" s="5">
        <v>51</v>
      </c>
      <c r="B449" s="2" t="str">
        <f>_xlfn.XLOOKUP(Receivers[[#This Row],[ID]],Main[ID],Main[VESSEL NAME], "Not Found")</f>
        <v>CLIPPER GEMMA</v>
      </c>
      <c r="C449" s="2" t="s">
        <v>178</v>
      </c>
      <c r="D449" s="7">
        <v>40000</v>
      </c>
    </row>
    <row r="450" spans="1:4">
      <c r="A450" s="5">
        <v>52</v>
      </c>
      <c r="B450" s="2" t="str">
        <f>_xlfn.XLOOKUP(Receivers[[#This Row],[ID]],Main[ID],Main[VESSEL NAME], "Not Found")</f>
        <v>YASA PIONEER</v>
      </c>
      <c r="C450" s="2" t="s">
        <v>167</v>
      </c>
      <c r="D450" s="7">
        <v>5250</v>
      </c>
    </row>
    <row r="451" spans="1:4">
      <c r="A451" s="5">
        <v>52</v>
      </c>
      <c r="B451" s="2" t="str">
        <f>_xlfn.XLOOKUP(Receivers[[#This Row],[ID]],Main[ID],Main[VESSEL NAME], "Not Found")</f>
        <v>YASA PIONEER</v>
      </c>
      <c r="C451" s="2" t="s">
        <v>187</v>
      </c>
      <c r="D451" s="7">
        <v>3730</v>
      </c>
    </row>
    <row r="452" spans="1:4">
      <c r="A452" s="5">
        <v>52</v>
      </c>
      <c r="B452" s="2" t="str">
        <f>_xlfn.XLOOKUP(Receivers[[#This Row],[ID]],Main[ID],Main[VESSEL NAME], "Not Found")</f>
        <v>YASA PIONEER</v>
      </c>
      <c r="C452" s="2" t="s">
        <v>183</v>
      </c>
      <c r="D452" s="7">
        <v>1250</v>
      </c>
    </row>
    <row r="453" spans="1:4">
      <c r="A453" s="5">
        <v>52</v>
      </c>
      <c r="B453" s="2" t="str">
        <f>_xlfn.XLOOKUP(Receivers[[#This Row],[ID]],Main[ID],Main[VESSEL NAME], "Not Found")</f>
        <v>YASA PIONEER</v>
      </c>
      <c r="C453" s="2" t="s">
        <v>190</v>
      </c>
      <c r="D453" s="7">
        <v>5250</v>
      </c>
    </row>
    <row r="454" spans="1:4">
      <c r="A454" s="5">
        <v>52</v>
      </c>
      <c r="B454" s="2" t="str">
        <f>_xlfn.XLOOKUP(Receivers[[#This Row],[ID]],Main[ID],Main[VESSEL NAME], "Not Found")</f>
        <v>YASA PIONEER</v>
      </c>
      <c r="C454" s="2" t="s">
        <v>172</v>
      </c>
      <c r="D454" s="7">
        <v>3150</v>
      </c>
    </row>
    <row r="455" spans="1:4">
      <c r="A455" s="5">
        <v>52</v>
      </c>
      <c r="B455" s="2" t="str">
        <f>_xlfn.XLOOKUP(Receivers[[#This Row],[ID]],Main[ID],Main[VESSEL NAME], "Not Found")</f>
        <v>YASA PIONEER</v>
      </c>
      <c r="C455" s="2" t="s">
        <v>174</v>
      </c>
      <c r="D455" s="7">
        <v>3000</v>
      </c>
    </row>
    <row r="456" spans="1:4">
      <c r="A456" s="5">
        <v>52</v>
      </c>
      <c r="B456" s="2" t="str">
        <f>_xlfn.XLOOKUP(Receivers[[#This Row],[ID]],Main[ID],Main[VESSEL NAME], "Not Found")</f>
        <v>YASA PIONEER</v>
      </c>
      <c r="C456" s="2" t="s">
        <v>182</v>
      </c>
      <c r="D456" s="7">
        <v>3500</v>
      </c>
    </row>
    <row r="457" spans="1:4">
      <c r="A457" s="5">
        <v>52</v>
      </c>
      <c r="B457" s="2" t="str">
        <f>_xlfn.XLOOKUP(Receivers[[#This Row],[ID]],Main[ID],Main[VESSEL NAME], "Not Found")</f>
        <v>YASA PIONEER</v>
      </c>
      <c r="C457" s="2" t="s">
        <v>178</v>
      </c>
      <c r="D457" s="7">
        <v>26250</v>
      </c>
    </row>
    <row r="458" spans="1:4">
      <c r="A458" s="5">
        <v>52</v>
      </c>
      <c r="B458" s="2" t="str">
        <f>_xlfn.XLOOKUP(Receivers[[#This Row],[ID]],Main[ID],Main[VESSEL NAME], "Not Found")</f>
        <v>YASA PIONEER</v>
      </c>
      <c r="C458" s="2" t="s">
        <v>185</v>
      </c>
      <c r="D458" s="7">
        <v>5945.74</v>
      </c>
    </row>
    <row r="459" spans="1:4">
      <c r="A459" s="5">
        <v>52</v>
      </c>
      <c r="B459" s="2" t="str">
        <f>_xlfn.XLOOKUP(Receivers[[#This Row],[ID]],Main[ID],Main[VESSEL NAME], "Not Found")</f>
        <v>YASA PIONEER</v>
      </c>
      <c r="C459" s="2" t="s">
        <v>179</v>
      </c>
      <c r="D459" s="7">
        <v>6120</v>
      </c>
    </row>
    <row r="460" spans="1:4">
      <c r="A460" s="5">
        <v>53</v>
      </c>
      <c r="B460" s="2" t="str">
        <f>_xlfn.XLOOKUP(Receivers[[#This Row],[ID]],Main[ID],Main[VESSEL NAME], "Not Found")</f>
        <v>BELFOREST</v>
      </c>
      <c r="C460" s="2" t="s">
        <v>187</v>
      </c>
      <c r="D460" s="7">
        <v>3000</v>
      </c>
    </row>
    <row r="461" spans="1:4">
      <c r="A461" s="5">
        <v>53</v>
      </c>
      <c r="B461" s="2" t="str">
        <f>_xlfn.XLOOKUP(Receivers[[#This Row],[ID]],Main[ID],Main[VESSEL NAME], "Not Found")</f>
        <v>BELFOREST</v>
      </c>
      <c r="C461" s="2" t="s">
        <v>168</v>
      </c>
      <c r="D461" s="7">
        <v>3000</v>
      </c>
    </row>
    <row r="462" spans="1:4">
      <c r="A462" s="5">
        <v>53</v>
      </c>
      <c r="B462" s="2" t="str">
        <f>_xlfn.XLOOKUP(Receivers[[#This Row],[ID]],Main[ID],Main[VESSEL NAME], "Not Found")</f>
        <v>BELFOREST</v>
      </c>
      <c r="C462" s="2" t="s">
        <v>188</v>
      </c>
      <c r="D462" s="7">
        <v>1650</v>
      </c>
    </row>
    <row r="463" spans="1:4">
      <c r="A463" s="5">
        <v>53</v>
      </c>
      <c r="B463" s="2" t="str">
        <f>_xlfn.XLOOKUP(Receivers[[#This Row],[ID]],Main[ID],Main[VESSEL NAME], "Not Found")</f>
        <v>BELFOREST</v>
      </c>
      <c r="C463" s="2" t="s">
        <v>173</v>
      </c>
      <c r="D463" s="7">
        <v>1000</v>
      </c>
    </row>
    <row r="464" spans="1:4">
      <c r="A464" s="5">
        <v>53</v>
      </c>
      <c r="B464" s="2" t="str">
        <f>_xlfn.XLOOKUP(Receivers[[#This Row],[ID]],Main[ID],Main[VESSEL NAME], "Not Found")</f>
        <v>BELFOREST</v>
      </c>
      <c r="C464" s="2" t="s">
        <v>174</v>
      </c>
      <c r="D464" s="7">
        <v>2000</v>
      </c>
    </row>
    <row r="465" spans="1:4">
      <c r="A465" s="5">
        <v>53</v>
      </c>
      <c r="B465" s="2" t="str">
        <f>_xlfn.XLOOKUP(Receivers[[#This Row],[ID]],Main[ID],Main[VESSEL NAME], "Not Found")</f>
        <v>BELFOREST</v>
      </c>
      <c r="C465" s="2" t="s">
        <v>184</v>
      </c>
      <c r="D465" s="7">
        <v>8000</v>
      </c>
    </row>
    <row r="466" spans="1:4">
      <c r="A466" s="5">
        <v>53</v>
      </c>
      <c r="B466" s="2" t="str">
        <f>_xlfn.XLOOKUP(Receivers[[#This Row],[ID]],Main[ID],Main[VESSEL NAME], "Not Found")</f>
        <v>BELFOREST</v>
      </c>
      <c r="C466" s="2" t="s">
        <v>185</v>
      </c>
      <c r="D466" s="7">
        <v>3000</v>
      </c>
    </row>
    <row r="467" spans="1:4">
      <c r="A467" s="5">
        <v>53</v>
      </c>
      <c r="B467" s="2" t="str">
        <f>_xlfn.XLOOKUP(Receivers[[#This Row],[ID]],Main[ID],Main[VESSEL NAME], "Not Found")</f>
        <v>BELFOREST</v>
      </c>
      <c r="C467" s="2" t="s">
        <v>189</v>
      </c>
      <c r="D467" s="7">
        <v>2200</v>
      </c>
    </row>
    <row r="468" spans="1:4">
      <c r="A468" s="5">
        <v>53</v>
      </c>
      <c r="B468" s="2" t="str">
        <f>_xlfn.XLOOKUP(Receivers[[#This Row],[ID]],Main[ID],Main[VESSEL NAME], "Not Found")</f>
        <v>BELFOREST</v>
      </c>
      <c r="C468" s="2" t="s">
        <v>179</v>
      </c>
      <c r="D468" s="7">
        <v>2800</v>
      </c>
    </row>
    <row r="469" spans="1:4">
      <c r="A469" s="5">
        <v>54</v>
      </c>
      <c r="B469" s="2" t="str">
        <f>_xlfn.XLOOKUP(Receivers[[#This Row],[ID]],Main[ID],Main[VESSEL NAME], "Not Found")</f>
        <v>SEAGUARDIAN</v>
      </c>
      <c r="C469" s="2" t="s">
        <v>198</v>
      </c>
      <c r="D469" s="7">
        <v>1000</v>
      </c>
    </row>
    <row r="470" spans="1:4">
      <c r="A470" s="5">
        <v>54</v>
      </c>
      <c r="B470" s="2" t="str">
        <f>_xlfn.XLOOKUP(Receivers[[#This Row],[ID]],Main[ID],Main[VESSEL NAME], "Not Found")</f>
        <v>SEAGUARDIAN</v>
      </c>
      <c r="C470" s="2" t="s">
        <v>202</v>
      </c>
      <c r="D470" s="7">
        <v>1833</v>
      </c>
    </row>
    <row r="471" spans="1:4">
      <c r="A471" s="5">
        <v>54</v>
      </c>
      <c r="B471" s="2" t="str">
        <f>_xlfn.XLOOKUP(Receivers[[#This Row],[ID]],Main[ID],Main[VESSEL NAME], "Not Found")</f>
        <v>SEAGUARDIAN</v>
      </c>
      <c r="C471" s="2" t="s">
        <v>168</v>
      </c>
      <c r="D471" s="7">
        <v>14000</v>
      </c>
    </row>
    <row r="472" spans="1:4">
      <c r="A472" s="5">
        <v>54</v>
      </c>
      <c r="B472" s="2" t="str">
        <f>_xlfn.XLOOKUP(Receivers[[#This Row],[ID]],Main[ID],Main[VESSEL NAME], "Not Found")</f>
        <v>SEAGUARDIAN</v>
      </c>
      <c r="C472" s="2" t="s">
        <v>169</v>
      </c>
      <c r="D472" s="7">
        <v>326</v>
      </c>
    </row>
    <row r="473" spans="1:4">
      <c r="A473" s="5">
        <v>54</v>
      </c>
      <c r="B473" s="2" t="str">
        <f>_xlfn.XLOOKUP(Receivers[[#This Row],[ID]],Main[ID],Main[VESSEL NAME], "Not Found")</f>
        <v>SEAGUARDIAN</v>
      </c>
      <c r="C473" s="2" t="s">
        <v>170</v>
      </c>
      <c r="D473" s="7">
        <v>1000</v>
      </c>
    </row>
    <row r="474" spans="1:4">
      <c r="A474" s="5">
        <v>54</v>
      </c>
      <c r="B474" s="2" t="str">
        <f>_xlfn.XLOOKUP(Receivers[[#This Row],[ID]],Main[ID],Main[VESSEL NAME], "Not Found")</f>
        <v>SEAGUARDIAN</v>
      </c>
      <c r="C474" s="2" t="s">
        <v>188</v>
      </c>
      <c r="D474" s="7">
        <v>5000</v>
      </c>
    </row>
    <row r="475" spans="1:4">
      <c r="A475" s="5">
        <v>54</v>
      </c>
      <c r="B475" s="2" t="str">
        <f>_xlfn.XLOOKUP(Receivers[[#This Row],[ID]],Main[ID],Main[VESSEL NAME], "Not Found")</f>
        <v>SEAGUARDIAN</v>
      </c>
      <c r="C475" s="2" t="s">
        <v>190</v>
      </c>
      <c r="D475" s="7">
        <v>12167</v>
      </c>
    </row>
    <row r="476" spans="1:4">
      <c r="A476" s="5">
        <v>54</v>
      </c>
      <c r="B476" s="2" t="str">
        <f>_xlfn.XLOOKUP(Receivers[[#This Row],[ID]],Main[ID],Main[VESSEL NAME], "Not Found")</f>
        <v>SEAGUARDIAN</v>
      </c>
      <c r="C476" s="2" t="s">
        <v>172</v>
      </c>
      <c r="D476" s="7">
        <v>2500</v>
      </c>
    </row>
    <row r="477" spans="1:4">
      <c r="A477" s="5">
        <v>54</v>
      </c>
      <c r="B477" s="2" t="str">
        <f>_xlfn.XLOOKUP(Receivers[[#This Row],[ID]],Main[ID],Main[VESSEL NAME], "Not Found")</f>
        <v>SEAGUARDIAN</v>
      </c>
      <c r="C477" s="2" t="s">
        <v>174</v>
      </c>
      <c r="D477" s="7">
        <v>3000</v>
      </c>
    </row>
    <row r="478" spans="1:4">
      <c r="A478" s="5">
        <v>54</v>
      </c>
      <c r="B478" s="2" t="str">
        <f>_xlfn.XLOOKUP(Receivers[[#This Row],[ID]],Main[ID],Main[VESSEL NAME], "Not Found")</f>
        <v>SEAGUARDIAN</v>
      </c>
      <c r="C478" s="2" t="s">
        <v>199</v>
      </c>
      <c r="D478" s="7">
        <v>500</v>
      </c>
    </row>
    <row r="479" spans="1:4">
      <c r="A479" s="5">
        <v>54</v>
      </c>
      <c r="B479" s="2" t="str">
        <f>_xlfn.XLOOKUP(Receivers[[#This Row],[ID]],Main[ID],Main[VESSEL NAME], "Not Found")</f>
        <v>SEAGUARDIAN</v>
      </c>
      <c r="C479" s="2" t="s">
        <v>176</v>
      </c>
      <c r="D479" s="7">
        <v>2000</v>
      </c>
    </row>
    <row r="480" spans="1:4">
      <c r="A480" s="5">
        <v>54</v>
      </c>
      <c r="B480" s="2" t="str">
        <f>_xlfn.XLOOKUP(Receivers[[#This Row],[ID]],Main[ID],Main[VESSEL NAME], "Not Found")</f>
        <v>SEAGUARDIAN</v>
      </c>
      <c r="C480" s="2" t="s">
        <v>182</v>
      </c>
      <c r="D480" s="7">
        <v>7000</v>
      </c>
    </row>
    <row r="481" spans="1:4">
      <c r="A481" s="5">
        <v>54</v>
      </c>
      <c r="B481" s="2" t="str">
        <f>_xlfn.XLOOKUP(Receivers[[#This Row],[ID]],Main[ID],Main[VESSEL NAME], "Not Found")</f>
        <v>SEAGUARDIAN</v>
      </c>
      <c r="C481" s="2" t="s">
        <v>200</v>
      </c>
      <c r="D481" s="7">
        <v>5500</v>
      </c>
    </row>
    <row r="482" spans="1:4">
      <c r="A482" s="5">
        <v>54</v>
      </c>
      <c r="B482" s="2" t="str">
        <f>_xlfn.XLOOKUP(Receivers[[#This Row],[ID]],Main[ID],Main[VESSEL NAME], "Not Found")</f>
        <v>SEAGUARDIAN</v>
      </c>
      <c r="C482" s="2" t="s">
        <v>189</v>
      </c>
      <c r="D482" s="7">
        <v>5000</v>
      </c>
    </row>
    <row r="483" spans="1:4">
      <c r="A483" s="5">
        <v>55</v>
      </c>
      <c r="B483" s="2" t="str">
        <f>_xlfn.XLOOKUP(Receivers[[#This Row],[ID]],Main[ID],Main[VESSEL NAME], "Not Found")</f>
        <v>ULTRA RELIANCE</v>
      </c>
      <c r="C483" s="2" t="s">
        <v>166</v>
      </c>
      <c r="D483" s="7">
        <v>1734</v>
      </c>
    </row>
    <row r="484" spans="1:4">
      <c r="A484" s="5">
        <v>55</v>
      </c>
      <c r="B484" s="2" t="str">
        <f>_xlfn.XLOOKUP(Receivers[[#This Row],[ID]],Main[ID],Main[VESSEL NAME], "Not Found")</f>
        <v>ULTRA RELIANCE</v>
      </c>
      <c r="C484" s="2" t="s">
        <v>170</v>
      </c>
      <c r="D484" s="7">
        <v>2866</v>
      </c>
    </row>
    <row r="485" spans="1:4">
      <c r="A485" s="5">
        <v>55</v>
      </c>
      <c r="B485" s="2" t="str">
        <f>_xlfn.XLOOKUP(Receivers[[#This Row],[ID]],Main[ID],Main[VESSEL NAME], "Not Found")</f>
        <v>ULTRA RELIANCE</v>
      </c>
      <c r="C485" s="2" t="s">
        <v>174</v>
      </c>
      <c r="D485" s="7">
        <v>3000</v>
      </c>
    </row>
    <row r="486" spans="1:4">
      <c r="A486" s="5">
        <v>55</v>
      </c>
      <c r="B486" s="2" t="str">
        <f>_xlfn.XLOOKUP(Receivers[[#This Row],[ID]],Main[ID],Main[VESSEL NAME], "Not Found")</f>
        <v>ULTRA RELIANCE</v>
      </c>
      <c r="C486" s="2" t="s">
        <v>199</v>
      </c>
      <c r="D486" s="7">
        <v>525</v>
      </c>
    </row>
    <row r="487" spans="1:4">
      <c r="A487" s="5">
        <v>55</v>
      </c>
      <c r="B487" s="2" t="str">
        <f>_xlfn.XLOOKUP(Receivers[[#This Row],[ID]],Main[ID],Main[VESSEL NAME], "Not Found")</f>
        <v>ULTRA RELIANCE</v>
      </c>
      <c r="C487" s="2" t="s">
        <v>191</v>
      </c>
      <c r="D487" s="7">
        <v>7000</v>
      </c>
    </row>
    <row r="488" spans="1:4">
      <c r="A488" s="5">
        <v>55</v>
      </c>
      <c r="B488" s="2" t="str">
        <f>_xlfn.XLOOKUP(Receivers[[#This Row],[ID]],Main[ID],Main[VESSEL NAME], "Not Found")</f>
        <v>ULTRA RELIANCE</v>
      </c>
      <c r="C488" s="2" t="s">
        <v>205</v>
      </c>
      <c r="D488" s="7">
        <v>510</v>
      </c>
    </row>
    <row r="489" spans="1:4">
      <c r="A489" s="5">
        <v>55</v>
      </c>
      <c r="B489" s="2" t="str">
        <f>_xlfn.XLOOKUP(Receivers[[#This Row],[ID]],Main[ID],Main[VESSEL NAME], "Not Found")</f>
        <v>ULTRA RELIANCE</v>
      </c>
      <c r="C489" s="2" t="s">
        <v>182</v>
      </c>
      <c r="D489" s="7">
        <v>15750</v>
      </c>
    </row>
    <row r="490" spans="1:4">
      <c r="A490" s="5">
        <v>55</v>
      </c>
      <c r="B490" s="2" t="str">
        <f>_xlfn.XLOOKUP(Receivers[[#This Row],[ID]],Main[ID],Main[VESSEL NAME], "Not Found")</f>
        <v>ULTRA RELIANCE</v>
      </c>
      <c r="C490" s="2" t="s">
        <v>192</v>
      </c>
      <c r="D490" s="7">
        <v>4725</v>
      </c>
    </row>
    <row r="491" spans="1:4">
      <c r="A491" s="5">
        <v>55</v>
      </c>
      <c r="B491" s="2" t="str">
        <f>_xlfn.XLOOKUP(Receivers[[#This Row],[ID]],Main[ID],Main[VESSEL NAME], "Not Found")</f>
        <v>ULTRA RELIANCE</v>
      </c>
      <c r="C491" s="2" t="s">
        <v>194</v>
      </c>
      <c r="D491" s="7">
        <v>5250</v>
      </c>
    </row>
    <row r="492" spans="1:4">
      <c r="A492" s="5">
        <v>55</v>
      </c>
      <c r="B492" s="2" t="str">
        <f>_xlfn.XLOOKUP(Receivers[[#This Row],[ID]],Main[ID],Main[VESSEL NAME], "Not Found")</f>
        <v>ULTRA RELIANCE</v>
      </c>
      <c r="C492" s="2" t="s">
        <v>206</v>
      </c>
      <c r="D492" s="7">
        <v>300</v>
      </c>
    </row>
    <row r="493" spans="1:4">
      <c r="A493" s="5">
        <v>55</v>
      </c>
      <c r="B493" s="2" t="str">
        <f>_xlfn.XLOOKUP(Receivers[[#This Row],[ID]],Main[ID],Main[VESSEL NAME], "Not Found")</f>
        <v>ULTRA RELIANCE</v>
      </c>
      <c r="C493" s="2" t="s">
        <v>189</v>
      </c>
      <c r="D493" s="7">
        <v>5000</v>
      </c>
    </row>
    <row r="494" spans="1:4">
      <c r="A494" s="5">
        <v>55</v>
      </c>
      <c r="B494" s="2" t="str">
        <f>_xlfn.XLOOKUP(Receivers[[#This Row],[ID]],Main[ID],Main[VESSEL NAME], "Not Found")</f>
        <v>ULTRA RELIANCE</v>
      </c>
      <c r="C494" s="2" t="s">
        <v>179</v>
      </c>
      <c r="D494" s="7">
        <v>6000</v>
      </c>
    </row>
    <row r="495" spans="1:4">
      <c r="A495" s="5">
        <v>56</v>
      </c>
      <c r="B495" s="2" t="str">
        <f>_xlfn.XLOOKUP(Receivers[[#This Row],[ID]],Main[ID],Main[VESSEL NAME], "Not Found")</f>
        <v>TR CROWN</v>
      </c>
      <c r="C495" s="2" t="s">
        <v>169</v>
      </c>
      <c r="D495" s="7">
        <v>500</v>
      </c>
    </row>
    <row r="496" spans="1:4">
      <c r="A496" s="5">
        <v>56</v>
      </c>
      <c r="B496" s="2" t="str">
        <f>_xlfn.XLOOKUP(Receivers[[#This Row],[ID]],Main[ID],Main[VESSEL NAME], "Not Found")</f>
        <v>TR CROWN</v>
      </c>
      <c r="C496" s="2" t="s">
        <v>209</v>
      </c>
      <c r="D496" s="7">
        <v>600</v>
      </c>
    </row>
    <row r="497" spans="1:4">
      <c r="A497" s="5">
        <v>56</v>
      </c>
      <c r="B497" s="2" t="str">
        <f>_xlfn.XLOOKUP(Receivers[[#This Row],[ID]],Main[ID],Main[VESSEL NAME], "Not Found")</f>
        <v>TR CROWN</v>
      </c>
      <c r="C497" s="2" t="s">
        <v>171</v>
      </c>
      <c r="D497" s="7">
        <v>2100</v>
      </c>
    </row>
    <row r="498" spans="1:4">
      <c r="A498" s="5">
        <v>56</v>
      </c>
      <c r="B498" s="2" t="str">
        <f>_xlfn.XLOOKUP(Receivers[[#This Row],[ID]],Main[ID],Main[VESSEL NAME], "Not Found")</f>
        <v>TR CROWN</v>
      </c>
      <c r="C498" s="2" t="s">
        <v>172</v>
      </c>
      <c r="D498" s="7">
        <v>2500</v>
      </c>
    </row>
    <row r="499" spans="1:4">
      <c r="A499" s="5">
        <v>56</v>
      </c>
      <c r="B499" s="2" t="str">
        <f>_xlfn.XLOOKUP(Receivers[[#This Row],[ID]],Main[ID],Main[VESSEL NAME], "Not Found")</f>
        <v>TR CROWN</v>
      </c>
      <c r="C499" s="2" t="s">
        <v>173</v>
      </c>
      <c r="D499" s="7">
        <v>3750</v>
      </c>
    </row>
    <row r="500" spans="1:4">
      <c r="A500" s="5">
        <v>56</v>
      </c>
      <c r="B500" s="2" t="str">
        <f>_xlfn.XLOOKUP(Receivers[[#This Row],[ID]],Main[ID],Main[VESSEL NAME], "Not Found")</f>
        <v>TR CROWN</v>
      </c>
      <c r="C500" s="2" t="s">
        <v>175</v>
      </c>
      <c r="D500" s="7">
        <v>1000</v>
      </c>
    </row>
    <row r="501" spans="1:4">
      <c r="A501" s="5">
        <v>56</v>
      </c>
      <c r="B501" s="2" t="str">
        <f>_xlfn.XLOOKUP(Receivers[[#This Row],[ID]],Main[ID],Main[VESSEL NAME], "Not Found")</f>
        <v>TR CROWN</v>
      </c>
      <c r="C501" s="2" t="s">
        <v>176</v>
      </c>
      <c r="D501" s="7">
        <v>350</v>
      </c>
    </row>
    <row r="502" spans="1:4">
      <c r="A502" s="5">
        <v>56</v>
      </c>
      <c r="B502" s="2" t="str">
        <f>_xlfn.XLOOKUP(Receivers[[#This Row],[ID]],Main[ID],Main[VESSEL NAME], "Not Found")</f>
        <v>TR CROWN</v>
      </c>
      <c r="C502" s="2" t="s">
        <v>193</v>
      </c>
      <c r="D502" s="7">
        <v>2000</v>
      </c>
    </row>
    <row r="503" spans="1:4">
      <c r="A503" s="5">
        <v>56</v>
      </c>
      <c r="B503" s="2" t="str">
        <f>_xlfn.XLOOKUP(Receivers[[#This Row],[ID]],Main[ID],Main[VESSEL NAME], "Not Found")</f>
        <v>TR CROWN</v>
      </c>
      <c r="C503" s="2" t="s">
        <v>191</v>
      </c>
      <c r="D503" s="7">
        <v>3000</v>
      </c>
    </row>
    <row r="504" spans="1:4">
      <c r="A504" s="5">
        <v>56</v>
      </c>
      <c r="B504" s="2" t="str">
        <f>_xlfn.XLOOKUP(Receivers[[#This Row],[ID]],Main[ID],Main[VESSEL NAME], "Not Found")</f>
        <v>TR CROWN</v>
      </c>
      <c r="C504" s="2" t="s">
        <v>177</v>
      </c>
      <c r="D504" s="7">
        <v>500</v>
      </c>
    </row>
    <row r="505" spans="1:4">
      <c r="A505" s="5">
        <v>56</v>
      </c>
      <c r="B505" s="2" t="str">
        <f>_xlfn.XLOOKUP(Receivers[[#This Row],[ID]],Main[ID],Main[VESSEL NAME], "Not Found")</f>
        <v>TR CROWN</v>
      </c>
      <c r="C505" s="2" t="s">
        <v>178</v>
      </c>
      <c r="D505" s="7">
        <v>32500</v>
      </c>
    </row>
    <row r="506" spans="1:4">
      <c r="A506" s="5">
        <v>56</v>
      </c>
      <c r="B506" s="2" t="str">
        <f>_xlfn.XLOOKUP(Receivers[[#This Row],[ID]],Main[ID],Main[VESSEL NAME], "Not Found")</f>
        <v>TR CROWN</v>
      </c>
      <c r="C506" s="2" t="s">
        <v>201</v>
      </c>
      <c r="D506" s="7">
        <v>800</v>
      </c>
    </row>
    <row r="507" spans="1:4">
      <c r="A507" s="5">
        <v>56</v>
      </c>
      <c r="B507" s="2" t="str">
        <f>_xlfn.XLOOKUP(Receivers[[#This Row],[ID]],Main[ID],Main[VESSEL NAME], "Not Found")</f>
        <v>TR CROWN</v>
      </c>
      <c r="C507" s="2" t="s">
        <v>210</v>
      </c>
      <c r="D507" s="7">
        <v>500</v>
      </c>
    </row>
    <row r="508" spans="1:4">
      <c r="A508" s="5">
        <v>57</v>
      </c>
      <c r="B508" s="2" t="str">
        <f>_xlfn.XLOOKUP(Receivers[[#This Row],[ID]],Main[ID],Main[VESSEL NAME], "Not Found")</f>
        <v>LB GREEN</v>
      </c>
      <c r="C508" s="2" t="s">
        <v>168</v>
      </c>
      <c r="D508" s="7">
        <v>7000</v>
      </c>
    </row>
    <row r="509" spans="1:4">
      <c r="A509" s="5">
        <v>57</v>
      </c>
      <c r="B509" s="2" t="str">
        <f>_xlfn.XLOOKUP(Receivers[[#This Row],[ID]],Main[ID],Main[VESSEL NAME], "Not Found")</f>
        <v>LB GREEN</v>
      </c>
      <c r="C509" s="2" t="s">
        <v>208</v>
      </c>
      <c r="D509" s="7">
        <v>1000</v>
      </c>
    </row>
    <row r="510" spans="1:4">
      <c r="A510" s="5">
        <v>57</v>
      </c>
      <c r="B510" s="2" t="str">
        <f>_xlfn.XLOOKUP(Receivers[[#This Row],[ID]],Main[ID],Main[VESSEL NAME], "Not Found")</f>
        <v>LB GREEN</v>
      </c>
      <c r="C510" s="2" t="s">
        <v>188</v>
      </c>
      <c r="D510" s="7">
        <v>4000</v>
      </c>
    </row>
    <row r="511" spans="1:4">
      <c r="A511" s="5">
        <v>57</v>
      </c>
      <c r="B511" s="2" t="str">
        <f>_xlfn.XLOOKUP(Receivers[[#This Row],[ID]],Main[ID],Main[VESSEL NAME], "Not Found")</f>
        <v>LB GREEN</v>
      </c>
      <c r="C511" s="2" t="s">
        <v>199</v>
      </c>
      <c r="D511" s="7">
        <v>500</v>
      </c>
    </row>
    <row r="512" spans="1:4">
      <c r="A512" s="5">
        <v>57</v>
      </c>
      <c r="B512" s="2" t="str">
        <f>_xlfn.XLOOKUP(Receivers[[#This Row],[ID]],Main[ID],Main[VESSEL NAME], "Not Found")</f>
        <v>LB GREEN</v>
      </c>
      <c r="C512" s="2" t="s">
        <v>176</v>
      </c>
      <c r="D512" s="7">
        <v>2000</v>
      </c>
    </row>
    <row r="513" spans="1:4">
      <c r="A513" s="5">
        <v>57</v>
      </c>
      <c r="B513" s="2" t="str">
        <f>_xlfn.XLOOKUP(Receivers[[#This Row],[ID]],Main[ID],Main[VESSEL NAME], "Not Found")</f>
        <v>LB GREEN</v>
      </c>
      <c r="C513" s="2" t="s">
        <v>184</v>
      </c>
      <c r="D513" s="7">
        <v>17000</v>
      </c>
    </row>
    <row r="514" spans="1:4">
      <c r="A514" s="5">
        <v>57</v>
      </c>
      <c r="B514" s="2" t="str">
        <f>_xlfn.XLOOKUP(Receivers[[#This Row],[ID]],Main[ID],Main[VESSEL NAME], "Not Found")</f>
        <v>LB GREEN</v>
      </c>
      <c r="C514" s="2" t="s">
        <v>191</v>
      </c>
      <c r="D514" s="7">
        <v>3000</v>
      </c>
    </row>
    <row r="515" spans="1:4">
      <c r="A515" s="5">
        <v>57</v>
      </c>
      <c r="B515" s="2" t="str">
        <f>_xlfn.XLOOKUP(Receivers[[#This Row],[ID]],Main[ID],Main[VESSEL NAME], "Not Found")</f>
        <v>LB GREEN</v>
      </c>
      <c r="C515" s="2" t="s">
        <v>182</v>
      </c>
      <c r="D515" s="7">
        <v>8300</v>
      </c>
    </row>
    <row r="516" spans="1:4">
      <c r="A516" s="5">
        <v>57</v>
      </c>
      <c r="B516" s="2" t="str">
        <f>_xlfn.XLOOKUP(Receivers[[#This Row],[ID]],Main[ID],Main[VESSEL NAME], "Not Found")</f>
        <v>LB GREEN</v>
      </c>
      <c r="C516" s="2" t="s">
        <v>194</v>
      </c>
      <c r="D516" s="7">
        <v>6000</v>
      </c>
    </row>
    <row r="517" spans="1:4">
      <c r="A517" s="5">
        <v>57</v>
      </c>
      <c r="B517" s="2" t="str">
        <f>_xlfn.XLOOKUP(Receivers[[#This Row],[ID]],Main[ID],Main[VESSEL NAME], "Not Found")</f>
        <v>LB GREEN</v>
      </c>
      <c r="C517" s="2" t="s">
        <v>185</v>
      </c>
      <c r="D517" s="7">
        <v>10000</v>
      </c>
    </row>
    <row r="518" spans="1:4">
      <c r="A518" s="5">
        <v>57</v>
      </c>
      <c r="B518" s="2" t="str">
        <f>_xlfn.XLOOKUP(Receivers[[#This Row],[ID]],Main[ID],Main[VESSEL NAME], "Not Found")</f>
        <v>LB GREEN</v>
      </c>
      <c r="C518" s="2" t="s">
        <v>179</v>
      </c>
      <c r="D518" s="7">
        <v>5000</v>
      </c>
    </row>
    <row r="519" spans="1:4">
      <c r="A519" s="5">
        <v>58</v>
      </c>
      <c r="B519" s="2" t="str">
        <f>_xlfn.XLOOKUP(Receivers[[#This Row],[ID]],Main[ID],Main[VESSEL NAME], "Not Found")</f>
        <v>AL SAAD</v>
      </c>
      <c r="C519" s="2" t="s">
        <v>168</v>
      </c>
      <c r="D519" s="7">
        <v>7000</v>
      </c>
    </row>
    <row r="520" spans="1:4">
      <c r="A520" s="5">
        <v>58</v>
      </c>
      <c r="B520" s="2" t="str">
        <f>_xlfn.XLOOKUP(Receivers[[#This Row],[ID]],Main[ID],Main[VESSEL NAME], "Not Found")</f>
        <v>AL SAAD</v>
      </c>
      <c r="C520" s="2" t="s">
        <v>190</v>
      </c>
      <c r="D520" s="7">
        <v>20833</v>
      </c>
    </row>
    <row r="521" spans="1:4">
      <c r="A521" s="5">
        <v>58</v>
      </c>
      <c r="B521" s="2" t="str">
        <f>_xlfn.XLOOKUP(Receivers[[#This Row],[ID]],Main[ID],Main[VESSEL NAME], "Not Found")</f>
        <v>AL SAAD</v>
      </c>
      <c r="C521" s="2" t="s">
        <v>184</v>
      </c>
      <c r="D521" s="7">
        <v>12000</v>
      </c>
    </row>
    <row r="522" spans="1:4">
      <c r="A522" s="5">
        <v>58</v>
      </c>
      <c r="B522" s="2" t="str">
        <f>_xlfn.XLOOKUP(Receivers[[#This Row],[ID]],Main[ID],Main[VESSEL NAME], "Not Found")</f>
        <v>AL SAAD</v>
      </c>
      <c r="C522" s="2" t="s">
        <v>192</v>
      </c>
      <c r="D522" s="7">
        <v>1500</v>
      </c>
    </row>
    <row r="523" spans="1:4">
      <c r="A523" s="5">
        <v>58</v>
      </c>
      <c r="B523" s="2" t="str">
        <f>_xlfn.XLOOKUP(Receivers[[#This Row],[ID]],Main[ID],Main[VESSEL NAME], "Not Found")</f>
        <v>AL SAAD</v>
      </c>
      <c r="C523" s="2" t="s">
        <v>194</v>
      </c>
      <c r="D523" s="7">
        <v>1000</v>
      </c>
    </row>
    <row r="524" spans="1:4">
      <c r="A524" s="5">
        <v>58</v>
      </c>
      <c r="B524" s="2" t="str">
        <f>_xlfn.XLOOKUP(Receivers[[#This Row],[ID]],Main[ID],Main[VESSEL NAME], "Not Found")</f>
        <v>AL SAAD</v>
      </c>
      <c r="C524" s="2" t="s">
        <v>186</v>
      </c>
      <c r="D524" s="7">
        <v>5987</v>
      </c>
    </row>
    <row r="525" spans="1:4">
      <c r="A525" s="5">
        <v>58</v>
      </c>
      <c r="B525" s="2" t="str">
        <f>_xlfn.XLOOKUP(Receivers[[#This Row],[ID]],Main[ID],Main[VESSEL NAME], "Not Found")</f>
        <v>AL SAAD</v>
      </c>
      <c r="C525" s="2" t="s">
        <v>179</v>
      </c>
      <c r="D525" s="7">
        <v>5000</v>
      </c>
    </row>
    <row r="526" spans="1:4">
      <c r="A526" s="5">
        <v>59</v>
      </c>
      <c r="B526" s="2" t="str">
        <f>_xlfn.XLOOKUP(Receivers[[#This Row],[ID]],Main[ID],Main[VESSEL NAME], "Not Found")</f>
        <v>DESPINA</v>
      </c>
      <c r="C526" s="2" t="s">
        <v>167</v>
      </c>
      <c r="D526" s="7">
        <v>4200</v>
      </c>
    </row>
    <row r="527" spans="1:4">
      <c r="A527" s="5">
        <v>59</v>
      </c>
      <c r="B527" s="2" t="str">
        <f>_xlfn.XLOOKUP(Receivers[[#This Row],[ID]],Main[ID],Main[VESSEL NAME], "Not Found")</f>
        <v>DESPINA</v>
      </c>
      <c r="C527" s="2" t="s">
        <v>190</v>
      </c>
      <c r="D527" s="7">
        <v>10385</v>
      </c>
    </row>
    <row r="528" spans="1:4">
      <c r="A528" s="5">
        <v>59</v>
      </c>
      <c r="B528" s="2" t="str">
        <f>_xlfn.XLOOKUP(Receivers[[#This Row],[ID]],Main[ID],Main[VESSEL NAME], "Not Found")</f>
        <v>DESPINA</v>
      </c>
      <c r="C528" s="2" t="s">
        <v>172</v>
      </c>
      <c r="D528" s="7">
        <v>4172</v>
      </c>
    </row>
    <row r="529" spans="1:4">
      <c r="A529" s="5">
        <v>59</v>
      </c>
      <c r="B529" s="2" t="str">
        <f>_xlfn.XLOOKUP(Receivers[[#This Row],[ID]],Main[ID],Main[VESSEL NAME], "Not Found")</f>
        <v>DESPINA</v>
      </c>
      <c r="C529" s="2" t="s">
        <v>174</v>
      </c>
      <c r="D529" s="7">
        <v>4000</v>
      </c>
    </row>
    <row r="530" spans="1:4">
      <c r="A530" s="5">
        <v>59</v>
      </c>
      <c r="B530" s="2" t="str">
        <f>_xlfn.XLOOKUP(Receivers[[#This Row],[ID]],Main[ID],Main[VESSEL NAME], "Not Found")</f>
        <v>DESPINA</v>
      </c>
      <c r="C530" s="2" t="s">
        <v>184</v>
      </c>
      <c r="D530" s="7">
        <v>5250</v>
      </c>
    </row>
    <row r="531" spans="1:4">
      <c r="A531" s="5">
        <v>59</v>
      </c>
      <c r="B531" s="2" t="str">
        <f>_xlfn.XLOOKUP(Receivers[[#This Row],[ID]],Main[ID],Main[VESSEL NAME], "Not Found")</f>
        <v>DESPINA</v>
      </c>
      <c r="C531" s="2" t="s">
        <v>191</v>
      </c>
      <c r="D531" s="7">
        <v>3000</v>
      </c>
    </row>
    <row r="532" spans="1:4">
      <c r="A532" s="5">
        <v>59</v>
      </c>
      <c r="B532" s="2" t="str">
        <f>_xlfn.XLOOKUP(Receivers[[#This Row],[ID]],Main[ID],Main[VESSEL NAME], "Not Found")</f>
        <v>DESPINA</v>
      </c>
      <c r="C532" s="2" t="s">
        <v>203</v>
      </c>
      <c r="D532" s="7">
        <v>1100</v>
      </c>
    </row>
    <row r="533" spans="1:4">
      <c r="A533" s="5">
        <v>59</v>
      </c>
      <c r="B533" s="2" t="str">
        <f>_xlfn.XLOOKUP(Receivers[[#This Row],[ID]],Main[ID],Main[VESSEL NAME], "Not Found")</f>
        <v>DESPINA</v>
      </c>
      <c r="C533" s="2" t="s">
        <v>182</v>
      </c>
      <c r="D533" s="7">
        <v>10500</v>
      </c>
    </row>
    <row r="534" spans="1:4">
      <c r="A534" s="5">
        <v>59</v>
      </c>
      <c r="B534" s="2" t="str">
        <f>_xlfn.XLOOKUP(Receivers[[#This Row],[ID]],Main[ID],Main[VESSEL NAME], "Not Found")</f>
        <v>DESPINA</v>
      </c>
      <c r="C534" s="2" t="s">
        <v>200</v>
      </c>
      <c r="D534" s="7">
        <v>5500</v>
      </c>
    </row>
    <row r="535" spans="1:4">
      <c r="A535" s="5">
        <v>59</v>
      </c>
      <c r="B535" s="2" t="str">
        <f>_xlfn.XLOOKUP(Receivers[[#This Row],[ID]],Main[ID],Main[VESSEL NAME], "Not Found")</f>
        <v>DESPINA</v>
      </c>
      <c r="C535" s="2" t="s">
        <v>185</v>
      </c>
      <c r="D535" s="7">
        <v>8400</v>
      </c>
    </row>
    <row r="536" spans="1:4">
      <c r="A536" s="5">
        <v>59</v>
      </c>
      <c r="B536" s="2" t="str">
        <f>_xlfn.XLOOKUP(Receivers[[#This Row],[ID]],Main[ID],Main[VESSEL NAME], "Not Found")</f>
        <v>DESPINA</v>
      </c>
      <c r="C536" s="2" t="s">
        <v>179</v>
      </c>
      <c r="D536" s="7">
        <v>4000</v>
      </c>
    </row>
    <row r="537" spans="1:4">
      <c r="A537" s="5">
        <v>60</v>
      </c>
      <c r="B537" s="2" t="str">
        <f>_xlfn.XLOOKUP(Receivers[[#This Row],[ID]],Main[ID],Main[VESSEL NAME], "Not Found")</f>
        <v>ULTRA ROCANVILLE</v>
      </c>
      <c r="C537" s="2" t="s">
        <v>169</v>
      </c>
      <c r="D537" s="7">
        <v>3000</v>
      </c>
    </row>
    <row r="538" spans="1:4">
      <c r="A538" s="5">
        <v>60</v>
      </c>
      <c r="B538" s="2" t="str">
        <f>_xlfn.XLOOKUP(Receivers[[#This Row],[ID]],Main[ID],Main[VESSEL NAME], "Not Found")</f>
        <v>ULTRA ROCANVILLE</v>
      </c>
      <c r="C538" s="2" t="s">
        <v>175</v>
      </c>
      <c r="D538" s="7">
        <v>200</v>
      </c>
    </row>
    <row r="539" spans="1:4">
      <c r="A539" s="5">
        <v>60</v>
      </c>
      <c r="B539" s="2" t="str">
        <f>_xlfn.XLOOKUP(Receivers[[#This Row],[ID]],Main[ID],Main[VESSEL NAME], "Not Found")</f>
        <v>ULTRA ROCANVILLE</v>
      </c>
      <c r="C539" s="2" t="s">
        <v>179</v>
      </c>
      <c r="D539" s="7">
        <v>4000</v>
      </c>
    </row>
    <row r="540" spans="1:4">
      <c r="A540" s="5">
        <v>61</v>
      </c>
      <c r="B540" s="2" t="str">
        <f>_xlfn.XLOOKUP(Receivers[[#This Row],[ID]],Main[ID],Main[VESSEL NAME], "Not Found")</f>
        <v>APAGEON</v>
      </c>
      <c r="C540" s="2" t="s">
        <v>166</v>
      </c>
      <c r="D540" s="7">
        <v>1000</v>
      </c>
    </row>
    <row r="541" spans="1:4">
      <c r="A541" s="5">
        <v>61</v>
      </c>
      <c r="B541" s="2" t="str">
        <f>_xlfn.XLOOKUP(Receivers[[#This Row],[ID]],Main[ID],Main[VESSEL NAME], "Not Found")</f>
        <v>APAGEON</v>
      </c>
      <c r="C541" s="2" t="s">
        <v>190</v>
      </c>
      <c r="D541" s="7">
        <v>1050</v>
      </c>
    </row>
    <row r="542" spans="1:4">
      <c r="A542" s="5">
        <v>61</v>
      </c>
      <c r="B542" s="2" t="str">
        <f>_xlfn.XLOOKUP(Receivers[[#This Row],[ID]],Main[ID],Main[VESSEL NAME], "Not Found")</f>
        <v>APAGEON</v>
      </c>
      <c r="C542" s="2" t="s">
        <v>172</v>
      </c>
      <c r="D542" s="7">
        <v>5000</v>
      </c>
    </row>
    <row r="543" spans="1:4">
      <c r="A543" s="5">
        <v>61</v>
      </c>
      <c r="B543" s="2" t="str">
        <f>_xlfn.XLOOKUP(Receivers[[#This Row],[ID]],Main[ID],Main[VESSEL NAME], "Not Found")</f>
        <v>APAGEON</v>
      </c>
      <c r="C543" s="2" t="s">
        <v>173</v>
      </c>
      <c r="D543" s="7">
        <v>3750</v>
      </c>
    </row>
    <row r="544" spans="1:4">
      <c r="A544" s="5">
        <v>61</v>
      </c>
      <c r="B544" s="2" t="str">
        <f>_xlfn.XLOOKUP(Receivers[[#This Row],[ID]],Main[ID],Main[VESSEL NAME], "Not Found")</f>
        <v>APAGEON</v>
      </c>
      <c r="C544" s="2" t="s">
        <v>175</v>
      </c>
      <c r="D544" s="7">
        <v>1000</v>
      </c>
    </row>
    <row r="545" spans="1:4">
      <c r="A545" s="5">
        <v>61</v>
      </c>
      <c r="B545" s="2" t="str">
        <f>_xlfn.XLOOKUP(Receivers[[#This Row],[ID]],Main[ID],Main[VESSEL NAME], "Not Found")</f>
        <v>APAGEON</v>
      </c>
      <c r="C545" s="2" t="s">
        <v>191</v>
      </c>
      <c r="D545" s="7">
        <v>1950</v>
      </c>
    </row>
    <row r="546" spans="1:4">
      <c r="A546" s="5">
        <v>61</v>
      </c>
      <c r="B546" s="2" t="str">
        <f>_xlfn.XLOOKUP(Receivers[[#This Row],[ID]],Main[ID],Main[VESSEL NAME], "Not Found")</f>
        <v>APAGEON</v>
      </c>
      <c r="C546" s="2" t="s">
        <v>205</v>
      </c>
      <c r="D546" s="7">
        <v>500</v>
      </c>
    </row>
    <row r="547" spans="1:4">
      <c r="A547" s="5">
        <v>61</v>
      </c>
      <c r="B547" s="2" t="str">
        <f>_xlfn.XLOOKUP(Receivers[[#This Row],[ID]],Main[ID],Main[VESSEL NAME], "Not Found")</f>
        <v>APAGEON</v>
      </c>
      <c r="C547" s="2" t="s">
        <v>177</v>
      </c>
      <c r="D547" s="7">
        <v>500</v>
      </c>
    </row>
    <row r="548" spans="1:4">
      <c r="A548" s="5">
        <v>61</v>
      </c>
      <c r="B548" s="2" t="str">
        <f>_xlfn.XLOOKUP(Receivers[[#This Row],[ID]],Main[ID],Main[VESSEL NAME], "Not Found")</f>
        <v>APAGEON</v>
      </c>
      <c r="C548" s="2" t="s">
        <v>178</v>
      </c>
      <c r="D548" s="7">
        <v>31158.66</v>
      </c>
    </row>
    <row r="549" spans="1:4">
      <c r="A549" s="5">
        <v>61</v>
      </c>
      <c r="B549" s="2" t="str">
        <f>_xlfn.XLOOKUP(Receivers[[#This Row],[ID]],Main[ID],Main[VESSEL NAME], "Not Found")</f>
        <v>APAGEON</v>
      </c>
      <c r="C549" s="2" t="s">
        <v>194</v>
      </c>
      <c r="D549" s="7">
        <v>1200</v>
      </c>
    </row>
    <row r="550" spans="1:4">
      <c r="A550" s="5">
        <v>61</v>
      </c>
      <c r="B550" s="2" t="str">
        <f>_xlfn.XLOOKUP(Receivers[[#This Row],[ID]],Main[ID],Main[VESSEL NAME], "Not Found")</f>
        <v>APAGEON</v>
      </c>
      <c r="C550" s="2" t="s">
        <v>200</v>
      </c>
      <c r="D550" s="7">
        <v>3241.34</v>
      </c>
    </row>
    <row r="551" spans="1:4">
      <c r="A551" s="5">
        <v>62</v>
      </c>
      <c r="B551" s="2" t="str">
        <f>_xlfn.XLOOKUP(Receivers[[#This Row],[ID]],Main[ID],Main[VESSEL NAME], "Not Found")</f>
        <v>WARISA NAREE</v>
      </c>
      <c r="C551" s="2" t="s">
        <v>168</v>
      </c>
      <c r="D551" s="7">
        <v>7000</v>
      </c>
    </row>
    <row r="552" spans="1:4">
      <c r="A552" s="5">
        <v>62</v>
      </c>
      <c r="B552" s="2" t="str">
        <f>_xlfn.XLOOKUP(Receivers[[#This Row],[ID]],Main[ID],Main[VESSEL NAME], "Not Found")</f>
        <v>WARISA NAREE</v>
      </c>
      <c r="C552" s="2" t="s">
        <v>183</v>
      </c>
      <c r="D552" s="7">
        <v>750</v>
      </c>
    </row>
    <row r="553" spans="1:4">
      <c r="A553" s="5">
        <v>62</v>
      </c>
      <c r="B553" s="2" t="str">
        <f>_xlfn.XLOOKUP(Receivers[[#This Row],[ID]],Main[ID],Main[VESSEL NAME], "Not Found")</f>
        <v>WARISA NAREE</v>
      </c>
      <c r="C553" s="2" t="s">
        <v>170</v>
      </c>
      <c r="D553" s="7">
        <v>2803.63</v>
      </c>
    </row>
    <row r="554" spans="1:4">
      <c r="A554" s="5">
        <v>62</v>
      </c>
      <c r="B554" s="2" t="str">
        <f>_xlfn.XLOOKUP(Receivers[[#This Row],[ID]],Main[ID],Main[VESSEL NAME], "Not Found")</f>
        <v>WARISA NAREE</v>
      </c>
      <c r="C554" s="2" t="s">
        <v>190</v>
      </c>
      <c r="D554" s="7">
        <v>20000</v>
      </c>
    </row>
    <row r="555" spans="1:4">
      <c r="A555" s="5">
        <v>62</v>
      </c>
      <c r="B555" s="2" t="str">
        <f>_xlfn.XLOOKUP(Receivers[[#This Row],[ID]],Main[ID],Main[VESSEL NAME], "Not Found")</f>
        <v>WARISA NAREE</v>
      </c>
      <c r="C555" s="2" t="s">
        <v>172</v>
      </c>
      <c r="D555" s="7">
        <v>3000</v>
      </c>
    </row>
    <row r="556" spans="1:4">
      <c r="A556" s="5">
        <v>62</v>
      </c>
      <c r="B556" s="2" t="str">
        <f>_xlfn.XLOOKUP(Receivers[[#This Row],[ID]],Main[ID],Main[VESSEL NAME], "Not Found")</f>
        <v>WARISA NAREE</v>
      </c>
      <c r="C556" s="2" t="s">
        <v>174</v>
      </c>
      <c r="D556" s="7">
        <v>2000</v>
      </c>
    </row>
    <row r="557" spans="1:4">
      <c r="A557" s="5">
        <v>62</v>
      </c>
      <c r="B557" s="2" t="str">
        <f>_xlfn.XLOOKUP(Receivers[[#This Row],[ID]],Main[ID],Main[VESSEL NAME], "Not Found")</f>
        <v>WARISA NAREE</v>
      </c>
      <c r="C557" s="2" t="s">
        <v>199</v>
      </c>
      <c r="D557" s="7">
        <v>1000</v>
      </c>
    </row>
    <row r="558" spans="1:4">
      <c r="A558" s="5">
        <v>62</v>
      </c>
      <c r="B558" s="2" t="str">
        <f>_xlfn.XLOOKUP(Receivers[[#This Row],[ID]],Main[ID],Main[VESSEL NAME], "Not Found")</f>
        <v>WARISA NAREE</v>
      </c>
      <c r="C558" s="2" t="s">
        <v>191</v>
      </c>
      <c r="D558" s="7">
        <v>3000</v>
      </c>
    </row>
    <row r="559" spans="1:4">
      <c r="A559" s="5">
        <v>62</v>
      </c>
      <c r="B559" s="2" t="str">
        <f>_xlfn.XLOOKUP(Receivers[[#This Row],[ID]],Main[ID],Main[VESSEL NAME], "Not Found")</f>
        <v>WARISA NAREE</v>
      </c>
      <c r="C559" s="2" t="s">
        <v>192</v>
      </c>
      <c r="D559" s="7">
        <v>4500</v>
      </c>
    </row>
    <row r="560" spans="1:4">
      <c r="A560" s="5">
        <v>62</v>
      </c>
      <c r="B560" s="2" t="str">
        <f>_xlfn.XLOOKUP(Receivers[[#This Row],[ID]],Main[ID],Main[VESSEL NAME], "Not Found")</f>
        <v>WARISA NAREE</v>
      </c>
      <c r="C560" s="2" t="s">
        <v>195</v>
      </c>
      <c r="D560" s="7">
        <v>4537.07</v>
      </c>
    </row>
    <row r="561" spans="1:4">
      <c r="A561" s="5">
        <v>63</v>
      </c>
      <c r="B561" s="2" t="str">
        <f>_xlfn.XLOOKUP(Receivers[[#This Row],[ID]],Main[ID],Main[VESSEL NAME], "Not Found")</f>
        <v>SEAGUARDIAN</v>
      </c>
      <c r="C561" s="2" t="s">
        <v>167</v>
      </c>
      <c r="D561" s="7">
        <v>3150</v>
      </c>
    </row>
    <row r="562" spans="1:4">
      <c r="A562" s="5">
        <v>63</v>
      </c>
      <c r="B562" s="2" t="str">
        <f>_xlfn.XLOOKUP(Receivers[[#This Row],[ID]],Main[ID],Main[VESSEL NAME], "Not Found")</f>
        <v>SEAGUARDIAN</v>
      </c>
      <c r="C562" s="2" t="s">
        <v>183</v>
      </c>
      <c r="D562" s="7">
        <v>500</v>
      </c>
    </row>
    <row r="563" spans="1:4">
      <c r="A563" s="5">
        <v>63</v>
      </c>
      <c r="B563" s="2" t="str">
        <f>_xlfn.XLOOKUP(Receivers[[#This Row],[ID]],Main[ID],Main[VESSEL NAME], "Not Found")</f>
        <v>SEAGUARDIAN</v>
      </c>
      <c r="C563" s="2" t="s">
        <v>190</v>
      </c>
      <c r="D563" s="7">
        <v>6300</v>
      </c>
    </row>
    <row r="564" spans="1:4">
      <c r="A564" s="5">
        <v>63</v>
      </c>
      <c r="B564" s="2" t="str">
        <f>_xlfn.XLOOKUP(Receivers[[#This Row],[ID]],Main[ID],Main[VESSEL NAME], "Not Found")</f>
        <v>SEAGUARDIAN</v>
      </c>
      <c r="C564" s="2" t="s">
        <v>172</v>
      </c>
      <c r="D564" s="7">
        <v>8300</v>
      </c>
    </row>
    <row r="565" spans="1:4">
      <c r="A565" s="5">
        <v>63</v>
      </c>
      <c r="B565" s="2" t="str">
        <f>_xlfn.XLOOKUP(Receivers[[#This Row],[ID]],Main[ID],Main[VESSEL NAME], "Not Found")</f>
        <v>SEAGUARDIAN</v>
      </c>
      <c r="C565" s="2" t="s">
        <v>178</v>
      </c>
      <c r="D565" s="7">
        <v>40880</v>
      </c>
    </row>
    <row r="566" spans="1:4">
      <c r="A566" s="5">
        <v>63</v>
      </c>
      <c r="B566" s="2" t="str">
        <f>_xlfn.XLOOKUP(Receivers[[#This Row],[ID]],Main[ID],Main[VESSEL NAME], "Not Found")</f>
        <v>SEAGUARDIAN</v>
      </c>
      <c r="C566" s="2" t="s">
        <v>185</v>
      </c>
      <c r="D566" s="7">
        <v>3000</v>
      </c>
    </row>
    <row r="567" spans="1:4">
      <c r="A567" s="5">
        <v>64</v>
      </c>
      <c r="B567" s="2" t="str">
        <f>_xlfn.XLOOKUP(Receivers[[#This Row],[ID]],Main[ID],Main[VESSEL NAME], "Not Found")</f>
        <v>THE ABLE</v>
      </c>
      <c r="C567" s="2" t="s">
        <v>197</v>
      </c>
      <c r="D567" s="7">
        <v>4000</v>
      </c>
    </row>
    <row r="568" spans="1:4">
      <c r="A568" s="5">
        <v>64</v>
      </c>
      <c r="B568" s="2" t="str">
        <f>_xlfn.XLOOKUP(Receivers[[#This Row],[ID]],Main[ID],Main[VESSEL NAME], "Not Found")</f>
        <v>THE ABLE</v>
      </c>
      <c r="C568" s="2" t="s">
        <v>168</v>
      </c>
      <c r="D568" s="7">
        <v>7000</v>
      </c>
    </row>
    <row r="569" spans="1:4">
      <c r="A569" s="5">
        <v>64</v>
      </c>
      <c r="B569" s="2" t="str">
        <f>_xlfn.XLOOKUP(Receivers[[#This Row],[ID]],Main[ID],Main[VESSEL NAME], "Not Found")</f>
        <v>THE ABLE</v>
      </c>
      <c r="C569" s="2" t="s">
        <v>208</v>
      </c>
      <c r="D569" s="7">
        <v>2000</v>
      </c>
    </row>
    <row r="570" spans="1:4">
      <c r="A570" s="5">
        <v>64</v>
      </c>
      <c r="B570" s="2" t="str">
        <f>_xlfn.XLOOKUP(Receivers[[#This Row],[ID]],Main[ID],Main[VESSEL NAME], "Not Found")</f>
        <v>THE ABLE</v>
      </c>
      <c r="C570" s="2" t="s">
        <v>188</v>
      </c>
      <c r="D570" s="7">
        <v>3900</v>
      </c>
    </row>
    <row r="571" spans="1:4">
      <c r="A571" s="5">
        <v>64</v>
      </c>
      <c r="B571" s="2" t="str">
        <f>_xlfn.XLOOKUP(Receivers[[#This Row],[ID]],Main[ID],Main[VESSEL NAME], "Not Found")</f>
        <v>THE ABLE</v>
      </c>
      <c r="C571" s="2" t="s">
        <v>184</v>
      </c>
      <c r="D571" s="7">
        <v>25000</v>
      </c>
    </row>
    <row r="572" spans="1:4">
      <c r="A572" s="5">
        <v>64</v>
      </c>
      <c r="B572" s="2" t="str">
        <f>_xlfn.XLOOKUP(Receivers[[#This Row],[ID]],Main[ID],Main[VESSEL NAME], "Not Found")</f>
        <v>THE ABLE</v>
      </c>
      <c r="C572" s="2" t="s">
        <v>193</v>
      </c>
      <c r="D572" s="7">
        <v>2000</v>
      </c>
    </row>
    <row r="573" spans="1:4">
      <c r="A573" s="5">
        <v>64</v>
      </c>
      <c r="B573" s="2" t="str">
        <f>_xlfn.XLOOKUP(Receivers[[#This Row],[ID]],Main[ID],Main[VESSEL NAME], "Not Found")</f>
        <v>THE ABLE</v>
      </c>
      <c r="C573" s="2" t="s">
        <v>182</v>
      </c>
      <c r="D573" s="7">
        <v>1700</v>
      </c>
    </row>
    <row r="574" spans="1:4">
      <c r="A574" s="5">
        <v>64</v>
      </c>
      <c r="B574" s="2" t="str">
        <f>_xlfn.XLOOKUP(Receivers[[#This Row],[ID]],Main[ID],Main[VESSEL NAME], "Not Found")</f>
        <v>THE ABLE</v>
      </c>
      <c r="C574" s="2" t="s">
        <v>185</v>
      </c>
      <c r="D574" s="7">
        <v>10000</v>
      </c>
    </row>
    <row r="575" spans="1:4">
      <c r="A575" s="5">
        <v>64</v>
      </c>
      <c r="B575" s="2" t="str">
        <f>_xlfn.XLOOKUP(Receivers[[#This Row],[ID]],Main[ID],Main[VESSEL NAME], "Not Found")</f>
        <v>THE ABLE</v>
      </c>
      <c r="C575" s="2" t="s">
        <v>189</v>
      </c>
      <c r="D575" s="7">
        <v>3900</v>
      </c>
    </row>
    <row r="576" spans="1:4">
      <c r="A576" s="5">
        <v>65</v>
      </c>
      <c r="B576" s="2" t="str">
        <f>_xlfn.XLOOKUP(Receivers[[#This Row],[ID]],Main[ID],Main[VESSEL NAME], "Not Found")</f>
        <v>THE GIVER</v>
      </c>
      <c r="C576" s="2" t="s">
        <v>198</v>
      </c>
      <c r="D576" s="7">
        <v>1500</v>
      </c>
    </row>
    <row r="577" spans="1:4">
      <c r="A577" s="5">
        <v>65</v>
      </c>
      <c r="B577" s="2" t="str">
        <f>_xlfn.XLOOKUP(Receivers[[#This Row],[ID]],Main[ID],Main[VESSEL NAME], "Not Found")</f>
        <v>THE GIVER</v>
      </c>
      <c r="C577" s="2" t="s">
        <v>197</v>
      </c>
      <c r="D577" s="7">
        <v>4000</v>
      </c>
    </row>
    <row r="578" spans="1:4">
      <c r="A578" s="5">
        <v>65</v>
      </c>
      <c r="B578" s="2" t="str">
        <f>_xlfn.XLOOKUP(Receivers[[#This Row],[ID]],Main[ID],Main[VESSEL NAME], "Not Found")</f>
        <v>THE GIVER</v>
      </c>
      <c r="C578" s="2" t="s">
        <v>208</v>
      </c>
      <c r="D578" s="7">
        <v>1000</v>
      </c>
    </row>
    <row r="579" spans="1:4">
      <c r="A579" s="5">
        <v>65</v>
      </c>
      <c r="B579" s="2" t="str">
        <f>_xlfn.XLOOKUP(Receivers[[#This Row],[ID]],Main[ID],Main[VESSEL NAME], "Not Found")</f>
        <v>THE GIVER</v>
      </c>
      <c r="C579" s="2" t="s">
        <v>188</v>
      </c>
      <c r="D579" s="7">
        <v>1100</v>
      </c>
    </row>
    <row r="580" spans="1:4">
      <c r="A580" s="5">
        <v>65</v>
      </c>
      <c r="B580" s="2" t="str">
        <f>_xlfn.XLOOKUP(Receivers[[#This Row],[ID]],Main[ID],Main[VESSEL NAME], "Not Found")</f>
        <v>THE GIVER</v>
      </c>
      <c r="C580" s="2" t="s">
        <v>199</v>
      </c>
      <c r="D580" s="7">
        <v>500</v>
      </c>
    </row>
    <row r="581" spans="1:4">
      <c r="A581" s="5">
        <v>65</v>
      </c>
      <c r="B581" s="2" t="str">
        <f>_xlfn.XLOOKUP(Receivers[[#This Row],[ID]],Main[ID],Main[VESSEL NAME], "Not Found")</f>
        <v>THE GIVER</v>
      </c>
      <c r="C581" s="2" t="s">
        <v>184</v>
      </c>
      <c r="D581" s="7">
        <v>27000</v>
      </c>
    </row>
    <row r="582" spans="1:4">
      <c r="A582" s="5">
        <v>65</v>
      </c>
      <c r="B582" s="2" t="str">
        <f>_xlfn.XLOOKUP(Receivers[[#This Row],[ID]],Main[ID],Main[VESSEL NAME], "Not Found")</f>
        <v>THE GIVER</v>
      </c>
      <c r="C582" s="2" t="s">
        <v>191</v>
      </c>
      <c r="D582" s="7">
        <v>2800</v>
      </c>
    </row>
    <row r="583" spans="1:4">
      <c r="A583" s="5">
        <v>65</v>
      </c>
      <c r="B583" s="2" t="str">
        <f>_xlfn.XLOOKUP(Receivers[[#This Row],[ID]],Main[ID],Main[VESSEL NAME], "Not Found")</f>
        <v>THE GIVER</v>
      </c>
      <c r="C583" s="2" t="s">
        <v>194</v>
      </c>
      <c r="D583" s="7">
        <v>5000</v>
      </c>
    </row>
    <row r="584" spans="1:4">
      <c r="A584" s="5">
        <v>65</v>
      </c>
      <c r="B584" s="2" t="str">
        <f>_xlfn.XLOOKUP(Receivers[[#This Row],[ID]],Main[ID],Main[VESSEL NAME], "Not Found")</f>
        <v>THE GIVER</v>
      </c>
      <c r="C584" s="2" t="s">
        <v>185</v>
      </c>
      <c r="D584" s="7">
        <v>12000</v>
      </c>
    </row>
    <row r="585" spans="1:4">
      <c r="A585" s="5">
        <v>65</v>
      </c>
      <c r="B585" s="2" t="str">
        <f>_xlfn.XLOOKUP(Receivers[[#This Row],[ID]],Main[ID],Main[VESSEL NAME], "Not Found")</f>
        <v>THE GIVER</v>
      </c>
      <c r="C585" s="2" t="s">
        <v>186</v>
      </c>
      <c r="D585" s="7">
        <v>1300</v>
      </c>
    </row>
    <row r="586" spans="1:4">
      <c r="A586" s="5">
        <v>65</v>
      </c>
      <c r="B586" s="2" t="str">
        <f>_xlfn.XLOOKUP(Receivers[[#This Row],[ID]],Main[ID],Main[VESSEL NAME], "Not Found")</f>
        <v>THE GIVER</v>
      </c>
      <c r="C586" s="2" t="s">
        <v>189</v>
      </c>
      <c r="D586" s="7">
        <v>1600</v>
      </c>
    </row>
    <row r="587" spans="1:4">
      <c r="A587" s="5">
        <v>65</v>
      </c>
      <c r="B587" s="2" t="str">
        <f>_xlfn.XLOOKUP(Receivers[[#This Row],[ID]],Main[ID],Main[VESSEL NAME], "Not Found")</f>
        <v>THE GIVER</v>
      </c>
      <c r="C587" s="2" t="s">
        <v>179</v>
      </c>
      <c r="D587" s="7">
        <v>4000</v>
      </c>
    </row>
    <row r="588" spans="1:4">
      <c r="A588" s="5">
        <v>66</v>
      </c>
      <c r="B588" s="2" t="str">
        <f>_xlfn.XLOOKUP(Receivers[[#This Row],[ID]],Main[ID],Main[VESSEL NAME], "Not Found")</f>
        <v>BBG BRIGHT</v>
      </c>
      <c r="C588" s="2" t="s">
        <v>198</v>
      </c>
      <c r="D588" s="7">
        <v>1900</v>
      </c>
    </row>
    <row r="589" spans="1:4">
      <c r="A589" s="5">
        <v>66</v>
      </c>
      <c r="B589" s="2" t="str">
        <f>_xlfn.XLOOKUP(Receivers[[#This Row],[ID]],Main[ID],Main[VESSEL NAME], "Not Found")</f>
        <v>BBG BRIGHT</v>
      </c>
      <c r="C589" s="2" t="s">
        <v>170</v>
      </c>
      <c r="D589" s="7">
        <v>1500</v>
      </c>
    </row>
    <row r="590" spans="1:4">
      <c r="A590" s="5">
        <v>66</v>
      </c>
      <c r="B590" s="2" t="str">
        <f>_xlfn.XLOOKUP(Receivers[[#This Row],[ID]],Main[ID],Main[VESSEL NAME], "Not Found")</f>
        <v>BBG BRIGHT</v>
      </c>
      <c r="C590" s="2" t="s">
        <v>188</v>
      </c>
      <c r="D590" s="7">
        <v>3300</v>
      </c>
    </row>
    <row r="591" spans="1:4">
      <c r="A591" s="5">
        <v>66</v>
      </c>
      <c r="B591" s="2" t="str">
        <f>_xlfn.XLOOKUP(Receivers[[#This Row],[ID]],Main[ID],Main[VESSEL NAME], "Not Found")</f>
        <v>BBG BRIGHT</v>
      </c>
      <c r="C591" s="2" t="s">
        <v>171</v>
      </c>
      <c r="D591" s="7">
        <v>1100</v>
      </c>
    </row>
    <row r="592" spans="1:4">
      <c r="A592" s="5">
        <v>66</v>
      </c>
      <c r="B592" s="2" t="str">
        <f>_xlfn.XLOOKUP(Receivers[[#This Row],[ID]],Main[ID],Main[VESSEL NAME], "Not Found")</f>
        <v>BBG BRIGHT</v>
      </c>
      <c r="C592" s="2" t="s">
        <v>181</v>
      </c>
      <c r="D592" s="7">
        <v>3000</v>
      </c>
    </row>
    <row r="593" spans="1:4">
      <c r="A593" s="5">
        <v>66</v>
      </c>
      <c r="B593" s="2" t="str">
        <f>_xlfn.XLOOKUP(Receivers[[#This Row],[ID]],Main[ID],Main[VESSEL NAME], "Not Found")</f>
        <v>BBG BRIGHT</v>
      </c>
      <c r="C593" s="2" t="s">
        <v>175</v>
      </c>
      <c r="D593" s="7">
        <v>1000</v>
      </c>
    </row>
    <row r="594" spans="1:4">
      <c r="A594" s="5">
        <v>66</v>
      </c>
      <c r="B594" s="2" t="str">
        <f>_xlfn.XLOOKUP(Receivers[[#This Row],[ID]],Main[ID],Main[VESSEL NAME], "Not Found")</f>
        <v>BBG BRIGHT</v>
      </c>
      <c r="C594" s="2" t="s">
        <v>184</v>
      </c>
      <c r="D594" s="7">
        <v>5000</v>
      </c>
    </row>
    <row r="595" spans="1:4">
      <c r="A595" s="5">
        <v>66</v>
      </c>
      <c r="B595" s="2" t="str">
        <f>_xlfn.XLOOKUP(Receivers[[#This Row],[ID]],Main[ID],Main[VESSEL NAME], "Not Found")</f>
        <v>BBG BRIGHT</v>
      </c>
      <c r="C595" s="2" t="s">
        <v>193</v>
      </c>
      <c r="D595" s="7">
        <v>2000</v>
      </c>
    </row>
    <row r="596" spans="1:4">
      <c r="A596" s="5">
        <v>66</v>
      </c>
      <c r="B596" s="2" t="str">
        <f>_xlfn.XLOOKUP(Receivers[[#This Row],[ID]],Main[ID],Main[VESSEL NAME], "Not Found")</f>
        <v>BBG BRIGHT</v>
      </c>
      <c r="C596" s="2" t="s">
        <v>191</v>
      </c>
      <c r="D596" s="7">
        <v>3000</v>
      </c>
    </row>
    <row r="597" spans="1:4">
      <c r="A597" s="5">
        <v>66</v>
      </c>
      <c r="B597" s="2" t="str">
        <f>_xlfn.XLOOKUP(Receivers[[#This Row],[ID]],Main[ID],Main[VESSEL NAME], "Not Found")</f>
        <v>BBG BRIGHT</v>
      </c>
      <c r="C597" s="2" t="s">
        <v>200</v>
      </c>
      <c r="D597" s="7">
        <v>5265</v>
      </c>
    </row>
    <row r="598" spans="1:4">
      <c r="A598" s="5">
        <v>66</v>
      </c>
      <c r="B598" s="2" t="str">
        <f>_xlfn.XLOOKUP(Receivers[[#This Row],[ID]],Main[ID],Main[VESSEL NAME], "Not Found")</f>
        <v>BBG BRIGHT</v>
      </c>
      <c r="C598" s="2" t="s">
        <v>186</v>
      </c>
      <c r="D598" s="7">
        <v>5170</v>
      </c>
    </row>
    <row r="599" spans="1:4">
      <c r="A599" s="5">
        <v>66</v>
      </c>
      <c r="B599" s="2" t="str">
        <f>_xlfn.XLOOKUP(Receivers[[#This Row],[ID]],Main[ID],Main[VESSEL NAME], "Not Found")</f>
        <v>BBG BRIGHT</v>
      </c>
      <c r="C599" s="2" t="s">
        <v>195</v>
      </c>
      <c r="D599" s="7">
        <v>5500</v>
      </c>
    </row>
    <row r="600" spans="1:4">
      <c r="A600" s="5">
        <v>66</v>
      </c>
      <c r="B600" s="2" t="str">
        <f>_xlfn.XLOOKUP(Receivers[[#This Row],[ID]],Main[ID],Main[VESSEL NAME], "Not Found")</f>
        <v>BBG BRIGHT</v>
      </c>
      <c r="C600" s="2" t="s">
        <v>189</v>
      </c>
      <c r="D600" s="7">
        <v>4400</v>
      </c>
    </row>
    <row r="601" spans="1:4">
      <c r="A601" s="5">
        <v>66</v>
      </c>
      <c r="B601" s="2" t="str">
        <f>_xlfn.XLOOKUP(Receivers[[#This Row],[ID]],Main[ID],Main[VESSEL NAME], "Not Found")</f>
        <v>BBG BRIGHT</v>
      </c>
      <c r="C601" s="2" t="s">
        <v>179</v>
      </c>
      <c r="D601" s="7">
        <v>6000</v>
      </c>
    </row>
    <row r="602" spans="1:4">
      <c r="A602" s="5">
        <v>67</v>
      </c>
      <c r="B602" s="2" t="str">
        <f>_xlfn.XLOOKUP(Receivers[[#This Row],[ID]],Main[ID],Main[VESSEL NAME], "Not Found")</f>
        <v>KAVO PERDIKA</v>
      </c>
      <c r="C602" s="2" t="s">
        <v>187</v>
      </c>
      <c r="D602" s="7">
        <v>2000</v>
      </c>
    </row>
    <row r="603" spans="1:4">
      <c r="A603" s="5">
        <v>67</v>
      </c>
      <c r="B603" s="2" t="str">
        <f>_xlfn.XLOOKUP(Receivers[[#This Row],[ID]],Main[ID],Main[VESSEL NAME], "Not Found")</f>
        <v>KAVO PERDIKA</v>
      </c>
      <c r="C603" s="2" t="s">
        <v>168</v>
      </c>
      <c r="D603" s="7">
        <v>3000</v>
      </c>
    </row>
    <row r="604" spans="1:4">
      <c r="A604" s="5">
        <v>67</v>
      </c>
      <c r="B604" s="2" t="str">
        <f>_xlfn.XLOOKUP(Receivers[[#This Row],[ID]],Main[ID],Main[VESSEL NAME], "Not Found")</f>
        <v>KAVO PERDIKA</v>
      </c>
      <c r="C604" s="2" t="s">
        <v>190</v>
      </c>
      <c r="D604" s="7">
        <v>5500</v>
      </c>
    </row>
    <row r="605" spans="1:4">
      <c r="A605" s="5">
        <v>67</v>
      </c>
      <c r="B605" s="2" t="str">
        <f>_xlfn.XLOOKUP(Receivers[[#This Row],[ID]],Main[ID],Main[VESSEL NAME], "Not Found")</f>
        <v>KAVO PERDIKA</v>
      </c>
      <c r="C605" s="2" t="s">
        <v>184</v>
      </c>
      <c r="D605" s="7">
        <v>8000</v>
      </c>
    </row>
    <row r="606" spans="1:4">
      <c r="A606" s="5">
        <v>67</v>
      </c>
      <c r="B606" s="2" t="str">
        <f>_xlfn.XLOOKUP(Receivers[[#This Row],[ID]],Main[ID],Main[VESSEL NAME], "Not Found")</f>
        <v>KAVO PERDIKA</v>
      </c>
      <c r="C606" s="2" t="s">
        <v>178</v>
      </c>
      <c r="D606" s="7">
        <v>6000</v>
      </c>
    </row>
    <row r="607" spans="1:4">
      <c r="A607" s="5">
        <v>67</v>
      </c>
      <c r="B607" s="2" t="str">
        <f>_xlfn.XLOOKUP(Receivers[[#This Row],[ID]],Main[ID],Main[VESSEL NAME], "Not Found")</f>
        <v>KAVO PERDIKA</v>
      </c>
      <c r="C607" s="2" t="s">
        <v>200</v>
      </c>
      <c r="D607" s="7">
        <v>5000</v>
      </c>
    </row>
    <row r="608" spans="1:4">
      <c r="A608" s="5">
        <v>67</v>
      </c>
      <c r="B608" s="2" t="str">
        <f>_xlfn.XLOOKUP(Receivers[[#This Row],[ID]],Main[ID],Main[VESSEL NAME], "Not Found")</f>
        <v>KAVO PERDIKA</v>
      </c>
      <c r="C608" s="2" t="s">
        <v>185</v>
      </c>
      <c r="D608" s="7">
        <v>3000</v>
      </c>
    </row>
    <row r="609" spans="1:4">
      <c r="A609" s="5">
        <v>67</v>
      </c>
      <c r="B609" s="2" t="str">
        <f>_xlfn.XLOOKUP(Receivers[[#This Row],[ID]],Main[ID],Main[VESSEL NAME], "Not Found")</f>
        <v>KAVO PERDIKA</v>
      </c>
      <c r="C609" s="2" t="s">
        <v>186</v>
      </c>
      <c r="D609" s="7">
        <v>500</v>
      </c>
    </row>
    <row r="610" spans="1:4">
      <c r="A610" s="5">
        <v>67</v>
      </c>
      <c r="B610" s="2" t="str">
        <f>_xlfn.XLOOKUP(Receivers[[#This Row],[ID]],Main[ID],Main[VESSEL NAME], "Not Found")</f>
        <v>KAVO PERDIKA</v>
      </c>
      <c r="C610" s="2" t="s">
        <v>179</v>
      </c>
      <c r="D610" s="7">
        <v>7000</v>
      </c>
    </row>
    <row r="611" spans="1:4">
      <c r="A611" s="5">
        <v>68</v>
      </c>
      <c r="B611" s="2" t="str">
        <f>_xlfn.XLOOKUP(Receivers[[#This Row],[ID]],Main[ID],Main[VESSEL NAME], "Not Found")</f>
        <v>PACIFIC ACHIEVEMENT</v>
      </c>
      <c r="C611" s="2" t="s">
        <v>197</v>
      </c>
      <c r="D611" s="7">
        <v>5000</v>
      </c>
    </row>
    <row r="612" spans="1:4">
      <c r="A612" s="5">
        <v>68</v>
      </c>
      <c r="B612" s="2" t="str">
        <f>_xlfn.XLOOKUP(Receivers[[#This Row],[ID]],Main[ID],Main[VESSEL NAME], "Not Found")</f>
        <v>PACIFIC ACHIEVEMENT</v>
      </c>
      <c r="C612" s="2" t="s">
        <v>170</v>
      </c>
      <c r="D612" s="7">
        <v>1000</v>
      </c>
    </row>
    <row r="613" spans="1:4">
      <c r="A613" s="5">
        <v>68</v>
      </c>
      <c r="B613" s="2" t="str">
        <f>_xlfn.XLOOKUP(Receivers[[#This Row],[ID]],Main[ID],Main[VESSEL NAME], "Not Found")</f>
        <v>PACIFIC ACHIEVEMENT</v>
      </c>
      <c r="C613" s="2" t="s">
        <v>208</v>
      </c>
      <c r="D613" s="7">
        <v>1000</v>
      </c>
    </row>
    <row r="614" spans="1:4">
      <c r="A614" s="5">
        <v>68</v>
      </c>
      <c r="B614" s="2" t="str">
        <f>_xlfn.XLOOKUP(Receivers[[#This Row],[ID]],Main[ID],Main[VESSEL NAME], "Not Found")</f>
        <v>PACIFIC ACHIEVEMENT</v>
      </c>
      <c r="C614" s="2" t="s">
        <v>172</v>
      </c>
      <c r="D614" s="7">
        <v>3000</v>
      </c>
    </row>
    <row r="615" spans="1:4">
      <c r="A615" s="5">
        <v>68</v>
      </c>
      <c r="B615" s="2" t="str">
        <f>_xlfn.XLOOKUP(Receivers[[#This Row],[ID]],Main[ID],Main[VESSEL NAME], "Not Found")</f>
        <v>PACIFIC ACHIEVEMENT</v>
      </c>
      <c r="C615" s="2" t="s">
        <v>176</v>
      </c>
      <c r="D615" s="7">
        <v>2000</v>
      </c>
    </row>
    <row r="616" spans="1:4">
      <c r="A616" s="5">
        <v>68</v>
      </c>
      <c r="B616" s="2" t="str">
        <f>_xlfn.XLOOKUP(Receivers[[#This Row],[ID]],Main[ID],Main[VESSEL NAME], "Not Found")</f>
        <v>PACIFIC ACHIEVEMENT</v>
      </c>
      <c r="C616" s="2" t="s">
        <v>184</v>
      </c>
      <c r="D616" s="7">
        <v>17270</v>
      </c>
    </row>
    <row r="617" spans="1:4">
      <c r="A617" s="5">
        <v>68</v>
      </c>
      <c r="B617" s="2" t="str">
        <f>_xlfn.XLOOKUP(Receivers[[#This Row],[ID]],Main[ID],Main[VESSEL NAME], "Not Found")</f>
        <v>PACIFIC ACHIEVEMENT</v>
      </c>
      <c r="C617" s="2" t="s">
        <v>200</v>
      </c>
      <c r="D617" s="7">
        <v>1335</v>
      </c>
    </row>
    <row r="618" spans="1:4">
      <c r="A618" s="5">
        <v>68</v>
      </c>
      <c r="B618" s="2" t="str">
        <f>_xlfn.XLOOKUP(Receivers[[#This Row],[ID]],Main[ID],Main[VESSEL NAME], "Not Found")</f>
        <v>PACIFIC ACHIEVEMENT</v>
      </c>
      <c r="C618" s="2" t="s">
        <v>185</v>
      </c>
      <c r="D618" s="7">
        <v>12000</v>
      </c>
    </row>
    <row r="619" spans="1:4">
      <c r="A619" s="5">
        <v>69</v>
      </c>
      <c r="B619" s="2" t="str">
        <f>_xlfn.XLOOKUP(Receivers[[#This Row],[ID]],Main[ID],Main[VESSEL NAME], "Not Found")</f>
        <v>DIAMANTI</v>
      </c>
      <c r="C619" s="2" t="s">
        <v>167</v>
      </c>
      <c r="D619" s="7">
        <v>3000</v>
      </c>
    </row>
    <row r="620" spans="1:4">
      <c r="A620" s="5">
        <v>69</v>
      </c>
      <c r="B620" s="2" t="str">
        <f>_xlfn.XLOOKUP(Receivers[[#This Row],[ID]],Main[ID],Main[VESSEL NAME], "Not Found")</f>
        <v>DIAMANTI</v>
      </c>
      <c r="C620" s="2" t="s">
        <v>168</v>
      </c>
      <c r="D620" s="7">
        <v>7000</v>
      </c>
    </row>
    <row r="621" spans="1:4">
      <c r="A621" s="5">
        <v>69</v>
      </c>
      <c r="B621" s="2" t="str">
        <f>_xlfn.XLOOKUP(Receivers[[#This Row],[ID]],Main[ID],Main[VESSEL NAME], "Not Found")</f>
        <v>DIAMANTI</v>
      </c>
      <c r="C621" s="2" t="s">
        <v>183</v>
      </c>
      <c r="D621" s="7">
        <v>500</v>
      </c>
    </row>
    <row r="622" spans="1:4">
      <c r="A622" s="5">
        <v>69</v>
      </c>
      <c r="B622" s="2" t="str">
        <f>_xlfn.XLOOKUP(Receivers[[#This Row],[ID]],Main[ID],Main[VESSEL NAME], "Not Found")</f>
        <v>DIAMANTI</v>
      </c>
      <c r="C622" s="2" t="s">
        <v>209</v>
      </c>
      <c r="D622" s="7">
        <v>900</v>
      </c>
    </row>
    <row r="623" spans="1:4">
      <c r="A623" s="5">
        <v>69</v>
      </c>
      <c r="B623" s="2" t="str">
        <f>_xlfn.XLOOKUP(Receivers[[#This Row],[ID]],Main[ID],Main[VESSEL NAME], "Not Found")</f>
        <v>DIAMANTI</v>
      </c>
      <c r="C623" s="2" t="s">
        <v>171</v>
      </c>
      <c r="D623" s="7">
        <v>2100</v>
      </c>
    </row>
    <row r="624" spans="1:4">
      <c r="A624" s="5">
        <v>69</v>
      </c>
      <c r="B624" s="2" t="str">
        <f>_xlfn.XLOOKUP(Receivers[[#This Row],[ID]],Main[ID],Main[VESSEL NAME], "Not Found")</f>
        <v>DIAMANTI</v>
      </c>
      <c r="C624" s="2" t="s">
        <v>173</v>
      </c>
      <c r="D624" s="7">
        <v>2500</v>
      </c>
    </row>
    <row r="625" spans="1:4">
      <c r="A625" s="5">
        <v>69</v>
      </c>
      <c r="B625" s="2" t="str">
        <f>_xlfn.XLOOKUP(Receivers[[#This Row],[ID]],Main[ID],Main[VESSEL NAME], "Not Found")</f>
        <v>DIAMANTI</v>
      </c>
      <c r="C625" s="2" t="s">
        <v>191</v>
      </c>
      <c r="D625" s="7">
        <v>2558.66</v>
      </c>
    </row>
    <row r="626" spans="1:4">
      <c r="A626" s="5">
        <v>69</v>
      </c>
      <c r="B626" s="2" t="str">
        <f>_xlfn.XLOOKUP(Receivers[[#This Row],[ID]],Main[ID],Main[VESSEL NAME], "Not Found")</f>
        <v>DIAMANTI</v>
      </c>
      <c r="C626" s="2" t="s">
        <v>178</v>
      </c>
      <c r="D626" s="7">
        <v>35341.339999999997</v>
      </c>
    </row>
    <row r="627" spans="1:4">
      <c r="A627" s="5">
        <v>69</v>
      </c>
      <c r="B627" s="2" t="str">
        <f>_xlfn.XLOOKUP(Receivers[[#This Row],[ID]],Main[ID],Main[VESSEL NAME], "Not Found")</f>
        <v>DIAMANTI</v>
      </c>
      <c r="C627" s="2" t="s">
        <v>186</v>
      </c>
      <c r="D627" s="7">
        <v>6600</v>
      </c>
    </row>
    <row r="628" spans="1:4">
      <c r="A628" s="5">
        <v>70</v>
      </c>
      <c r="B628" s="2" t="str">
        <f>_xlfn.XLOOKUP(Receivers[[#This Row],[ID]],Main[ID],Main[VESSEL NAME], "Not Found")</f>
        <v>SEAGUARDIAN</v>
      </c>
      <c r="C628" s="2" t="s">
        <v>166</v>
      </c>
      <c r="D628" s="7">
        <v>1260</v>
      </c>
    </row>
    <row r="629" spans="1:4">
      <c r="A629" s="5">
        <v>70</v>
      </c>
      <c r="B629" s="2" t="str">
        <f>_xlfn.XLOOKUP(Receivers[[#This Row],[ID]],Main[ID],Main[VESSEL NAME], "Not Found")</f>
        <v>SEAGUARDIAN</v>
      </c>
      <c r="C629" s="2" t="s">
        <v>167</v>
      </c>
      <c r="D629" s="7">
        <v>4200</v>
      </c>
    </row>
    <row r="630" spans="1:4">
      <c r="A630" s="5">
        <v>70</v>
      </c>
      <c r="B630" s="2" t="str">
        <f>_xlfn.XLOOKUP(Receivers[[#This Row],[ID]],Main[ID],Main[VESSEL NAME], "Not Found")</f>
        <v>SEAGUARDIAN</v>
      </c>
      <c r="C630" s="2" t="s">
        <v>183</v>
      </c>
      <c r="D630" s="7">
        <v>500</v>
      </c>
    </row>
    <row r="631" spans="1:4">
      <c r="A631" s="5">
        <v>70</v>
      </c>
      <c r="B631" s="2" t="str">
        <f>_xlfn.XLOOKUP(Receivers[[#This Row],[ID]],Main[ID],Main[VESSEL NAME], "Not Found")</f>
        <v>SEAGUARDIAN</v>
      </c>
      <c r="C631" s="2" t="s">
        <v>190</v>
      </c>
      <c r="D631" s="7">
        <v>16397</v>
      </c>
    </row>
    <row r="632" spans="1:4">
      <c r="A632" s="5">
        <v>70</v>
      </c>
      <c r="B632" s="2" t="str">
        <f>_xlfn.XLOOKUP(Receivers[[#This Row],[ID]],Main[ID],Main[VESSEL NAME], "Not Found")</f>
        <v>SEAGUARDIAN</v>
      </c>
      <c r="C632" s="2" t="s">
        <v>172</v>
      </c>
      <c r="D632" s="7">
        <v>3150</v>
      </c>
    </row>
    <row r="633" spans="1:4">
      <c r="A633" s="5">
        <v>70</v>
      </c>
      <c r="B633" s="2" t="str">
        <f>_xlfn.XLOOKUP(Receivers[[#This Row],[ID]],Main[ID],Main[VESSEL NAME], "Not Found")</f>
        <v>SEAGUARDIAN</v>
      </c>
      <c r="C633" s="2" t="s">
        <v>174</v>
      </c>
      <c r="D633" s="7">
        <v>3000</v>
      </c>
    </row>
    <row r="634" spans="1:4">
      <c r="A634" s="5">
        <v>70</v>
      </c>
      <c r="B634" s="2" t="str">
        <f>_xlfn.XLOOKUP(Receivers[[#This Row],[ID]],Main[ID],Main[VESSEL NAME], "Not Found")</f>
        <v>SEAGUARDIAN</v>
      </c>
      <c r="C634" s="2" t="s">
        <v>191</v>
      </c>
      <c r="D634" s="7">
        <v>3150</v>
      </c>
    </row>
    <row r="635" spans="1:4">
      <c r="A635" s="5">
        <v>70</v>
      </c>
      <c r="B635" s="2" t="str">
        <f>_xlfn.XLOOKUP(Receivers[[#This Row],[ID]],Main[ID],Main[VESSEL NAME], "Not Found")</f>
        <v>SEAGUARDIAN</v>
      </c>
      <c r="C635" s="2" t="s">
        <v>178</v>
      </c>
      <c r="D635" s="7">
        <v>5704</v>
      </c>
    </row>
    <row r="636" spans="1:4">
      <c r="A636" s="5">
        <v>70</v>
      </c>
      <c r="B636" s="2" t="str">
        <f>_xlfn.XLOOKUP(Receivers[[#This Row],[ID]],Main[ID],Main[VESSEL NAME], "Not Found")</f>
        <v>SEAGUARDIAN</v>
      </c>
      <c r="C636" s="2" t="s">
        <v>200</v>
      </c>
      <c r="D636" s="7">
        <v>13650</v>
      </c>
    </row>
    <row r="637" spans="1:4">
      <c r="A637" s="5">
        <v>70</v>
      </c>
      <c r="B637" s="2" t="str">
        <f>_xlfn.XLOOKUP(Receivers[[#This Row],[ID]],Main[ID],Main[VESSEL NAME], "Not Found")</f>
        <v>SEAGUARDIAN</v>
      </c>
      <c r="C637" s="2" t="s">
        <v>185</v>
      </c>
      <c r="D637" s="7">
        <v>3060</v>
      </c>
    </row>
    <row r="638" spans="1:4">
      <c r="A638" s="5">
        <v>70</v>
      </c>
      <c r="B638" s="2" t="str">
        <f>_xlfn.XLOOKUP(Receivers[[#This Row],[ID]],Main[ID],Main[VESSEL NAME], "Not Found")</f>
        <v>SEAGUARDIAN</v>
      </c>
      <c r="C638" s="2" t="s">
        <v>195</v>
      </c>
      <c r="D638" s="7">
        <v>5000</v>
      </c>
    </row>
    <row r="639" spans="1:4">
      <c r="A639" s="5">
        <v>70</v>
      </c>
      <c r="B639" s="2" t="str">
        <f>_xlfn.XLOOKUP(Receivers[[#This Row],[ID]],Main[ID],Main[VESSEL NAME], "Not Found")</f>
        <v>SEAGUARDIAN</v>
      </c>
      <c r="C639" s="2" t="s">
        <v>179</v>
      </c>
      <c r="D639" s="7">
        <v>3060</v>
      </c>
    </row>
    <row r="640" spans="1:4">
      <c r="A640" s="5">
        <v>71</v>
      </c>
      <c r="B640" s="2" t="str">
        <f>_xlfn.XLOOKUP(Receivers[[#This Row],[ID]],Main[ID],Main[VESSEL NAME], "Not Found")</f>
        <v>ELLY</v>
      </c>
      <c r="C640" s="2" t="s">
        <v>168</v>
      </c>
      <c r="D640" s="7">
        <v>7000</v>
      </c>
    </row>
    <row r="641" spans="1:4">
      <c r="A641" s="5">
        <v>71</v>
      </c>
      <c r="B641" s="2" t="str">
        <f>_xlfn.XLOOKUP(Receivers[[#This Row],[ID]],Main[ID],Main[VESSEL NAME], "Not Found")</f>
        <v>ELLY</v>
      </c>
      <c r="C641" s="2" t="s">
        <v>170</v>
      </c>
      <c r="D641" s="7">
        <v>1500</v>
      </c>
    </row>
    <row r="642" spans="1:4">
      <c r="A642" s="5">
        <v>71</v>
      </c>
      <c r="B642" s="2" t="str">
        <f>_xlfn.XLOOKUP(Receivers[[#This Row],[ID]],Main[ID],Main[VESSEL NAME], "Not Found")</f>
        <v>ELLY</v>
      </c>
      <c r="C642" s="2" t="s">
        <v>171</v>
      </c>
      <c r="D642" s="7">
        <v>1050</v>
      </c>
    </row>
    <row r="643" spans="1:4">
      <c r="A643" s="5">
        <v>71</v>
      </c>
      <c r="B643" s="2" t="str">
        <f>_xlfn.XLOOKUP(Receivers[[#This Row],[ID]],Main[ID],Main[VESSEL NAME], "Not Found")</f>
        <v>ELLY</v>
      </c>
      <c r="C643" s="2" t="s">
        <v>204</v>
      </c>
      <c r="D643" s="7">
        <v>250</v>
      </c>
    </row>
    <row r="644" spans="1:4">
      <c r="A644" s="5">
        <v>71</v>
      </c>
      <c r="B644" s="2" t="str">
        <f>_xlfn.XLOOKUP(Receivers[[#This Row],[ID]],Main[ID],Main[VESSEL NAME], "Not Found")</f>
        <v>ELLY</v>
      </c>
      <c r="C644" s="2" t="s">
        <v>172</v>
      </c>
      <c r="D644" s="7">
        <v>3000</v>
      </c>
    </row>
    <row r="645" spans="1:4">
      <c r="A645" s="5">
        <v>71</v>
      </c>
      <c r="B645" s="2" t="str">
        <f>_xlfn.XLOOKUP(Receivers[[#This Row],[ID]],Main[ID],Main[VESSEL NAME], "Not Found")</f>
        <v>ELLY</v>
      </c>
      <c r="C645" s="2" t="s">
        <v>173</v>
      </c>
      <c r="D645" s="7">
        <v>3250</v>
      </c>
    </row>
    <row r="646" spans="1:4">
      <c r="A646" s="5">
        <v>71</v>
      </c>
      <c r="B646" s="2" t="str">
        <f>_xlfn.XLOOKUP(Receivers[[#This Row],[ID]],Main[ID],Main[VESSEL NAME], "Not Found")</f>
        <v>ELLY</v>
      </c>
      <c r="C646" s="2" t="s">
        <v>174</v>
      </c>
      <c r="D646" s="7">
        <v>750</v>
      </c>
    </row>
    <row r="647" spans="1:4">
      <c r="A647" s="5">
        <v>71</v>
      </c>
      <c r="B647" s="2" t="str">
        <f>_xlfn.XLOOKUP(Receivers[[#This Row],[ID]],Main[ID],Main[VESSEL NAME], "Not Found")</f>
        <v>ELLY</v>
      </c>
      <c r="C647" s="2" t="s">
        <v>191</v>
      </c>
      <c r="D647" s="7">
        <v>7800</v>
      </c>
    </row>
    <row r="648" spans="1:4">
      <c r="A648" s="5">
        <v>71</v>
      </c>
      <c r="B648" s="2" t="str">
        <f>_xlfn.XLOOKUP(Receivers[[#This Row],[ID]],Main[ID],Main[VESSEL NAME], "Not Found")</f>
        <v>ELLY</v>
      </c>
      <c r="C648" s="2" t="s">
        <v>177</v>
      </c>
      <c r="D648" s="7">
        <v>500</v>
      </c>
    </row>
    <row r="649" spans="1:4">
      <c r="A649" s="5">
        <v>71</v>
      </c>
      <c r="B649" s="2" t="str">
        <f>_xlfn.XLOOKUP(Receivers[[#This Row],[ID]],Main[ID],Main[VESSEL NAME], "Not Found")</f>
        <v>ELLY</v>
      </c>
      <c r="C649" s="2" t="s">
        <v>178</v>
      </c>
      <c r="D649" s="7">
        <v>30000</v>
      </c>
    </row>
    <row r="650" spans="1:4">
      <c r="A650" s="5">
        <v>71</v>
      </c>
      <c r="B650" s="2" t="str">
        <f>_xlfn.XLOOKUP(Receivers[[#This Row],[ID]],Main[ID],Main[VESSEL NAME], "Not Found")</f>
        <v>ELLY</v>
      </c>
      <c r="C650" s="2" t="s">
        <v>179</v>
      </c>
      <c r="D650" s="7">
        <v>3000</v>
      </c>
    </row>
    <row r="651" spans="1:4">
      <c r="A651" s="5">
        <v>72</v>
      </c>
      <c r="B651" s="2" t="str">
        <f>_xlfn.XLOOKUP(Receivers[[#This Row],[ID]],Main[ID],Main[VESSEL NAME], "Not Found")</f>
        <v>GENCO MADELEINE</v>
      </c>
      <c r="C651" s="2" t="s">
        <v>166</v>
      </c>
      <c r="D651" s="7">
        <v>700</v>
      </c>
    </row>
    <row r="652" spans="1:4">
      <c r="A652" s="5">
        <v>72</v>
      </c>
      <c r="B652" s="2" t="str">
        <f>_xlfn.XLOOKUP(Receivers[[#This Row],[ID]],Main[ID],Main[VESSEL NAME], "Not Found")</f>
        <v>GENCO MADELEINE</v>
      </c>
      <c r="C652" s="2" t="s">
        <v>171</v>
      </c>
      <c r="D652" s="7">
        <v>2400</v>
      </c>
    </row>
    <row r="653" spans="1:4">
      <c r="A653" s="5">
        <v>72</v>
      </c>
      <c r="B653" s="2" t="str">
        <f>_xlfn.XLOOKUP(Receivers[[#This Row],[ID]],Main[ID],Main[VESSEL NAME], "Not Found")</f>
        <v>GENCO MADELEINE</v>
      </c>
      <c r="C653" s="2" t="s">
        <v>173</v>
      </c>
      <c r="D653" s="7">
        <v>2500</v>
      </c>
    </row>
    <row r="654" spans="1:4">
      <c r="A654" s="5">
        <v>72</v>
      </c>
      <c r="B654" s="2" t="str">
        <f>_xlfn.XLOOKUP(Receivers[[#This Row],[ID]],Main[ID],Main[VESSEL NAME], "Not Found")</f>
        <v>GENCO MADELEINE</v>
      </c>
      <c r="C654" s="2" t="s">
        <v>178</v>
      </c>
      <c r="D654" s="7">
        <v>43675.75</v>
      </c>
    </row>
    <row r="655" spans="1:4">
      <c r="A655" s="5">
        <v>72</v>
      </c>
      <c r="B655" s="2" t="str">
        <f>_xlfn.XLOOKUP(Receivers[[#This Row],[ID]],Main[ID],Main[VESSEL NAME], "Not Found")</f>
        <v>GENCO MADELEINE</v>
      </c>
      <c r="C655" s="2" t="s">
        <v>200</v>
      </c>
      <c r="D655" s="7">
        <v>2750</v>
      </c>
    </row>
    <row r="656" spans="1:4">
      <c r="A656" s="5">
        <v>72</v>
      </c>
      <c r="B656" s="2" t="str">
        <f>_xlfn.XLOOKUP(Receivers[[#This Row],[ID]],Main[ID],Main[VESSEL NAME], "Not Found")</f>
        <v>GENCO MADELEINE</v>
      </c>
      <c r="C656" s="2" t="s">
        <v>207</v>
      </c>
      <c r="D656" s="7">
        <v>720</v>
      </c>
    </row>
    <row r="657" spans="1:4">
      <c r="A657" s="5">
        <v>73</v>
      </c>
      <c r="B657" s="2" t="str">
        <f>_xlfn.XLOOKUP(Receivers[[#This Row],[ID]],Main[ID],Main[VESSEL NAME], "Not Found")</f>
        <v>DK IONE</v>
      </c>
      <c r="C657" s="2" t="s">
        <v>168</v>
      </c>
      <c r="D657" s="7">
        <v>14000</v>
      </c>
    </row>
    <row r="658" spans="1:4">
      <c r="A658" s="5">
        <v>73</v>
      </c>
      <c r="B658" s="2" t="str">
        <f>_xlfn.XLOOKUP(Receivers[[#This Row],[ID]],Main[ID],Main[VESSEL NAME], "Not Found")</f>
        <v>DK IONE</v>
      </c>
      <c r="C658" s="2" t="s">
        <v>188</v>
      </c>
      <c r="D658" s="7">
        <v>4750</v>
      </c>
    </row>
    <row r="659" spans="1:4">
      <c r="A659" s="5">
        <v>73</v>
      </c>
      <c r="B659" s="2" t="str">
        <f>_xlfn.XLOOKUP(Receivers[[#This Row],[ID]],Main[ID],Main[VESSEL NAME], "Not Found")</f>
        <v>DK IONE</v>
      </c>
      <c r="C659" s="2" t="s">
        <v>190</v>
      </c>
      <c r="D659" s="7">
        <v>18630</v>
      </c>
    </row>
    <row r="660" spans="1:4">
      <c r="A660" s="5">
        <v>73</v>
      </c>
      <c r="B660" s="2" t="str">
        <f>_xlfn.XLOOKUP(Receivers[[#This Row],[ID]],Main[ID],Main[VESSEL NAME], "Not Found")</f>
        <v>DK IONE</v>
      </c>
      <c r="C660" s="2" t="s">
        <v>199</v>
      </c>
      <c r="D660" s="7">
        <v>1500</v>
      </c>
    </row>
    <row r="661" spans="1:4">
      <c r="A661" s="5">
        <v>73</v>
      </c>
      <c r="B661" s="2" t="str">
        <f>_xlfn.XLOOKUP(Receivers[[#This Row],[ID]],Main[ID],Main[VESSEL NAME], "Not Found")</f>
        <v>DK IONE</v>
      </c>
      <c r="C661" s="2" t="s">
        <v>191</v>
      </c>
      <c r="D661" s="7">
        <v>3000</v>
      </c>
    </row>
    <row r="662" spans="1:4">
      <c r="A662" s="5">
        <v>73</v>
      </c>
      <c r="B662" s="2" t="str">
        <f>_xlfn.XLOOKUP(Receivers[[#This Row],[ID]],Main[ID],Main[VESSEL NAME], "Not Found")</f>
        <v>DK IONE</v>
      </c>
      <c r="C662" s="2" t="s">
        <v>200</v>
      </c>
      <c r="D662" s="7">
        <v>3800</v>
      </c>
    </row>
    <row r="663" spans="1:4">
      <c r="A663" s="5">
        <v>73</v>
      </c>
      <c r="B663" s="2" t="str">
        <f>_xlfn.XLOOKUP(Receivers[[#This Row],[ID]],Main[ID],Main[VESSEL NAME], "Not Found")</f>
        <v>DK IONE</v>
      </c>
      <c r="C663" s="2" t="s">
        <v>196</v>
      </c>
      <c r="D663" s="7">
        <v>2000</v>
      </c>
    </row>
    <row r="664" spans="1:4">
      <c r="A664" s="5">
        <v>74</v>
      </c>
      <c r="B664" s="2" t="str">
        <f>_xlfn.XLOOKUP(Receivers[[#This Row],[ID]],Main[ID],Main[VESSEL NAME], "Not Found")</f>
        <v>AFRICAN QUEEN</v>
      </c>
      <c r="C664" s="2" t="s">
        <v>187</v>
      </c>
      <c r="D664" s="7">
        <v>1500</v>
      </c>
    </row>
    <row r="665" spans="1:4">
      <c r="A665" s="5">
        <v>74</v>
      </c>
      <c r="B665" s="2" t="str">
        <f>_xlfn.XLOOKUP(Receivers[[#This Row],[ID]],Main[ID],Main[VESSEL NAME], "Not Found")</f>
        <v>AFRICAN QUEEN</v>
      </c>
      <c r="C665" s="2" t="s">
        <v>183</v>
      </c>
      <c r="D665" s="7">
        <v>500</v>
      </c>
    </row>
    <row r="666" spans="1:4">
      <c r="A666" s="5">
        <v>74</v>
      </c>
      <c r="B666" s="2" t="str">
        <f>_xlfn.XLOOKUP(Receivers[[#This Row],[ID]],Main[ID],Main[VESSEL NAME], "Not Found")</f>
        <v>AFRICAN QUEEN</v>
      </c>
      <c r="C666" s="2" t="s">
        <v>172</v>
      </c>
      <c r="D666" s="7">
        <v>3000</v>
      </c>
    </row>
    <row r="667" spans="1:4">
      <c r="A667" s="5">
        <v>74</v>
      </c>
      <c r="B667" s="2" t="str">
        <f>_xlfn.XLOOKUP(Receivers[[#This Row],[ID]],Main[ID],Main[VESSEL NAME], "Not Found")</f>
        <v>AFRICAN QUEEN</v>
      </c>
      <c r="C667" s="2" t="s">
        <v>174</v>
      </c>
      <c r="D667" s="7">
        <v>2000</v>
      </c>
    </row>
    <row r="668" spans="1:4">
      <c r="A668" s="5">
        <v>74</v>
      </c>
      <c r="B668" s="2" t="str">
        <f>_xlfn.XLOOKUP(Receivers[[#This Row],[ID]],Main[ID],Main[VESSEL NAME], "Not Found")</f>
        <v>AFRICAN QUEEN</v>
      </c>
      <c r="C668" s="2" t="s">
        <v>193</v>
      </c>
      <c r="D668" s="7">
        <v>2500</v>
      </c>
    </row>
    <row r="669" spans="1:4">
      <c r="A669" s="5">
        <v>74</v>
      </c>
      <c r="B669" s="2" t="str">
        <f>_xlfn.XLOOKUP(Receivers[[#This Row],[ID]],Main[ID],Main[VESSEL NAME], "Not Found")</f>
        <v>AFRICAN QUEEN</v>
      </c>
      <c r="C669" s="2" t="s">
        <v>182</v>
      </c>
      <c r="D669" s="7">
        <v>7101</v>
      </c>
    </row>
    <row r="670" spans="1:4">
      <c r="A670" s="5">
        <v>74</v>
      </c>
      <c r="B670" s="2" t="str">
        <f>_xlfn.XLOOKUP(Receivers[[#This Row],[ID]],Main[ID],Main[VESSEL NAME], "Not Found")</f>
        <v>AFRICAN QUEEN</v>
      </c>
      <c r="C670" s="2" t="s">
        <v>200</v>
      </c>
      <c r="D670" s="7">
        <v>5500</v>
      </c>
    </row>
    <row r="671" spans="1:4">
      <c r="A671" s="5">
        <v>75</v>
      </c>
      <c r="B671" s="2" t="str">
        <f>_xlfn.XLOOKUP(Receivers[[#This Row],[ID]],Main[ID],Main[VESSEL NAME], "Not Found")</f>
        <v>SSI AVENGER</v>
      </c>
      <c r="C671" s="2" t="s">
        <v>172</v>
      </c>
      <c r="D671" s="7">
        <v>3500</v>
      </c>
    </row>
    <row r="672" spans="1:4">
      <c r="A672" s="5">
        <v>75</v>
      </c>
      <c r="B672" s="2" t="str">
        <f>_xlfn.XLOOKUP(Receivers[[#This Row],[ID]],Main[ID],Main[VESSEL NAME], "Not Found")</f>
        <v>SSI AVENGER</v>
      </c>
      <c r="C672" s="2" t="s">
        <v>199</v>
      </c>
      <c r="D672" s="7">
        <v>500</v>
      </c>
    </row>
    <row r="673" spans="1:4">
      <c r="A673" s="5">
        <v>75</v>
      </c>
      <c r="B673" s="2" t="str">
        <f>_xlfn.XLOOKUP(Receivers[[#This Row],[ID]],Main[ID],Main[VESSEL NAME], "Not Found")</f>
        <v>SSI AVENGER</v>
      </c>
      <c r="C673" s="2" t="s">
        <v>184</v>
      </c>
      <c r="D673" s="7">
        <v>14730</v>
      </c>
    </row>
    <row r="674" spans="1:4">
      <c r="A674" s="5">
        <v>75</v>
      </c>
      <c r="B674" s="2" t="str">
        <f>_xlfn.XLOOKUP(Receivers[[#This Row],[ID]],Main[ID],Main[VESSEL NAME], "Not Found")</f>
        <v>SSI AVENGER</v>
      </c>
      <c r="C674" s="2" t="s">
        <v>193</v>
      </c>
      <c r="D674" s="7">
        <v>2000</v>
      </c>
    </row>
    <row r="675" spans="1:4">
      <c r="A675" s="5">
        <v>75</v>
      </c>
      <c r="B675" s="2" t="str">
        <f>_xlfn.XLOOKUP(Receivers[[#This Row],[ID]],Main[ID],Main[VESSEL NAME], "Not Found")</f>
        <v>SSI AVENGER</v>
      </c>
      <c r="C675" s="2" t="s">
        <v>191</v>
      </c>
      <c r="D675" s="7">
        <v>4000</v>
      </c>
    </row>
    <row r="676" spans="1:4">
      <c r="A676" s="5">
        <v>75</v>
      </c>
      <c r="B676" s="2" t="str">
        <f>_xlfn.XLOOKUP(Receivers[[#This Row],[ID]],Main[ID],Main[VESSEL NAME], "Not Found")</f>
        <v>SSI AVENGER</v>
      </c>
      <c r="C676" s="2" t="s">
        <v>194</v>
      </c>
      <c r="D676" s="7">
        <v>5000</v>
      </c>
    </row>
    <row r="677" spans="1:4">
      <c r="A677" s="5">
        <v>75</v>
      </c>
      <c r="B677" s="2" t="str">
        <f>_xlfn.XLOOKUP(Receivers[[#This Row],[ID]],Main[ID],Main[VESSEL NAME], "Not Found")</f>
        <v>SSI AVENGER</v>
      </c>
      <c r="C677" s="2" t="s">
        <v>185</v>
      </c>
      <c r="D677" s="7">
        <v>5760</v>
      </c>
    </row>
    <row r="678" spans="1:4">
      <c r="A678" s="5">
        <v>75</v>
      </c>
      <c r="B678" s="2" t="str">
        <f>_xlfn.XLOOKUP(Receivers[[#This Row],[ID]],Main[ID],Main[VESSEL NAME], "Not Found")</f>
        <v>SSI AVENGER</v>
      </c>
      <c r="C678" s="2" t="s">
        <v>179</v>
      </c>
      <c r="D678" s="7">
        <v>4000</v>
      </c>
    </row>
    <row r="679" spans="1:4">
      <c r="A679" s="5">
        <v>76</v>
      </c>
      <c r="B679" s="2" t="str">
        <f>_xlfn.XLOOKUP(Receivers[[#This Row],[ID]],Main[ID],Main[VESSEL NAME], "Not Found")</f>
        <v>SASEBO ACE</v>
      </c>
      <c r="C679" s="2" t="s">
        <v>197</v>
      </c>
      <c r="D679" s="7">
        <v>5000</v>
      </c>
    </row>
    <row r="680" spans="1:4">
      <c r="A680" s="5">
        <v>76</v>
      </c>
      <c r="B680" s="2" t="str">
        <f>_xlfn.XLOOKUP(Receivers[[#This Row],[ID]],Main[ID],Main[VESSEL NAME], "Not Found")</f>
        <v>SASEBO ACE</v>
      </c>
      <c r="C680" s="2" t="s">
        <v>170</v>
      </c>
      <c r="D680" s="7">
        <v>2000</v>
      </c>
    </row>
    <row r="681" spans="1:4">
      <c r="A681" s="5">
        <v>76</v>
      </c>
      <c r="B681" s="2" t="str">
        <f>_xlfn.XLOOKUP(Receivers[[#This Row],[ID]],Main[ID],Main[VESSEL NAME], "Not Found")</f>
        <v>SASEBO ACE</v>
      </c>
      <c r="C681" s="2" t="s">
        <v>208</v>
      </c>
      <c r="D681" s="7">
        <v>1000</v>
      </c>
    </row>
    <row r="682" spans="1:4">
      <c r="A682" s="5">
        <v>76</v>
      </c>
      <c r="B682" s="2" t="str">
        <f>_xlfn.XLOOKUP(Receivers[[#This Row],[ID]],Main[ID],Main[VESSEL NAME], "Not Found")</f>
        <v>SASEBO ACE</v>
      </c>
      <c r="C682" s="2" t="s">
        <v>190</v>
      </c>
      <c r="D682" s="7">
        <v>17168.16</v>
      </c>
    </row>
    <row r="683" spans="1:4">
      <c r="A683" s="5">
        <v>76</v>
      </c>
      <c r="B683" s="2" t="str">
        <f>_xlfn.XLOOKUP(Receivers[[#This Row],[ID]],Main[ID],Main[VESSEL NAME], "Not Found")</f>
        <v>SASEBO ACE</v>
      </c>
      <c r="C683" s="2" t="s">
        <v>184</v>
      </c>
      <c r="D683" s="7">
        <v>12000</v>
      </c>
    </row>
    <row r="684" spans="1:4">
      <c r="A684" s="5">
        <v>76</v>
      </c>
      <c r="B684" s="2" t="str">
        <f>_xlfn.XLOOKUP(Receivers[[#This Row],[ID]],Main[ID],Main[VESSEL NAME], "Not Found")</f>
        <v>SASEBO ACE</v>
      </c>
      <c r="C684" s="2" t="s">
        <v>185</v>
      </c>
      <c r="D684" s="7">
        <v>10240</v>
      </c>
    </row>
    <row r="685" spans="1:4">
      <c r="A685" s="5">
        <v>76</v>
      </c>
      <c r="B685" s="2" t="str">
        <f>_xlfn.XLOOKUP(Receivers[[#This Row],[ID]],Main[ID],Main[VESSEL NAME], "Not Found")</f>
        <v>SASEBO ACE</v>
      </c>
      <c r="C685" s="2" t="s">
        <v>211</v>
      </c>
      <c r="D685" s="7">
        <v>5000</v>
      </c>
    </row>
    <row r="686" spans="1:4">
      <c r="A686" s="5">
        <v>76</v>
      </c>
      <c r="B686" s="2" t="str">
        <f>_xlfn.XLOOKUP(Receivers[[#This Row],[ID]],Main[ID],Main[VESSEL NAME], "Not Found")</f>
        <v>SASEBO ACE</v>
      </c>
      <c r="C686" s="2" t="s">
        <v>186</v>
      </c>
      <c r="D686" s="7">
        <v>7700</v>
      </c>
    </row>
    <row r="687" spans="1:4">
      <c r="A687" s="5">
        <v>77</v>
      </c>
      <c r="B687" s="2" t="str">
        <f>_xlfn.XLOOKUP(Receivers[[#This Row],[ID]],Main[ID],Main[VESSEL NAME], "Not Found")</f>
        <v>DE XIN XING LONG</v>
      </c>
      <c r="C687" s="2" t="s">
        <v>198</v>
      </c>
      <c r="D687" s="7">
        <v>1500</v>
      </c>
    </row>
    <row r="688" spans="1:4">
      <c r="A688" s="17">
        <v>77</v>
      </c>
      <c r="B688" s="18" t="str">
        <f>_xlfn.XLOOKUP(Receivers[[#This Row],[ID]],Main[ID],Main[VESSEL NAME], "Not Found")</f>
        <v>DE XIN XING LONG</v>
      </c>
      <c r="C688" s="18" t="s">
        <v>168</v>
      </c>
      <c r="D688" s="19">
        <v>7000</v>
      </c>
    </row>
    <row r="689" spans="1:4">
      <c r="A689" s="5">
        <v>77</v>
      </c>
      <c r="B689" s="2" t="str">
        <f>_xlfn.XLOOKUP(Receivers[[#This Row],[ID]],Main[ID],Main[VESSEL NAME], "Not Found")</f>
        <v>DE XIN XING LONG</v>
      </c>
      <c r="C689" s="2" t="s">
        <v>170</v>
      </c>
      <c r="D689" s="7">
        <v>1000</v>
      </c>
    </row>
    <row r="690" spans="1:4">
      <c r="A690" s="5">
        <v>77</v>
      </c>
      <c r="B690" s="2" t="str">
        <f>_xlfn.XLOOKUP(Receivers[[#This Row],[ID]],Main[ID],Main[VESSEL NAME], "Not Found")</f>
        <v>DE XIN XING LONG</v>
      </c>
      <c r="C690" s="2" t="s">
        <v>190</v>
      </c>
      <c r="D690" s="7">
        <v>19600</v>
      </c>
    </row>
    <row r="691" spans="1:4">
      <c r="A691" s="5">
        <v>77</v>
      </c>
      <c r="B691" s="2" t="str">
        <f>_xlfn.XLOOKUP(Receivers[[#This Row],[ID]],Main[ID],Main[VESSEL NAME], "Not Found")</f>
        <v>DE XIN XING LONG</v>
      </c>
      <c r="C691" s="2" t="s">
        <v>181</v>
      </c>
      <c r="D691" s="7">
        <v>2200</v>
      </c>
    </row>
    <row r="692" spans="1:4">
      <c r="A692" s="5">
        <v>77</v>
      </c>
      <c r="B692" s="2" t="str">
        <f>_xlfn.XLOOKUP(Receivers[[#This Row],[ID]],Main[ID],Main[VESSEL NAME], "Not Found")</f>
        <v>DE XIN XING LONG</v>
      </c>
      <c r="C692" s="2" t="s">
        <v>199</v>
      </c>
      <c r="D692" s="7">
        <v>500</v>
      </c>
    </row>
    <row r="693" spans="1:4">
      <c r="A693" s="5">
        <v>77</v>
      </c>
      <c r="B693" s="2" t="str">
        <f>_xlfn.XLOOKUP(Receivers[[#This Row],[ID]],Main[ID],Main[VESSEL NAME], "Not Found")</f>
        <v>DE XIN XING LONG</v>
      </c>
      <c r="C693" s="2" t="s">
        <v>184</v>
      </c>
      <c r="D693" s="7">
        <v>5600</v>
      </c>
    </row>
    <row r="694" spans="1:4">
      <c r="A694" s="5">
        <v>77</v>
      </c>
      <c r="B694" s="2" t="str">
        <f>_xlfn.XLOOKUP(Receivers[[#This Row],[ID]],Main[ID],Main[VESSEL NAME], "Not Found")</f>
        <v>DE XIN XING LONG</v>
      </c>
      <c r="C694" s="2" t="s">
        <v>192</v>
      </c>
      <c r="D694" s="7">
        <v>3000</v>
      </c>
    </row>
    <row r="695" spans="1:4">
      <c r="A695" s="5">
        <v>77</v>
      </c>
      <c r="B695" s="2" t="str">
        <f>_xlfn.XLOOKUP(Receivers[[#This Row],[ID]],Main[ID],Main[VESSEL NAME], "Not Found")</f>
        <v>DE XIN XING LONG</v>
      </c>
      <c r="C695" s="2" t="s">
        <v>185</v>
      </c>
      <c r="D695" s="7">
        <v>5000</v>
      </c>
    </row>
    <row r="696" spans="1:4">
      <c r="A696" s="5">
        <v>77</v>
      </c>
      <c r="B696" s="2" t="str">
        <f>_xlfn.XLOOKUP(Receivers[[#This Row],[ID]],Main[ID],Main[VESSEL NAME], "Not Found")</f>
        <v>DE XIN XING LONG</v>
      </c>
      <c r="C696" s="2" t="s">
        <v>186</v>
      </c>
      <c r="D696" s="7">
        <v>5500</v>
      </c>
    </row>
    <row r="697" spans="1:4">
      <c r="A697" s="5">
        <v>78</v>
      </c>
      <c r="B697" s="2" t="str">
        <f>_xlfn.XLOOKUP(Receivers[[#This Row],[ID]],Main[ID],Main[VESSEL NAME], "Not Found")</f>
        <v>GENCO FREEDOM</v>
      </c>
      <c r="C697" s="2" t="s">
        <v>198</v>
      </c>
      <c r="D697" s="7">
        <v>1000</v>
      </c>
    </row>
    <row r="698" spans="1:4">
      <c r="A698" s="5">
        <v>78</v>
      </c>
      <c r="B698" s="2" t="str">
        <f>_xlfn.XLOOKUP(Receivers[[#This Row],[ID]],Main[ID],Main[VESSEL NAME], "Not Found")</f>
        <v>GENCO FREEDOM</v>
      </c>
      <c r="C698" s="2" t="s">
        <v>167</v>
      </c>
      <c r="D698" s="7">
        <v>3000</v>
      </c>
    </row>
    <row r="699" spans="1:4">
      <c r="A699" s="5">
        <v>78</v>
      </c>
      <c r="B699" s="2" t="str">
        <f>_xlfn.XLOOKUP(Receivers[[#This Row],[ID]],Main[ID],Main[VESSEL NAME], "Not Found")</f>
        <v>GENCO FREEDOM</v>
      </c>
      <c r="C699" s="2" t="s">
        <v>187</v>
      </c>
      <c r="D699" s="7">
        <v>1500</v>
      </c>
    </row>
    <row r="700" spans="1:4">
      <c r="A700" s="5">
        <v>78</v>
      </c>
      <c r="B700" s="2" t="str">
        <f>_xlfn.XLOOKUP(Receivers[[#This Row],[ID]],Main[ID],Main[VESSEL NAME], "Not Found")</f>
        <v>GENCO FREEDOM</v>
      </c>
      <c r="C700" s="2" t="s">
        <v>183</v>
      </c>
      <c r="D700" s="7">
        <v>500</v>
      </c>
    </row>
    <row r="701" spans="1:4">
      <c r="A701" s="5">
        <v>78</v>
      </c>
      <c r="B701" s="2" t="str">
        <f>_xlfn.XLOOKUP(Receivers[[#This Row],[ID]],Main[ID],Main[VESSEL NAME], "Not Found")</f>
        <v>GENCO FREEDOM</v>
      </c>
      <c r="C701" s="2" t="s">
        <v>170</v>
      </c>
      <c r="D701" s="7">
        <v>1604</v>
      </c>
    </row>
    <row r="702" spans="1:4">
      <c r="A702" s="5">
        <v>78</v>
      </c>
      <c r="B702" s="2" t="str">
        <f>_xlfn.XLOOKUP(Receivers[[#This Row],[ID]],Main[ID],Main[VESSEL NAME], "Not Found")</f>
        <v>GENCO FREEDOM</v>
      </c>
      <c r="C702" s="2" t="s">
        <v>209</v>
      </c>
      <c r="D702" s="7">
        <v>600</v>
      </c>
    </row>
    <row r="703" spans="1:4">
      <c r="A703" s="5">
        <v>78</v>
      </c>
      <c r="B703" s="2" t="str">
        <f>_xlfn.XLOOKUP(Receivers[[#This Row],[ID]],Main[ID],Main[VESSEL NAME], "Not Found")</f>
        <v>GENCO FREEDOM</v>
      </c>
      <c r="C703" s="2" t="s">
        <v>172</v>
      </c>
      <c r="D703" s="7">
        <v>4000</v>
      </c>
    </row>
    <row r="704" spans="1:4">
      <c r="A704" s="5">
        <v>78</v>
      </c>
      <c r="B704" s="2" t="str">
        <f>_xlfn.XLOOKUP(Receivers[[#This Row],[ID]],Main[ID],Main[VESSEL NAME], "Not Found")</f>
        <v>GENCO FREEDOM</v>
      </c>
      <c r="C704" s="2" t="s">
        <v>173</v>
      </c>
      <c r="D704" s="7">
        <v>2504.69</v>
      </c>
    </row>
    <row r="705" spans="1:4">
      <c r="A705" s="5">
        <v>78</v>
      </c>
      <c r="B705" s="2" t="str">
        <f>_xlfn.XLOOKUP(Receivers[[#This Row],[ID]],Main[ID],Main[VESSEL NAME], "Not Found")</f>
        <v>GENCO FREEDOM</v>
      </c>
      <c r="C705" s="2" t="s">
        <v>174</v>
      </c>
      <c r="D705" s="7">
        <v>3000</v>
      </c>
    </row>
    <row r="706" spans="1:4">
      <c r="A706" s="5">
        <v>78</v>
      </c>
      <c r="B706" s="2" t="str">
        <f>_xlfn.XLOOKUP(Receivers[[#This Row],[ID]],Main[ID],Main[VESSEL NAME], "Not Found")</f>
        <v>GENCO FREEDOM</v>
      </c>
      <c r="C706" s="2" t="s">
        <v>176</v>
      </c>
      <c r="D706" s="7">
        <v>2500</v>
      </c>
    </row>
    <row r="707" spans="1:4">
      <c r="A707" s="5">
        <v>78</v>
      </c>
      <c r="B707" s="2" t="str">
        <f>_xlfn.XLOOKUP(Receivers[[#This Row],[ID]],Main[ID],Main[VESSEL NAME], "Not Found")</f>
        <v>GENCO FREEDOM</v>
      </c>
      <c r="C707" s="2" t="s">
        <v>191</v>
      </c>
      <c r="D707" s="7">
        <v>4198.22</v>
      </c>
    </row>
    <row r="708" spans="1:4">
      <c r="A708" s="5">
        <v>78</v>
      </c>
      <c r="B708" s="2" t="str">
        <f>_xlfn.XLOOKUP(Receivers[[#This Row],[ID]],Main[ID],Main[VESSEL NAME], "Not Found")</f>
        <v>GENCO FREEDOM</v>
      </c>
      <c r="C708" s="2" t="s">
        <v>201</v>
      </c>
      <c r="D708" s="7">
        <v>1500</v>
      </c>
    </row>
    <row r="709" spans="1:4">
      <c r="A709" s="5">
        <v>78</v>
      </c>
      <c r="B709" s="2" t="str">
        <f>_xlfn.XLOOKUP(Receivers[[#This Row],[ID]],Main[ID],Main[VESSEL NAME], "Not Found")</f>
        <v>GENCO FREEDOM</v>
      </c>
      <c r="C709" s="2" t="s">
        <v>194</v>
      </c>
      <c r="D709" s="7">
        <v>2750</v>
      </c>
    </row>
    <row r="710" spans="1:4">
      <c r="A710" s="5">
        <v>78</v>
      </c>
      <c r="B710" s="2" t="str">
        <f>_xlfn.XLOOKUP(Receivers[[#This Row],[ID]],Main[ID],Main[VESSEL NAME], "Not Found")</f>
        <v>GENCO FREEDOM</v>
      </c>
      <c r="C710" s="2" t="s">
        <v>179</v>
      </c>
      <c r="D710" s="7">
        <v>3000</v>
      </c>
    </row>
    <row r="711" spans="1:4">
      <c r="A711" s="5">
        <v>79</v>
      </c>
      <c r="B711" s="2" t="str">
        <f>_xlfn.XLOOKUP(Receivers[[#This Row],[ID]],Main[ID],Main[VESSEL NAME], "Not Found")</f>
        <v>SAINT MYRON</v>
      </c>
      <c r="C711" s="2" t="s">
        <v>167</v>
      </c>
      <c r="D711" s="7">
        <v>2000</v>
      </c>
    </row>
    <row r="712" spans="1:4">
      <c r="A712" s="5">
        <v>79</v>
      </c>
      <c r="B712" s="2" t="str">
        <f>_xlfn.XLOOKUP(Receivers[[#This Row],[ID]],Main[ID],Main[VESSEL NAME], "Not Found")</f>
        <v>SAINT MYRON</v>
      </c>
      <c r="C712" s="2" t="s">
        <v>183</v>
      </c>
      <c r="D712" s="7">
        <v>250</v>
      </c>
    </row>
    <row r="713" spans="1:4">
      <c r="A713" s="5">
        <v>79</v>
      </c>
      <c r="B713" s="2" t="str">
        <f>_xlfn.XLOOKUP(Receivers[[#This Row],[ID]],Main[ID],Main[VESSEL NAME], "Not Found")</f>
        <v>SAINT MYRON</v>
      </c>
      <c r="C713" s="2" t="s">
        <v>178</v>
      </c>
      <c r="D713" s="7">
        <v>52750</v>
      </c>
    </row>
    <row r="714" spans="1:4">
      <c r="A714" s="5">
        <v>79</v>
      </c>
      <c r="B714" s="2" t="str">
        <f>_xlfn.XLOOKUP(Receivers[[#This Row],[ID]],Main[ID],Main[VESSEL NAME], "Not Found")</f>
        <v>SAINT MYRON</v>
      </c>
      <c r="C714" s="2" t="s">
        <v>200</v>
      </c>
      <c r="D714" s="7">
        <v>3150</v>
      </c>
    </row>
    <row r="715" spans="1:4">
      <c r="A715" s="5">
        <v>80</v>
      </c>
      <c r="B715" s="2" t="str">
        <f>_xlfn.XLOOKUP(Receivers[[#This Row],[ID]],Main[ID],Main[VESSEL NAME], "Not Found")</f>
        <v>THE ABLE</v>
      </c>
      <c r="C715" s="2" t="s">
        <v>187</v>
      </c>
      <c r="D715" s="7">
        <v>2000</v>
      </c>
    </row>
    <row r="716" spans="1:4">
      <c r="A716" s="5">
        <v>80</v>
      </c>
      <c r="B716" s="2" t="str">
        <f>_xlfn.XLOOKUP(Receivers[[#This Row],[ID]],Main[ID],Main[VESSEL NAME], "Not Found")</f>
        <v>THE ABLE</v>
      </c>
      <c r="C716" s="2" t="s">
        <v>168</v>
      </c>
      <c r="D716" s="7">
        <v>7000</v>
      </c>
    </row>
    <row r="717" spans="1:4">
      <c r="A717" s="5">
        <v>80</v>
      </c>
      <c r="B717" s="2" t="str">
        <f>_xlfn.XLOOKUP(Receivers[[#This Row],[ID]],Main[ID],Main[VESSEL NAME], "Not Found")</f>
        <v>THE ABLE</v>
      </c>
      <c r="C717" s="2" t="s">
        <v>188</v>
      </c>
      <c r="D717" s="7">
        <v>4500</v>
      </c>
    </row>
    <row r="718" spans="1:4">
      <c r="A718" s="5">
        <v>80</v>
      </c>
      <c r="B718" s="2" t="str">
        <f>_xlfn.XLOOKUP(Receivers[[#This Row],[ID]],Main[ID],Main[VESSEL NAME], "Not Found")</f>
        <v>THE ABLE</v>
      </c>
      <c r="C718" s="2" t="s">
        <v>190</v>
      </c>
      <c r="D718" s="7">
        <v>2400</v>
      </c>
    </row>
    <row r="719" spans="1:4">
      <c r="A719" s="5">
        <v>80</v>
      </c>
      <c r="B719" s="2" t="str">
        <f>_xlfn.XLOOKUP(Receivers[[#This Row],[ID]],Main[ID],Main[VESSEL NAME], "Not Found")</f>
        <v>THE ABLE</v>
      </c>
      <c r="C719" s="2" t="s">
        <v>172</v>
      </c>
      <c r="D719" s="7">
        <v>3500</v>
      </c>
    </row>
    <row r="720" spans="1:4">
      <c r="A720" s="5">
        <v>80</v>
      </c>
      <c r="B720" s="2" t="str">
        <f>_xlfn.XLOOKUP(Receivers[[#This Row],[ID]],Main[ID],Main[VESSEL NAME], "Not Found")</f>
        <v>THE ABLE</v>
      </c>
      <c r="C720" s="2" t="s">
        <v>199</v>
      </c>
      <c r="D720" s="7">
        <v>500</v>
      </c>
    </row>
    <row r="721" spans="1:4">
      <c r="A721" s="5">
        <v>80</v>
      </c>
      <c r="B721" s="2" t="str">
        <f>_xlfn.XLOOKUP(Receivers[[#This Row],[ID]],Main[ID],Main[VESSEL NAME], "Not Found")</f>
        <v>THE ABLE</v>
      </c>
      <c r="C721" s="2" t="s">
        <v>184</v>
      </c>
      <c r="D721" s="7">
        <v>15000</v>
      </c>
    </row>
    <row r="722" spans="1:4">
      <c r="A722" s="5">
        <v>80</v>
      </c>
      <c r="B722" s="2" t="str">
        <f>_xlfn.XLOOKUP(Receivers[[#This Row],[ID]],Main[ID],Main[VESSEL NAME], "Not Found")</f>
        <v>THE ABLE</v>
      </c>
      <c r="C722" s="2" t="s">
        <v>193</v>
      </c>
      <c r="D722" s="7">
        <v>4400</v>
      </c>
    </row>
    <row r="723" spans="1:4">
      <c r="A723" s="5">
        <v>80</v>
      </c>
      <c r="B723" s="2" t="str">
        <f>_xlfn.XLOOKUP(Receivers[[#This Row],[ID]],Main[ID],Main[VESSEL NAME], "Not Found")</f>
        <v>THE ABLE</v>
      </c>
      <c r="C723" s="2" t="s">
        <v>194</v>
      </c>
      <c r="D723" s="7">
        <v>3000</v>
      </c>
    </row>
    <row r="724" spans="1:4">
      <c r="A724" s="5">
        <v>80</v>
      </c>
      <c r="B724" s="2" t="str">
        <f>_xlfn.XLOOKUP(Receivers[[#This Row],[ID]],Main[ID],Main[VESSEL NAME], "Not Found")</f>
        <v>THE ABLE</v>
      </c>
      <c r="C724" s="2" t="s">
        <v>185</v>
      </c>
      <c r="D724" s="7">
        <v>10000</v>
      </c>
    </row>
    <row r="725" spans="1:4">
      <c r="A725" s="5">
        <v>80</v>
      </c>
      <c r="B725" s="2" t="str">
        <f>_xlfn.XLOOKUP(Receivers[[#This Row],[ID]],Main[ID],Main[VESSEL NAME], "Not Found")</f>
        <v>THE ABLE</v>
      </c>
      <c r="C725" s="2" t="s">
        <v>189</v>
      </c>
      <c r="D725" s="7">
        <v>5000</v>
      </c>
    </row>
    <row r="726" spans="1:4">
      <c r="A726" s="5">
        <v>80</v>
      </c>
      <c r="B726" s="2" t="str">
        <f>_xlfn.XLOOKUP(Receivers[[#This Row],[ID]],Main[ID],Main[VESSEL NAME], "Not Found")</f>
        <v>THE ABLE</v>
      </c>
      <c r="C726" s="2" t="s">
        <v>179</v>
      </c>
      <c r="D726" s="7">
        <v>4000</v>
      </c>
    </row>
    <row r="727" spans="1:4">
      <c r="A727" s="5">
        <v>81</v>
      </c>
      <c r="B727" s="2" t="str">
        <f>_xlfn.XLOOKUP(Receivers[[#This Row],[ID]],Main[ID],Main[VESSEL NAME], "Not Found")</f>
        <v>ELEOUSSA</v>
      </c>
      <c r="C727" s="2" t="s">
        <v>197</v>
      </c>
      <c r="D727" s="7">
        <v>5000</v>
      </c>
    </row>
    <row r="728" spans="1:4">
      <c r="A728" s="5">
        <v>81</v>
      </c>
      <c r="B728" s="2" t="str">
        <f>_xlfn.XLOOKUP(Receivers[[#This Row],[ID]],Main[ID],Main[VESSEL NAME], "Not Found")</f>
        <v>ELEOUSSA</v>
      </c>
      <c r="C728" s="2" t="s">
        <v>208</v>
      </c>
      <c r="D728" s="7">
        <v>1000</v>
      </c>
    </row>
    <row r="729" spans="1:4">
      <c r="A729" s="5">
        <v>81</v>
      </c>
      <c r="B729" s="2" t="str">
        <f>_xlfn.XLOOKUP(Receivers[[#This Row],[ID]],Main[ID],Main[VESSEL NAME], "Not Found")</f>
        <v>ELEOUSSA</v>
      </c>
      <c r="C729" s="2" t="s">
        <v>190</v>
      </c>
      <c r="D729" s="7">
        <v>17811.54</v>
      </c>
    </row>
    <row r="730" spans="1:4">
      <c r="A730" s="5">
        <v>81</v>
      </c>
      <c r="B730" s="2" t="str">
        <f>_xlfn.XLOOKUP(Receivers[[#This Row],[ID]],Main[ID],Main[VESSEL NAME], "Not Found")</f>
        <v>ELEOUSSA</v>
      </c>
      <c r="C730" s="2" t="s">
        <v>184</v>
      </c>
      <c r="D730" s="7">
        <v>8000</v>
      </c>
    </row>
    <row r="731" spans="1:4">
      <c r="A731" s="5">
        <v>81</v>
      </c>
      <c r="B731" s="2" t="str">
        <f>_xlfn.XLOOKUP(Receivers[[#This Row],[ID]],Main[ID],Main[VESSEL NAME], "Not Found")</f>
        <v>ELEOUSSA</v>
      </c>
      <c r="C731" s="2" t="s">
        <v>185</v>
      </c>
      <c r="D731" s="7">
        <v>10000</v>
      </c>
    </row>
    <row r="732" spans="1:4">
      <c r="A732" s="5">
        <v>81</v>
      </c>
      <c r="B732" s="2" t="str">
        <f>_xlfn.XLOOKUP(Receivers[[#This Row],[ID]],Main[ID],Main[VESSEL NAME], "Not Found")</f>
        <v>ELEOUSSA</v>
      </c>
      <c r="C732" s="2" t="s">
        <v>211</v>
      </c>
      <c r="D732" s="7">
        <v>5000</v>
      </c>
    </row>
    <row r="733" spans="1:4">
      <c r="A733" s="5">
        <v>81</v>
      </c>
      <c r="B733" s="2" t="str">
        <f>_xlfn.XLOOKUP(Receivers[[#This Row],[ID]],Main[ID],Main[VESSEL NAME], "Not Found")</f>
        <v>ELEOUSSA</v>
      </c>
      <c r="C733" s="2" t="s">
        <v>179</v>
      </c>
      <c r="D733" s="7">
        <v>5000</v>
      </c>
    </row>
    <row r="734" spans="1:4">
      <c r="A734" s="5">
        <v>82</v>
      </c>
      <c r="B734" s="2" t="str">
        <f>_xlfn.XLOOKUP(Receivers[[#This Row],[ID]],Main[ID],Main[VESSEL NAME], "Not Found")</f>
        <v>ATA M</v>
      </c>
      <c r="C734" s="2" t="s">
        <v>197</v>
      </c>
      <c r="D734" s="7">
        <v>2500</v>
      </c>
    </row>
    <row r="735" spans="1:4">
      <c r="A735" s="5">
        <v>82</v>
      </c>
      <c r="B735" s="2" t="str">
        <f>_xlfn.XLOOKUP(Receivers[[#This Row],[ID]],Main[ID],Main[VESSEL NAME], "Not Found")</f>
        <v>ATA M</v>
      </c>
      <c r="C735" s="2" t="s">
        <v>168</v>
      </c>
      <c r="D735" s="7">
        <v>7000</v>
      </c>
    </row>
    <row r="736" spans="1:4">
      <c r="A736" s="5">
        <v>82</v>
      </c>
      <c r="B736" s="2" t="str">
        <f>_xlfn.XLOOKUP(Receivers[[#This Row],[ID]],Main[ID],Main[VESSEL NAME], "Not Found")</f>
        <v>ATA M</v>
      </c>
      <c r="C736" s="2" t="s">
        <v>190</v>
      </c>
      <c r="D736" s="7">
        <v>15100</v>
      </c>
    </row>
    <row r="737" spans="1:4">
      <c r="A737" s="5">
        <v>82</v>
      </c>
      <c r="B737" s="2" t="str">
        <f>_xlfn.XLOOKUP(Receivers[[#This Row],[ID]],Main[ID],Main[VESSEL NAME], "Not Found")</f>
        <v>ATA M</v>
      </c>
      <c r="C737" s="2" t="s">
        <v>184</v>
      </c>
      <c r="D737" s="7">
        <v>13400</v>
      </c>
    </row>
    <row r="738" spans="1:4">
      <c r="A738" s="5">
        <v>82</v>
      </c>
      <c r="B738" s="2" t="str">
        <f>_xlfn.XLOOKUP(Receivers[[#This Row],[ID]],Main[ID],Main[VESSEL NAME], "Not Found")</f>
        <v>ATA M</v>
      </c>
      <c r="C738" s="2" t="s">
        <v>191</v>
      </c>
      <c r="D738" s="7">
        <v>4000</v>
      </c>
    </row>
    <row r="739" spans="1:4">
      <c r="A739" s="5">
        <v>82</v>
      </c>
      <c r="B739" s="2" t="str">
        <f>_xlfn.XLOOKUP(Receivers[[#This Row],[ID]],Main[ID],Main[VESSEL NAME], "Not Found")</f>
        <v>ATA M</v>
      </c>
      <c r="C739" s="2" t="s">
        <v>200</v>
      </c>
      <c r="D739" s="7">
        <v>4000</v>
      </c>
    </row>
    <row r="740" spans="1:4">
      <c r="A740" s="5">
        <v>82</v>
      </c>
      <c r="B740" s="2" t="str">
        <f>_xlfn.XLOOKUP(Receivers[[#This Row],[ID]],Main[ID],Main[VESSEL NAME], "Not Found")</f>
        <v>ATA M</v>
      </c>
      <c r="C740" s="2" t="s">
        <v>185</v>
      </c>
      <c r="D740" s="7">
        <v>5000</v>
      </c>
    </row>
    <row r="741" spans="1:4">
      <c r="A741" s="5">
        <v>83</v>
      </c>
      <c r="B741" s="2" t="str">
        <f>_xlfn.XLOOKUP(Receivers[[#This Row],[ID]],Main[ID],Main[VESSEL NAME], "Not Found")</f>
        <v>XIN HAI TONG 26</v>
      </c>
      <c r="C741" s="2" t="s">
        <v>166</v>
      </c>
      <c r="D741" s="7">
        <v>700</v>
      </c>
    </row>
    <row r="742" spans="1:4">
      <c r="A742" s="5">
        <v>83</v>
      </c>
      <c r="B742" s="2" t="str">
        <f>_xlfn.XLOOKUP(Receivers[[#This Row],[ID]],Main[ID],Main[VESSEL NAME], "Not Found")</f>
        <v>XIN HAI TONG 26</v>
      </c>
      <c r="C742" s="2" t="s">
        <v>167</v>
      </c>
      <c r="D742" s="7">
        <v>6325</v>
      </c>
    </row>
    <row r="743" spans="1:4">
      <c r="A743" s="5">
        <v>83</v>
      </c>
      <c r="B743" s="2" t="str">
        <f>_xlfn.XLOOKUP(Receivers[[#This Row],[ID]],Main[ID],Main[VESSEL NAME], "Not Found")</f>
        <v>XIN HAI TONG 26</v>
      </c>
      <c r="C743" s="2" t="s">
        <v>197</v>
      </c>
      <c r="D743" s="7">
        <v>1900</v>
      </c>
    </row>
    <row r="744" spans="1:4">
      <c r="A744" s="5">
        <v>83</v>
      </c>
      <c r="B744" s="2" t="str">
        <f>_xlfn.XLOOKUP(Receivers[[#This Row],[ID]],Main[ID],Main[VESSEL NAME], "Not Found")</f>
        <v>XIN HAI TONG 26</v>
      </c>
      <c r="C744" s="2" t="s">
        <v>187</v>
      </c>
      <c r="D744" s="7">
        <v>2100</v>
      </c>
    </row>
    <row r="745" spans="1:4">
      <c r="A745" s="5">
        <v>83</v>
      </c>
      <c r="B745" s="2" t="str">
        <f>_xlfn.XLOOKUP(Receivers[[#This Row],[ID]],Main[ID],Main[VESSEL NAME], "Not Found")</f>
        <v>XIN HAI TONG 26</v>
      </c>
      <c r="C745" s="2" t="s">
        <v>190</v>
      </c>
      <c r="D745" s="7">
        <v>14250</v>
      </c>
    </row>
    <row r="746" spans="1:4">
      <c r="A746" s="5">
        <v>83</v>
      </c>
      <c r="B746" s="2" t="str">
        <f>_xlfn.XLOOKUP(Receivers[[#This Row],[ID]],Main[ID],Main[VESSEL NAME], "Not Found")</f>
        <v>XIN HAI TONG 26</v>
      </c>
      <c r="C746" s="2" t="s">
        <v>174</v>
      </c>
      <c r="D746" s="7">
        <v>3000</v>
      </c>
    </row>
    <row r="747" spans="1:4">
      <c r="A747" s="5">
        <v>83</v>
      </c>
      <c r="B747" s="2" t="str">
        <f>_xlfn.XLOOKUP(Receivers[[#This Row],[ID]],Main[ID],Main[VESSEL NAME], "Not Found")</f>
        <v>XIN HAI TONG 26</v>
      </c>
      <c r="C747" s="2" t="s">
        <v>203</v>
      </c>
      <c r="D747" s="7">
        <v>1500</v>
      </c>
    </row>
    <row r="748" spans="1:4">
      <c r="A748" s="5">
        <v>83</v>
      </c>
      <c r="B748" s="2" t="str">
        <f>_xlfn.XLOOKUP(Receivers[[#This Row],[ID]],Main[ID],Main[VESSEL NAME], "Not Found")</f>
        <v>XIN HAI TONG 26</v>
      </c>
      <c r="C748" s="2" t="s">
        <v>178</v>
      </c>
      <c r="D748" s="7">
        <v>6525</v>
      </c>
    </row>
    <row r="749" spans="1:4">
      <c r="A749" s="5">
        <v>83</v>
      </c>
      <c r="B749" s="2" t="str">
        <f>_xlfn.XLOOKUP(Receivers[[#This Row],[ID]],Main[ID],Main[VESSEL NAME], "Not Found")</f>
        <v>XIN HAI TONG 26</v>
      </c>
      <c r="C749" s="2" t="s">
        <v>186</v>
      </c>
      <c r="D749" s="7">
        <v>6650</v>
      </c>
    </row>
    <row r="750" spans="1:4">
      <c r="A750" s="5">
        <v>83</v>
      </c>
      <c r="B750" s="2" t="str">
        <f>_xlfn.XLOOKUP(Receivers[[#This Row],[ID]],Main[ID],Main[VESSEL NAME], "Not Found")</f>
        <v>XIN HAI TONG 26</v>
      </c>
      <c r="C750" s="2" t="s">
        <v>195</v>
      </c>
      <c r="D750" s="7">
        <v>6600</v>
      </c>
    </row>
    <row r="751" spans="1:4">
      <c r="A751" s="5">
        <v>84</v>
      </c>
      <c r="B751" s="2" t="str">
        <f>_xlfn.XLOOKUP(Receivers[[#This Row],[ID]],Main[ID],Main[VESSEL NAME], "Not Found")</f>
        <v>OLYMPIA.GR</v>
      </c>
      <c r="C751" s="2" t="s">
        <v>187</v>
      </c>
      <c r="D751" s="7">
        <v>8640</v>
      </c>
    </row>
    <row r="752" spans="1:4">
      <c r="A752" s="5">
        <v>84</v>
      </c>
      <c r="B752" s="2" t="str">
        <f>_xlfn.XLOOKUP(Receivers[[#This Row],[ID]],Main[ID],Main[VESSEL NAME], "Not Found")</f>
        <v>OLYMPIA.GR</v>
      </c>
      <c r="C752" s="2" t="s">
        <v>190</v>
      </c>
      <c r="D752" s="7">
        <v>40490</v>
      </c>
    </row>
    <row r="753" spans="1:4">
      <c r="A753" s="5">
        <v>85</v>
      </c>
      <c r="B753" s="2" t="str">
        <f>_xlfn.XLOOKUP(Receivers[[#This Row],[ID]],Main[ID],Main[VESSEL NAME], "Not Found")</f>
        <v>MAHA ROOS</v>
      </c>
      <c r="C753" s="2" t="s">
        <v>212</v>
      </c>
      <c r="D753" s="7">
        <v>1000</v>
      </c>
    </row>
    <row r="754" spans="1:4">
      <c r="A754" s="5">
        <v>85</v>
      </c>
      <c r="B754" s="2" t="str">
        <f>_xlfn.XLOOKUP(Receivers[[#This Row],[ID]],Main[ID],Main[VESSEL NAME], "Not Found")</f>
        <v>MAHA ROOS</v>
      </c>
      <c r="C754" s="2" t="s">
        <v>166</v>
      </c>
      <c r="D754" s="7">
        <v>1700</v>
      </c>
    </row>
    <row r="755" spans="1:4">
      <c r="A755" s="5">
        <v>85</v>
      </c>
      <c r="B755" s="2" t="str">
        <f>_xlfn.XLOOKUP(Receivers[[#This Row],[ID]],Main[ID],Main[VESSEL NAME], "Not Found")</f>
        <v>MAHA ROOS</v>
      </c>
      <c r="C755" s="2" t="s">
        <v>187</v>
      </c>
      <c r="D755" s="7">
        <v>2500</v>
      </c>
    </row>
    <row r="756" spans="1:4">
      <c r="A756" s="5">
        <v>85</v>
      </c>
      <c r="B756" s="2" t="str">
        <f>_xlfn.XLOOKUP(Receivers[[#This Row],[ID]],Main[ID],Main[VESSEL NAME], "Not Found")</f>
        <v>MAHA ROOS</v>
      </c>
      <c r="C756" s="2" t="s">
        <v>168</v>
      </c>
      <c r="D756" s="7">
        <v>7000</v>
      </c>
    </row>
    <row r="757" spans="1:4">
      <c r="A757" s="5">
        <v>85</v>
      </c>
      <c r="B757" s="2" t="str">
        <f>_xlfn.XLOOKUP(Receivers[[#This Row],[ID]],Main[ID],Main[VESSEL NAME], "Not Found")</f>
        <v>MAHA ROOS</v>
      </c>
      <c r="C757" s="2" t="s">
        <v>197</v>
      </c>
      <c r="D757" s="7">
        <v>520</v>
      </c>
    </row>
    <row r="758" spans="1:4">
      <c r="A758" s="5">
        <v>85</v>
      </c>
      <c r="B758" s="2" t="str">
        <f>_xlfn.XLOOKUP(Receivers[[#This Row],[ID]],Main[ID],Main[VESSEL NAME], "Not Found")</f>
        <v>MAHA ROOS</v>
      </c>
      <c r="C758" s="2" t="s">
        <v>183</v>
      </c>
      <c r="D758" s="7">
        <v>500</v>
      </c>
    </row>
    <row r="759" spans="1:4">
      <c r="A759" s="5">
        <v>85</v>
      </c>
      <c r="B759" s="2" t="str">
        <f>_xlfn.XLOOKUP(Receivers[[#This Row],[ID]],Main[ID],Main[VESSEL NAME], "Not Found")</f>
        <v>MAHA ROOS</v>
      </c>
      <c r="C759" s="2" t="s">
        <v>188</v>
      </c>
      <c r="D759" s="7">
        <v>3850</v>
      </c>
    </row>
    <row r="760" spans="1:4">
      <c r="A760" s="5">
        <v>85</v>
      </c>
      <c r="B760" s="2" t="str">
        <f>_xlfn.XLOOKUP(Receivers[[#This Row],[ID]],Main[ID],Main[VESSEL NAME], "Not Found")</f>
        <v>MAHA ROOS</v>
      </c>
      <c r="C760" s="2" t="s">
        <v>171</v>
      </c>
      <c r="D760" s="7">
        <v>2100</v>
      </c>
    </row>
    <row r="761" spans="1:4">
      <c r="A761" s="5">
        <v>85</v>
      </c>
      <c r="B761" s="2" t="str">
        <f>_xlfn.XLOOKUP(Receivers[[#This Row],[ID]],Main[ID],Main[VESSEL NAME], "Not Found")</f>
        <v>MAHA ROOS</v>
      </c>
      <c r="C761" s="2" t="s">
        <v>181</v>
      </c>
      <c r="D761" s="7">
        <v>5750</v>
      </c>
    </row>
    <row r="762" spans="1:4">
      <c r="A762" s="5">
        <v>85</v>
      </c>
      <c r="B762" s="2" t="str">
        <f>_xlfn.XLOOKUP(Receivers[[#This Row],[ID]],Main[ID],Main[VESSEL NAME], "Not Found")</f>
        <v>MAHA ROOS</v>
      </c>
      <c r="C762" s="2" t="s">
        <v>172</v>
      </c>
      <c r="D762" s="7">
        <v>1600</v>
      </c>
    </row>
    <row r="763" spans="1:4">
      <c r="A763" s="5">
        <v>85</v>
      </c>
      <c r="B763" s="2" t="str">
        <f>_xlfn.XLOOKUP(Receivers[[#This Row],[ID]],Main[ID],Main[VESSEL NAME], "Not Found")</f>
        <v>MAHA ROOS</v>
      </c>
      <c r="C763" s="2" t="s">
        <v>173</v>
      </c>
      <c r="D763" s="7">
        <v>1750</v>
      </c>
    </row>
    <row r="764" spans="1:4">
      <c r="A764" s="5">
        <v>85</v>
      </c>
      <c r="B764" s="2" t="str">
        <f>_xlfn.XLOOKUP(Receivers[[#This Row],[ID]],Main[ID],Main[VESSEL NAME], "Not Found")</f>
        <v>MAHA ROOS</v>
      </c>
      <c r="C764" s="2" t="s">
        <v>174</v>
      </c>
      <c r="D764" s="7">
        <v>4000</v>
      </c>
    </row>
    <row r="765" spans="1:4">
      <c r="A765" s="5">
        <v>85</v>
      </c>
      <c r="B765" s="2" t="str">
        <f>_xlfn.XLOOKUP(Receivers[[#This Row],[ID]],Main[ID],Main[VESSEL NAME], "Not Found")</f>
        <v>MAHA ROOS</v>
      </c>
      <c r="C765" s="2" t="s">
        <v>175</v>
      </c>
      <c r="D765" s="7">
        <v>1000</v>
      </c>
    </row>
    <row r="766" spans="1:4">
      <c r="A766" s="5">
        <v>85</v>
      </c>
      <c r="B766" s="2" t="str">
        <f>_xlfn.XLOOKUP(Receivers[[#This Row],[ID]],Main[ID],Main[VESSEL NAME], "Not Found")</f>
        <v>MAHA ROOS</v>
      </c>
      <c r="C766" s="2" t="s">
        <v>176</v>
      </c>
      <c r="D766" s="7">
        <v>2000</v>
      </c>
    </row>
    <row r="767" spans="1:4">
      <c r="A767" s="5">
        <v>85</v>
      </c>
      <c r="B767" s="2" t="str">
        <f>_xlfn.XLOOKUP(Receivers[[#This Row],[ID]],Main[ID],Main[VESSEL NAME], "Not Found")</f>
        <v>MAHA ROOS</v>
      </c>
      <c r="C767" s="2" t="s">
        <v>191</v>
      </c>
      <c r="D767" s="7">
        <v>4000</v>
      </c>
    </row>
    <row r="768" spans="1:4">
      <c r="A768" s="5">
        <v>85</v>
      </c>
      <c r="B768" s="2" t="str">
        <f>_xlfn.XLOOKUP(Receivers[[#This Row],[ID]],Main[ID],Main[VESSEL NAME], "Not Found")</f>
        <v>MAHA ROOS</v>
      </c>
      <c r="C768" s="2" t="s">
        <v>177</v>
      </c>
      <c r="D768" s="7">
        <v>500</v>
      </c>
    </row>
    <row r="769" spans="1:4">
      <c r="A769" s="5">
        <v>85</v>
      </c>
      <c r="B769" s="2" t="str">
        <f>_xlfn.XLOOKUP(Receivers[[#This Row],[ID]],Main[ID],Main[VESSEL NAME], "Not Found")</f>
        <v>MAHA ROOS</v>
      </c>
      <c r="C769" s="2" t="s">
        <v>194</v>
      </c>
      <c r="D769" s="7">
        <v>2000</v>
      </c>
    </row>
    <row r="770" spans="1:4">
      <c r="A770" s="5">
        <v>85</v>
      </c>
      <c r="B770" s="2" t="str">
        <f>_xlfn.XLOOKUP(Receivers[[#This Row],[ID]],Main[ID],Main[VESSEL NAME], "Not Found")</f>
        <v>MAHA ROOS</v>
      </c>
      <c r="C770" s="2" t="s">
        <v>200</v>
      </c>
      <c r="D770" s="7">
        <v>4500</v>
      </c>
    </row>
    <row r="771" spans="1:4">
      <c r="A771" s="5">
        <v>85</v>
      </c>
      <c r="B771" s="2" t="str">
        <f>_xlfn.XLOOKUP(Receivers[[#This Row],[ID]],Main[ID],Main[VESSEL NAME], "Not Found")</f>
        <v>MAHA ROOS</v>
      </c>
      <c r="C771" s="2" t="s">
        <v>186</v>
      </c>
      <c r="D771" s="7">
        <v>6630</v>
      </c>
    </row>
    <row r="772" spans="1:4">
      <c r="A772" s="5">
        <v>85</v>
      </c>
      <c r="B772" s="2" t="str">
        <f>_xlfn.XLOOKUP(Receivers[[#This Row],[ID]],Main[ID],Main[VESSEL NAME], "Not Found")</f>
        <v>MAHA ROOS</v>
      </c>
      <c r="C772" s="2" t="s">
        <v>189</v>
      </c>
      <c r="D772" s="7">
        <v>1000</v>
      </c>
    </row>
    <row r="773" spans="1:4">
      <c r="A773" s="5">
        <v>85</v>
      </c>
      <c r="B773" s="2" t="str">
        <f>_xlfn.XLOOKUP(Receivers[[#This Row],[ID]],Main[ID],Main[VESSEL NAME], "Not Found")</f>
        <v>MAHA ROOS</v>
      </c>
      <c r="C773" s="2" t="s">
        <v>179</v>
      </c>
      <c r="D773" s="7">
        <v>6000</v>
      </c>
    </row>
    <row r="774" spans="1:4">
      <c r="A774" s="5">
        <v>86</v>
      </c>
      <c r="B774" s="2" t="str">
        <f>_xlfn.XLOOKUP(Receivers[[#This Row],[ID]],Main[ID],Main[VESSEL NAME], "Not Found")</f>
        <v>YANNIS</v>
      </c>
      <c r="C774" s="2" t="s">
        <v>190</v>
      </c>
      <c r="D774" s="7">
        <v>20560</v>
      </c>
    </row>
    <row r="775" spans="1:4">
      <c r="A775" s="5">
        <v>86</v>
      </c>
      <c r="B775" s="2" t="str">
        <f>_xlfn.XLOOKUP(Receivers[[#This Row],[ID]],Main[ID],Main[VESSEL NAME], "Not Found")</f>
        <v>YANNIS</v>
      </c>
      <c r="C775" s="2" t="s">
        <v>178</v>
      </c>
      <c r="D775" s="7">
        <v>25000</v>
      </c>
    </row>
    <row r="776" spans="1:4">
      <c r="A776" s="5">
        <v>87</v>
      </c>
      <c r="B776" s="2" t="str">
        <f>_xlfn.XLOOKUP(Receivers[[#This Row],[ID]],Main[ID],Main[VESSEL NAME], "Not Found")</f>
        <v>OURANIA LUCK</v>
      </c>
      <c r="C776" s="2" t="s">
        <v>198</v>
      </c>
      <c r="D776" s="7">
        <v>1500</v>
      </c>
    </row>
    <row r="777" spans="1:4">
      <c r="A777" s="5">
        <v>87</v>
      </c>
      <c r="B777" s="2" t="str">
        <f>_xlfn.XLOOKUP(Receivers[[#This Row],[ID]],Main[ID],Main[VESSEL NAME], "Not Found")</f>
        <v>OURANIA LUCK</v>
      </c>
      <c r="C777" s="2" t="s">
        <v>197</v>
      </c>
      <c r="D777" s="7">
        <v>5000</v>
      </c>
    </row>
    <row r="778" spans="1:4">
      <c r="A778" s="5">
        <v>87</v>
      </c>
      <c r="B778" s="2" t="str">
        <f>_xlfn.XLOOKUP(Receivers[[#This Row],[ID]],Main[ID],Main[VESSEL NAME], "Not Found")</f>
        <v>OURANIA LUCK</v>
      </c>
      <c r="C778" s="2" t="s">
        <v>170</v>
      </c>
      <c r="D778" s="7">
        <v>6500</v>
      </c>
    </row>
    <row r="779" spans="1:4">
      <c r="A779" s="5">
        <v>87</v>
      </c>
      <c r="B779" s="2" t="str">
        <f>_xlfn.XLOOKUP(Receivers[[#This Row],[ID]],Main[ID],Main[VESSEL NAME], "Not Found")</f>
        <v>OURANIA LUCK</v>
      </c>
      <c r="C779" s="2" t="s">
        <v>208</v>
      </c>
      <c r="D779" s="7">
        <v>1000</v>
      </c>
    </row>
    <row r="780" spans="1:4">
      <c r="A780" s="5">
        <v>87</v>
      </c>
      <c r="B780" s="2" t="str">
        <f>_xlfn.XLOOKUP(Receivers[[#This Row],[ID]],Main[ID],Main[VESSEL NAME], "Not Found")</f>
        <v>OURANIA LUCK</v>
      </c>
      <c r="C780" s="2" t="s">
        <v>190</v>
      </c>
      <c r="D780" s="7">
        <v>5000</v>
      </c>
    </row>
    <row r="781" spans="1:4">
      <c r="A781" s="5">
        <v>87</v>
      </c>
      <c r="B781" s="2" t="str">
        <f>_xlfn.XLOOKUP(Receivers[[#This Row],[ID]],Main[ID],Main[VESSEL NAME], "Not Found")</f>
        <v>OURANIA LUCK</v>
      </c>
      <c r="C781" s="2" t="s">
        <v>175</v>
      </c>
      <c r="D781" s="7">
        <v>1000</v>
      </c>
    </row>
    <row r="782" spans="1:4">
      <c r="A782" s="5">
        <v>87</v>
      </c>
      <c r="B782" s="2" t="str">
        <f>_xlfn.XLOOKUP(Receivers[[#This Row],[ID]],Main[ID],Main[VESSEL NAME], "Not Found")</f>
        <v>OURANIA LUCK</v>
      </c>
      <c r="C782" s="2" t="s">
        <v>199</v>
      </c>
      <c r="D782" s="7">
        <v>1000</v>
      </c>
    </row>
    <row r="783" spans="1:4">
      <c r="A783" s="5">
        <v>87</v>
      </c>
      <c r="B783" s="2" t="str">
        <f>_xlfn.XLOOKUP(Receivers[[#This Row],[ID]],Main[ID],Main[VESSEL NAME], "Not Found")</f>
        <v>OURANIA LUCK</v>
      </c>
      <c r="C783" s="2" t="s">
        <v>184</v>
      </c>
      <c r="D783" s="7">
        <v>20600</v>
      </c>
    </row>
    <row r="784" spans="1:4">
      <c r="A784" s="5">
        <v>87</v>
      </c>
      <c r="B784" s="2" t="str">
        <f>_xlfn.XLOOKUP(Receivers[[#This Row],[ID]],Main[ID],Main[VESSEL NAME], "Not Found")</f>
        <v>OURANIA LUCK</v>
      </c>
      <c r="C784" s="2" t="s">
        <v>193</v>
      </c>
      <c r="D784" s="7">
        <v>2500</v>
      </c>
    </row>
    <row r="785" spans="1:4">
      <c r="A785" s="5">
        <v>87</v>
      </c>
      <c r="B785" s="2" t="str">
        <f>_xlfn.XLOOKUP(Receivers[[#This Row],[ID]],Main[ID],Main[VESSEL NAME], "Not Found")</f>
        <v>OURANIA LUCK</v>
      </c>
      <c r="C785" s="2" t="s">
        <v>191</v>
      </c>
      <c r="D785" s="7">
        <v>1000</v>
      </c>
    </row>
    <row r="786" spans="1:4">
      <c r="A786" s="5">
        <v>87</v>
      </c>
      <c r="B786" s="2" t="str">
        <f>_xlfn.XLOOKUP(Receivers[[#This Row],[ID]],Main[ID],Main[VESSEL NAME], "Not Found")</f>
        <v>OURANIA LUCK</v>
      </c>
      <c r="C786" s="2" t="s">
        <v>213</v>
      </c>
      <c r="D786" s="7">
        <v>1000</v>
      </c>
    </row>
    <row r="787" spans="1:4">
      <c r="A787" s="5">
        <v>87</v>
      </c>
      <c r="B787" s="2" t="str">
        <f>_xlfn.XLOOKUP(Receivers[[#This Row],[ID]],Main[ID],Main[VESSEL NAME], "Not Found")</f>
        <v>OURANIA LUCK</v>
      </c>
      <c r="C787" s="2" t="s">
        <v>179</v>
      </c>
      <c r="D787" s="7">
        <v>5000</v>
      </c>
    </row>
    <row r="788" spans="1:4">
      <c r="A788" s="5">
        <v>88</v>
      </c>
      <c r="B788" s="2" t="str">
        <f>_xlfn.XLOOKUP(Receivers[[#This Row],[ID]],Main[ID],Main[VESSEL NAME], "Not Found")</f>
        <v>XING XI HAI</v>
      </c>
      <c r="C788" s="2" t="s">
        <v>187</v>
      </c>
      <c r="D788" s="7">
        <v>2500</v>
      </c>
    </row>
    <row r="789" spans="1:4">
      <c r="A789" s="5">
        <v>88</v>
      </c>
      <c r="B789" s="2" t="str">
        <f>_xlfn.XLOOKUP(Receivers[[#This Row],[ID]],Main[ID],Main[VESSEL NAME], "Not Found")</f>
        <v>XING XI HAI</v>
      </c>
      <c r="C789" s="2" t="s">
        <v>183</v>
      </c>
      <c r="D789" s="7">
        <v>1250</v>
      </c>
    </row>
    <row r="790" spans="1:4">
      <c r="A790" s="5">
        <v>88</v>
      </c>
      <c r="B790" s="2" t="str">
        <f>_xlfn.XLOOKUP(Receivers[[#This Row],[ID]],Main[ID],Main[VESSEL NAME], "Not Found")</f>
        <v>XING XI HAI</v>
      </c>
      <c r="C790" s="2" t="s">
        <v>170</v>
      </c>
      <c r="D790" s="7">
        <v>1200</v>
      </c>
    </row>
    <row r="791" spans="1:4">
      <c r="A791" s="5">
        <v>88</v>
      </c>
      <c r="B791" s="2" t="str">
        <f>_xlfn.XLOOKUP(Receivers[[#This Row],[ID]],Main[ID],Main[VESSEL NAME], "Not Found")</f>
        <v>XING XI HAI</v>
      </c>
      <c r="C791" s="2" t="s">
        <v>190</v>
      </c>
      <c r="D791" s="7">
        <v>18250</v>
      </c>
    </row>
    <row r="792" spans="1:4">
      <c r="A792" s="5">
        <v>88</v>
      </c>
      <c r="B792" s="2" t="str">
        <f>_xlfn.XLOOKUP(Receivers[[#This Row],[ID]],Main[ID],Main[VESSEL NAME], "Not Found")</f>
        <v>XING XI HAI</v>
      </c>
      <c r="C792" s="2" t="s">
        <v>174</v>
      </c>
      <c r="D792" s="7">
        <v>4000</v>
      </c>
    </row>
    <row r="793" spans="1:4">
      <c r="A793" s="5">
        <v>88</v>
      </c>
      <c r="B793" s="2" t="str">
        <f>_xlfn.XLOOKUP(Receivers[[#This Row],[ID]],Main[ID],Main[VESSEL NAME], "Not Found")</f>
        <v>XING XI HAI</v>
      </c>
      <c r="C793" s="2" t="s">
        <v>199</v>
      </c>
      <c r="D793" s="7">
        <v>2000</v>
      </c>
    </row>
    <row r="794" spans="1:4">
      <c r="A794" s="5">
        <v>88</v>
      </c>
      <c r="B794" s="2" t="str">
        <f>_xlfn.XLOOKUP(Receivers[[#This Row],[ID]],Main[ID],Main[VESSEL NAME], "Not Found")</f>
        <v>XING XI HAI</v>
      </c>
      <c r="C794" s="2" t="s">
        <v>205</v>
      </c>
      <c r="D794" s="7">
        <v>750</v>
      </c>
    </row>
    <row r="795" spans="1:4">
      <c r="A795" s="5">
        <v>88</v>
      </c>
      <c r="B795" s="2" t="str">
        <f>_xlfn.XLOOKUP(Receivers[[#This Row],[ID]],Main[ID],Main[VESSEL NAME], "Not Found")</f>
        <v>XING XI HAI</v>
      </c>
      <c r="C795" s="2" t="s">
        <v>182</v>
      </c>
      <c r="D795" s="7">
        <v>8075</v>
      </c>
    </row>
    <row r="796" spans="1:4">
      <c r="A796" s="5">
        <v>88</v>
      </c>
      <c r="B796" s="2" t="str">
        <f>_xlfn.XLOOKUP(Receivers[[#This Row],[ID]],Main[ID],Main[VESSEL NAME], "Not Found")</f>
        <v>XING XI HAI</v>
      </c>
      <c r="C796" s="2" t="s">
        <v>192</v>
      </c>
      <c r="D796" s="7">
        <v>3000</v>
      </c>
    </row>
    <row r="797" spans="1:4">
      <c r="A797" s="5">
        <v>88</v>
      </c>
      <c r="B797" s="2" t="str">
        <f>_xlfn.XLOOKUP(Receivers[[#This Row],[ID]],Main[ID],Main[VESSEL NAME], "Not Found")</f>
        <v>XING XI HAI</v>
      </c>
      <c r="C797" s="2" t="s">
        <v>201</v>
      </c>
      <c r="D797" s="7">
        <v>2000</v>
      </c>
    </row>
    <row r="798" spans="1:4">
      <c r="A798" s="5">
        <v>88</v>
      </c>
      <c r="B798" s="2" t="str">
        <f>_xlfn.XLOOKUP(Receivers[[#This Row],[ID]],Main[ID],Main[VESSEL NAME], "Not Found")</f>
        <v>XING XI HAI</v>
      </c>
      <c r="C798" s="2" t="s">
        <v>206</v>
      </c>
      <c r="D798" s="7">
        <v>400</v>
      </c>
    </row>
    <row r="799" spans="1:4">
      <c r="A799" s="5">
        <v>88</v>
      </c>
      <c r="B799" s="2" t="str">
        <f>_xlfn.XLOOKUP(Receivers[[#This Row],[ID]],Main[ID],Main[VESSEL NAME], "Not Found")</f>
        <v>XING XI HAI</v>
      </c>
      <c r="C799" s="2" t="s">
        <v>195</v>
      </c>
      <c r="D799" s="7">
        <v>4750</v>
      </c>
    </row>
    <row r="800" spans="1:4">
      <c r="A800" s="5">
        <v>88</v>
      </c>
      <c r="B800" s="2" t="str">
        <f>_xlfn.XLOOKUP(Receivers[[#This Row],[ID]],Main[ID],Main[VESSEL NAME], "Not Found")</f>
        <v>XING XI HAI</v>
      </c>
      <c r="C800" s="2" t="s">
        <v>196</v>
      </c>
      <c r="D800" s="7">
        <v>2850</v>
      </c>
    </row>
    <row r="801" spans="1:4">
      <c r="A801" s="5">
        <v>88</v>
      </c>
      <c r="B801" s="2" t="str">
        <f>_xlfn.XLOOKUP(Receivers[[#This Row],[ID]],Main[ID],Main[VESSEL NAME], "Not Found")</f>
        <v>XING XI HAI</v>
      </c>
      <c r="C801" s="2" t="s">
        <v>189</v>
      </c>
      <c r="D801" s="7">
        <v>2850</v>
      </c>
    </row>
    <row r="802" spans="1:4">
      <c r="A802" s="5">
        <v>89</v>
      </c>
      <c r="B802" s="2" t="str">
        <f>_xlfn.XLOOKUP(Receivers[[#This Row],[ID]],Main[ID],Main[VESSEL NAME], "Not Found")</f>
        <v>XIN HAI TONG 36</v>
      </c>
      <c r="C802" s="2" t="s">
        <v>172</v>
      </c>
      <c r="D802" s="7">
        <v>2000</v>
      </c>
    </row>
    <row r="803" spans="1:4">
      <c r="A803" s="5">
        <v>89</v>
      </c>
      <c r="B803" s="2" t="str">
        <f>_xlfn.XLOOKUP(Receivers[[#This Row],[ID]],Main[ID],Main[VESSEL NAME], "Not Found")</f>
        <v>XIN HAI TONG 36</v>
      </c>
      <c r="C803" s="2" t="s">
        <v>174</v>
      </c>
      <c r="D803" s="7">
        <v>3286</v>
      </c>
    </row>
    <row r="804" spans="1:4">
      <c r="A804" s="5">
        <v>89</v>
      </c>
      <c r="B804" s="2" t="str">
        <f>_xlfn.XLOOKUP(Receivers[[#This Row],[ID]],Main[ID],Main[VESSEL NAME], "Not Found")</f>
        <v>XIN HAI TONG 36</v>
      </c>
      <c r="C804" s="2" t="s">
        <v>178</v>
      </c>
      <c r="D804" s="7">
        <v>44214</v>
      </c>
    </row>
    <row r="805" spans="1:4">
      <c r="A805" s="5">
        <v>90</v>
      </c>
      <c r="B805" s="2" t="str">
        <f>_xlfn.XLOOKUP(Receivers[[#This Row],[ID]],Main[ID],Main[VESSEL NAME], "Not Found")</f>
        <v>PESSADA</v>
      </c>
      <c r="C805" s="2" t="s">
        <v>197</v>
      </c>
      <c r="D805" s="7">
        <v>6000</v>
      </c>
    </row>
    <row r="806" spans="1:4">
      <c r="A806" s="5">
        <v>90</v>
      </c>
      <c r="B806" s="2" t="str">
        <f>_xlfn.XLOOKUP(Receivers[[#This Row],[ID]],Main[ID],Main[VESSEL NAME], "Not Found")</f>
        <v>PESSADA</v>
      </c>
      <c r="C806" s="2" t="s">
        <v>170</v>
      </c>
      <c r="D806" s="7">
        <v>1500</v>
      </c>
    </row>
    <row r="807" spans="1:4">
      <c r="A807" s="5">
        <v>90</v>
      </c>
      <c r="B807" s="2" t="str">
        <f>_xlfn.XLOOKUP(Receivers[[#This Row],[ID]],Main[ID],Main[VESSEL NAME], "Not Found")</f>
        <v>PESSADA</v>
      </c>
      <c r="C807" s="2" t="s">
        <v>208</v>
      </c>
      <c r="D807" s="7">
        <v>1000</v>
      </c>
    </row>
    <row r="808" spans="1:4">
      <c r="A808" s="5">
        <v>90</v>
      </c>
      <c r="B808" s="2" t="str">
        <f>_xlfn.XLOOKUP(Receivers[[#This Row],[ID]],Main[ID],Main[VESSEL NAME], "Not Found")</f>
        <v>PESSADA</v>
      </c>
      <c r="C808" s="2" t="s">
        <v>184</v>
      </c>
      <c r="D808" s="7">
        <v>31575</v>
      </c>
    </row>
    <row r="809" spans="1:4">
      <c r="A809" s="5">
        <v>90</v>
      </c>
      <c r="B809" s="2" t="str">
        <f>_xlfn.XLOOKUP(Receivers[[#This Row],[ID]],Main[ID],Main[VESSEL NAME], "Not Found")</f>
        <v>PESSADA</v>
      </c>
      <c r="C809" s="2" t="s">
        <v>191</v>
      </c>
      <c r="D809" s="7">
        <v>1575</v>
      </c>
    </row>
    <row r="810" spans="1:4">
      <c r="A810" s="5">
        <v>90</v>
      </c>
      <c r="B810" s="2" t="str">
        <f>_xlfn.XLOOKUP(Receivers[[#This Row],[ID]],Main[ID],Main[VESSEL NAME], "Not Found")</f>
        <v>PESSADA</v>
      </c>
      <c r="C810" s="2" t="s">
        <v>182</v>
      </c>
      <c r="D810" s="7">
        <v>5700</v>
      </c>
    </row>
    <row r="811" spans="1:4">
      <c r="A811" s="5">
        <v>90</v>
      </c>
      <c r="B811" s="2" t="str">
        <f>_xlfn.XLOOKUP(Receivers[[#This Row],[ID]],Main[ID],Main[VESSEL NAME], "Not Found")</f>
        <v>PESSADA</v>
      </c>
      <c r="C811" s="2" t="s">
        <v>178</v>
      </c>
      <c r="D811" s="7">
        <v>7000</v>
      </c>
    </row>
    <row r="812" spans="1:4">
      <c r="A812" s="5">
        <v>90</v>
      </c>
      <c r="B812" s="2" t="str">
        <f>_xlfn.XLOOKUP(Receivers[[#This Row],[ID]],Main[ID],Main[VESSEL NAME], "Not Found")</f>
        <v>PESSADA</v>
      </c>
      <c r="C812" s="2" t="s">
        <v>211</v>
      </c>
      <c r="D812" s="7">
        <v>5000</v>
      </c>
    </row>
    <row r="813" spans="1:4">
      <c r="A813" s="5">
        <v>90</v>
      </c>
      <c r="B813" s="2" t="str">
        <f>_xlfn.XLOOKUP(Receivers[[#This Row],[ID]],Main[ID],Main[VESSEL NAME], "Not Found")</f>
        <v>PESSADA</v>
      </c>
      <c r="C813" s="2" t="s">
        <v>179</v>
      </c>
      <c r="D813" s="7">
        <v>3000</v>
      </c>
    </row>
    <row r="814" spans="1:4">
      <c r="A814" s="5">
        <v>91</v>
      </c>
      <c r="B814" s="2" t="str">
        <f>_xlfn.XLOOKUP(Receivers[[#This Row],[ID]],Main[ID],Main[VESSEL NAME], "Not Found")</f>
        <v>ULTRA PASSION</v>
      </c>
      <c r="C814" s="2" t="s">
        <v>168</v>
      </c>
      <c r="D814" s="7">
        <v>3000</v>
      </c>
    </row>
    <row r="815" spans="1:4">
      <c r="A815" s="5">
        <v>91</v>
      </c>
      <c r="B815" s="2" t="str">
        <f>_xlfn.XLOOKUP(Receivers[[#This Row],[ID]],Main[ID],Main[VESSEL NAME], "Not Found")</f>
        <v>ULTRA PASSION</v>
      </c>
      <c r="C815" s="2" t="s">
        <v>188</v>
      </c>
      <c r="D815" s="7">
        <v>1500</v>
      </c>
    </row>
    <row r="816" spans="1:4">
      <c r="A816" s="5">
        <v>91</v>
      </c>
      <c r="B816" s="2" t="str">
        <f>_xlfn.XLOOKUP(Receivers[[#This Row],[ID]],Main[ID],Main[VESSEL NAME], "Not Found")</f>
        <v>ULTRA PASSION</v>
      </c>
      <c r="C816" s="2" t="s">
        <v>173</v>
      </c>
      <c r="D816" s="7">
        <v>1000</v>
      </c>
    </row>
    <row r="817" spans="1:4">
      <c r="A817" s="5">
        <v>91</v>
      </c>
      <c r="B817" s="2" t="str">
        <f>_xlfn.XLOOKUP(Receivers[[#This Row],[ID]],Main[ID],Main[VESSEL NAME], "Not Found")</f>
        <v>ULTRA PASSION</v>
      </c>
      <c r="C817" s="2" t="s">
        <v>184</v>
      </c>
      <c r="D817" s="7">
        <v>8000</v>
      </c>
    </row>
    <row r="818" spans="1:4">
      <c r="A818" s="5">
        <v>91</v>
      </c>
      <c r="B818" s="2" t="str">
        <f>_xlfn.XLOOKUP(Receivers[[#This Row],[ID]],Main[ID],Main[VESSEL NAME], "Not Found")</f>
        <v>ULTRA PASSION</v>
      </c>
      <c r="C818" s="2" t="s">
        <v>185</v>
      </c>
      <c r="D818" s="7">
        <v>3000</v>
      </c>
    </row>
    <row r="819" spans="1:4">
      <c r="A819" s="5">
        <v>91</v>
      </c>
      <c r="B819" s="2" t="str">
        <f>_xlfn.XLOOKUP(Receivers[[#This Row],[ID]],Main[ID],Main[VESSEL NAME], "Not Found")</f>
        <v>ULTRA PASSION</v>
      </c>
      <c r="C819" s="2" t="s">
        <v>186</v>
      </c>
      <c r="D819" s="7">
        <v>500</v>
      </c>
    </row>
    <row r="820" spans="1:4">
      <c r="A820" s="5">
        <v>91</v>
      </c>
      <c r="B820" s="2" t="str">
        <f>_xlfn.XLOOKUP(Receivers[[#This Row],[ID]],Main[ID],Main[VESSEL NAME], "Not Found")</f>
        <v>ULTRA PASSION</v>
      </c>
      <c r="C820" s="2" t="s">
        <v>195</v>
      </c>
      <c r="D820" s="7">
        <v>3000</v>
      </c>
    </row>
    <row r="821" spans="1:4">
      <c r="A821" s="5">
        <v>91</v>
      </c>
      <c r="B821" s="2" t="str">
        <f>_xlfn.XLOOKUP(Receivers[[#This Row],[ID]],Main[ID],Main[VESSEL NAME], "Not Found")</f>
        <v>ULTRA PASSION</v>
      </c>
      <c r="C821" s="2" t="s">
        <v>189</v>
      </c>
      <c r="D821" s="7">
        <v>1500</v>
      </c>
    </row>
    <row r="822" spans="1:4">
      <c r="A822" s="5">
        <v>91</v>
      </c>
      <c r="B822" s="2" t="str">
        <f>_xlfn.XLOOKUP(Receivers[[#This Row],[ID]],Main[ID],Main[VESSEL NAME], "Not Found")</f>
        <v>ULTRA PASSION</v>
      </c>
      <c r="C822" s="2" t="s">
        <v>179</v>
      </c>
      <c r="D822" s="7">
        <v>2000</v>
      </c>
    </row>
    <row r="823" spans="1:4">
      <c r="A823" s="5">
        <v>92</v>
      </c>
      <c r="B823" s="2" t="str">
        <f>_xlfn.XLOOKUP(Receivers[[#This Row],[ID]],Main[ID],Main[VESSEL NAME], "Not Found")</f>
        <v>ANTHEA</v>
      </c>
      <c r="C823" s="2" t="s">
        <v>167</v>
      </c>
      <c r="D823" s="7">
        <v>10450</v>
      </c>
    </row>
    <row r="824" spans="1:4">
      <c r="A824" s="5">
        <v>92</v>
      </c>
      <c r="B824" s="2" t="str">
        <f>_xlfn.XLOOKUP(Receivers[[#This Row],[ID]],Main[ID],Main[VESSEL NAME], "Not Found")</f>
        <v>ANTHEA</v>
      </c>
      <c r="C824" s="2" t="s">
        <v>168</v>
      </c>
      <c r="D824" s="7">
        <v>7350</v>
      </c>
    </row>
    <row r="825" spans="1:4">
      <c r="A825" s="5">
        <v>92</v>
      </c>
      <c r="B825" s="2" t="str">
        <f>_xlfn.XLOOKUP(Receivers[[#This Row],[ID]],Main[ID],Main[VESSEL NAME], "Not Found")</f>
        <v>ANTHEA</v>
      </c>
      <c r="C825" s="2" t="s">
        <v>188</v>
      </c>
      <c r="D825" s="7">
        <v>3800</v>
      </c>
    </row>
    <row r="826" spans="1:4">
      <c r="A826" s="5">
        <v>92</v>
      </c>
      <c r="B826" s="2" t="str">
        <f>_xlfn.XLOOKUP(Receivers[[#This Row],[ID]],Main[ID],Main[VESSEL NAME], "Not Found")</f>
        <v>ANTHEA</v>
      </c>
      <c r="C826" s="2" t="s">
        <v>190</v>
      </c>
      <c r="D826" s="7">
        <v>10099</v>
      </c>
    </row>
    <row r="827" spans="1:4">
      <c r="A827" s="5">
        <v>92</v>
      </c>
      <c r="B827" s="2" t="str">
        <f>_xlfn.XLOOKUP(Receivers[[#This Row],[ID]],Main[ID],Main[VESSEL NAME], "Not Found")</f>
        <v>ANTHEA</v>
      </c>
      <c r="C827" s="2" t="s">
        <v>174</v>
      </c>
      <c r="D827" s="7">
        <v>3000</v>
      </c>
    </row>
    <row r="828" spans="1:4">
      <c r="A828" s="5">
        <v>92</v>
      </c>
      <c r="B828" s="2" t="str">
        <f>_xlfn.XLOOKUP(Receivers[[#This Row],[ID]],Main[ID],Main[VESSEL NAME], "Not Found")</f>
        <v>ANTHEA</v>
      </c>
      <c r="C828" s="2" t="s">
        <v>182</v>
      </c>
      <c r="D828" s="7">
        <v>3800</v>
      </c>
    </row>
    <row r="829" spans="1:4">
      <c r="A829" s="5">
        <v>92</v>
      </c>
      <c r="B829" s="2" t="str">
        <f>_xlfn.XLOOKUP(Receivers[[#This Row],[ID]],Main[ID],Main[VESSEL NAME], "Not Found")</f>
        <v>ANTHEA</v>
      </c>
      <c r="C829" s="2" t="s">
        <v>185</v>
      </c>
      <c r="D829" s="7">
        <v>3500</v>
      </c>
    </row>
    <row r="830" spans="1:4">
      <c r="A830" s="5">
        <v>92</v>
      </c>
      <c r="B830" s="2" t="str">
        <f>_xlfn.XLOOKUP(Receivers[[#This Row],[ID]],Main[ID],Main[VESSEL NAME], "Not Found")</f>
        <v>ANTHEA</v>
      </c>
      <c r="C830" s="2" t="s">
        <v>196</v>
      </c>
      <c r="D830" s="7">
        <v>2100</v>
      </c>
    </row>
    <row r="831" spans="1:4">
      <c r="A831" s="5">
        <v>92</v>
      </c>
      <c r="B831" s="2" t="str">
        <f>_xlfn.XLOOKUP(Receivers[[#This Row],[ID]],Main[ID],Main[VESSEL NAME], "Not Found")</f>
        <v>ANTHEA</v>
      </c>
      <c r="C831" s="2" t="s">
        <v>189</v>
      </c>
      <c r="D831" s="7">
        <v>4750</v>
      </c>
    </row>
    <row r="832" spans="1:4">
      <c r="A832" s="5">
        <v>92</v>
      </c>
      <c r="B832" s="2" t="str">
        <f>_xlfn.XLOOKUP(Receivers[[#This Row],[ID]],Main[ID],Main[VESSEL NAME], "Not Found")</f>
        <v>ANTHEA</v>
      </c>
      <c r="C832" s="2" t="s">
        <v>179</v>
      </c>
      <c r="D832" s="7">
        <v>10651</v>
      </c>
    </row>
    <row r="833" spans="1:4">
      <c r="A833" s="5">
        <v>93</v>
      </c>
      <c r="B833" s="2" t="str">
        <f>_xlfn.XLOOKUP(Receivers[[#This Row],[ID]],Main[ID],Main[VESSEL NAME], "Not Found")</f>
        <v>XIN HAI TONG 20</v>
      </c>
      <c r="C833" s="2" t="s">
        <v>166</v>
      </c>
      <c r="D833" s="7">
        <v>735</v>
      </c>
    </row>
    <row r="834" spans="1:4">
      <c r="A834" s="5">
        <v>93</v>
      </c>
      <c r="B834" s="2" t="str">
        <f>_xlfn.XLOOKUP(Receivers[[#This Row],[ID]],Main[ID],Main[VESSEL NAME], "Not Found")</f>
        <v>XIN HAI TONG 20</v>
      </c>
      <c r="C834" s="2" t="s">
        <v>168</v>
      </c>
      <c r="D834" s="7">
        <v>7000</v>
      </c>
    </row>
    <row r="835" spans="1:4">
      <c r="A835" s="5">
        <v>93</v>
      </c>
      <c r="B835" s="2" t="str">
        <f>_xlfn.XLOOKUP(Receivers[[#This Row],[ID]],Main[ID],Main[VESSEL NAME], "Not Found")</f>
        <v>XIN HAI TONG 20</v>
      </c>
      <c r="C835" s="2" t="s">
        <v>183</v>
      </c>
      <c r="D835" s="7">
        <v>750</v>
      </c>
    </row>
    <row r="836" spans="1:4">
      <c r="A836" s="5">
        <v>93</v>
      </c>
      <c r="B836" s="2" t="str">
        <f>_xlfn.XLOOKUP(Receivers[[#This Row],[ID]],Main[ID],Main[VESSEL NAME], "Not Found")</f>
        <v>XIN HAI TONG 20</v>
      </c>
      <c r="C836" s="2" t="s">
        <v>170</v>
      </c>
      <c r="D836" s="7">
        <v>2100</v>
      </c>
    </row>
    <row r="837" spans="1:4">
      <c r="A837" s="5">
        <v>93</v>
      </c>
      <c r="B837" s="2" t="str">
        <f>_xlfn.XLOOKUP(Receivers[[#This Row],[ID]],Main[ID],Main[VESSEL NAME], "Not Found")</f>
        <v>XIN HAI TONG 20</v>
      </c>
      <c r="C837" s="2" t="s">
        <v>172</v>
      </c>
      <c r="D837" s="7">
        <v>5250</v>
      </c>
    </row>
    <row r="838" spans="1:4">
      <c r="A838" s="5">
        <v>93</v>
      </c>
      <c r="B838" s="2" t="str">
        <f>_xlfn.XLOOKUP(Receivers[[#This Row],[ID]],Main[ID],Main[VESSEL NAME], "Not Found")</f>
        <v>XIN HAI TONG 20</v>
      </c>
      <c r="C838" s="2" t="s">
        <v>174</v>
      </c>
      <c r="D838" s="7">
        <v>4000</v>
      </c>
    </row>
    <row r="839" spans="1:4">
      <c r="A839" s="5">
        <v>93</v>
      </c>
      <c r="B839" s="2" t="str">
        <f>_xlfn.XLOOKUP(Receivers[[#This Row],[ID]],Main[ID],Main[VESSEL NAME], "Not Found")</f>
        <v>XIN HAI TONG 20</v>
      </c>
      <c r="C839" s="2" t="s">
        <v>193</v>
      </c>
      <c r="D839" s="7">
        <v>1500</v>
      </c>
    </row>
    <row r="840" spans="1:4">
      <c r="A840" s="5">
        <v>93</v>
      </c>
      <c r="B840" s="2" t="str">
        <f>_xlfn.XLOOKUP(Receivers[[#This Row],[ID]],Main[ID],Main[VESSEL NAME], "Not Found")</f>
        <v>XIN HAI TONG 20</v>
      </c>
      <c r="C840" s="2" t="s">
        <v>194</v>
      </c>
      <c r="D840" s="7">
        <v>4200</v>
      </c>
    </row>
    <row r="841" spans="1:4">
      <c r="A841" s="5">
        <v>93</v>
      </c>
      <c r="B841" s="2" t="str">
        <f>_xlfn.XLOOKUP(Receivers[[#This Row],[ID]],Main[ID],Main[VESSEL NAME], "Not Found")</f>
        <v>XIN HAI TONG 20</v>
      </c>
      <c r="C841" s="2" t="s">
        <v>200</v>
      </c>
      <c r="D841" s="7">
        <v>8021</v>
      </c>
    </row>
    <row r="842" spans="1:4">
      <c r="A842" s="5">
        <v>93</v>
      </c>
      <c r="B842" s="2" t="str">
        <f>_xlfn.XLOOKUP(Receivers[[#This Row],[ID]],Main[ID],Main[VESSEL NAME], "Not Found")</f>
        <v>XIN HAI TONG 20</v>
      </c>
      <c r="C842" s="2" t="s">
        <v>186</v>
      </c>
      <c r="D842" s="7">
        <v>8400</v>
      </c>
    </row>
    <row r="843" spans="1:4">
      <c r="A843" s="5">
        <v>93</v>
      </c>
      <c r="B843" s="2" t="str">
        <f>_xlfn.XLOOKUP(Receivers[[#This Row],[ID]],Main[ID],Main[VESSEL NAME], "Not Found")</f>
        <v>XIN HAI TONG 20</v>
      </c>
      <c r="C843" s="2" t="s">
        <v>179</v>
      </c>
      <c r="D843" s="7">
        <v>8300</v>
      </c>
    </row>
    <row r="844" spans="1:4">
      <c r="A844" s="5">
        <v>94</v>
      </c>
      <c r="B844" s="2" t="str">
        <f>_xlfn.XLOOKUP(Receivers[[#This Row],[ID]],Main[ID],Main[VESSEL NAME], "Not Found")</f>
        <v>ZERMATT</v>
      </c>
      <c r="C844" s="2" t="s">
        <v>166</v>
      </c>
      <c r="D844" s="7">
        <v>1200</v>
      </c>
    </row>
    <row r="845" spans="1:4">
      <c r="A845" s="5">
        <v>94</v>
      </c>
      <c r="B845" s="2" t="str">
        <f>_xlfn.XLOOKUP(Receivers[[#This Row],[ID]],Main[ID],Main[VESSEL NAME], "Not Found")</f>
        <v>ZERMATT</v>
      </c>
      <c r="C845" s="2" t="s">
        <v>187</v>
      </c>
      <c r="D845" s="7">
        <v>2000</v>
      </c>
    </row>
    <row r="846" spans="1:4">
      <c r="A846" s="5">
        <v>94</v>
      </c>
      <c r="B846" s="2" t="str">
        <f>_xlfn.XLOOKUP(Receivers[[#This Row],[ID]],Main[ID],Main[VESSEL NAME], "Not Found")</f>
        <v>ZERMATT</v>
      </c>
      <c r="C846" s="2" t="s">
        <v>168</v>
      </c>
      <c r="D846" s="7">
        <v>15000</v>
      </c>
    </row>
    <row r="847" spans="1:4">
      <c r="A847" s="5">
        <v>94</v>
      </c>
      <c r="B847" s="2" t="str">
        <f>_xlfn.XLOOKUP(Receivers[[#This Row],[ID]],Main[ID],Main[VESSEL NAME], "Not Found")</f>
        <v>ZERMATT</v>
      </c>
      <c r="C847" s="2" t="s">
        <v>169</v>
      </c>
      <c r="D847" s="7">
        <v>500</v>
      </c>
    </row>
    <row r="848" spans="1:4">
      <c r="A848" s="5">
        <v>94</v>
      </c>
      <c r="B848" s="2" t="str">
        <f>_xlfn.XLOOKUP(Receivers[[#This Row],[ID]],Main[ID],Main[VESSEL NAME], "Not Found")</f>
        <v>ZERMATT</v>
      </c>
      <c r="C848" s="2" t="s">
        <v>183</v>
      </c>
      <c r="D848" s="7">
        <v>750</v>
      </c>
    </row>
    <row r="849" spans="1:4">
      <c r="A849" s="5">
        <v>94</v>
      </c>
      <c r="B849" s="2" t="str">
        <f>_xlfn.XLOOKUP(Receivers[[#This Row],[ID]],Main[ID],Main[VESSEL NAME], "Not Found")</f>
        <v>ZERMATT</v>
      </c>
      <c r="C849" s="2" t="s">
        <v>209</v>
      </c>
      <c r="D849" s="7">
        <v>600</v>
      </c>
    </row>
    <row r="850" spans="1:4">
      <c r="A850" s="5">
        <v>94</v>
      </c>
      <c r="B850" s="2" t="str">
        <f>_xlfn.XLOOKUP(Receivers[[#This Row],[ID]],Main[ID],Main[VESSEL NAME], "Not Found")</f>
        <v>ZERMATT</v>
      </c>
      <c r="C850" s="2" t="s">
        <v>171</v>
      </c>
      <c r="D850" s="7">
        <v>2100</v>
      </c>
    </row>
    <row r="851" spans="1:4">
      <c r="A851" s="5">
        <v>94</v>
      </c>
      <c r="B851" s="2" t="str">
        <f>_xlfn.XLOOKUP(Receivers[[#This Row],[ID]],Main[ID],Main[VESSEL NAME], "Not Found")</f>
        <v>ZERMATT</v>
      </c>
      <c r="C851" s="2" t="s">
        <v>181</v>
      </c>
      <c r="D851" s="7">
        <v>2300</v>
      </c>
    </row>
    <row r="852" spans="1:4">
      <c r="A852" s="5">
        <v>94</v>
      </c>
      <c r="B852" s="2" t="str">
        <f>_xlfn.XLOOKUP(Receivers[[#This Row],[ID]],Main[ID],Main[VESSEL NAME], "Not Found")</f>
        <v>ZERMATT</v>
      </c>
      <c r="C852" s="2" t="s">
        <v>172</v>
      </c>
      <c r="D852" s="7">
        <v>2000</v>
      </c>
    </row>
    <row r="853" spans="1:4">
      <c r="A853" s="5">
        <v>94</v>
      </c>
      <c r="B853" s="2" t="str">
        <f>_xlfn.XLOOKUP(Receivers[[#This Row],[ID]],Main[ID],Main[VESSEL NAME], "Not Found")</f>
        <v>ZERMATT</v>
      </c>
      <c r="C853" s="2" t="s">
        <v>173</v>
      </c>
      <c r="D853" s="7">
        <v>3750</v>
      </c>
    </row>
    <row r="854" spans="1:4">
      <c r="A854" s="5">
        <v>94</v>
      </c>
      <c r="B854" s="2" t="str">
        <f>_xlfn.XLOOKUP(Receivers[[#This Row],[ID]],Main[ID],Main[VESSEL NAME], "Not Found")</f>
        <v>ZERMATT</v>
      </c>
      <c r="C854" s="2" t="s">
        <v>174</v>
      </c>
      <c r="D854" s="7">
        <v>4300</v>
      </c>
    </row>
    <row r="855" spans="1:4">
      <c r="A855" s="5">
        <v>94</v>
      </c>
      <c r="B855" s="2" t="str">
        <f>_xlfn.XLOOKUP(Receivers[[#This Row],[ID]],Main[ID],Main[VESSEL NAME], "Not Found")</f>
        <v>ZERMATT</v>
      </c>
      <c r="C855" s="2" t="s">
        <v>176</v>
      </c>
      <c r="D855" s="7">
        <v>2000</v>
      </c>
    </row>
    <row r="856" spans="1:4">
      <c r="A856" s="5">
        <v>94</v>
      </c>
      <c r="B856" s="2" t="str">
        <f>_xlfn.XLOOKUP(Receivers[[#This Row],[ID]],Main[ID],Main[VESSEL NAME], "Not Found")</f>
        <v>ZERMATT</v>
      </c>
      <c r="C856" s="2" t="s">
        <v>213</v>
      </c>
      <c r="D856" s="7">
        <v>500</v>
      </c>
    </row>
    <row r="857" spans="1:4">
      <c r="A857" s="5">
        <v>94</v>
      </c>
      <c r="B857" s="2" t="str">
        <f>_xlfn.XLOOKUP(Receivers[[#This Row],[ID]],Main[ID],Main[VESSEL NAME], "Not Found")</f>
        <v>ZERMATT</v>
      </c>
      <c r="C857" s="2" t="s">
        <v>177</v>
      </c>
      <c r="D857" s="7">
        <v>500</v>
      </c>
    </row>
    <row r="858" spans="1:4">
      <c r="A858" s="5">
        <v>94</v>
      </c>
      <c r="B858" s="2" t="str">
        <f>_xlfn.XLOOKUP(Receivers[[#This Row],[ID]],Main[ID],Main[VESSEL NAME], "Not Found")</f>
        <v>ZERMATT</v>
      </c>
      <c r="C858" s="2" t="s">
        <v>178</v>
      </c>
      <c r="D858" s="7">
        <v>12000</v>
      </c>
    </row>
    <row r="859" spans="1:4">
      <c r="A859" s="5">
        <v>94</v>
      </c>
      <c r="B859" s="2" t="str">
        <f>_xlfn.XLOOKUP(Receivers[[#This Row],[ID]],Main[ID],Main[VESSEL NAME], "Not Found")</f>
        <v>ZERMATT</v>
      </c>
      <c r="C859" s="2" t="s">
        <v>194</v>
      </c>
      <c r="D859" s="7">
        <v>7000</v>
      </c>
    </row>
    <row r="860" spans="1:4">
      <c r="A860" s="5">
        <v>94</v>
      </c>
      <c r="B860" s="2" t="str">
        <f>_xlfn.XLOOKUP(Receivers[[#This Row],[ID]],Main[ID],Main[VESSEL NAME], "Not Found")</f>
        <v>ZERMATT</v>
      </c>
      <c r="C860" s="2" t="s">
        <v>179</v>
      </c>
      <c r="D860" s="7">
        <v>4000</v>
      </c>
    </row>
    <row r="861" spans="1:4">
      <c r="A861" s="5">
        <v>95</v>
      </c>
      <c r="B861" s="2" t="str">
        <f>_xlfn.XLOOKUP(Receivers[[#This Row],[ID]],Main[ID],Main[VESSEL NAME], "Not Found")</f>
        <v>CLIPPER TRENT</v>
      </c>
      <c r="C861" s="2" t="s">
        <v>198</v>
      </c>
      <c r="D861" s="7">
        <v>1500</v>
      </c>
    </row>
    <row r="862" spans="1:4">
      <c r="A862" s="5">
        <v>95</v>
      </c>
      <c r="B862" s="2" t="str">
        <f>_xlfn.XLOOKUP(Receivers[[#This Row],[ID]],Main[ID],Main[VESSEL NAME], "Not Found")</f>
        <v>CLIPPER TRENT</v>
      </c>
      <c r="C862" s="2" t="s">
        <v>170</v>
      </c>
      <c r="D862" s="7">
        <v>3000</v>
      </c>
    </row>
    <row r="863" spans="1:4">
      <c r="A863" s="5">
        <v>95</v>
      </c>
      <c r="B863" s="2" t="str">
        <f>_xlfn.XLOOKUP(Receivers[[#This Row],[ID]],Main[ID],Main[VESSEL NAME], "Not Found")</f>
        <v>CLIPPER TRENT</v>
      </c>
      <c r="C863" s="2" t="s">
        <v>188</v>
      </c>
      <c r="D863" s="7">
        <v>2000</v>
      </c>
    </row>
    <row r="864" spans="1:4">
      <c r="A864" s="5">
        <v>95</v>
      </c>
      <c r="B864" s="2" t="str">
        <f>_xlfn.XLOOKUP(Receivers[[#This Row],[ID]],Main[ID],Main[VESSEL NAME], "Not Found")</f>
        <v>CLIPPER TRENT</v>
      </c>
      <c r="C864" s="2" t="s">
        <v>175</v>
      </c>
      <c r="D864" s="7">
        <v>1000</v>
      </c>
    </row>
    <row r="865" spans="1:4">
      <c r="A865" s="5">
        <v>95</v>
      </c>
      <c r="B865" s="2" t="str">
        <f>_xlfn.XLOOKUP(Receivers[[#This Row],[ID]],Main[ID],Main[VESSEL NAME], "Not Found")</f>
        <v>CLIPPER TRENT</v>
      </c>
      <c r="C865" s="2" t="s">
        <v>176</v>
      </c>
      <c r="D865" s="7">
        <v>3500</v>
      </c>
    </row>
    <row r="866" spans="1:4">
      <c r="A866" s="5">
        <v>95</v>
      </c>
      <c r="B866" s="2" t="str">
        <f>_xlfn.XLOOKUP(Receivers[[#This Row],[ID]],Main[ID],Main[VESSEL NAME], "Not Found")</f>
        <v>CLIPPER TRENT</v>
      </c>
      <c r="C866" s="2" t="s">
        <v>184</v>
      </c>
      <c r="D866" s="7">
        <v>4400</v>
      </c>
    </row>
    <row r="867" spans="1:4">
      <c r="A867" s="5">
        <v>95</v>
      </c>
      <c r="B867" s="2" t="str">
        <f>_xlfn.XLOOKUP(Receivers[[#This Row],[ID]],Main[ID],Main[VESSEL NAME], "Not Found")</f>
        <v>CLIPPER TRENT</v>
      </c>
      <c r="C867" s="2" t="s">
        <v>191</v>
      </c>
      <c r="D867" s="7">
        <v>2500</v>
      </c>
    </row>
    <row r="868" spans="1:4">
      <c r="A868" s="5">
        <v>95</v>
      </c>
      <c r="B868" s="2" t="str">
        <f>_xlfn.XLOOKUP(Receivers[[#This Row],[ID]],Main[ID],Main[VESSEL NAME], "Not Found")</f>
        <v>CLIPPER TRENT</v>
      </c>
      <c r="C868" s="2" t="s">
        <v>192</v>
      </c>
      <c r="D868" s="7">
        <v>3200</v>
      </c>
    </row>
    <row r="869" spans="1:4">
      <c r="A869" s="5">
        <v>95</v>
      </c>
      <c r="B869" s="2" t="str">
        <f>_xlfn.XLOOKUP(Receivers[[#This Row],[ID]],Main[ID],Main[VESSEL NAME], "Not Found")</f>
        <v>CLIPPER TRENT</v>
      </c>
      <c r="C869" s="2" t="s">
        <v>200</v>
      </c>
      <c r="D869" s="7">
        <v>5000</v>
      </c>
    </row>
    <row r="870" spans="1:4">
      <c r="A870" s="5">
        <v>95</v>
      </c>
      <c r="B870" s="2" t="str">
        <f>_xlfn.XLOOKUP(Receivers[[#This Row],[ID]],Main[ID],Main[VESSEL NAME], "Not Found")</f>
        <v>CLIPPER TRENT</v>
      </c>
      <c r="C870" s="2" t="s">
        <v>189</v>
      </c>
      <c r="D870" s="7">
        <v>2000</v>
      </c>
    </row>
    <row r="871" spans="1:4">
      <c r="A871" s="5">
        <v>95</v>
      </c>
      <c r="B871" s="2" t="str">
        <f>_xlfn.XLOOKUP(Receivers[[#This Row],[ID]],Main[ID],Main[VESSEL NAME], "Not Found")</f>
        <v>CLIPPER TRENT</v>
      </c>
      <c r="C871" s="2" t="s">
        <v>179</v>
      </c>
      <c r="D871" s="7">
        <v>4000</v>
      </c>
    </row>
    <row r="872" spans="1:4">
      <c r="A872" s="5">
        <v>96</v>
      </c>
      <c r="B872" s="2" t="str">
        <f>_xlfn.XLOOKUP(Receivers[[#This Row],[ID]],Main[ID],Main[VESSEL NAME], "Not Found")</f>
        <v>BESIKTAS-M</v>
      </c>
      <c r="C872" s="2" t="s">
        <v>169</v>
      </c>
      <c r="D872" s="7">
        <v>5000</v>
      </c>
    </row>
    <row r="873" spans="1:4">
      <c r="A873" s="5">
        <v>96</v>
      </c>
      <c r="B873" s="2" t="str">
        <f>_xlfn.XLOOKUP(Receivers[[#This Row],[ID]],Main[ID],Main[VESSEL NAME], "Not Found")</f>
        <v>BESIKTAS-M</v>
      </c>
      <c r="C873" s="2" t="s">
        <v>170</v>
      </c>
      <c r="D873" s="7">
        <v>3000</v>
      </c>
    </row>
    <row r="874" spans="1:4">
      <c r="A874" s="5">
        <v>96</v>
      </c>
      <c r="B874" s="2" t="str">
        <f>_xlfn.XLOOKUP(Receivers[[#This Row],[ID]],Main[ID],Main[VESSEL NAME], "Not Found")</f>
        <v>BESIKTAS-M</v>
      </c>
      <c r="C874" s="2" t="s">
        <v>188</v>
      </c>
      <c r="D874" s="7">
        <v>4000</v>
      </c>
    </row>
    <row r="875" spans="1:4">
      <c r="A875" s="5">
        <v>96</v>
      </c>
      <c r="B875" s="2" t="str">
        <f>_xlfn.XLOOKUP(Receivers[[#This Row],[ID]],Main[ID],Main[VESSEL NAME], "Not Found")</f>
        <v>BESIKTAS-M</v>
      </c>
      <c r="C875" s="2" t="s">
        <v>172</v>
      </c>
      <c r="D875" s="7">
        <v>2000</v>
      </c>
    </row>
    <row r="876" spans="1:4">
      <c r="A876" s="5">
        <v>96</v>
      </c>
      <c r="B876" s="2" t="str">
        <f>_xlfn.XLOOKUP(Receivers[[#This Row],[ID]],Main[ID],Main[VESSEL NAME], "Not Found")</f>
        <v>BESIKTAS-M</v>
      </c>
      <c r="C876" s="2" t="s">
        <v>184</v>
      </c>
      <c r="D876" s="7">
        <v>27000</v>
      </c>
    </row>
    <row r="877" spans="1:4">
      <c r="A877" s="5">
        <v>96</v>
      </c>
      <c r="B877" s="2" t="str">
        <f>_xlfn.XLOOKUP(Receivers[[#This Row],[ID]],Main[ID],Main[VESSEL NAME], "Not Found")</f>
        <v>BESIKTAS-M</v>
      </c>
      <c r="C877" s="2" t="s">
        <v>213</v>
      </c>
      <c r="D877" s="7">
        <v>1000</v>
      </c>
    </row>
    <row r="878" spans="1:4">
      <c r="A878" s="5">
        <v>96</v>
      </c>
      <c r="B878" s="2" t="str">
        <f>_xlfn.XLOOKUP(Receivers[[#This Row],[ID]],Main[ID],Main[VESSEL NAME], "Not Found")</f>
        <v>BESIKTAS-M</v>
      </c>
      <c r="C878" s="2" t="s">
        <v>185</v>
      </c>
      <c r="D878" s="7">
        <v>7350</v>
      </c>
    </row>
    <row r="879" spans="1:4">
      <c r="A879" s="5">
        <v>96</v>
      </c>
      <c r="B879" s="2" t="str">
        <f>_xlfn.XLOOKUP(Receivers[[#This Row],[ID]],Main[ID],Main[VESSEL NAME], "Not Found")</f>
        <v>BESIKTAS-M</v>
      </c>
      <c r="C879" s="2" t="s">
        <v>211</v>
      </c>
      <c r="D879" s="7">
        <v>2000</v>
      </c>
    </row>
    <row r="880" spans="1:4">
      <c r="A880" s="5">
        <v>97</v>
      </c>
      <c r="B880" s="2" t="str">
        <f>_xlfn.XLOOKUP(Receivers[[#This Row],[ID]],Main[ID],Main[VESSEL NAME], "Not Found")</f>
        <v>MXD QUANZHOU</v>
      </c>
      <c r="C880" s="2" t="s">
        <v>188</v>
      </c>
      <c r="D880" s="7">
        <v>5000</v>
      </c>
    </row>
    <row r="881" spans="1:4">
      <c r="A881" s="5">
        <v>97</v>
      </c>
      <c r="B881" s="2" t="str">
        <f>_xlfn.XLOOKUP(Receivers[[#This Row],[ID]],Main[ID],Main[VESSEL NAME], "Not Found")</f>
        <v>MXD QUANZHOU</v>
      </c>
      <c r="C881" s="2" t="s">
        <v>181</v>
      </c>
      <c r="D881" s="7">
        <v>3500</v>
      </c>
    </row>
    <row r="882" spans="1:4">
      <c r="A882" s="5">
        <v>97</v>
      </c>
      <c r="B882" s="2" t="str">
        <f>_xlfn.XLOOKUP(Receivers[[#This Row],[ID]],Main[ID],Main[VESSEL NAME], "Not Found")</f>
        <v>MXD QUANZHOU</v>
      </c>
      <c r="C882" s="2" t="s">
        <v>182</v>
      </c>
      <c r="D882" s="7">
        <v>10500</v>
      </c>
    </row>
    <row r="883" spans="1:4">
      <c r="A883" s="5">
        <v>97</v>
      </c>
      <c r="B883" s="2" t="str">
        <f>_xlfn.XLOOKUP(Receivers[[#This Row],[ID]],Main[ID],Main[VESSEL NAME], "Not Found")</f>
        <v>MXD QUANZHOU</v>
      </c>
      <c r="C883" s="2" t="s">
        <v>178</v>
      </c>
      <c r="D883" s="7">
        <v>21000</v>
      </c>
    </row>
    <row r="884" spans="1:4">
      <c r="A884" s="5">
        <v>97</v>
      </c>
      <c r="B884" s="2" t="str">
        <f>_xlfn.XLOOKUP(Receivers[[#This Row],[ID]],Main[ID],Main[VESSEL NAME], "Not Found")</f>
        <v>MXD QUANZHOU</v>
      </c>
      <c r="C884" s="2" t="s">
        <v>200</v>
      </c>
      <c r="D884" s="7">
        <v>3150</v>
      </c>
    </row>
    <row r="885" spans="1:4">
      <c r="A885" s="5">
        <v>97</v>
      </c>
      <c r="B885" s="2" t="str">
        <f>_xlfn.XLOOKUP(Receivers[[#This Row],[ID]],Main[ID],Main[VESSEL NAME], "Not Found")</f>
        <v>MXD QUANZHOU</v>
      </c>
      <c r="C885" s="2" t="s">
        <v>189</v>
      </c>
      <c r="D885" s="7">
        <v>6200</v>
      </c>
    </row>
    <row r="886" spans="1:4">
      <c r="A886" s="5">
        <v>98</v>
      </c>
      <c r="B886" s="2" t="str">
        <f>_xlfn.XLOOKUP(Receivers[[#This Row],[ID]],Main[ID],Main[VESSEL NAME], "Not Found")</f>
        <v>DENSA LION</v>
      </c>
      <c r="C886" s="2" t="s">
        <v>166</v>
      </c>
      <c r="D886" s="7">
        <v>1000</v>
      </c>
    </row>
    <row r="887" spans="1:4">
      <c r="A887" s="5">
        <v>98</v>
      </c>
      <c r="B887" s="2" t="str">
        <f>_xlfn.XLOOKUP(Receivers[[#This Row],[ID]],Main[ID],Main[VESSEL NAME], "Not Found")</f>
        <v>DENSA LION</v>
      </c>
      <c r="C887" s="2" t="s">
        <v>183</v>
      </c>
      <c r="D887" s="7">
        <v>750</v>
      </c>
    </row>
    <row r="888" spans="1:4">
      <c r="A888" s="5">
        <v>98</v>
      </c>
      <c r="B888" s="2" t="str">
        <f>_xlfn.XLOOKUP(Receivers[[#This Row],[ID]],Main[ID],Main[VESSEL NAME], "Not Found")</f>
        <v>DENSA LION</v>
      </c>
      <c r="C888" s="2" t="s">
        <v>171</v>
      </c>
      <c r="D888" s="7">
        <v>1050</v>
      </c>
    </row>
    <row r="889" spans="1:4">
      <c r="A889" s="5">
        <v>98</v>
      </c>
      <c r="B889" s="2" t="str">
        <f>_xlfn.XLOOKUP(Receivers[[#This Row],[ID]],Main[ID],Main[VESSEL NAME], "Not Found")</f>
        <v>DENSA LION</v>
      </c>
      <c r="C889" s="2" t="s">
        <v>173</v>
      </c>
      <c r="D889" s="7">
        <v>3750</v>
      </c>
    </row>
    <row r="890" spans="1:4">
      <c r="A890" s="5">
        <v>98</v>
      </c>
      <c r="B890" s="2" t="str">
        <f>_xlfn.XLOOKUP(Receivers[[#This Row],[ID]],Main[ID],Main[VESSEL NAME], "Not Found")</f>
        <v>DENSA LION</v>
      </c>
      <c r="C890" s="2" t="s">
        <v>175</v>
      </c>
      <c r="D890" s="7">
        <v>500</v>
      </c>
    </row>
    <row r="891" spans="1:4">
      <c r="A891" s="5">
        <v>98</v>
      </c>
      <c r="B891" s="2" t="str">
        <f>_xlfn.XLOOKUP(Receivers[[#This Row],[ID]],Main[ID],Main[VESSEL NAME], "Not Found")</f>
        <v>DENSA LION</v>
      </c>
      <c r="C891" s="2" t="s">
        <v>191</v>
      </c>
      <c r="D891" s="7">
        <v>3200</v>
      </c>
    </row>
    <row r="892" spans="1:4">
      <c r="A892" s="5">
        <v>98</v>
      </c>
      <c r="B892" s="2" t="str">
        <f>_xlfn.XLOOKUP(Receivers[[#This Row],[ID]],Main[ID],Main[VESSEL NAME], "Not Found")</f>
        <v>DENSA LION</v>
      </c>
      <c r="C892" s="2" t="s">
        <v>177</v>
      </c>
      <c r="D892" s="7">
        <v>400</v>
      </c>
    </row>
    <row r="893" spans="1:4">
      <c r="A893" s="5">
        <v>98</v>
      </c>
      <c r="B893" s="2" t="str">
        <f>_xlfn.XLOOKUP(Receivers[[#This Row],[ID]],Main[ID],Main[VESSEL NAME], "Not Found")</f>
        <v>DENSA LION</v>
      </c>
      <c r="C893" s="2" t="s">
        <v>178</v>
      </c>
      <c r="D893" s="7">
        <v>20000</v>
      </c>
    </row>
    <row r="894" spans="1:4">
      <c r="A894" s="5">
        <v>98</v>
      </c>
      <c r="B894" s="2" t="str">
        <f>_xlfn.XLOOKUP(Receivers[[#This Row],[ID]],Main[ID],Main[VESSEL NAME], "Not Found")</f>
        <v>DENSA LION</v>
      </c>
      <c r="C894" s="2" t="s">
        <v>200</v>
      </c>
      <c r="D894" s="7">
        <v>5500</v>
      </c>
    </row>
    <row r="895" spans="1:4">
      <c r="A895" s="5">
        <v>99</v>
      </c>
      <c r="B895" s="2" t="str">
        <f>_xlfn.XLOOKUP(Receivers[[#This Row],[ID]],Main[ID],Main[VESSEL NAME], "Not Found")</f>
        <v>POPLAR</v>
      </c>
      <c r="C895" s="2" t="s">
        <v>198</v>
      </c>
      <c r="D895" s="7">
        <v>1500</v>
      </c>
    </row>
    <row r="896" spans="1:4">
      <c r="A896" s="5">
        <v>99</v>
      </c>
      <c r="B896" s="2" t="str">
        <f>_xlfn.XLOOKUP(Receivers[[#This Row],[ID]],Main[ID],Main[VESSEL NAME], "Not Found")</f>
        <v>POPLAR</v>
      </c>
      <c r="C896" s="2" t="s">
        <v>168</v>
      </c>
      <c r="D896" s="7">
        <v>7000</v>
      </c>
    </row>
    <row r="897" spans="1:4">
      <c r="A897" s="5">
        <v>99</v>
      </c>
      <c r="B897" s="2" t="str">
        <f>_xlfn.XLOOKUP(Receivers[[#This Row],[ID]],Main[ID],Main[VESSEL NAME], "Not Found")</f>
        <v>POPLAR</v>
      </c>
      <c r="C897" s="2" t="s">
        <v>181</v>
      </c>
      <c r="D897" s="7">
        <v>2000</v>
      </c>
    </row>
    <row r="898" spans="1:4">
      <c r="A898" s="5">
        <v>99</v>
      </c>
      <c r="B898" s="2" t="str">
        <f>_xlfn.XLOOKUP(Receivers[[#This Row],[ID]],Main[ID],Main[VESSEL NAME], "Not Found")</f>
        <v>POPLAR</v>
      </c>
      <c r="C898" s="2" t="s">
        <v>175</v>
      </c>
      <c r="D898" s="7">
        <v>1000</v>
      </c>
    </row>
    <row r="899" spans="1:4">
      <c r="A899" s="5">
        <v>99</v>
      </c>
      <c r="B899" s="2" t="str">
        <f>_xlfn.XLOOKUP(Receivers[[#This Row],[ID]],Main[ID],Main[VESSEL NAME], "Not Found")</f>
        <v>POPLAR</v>
      </c>
      <c r="C899" s="2" t="s">
        <v>199</v>
      </c>
      <c r="D899" s="7">
        <v>500</v>
      </c>
    </row>
    <row r="900" spans="1:4">
      <c r="A900" s="5">
        <v>99</v>
      </c>
      <c r="B900" s="2" t="str">
        <f>_xlfn.XLOOKUP(Receivers[[#This Row],[ID]],Main[ID],Main[VESSEL NAME], "Not Found")</f>
        <v>POPLAR</v>
      </c>
      <c r="C900" s="2" t="s">
        <v>176</v>
      </c>
      <c r="D900" s="7">
        <v>2000</v>
      </c>
    </row>
    <row r="901" spans="1:4">
      <c r="A901" s="5">
        <v>99</v>
      </c>
      <c r="B901" s="2" t="str">
        <f>_xlfn.XLOOKUP(Receivers[[#This Row],[ID]],Main[ID],Main[VESSEL NAME], "Not Found")</f>
        <v>POPLAR</v>
      </c>
      <c r="C901" s="2" t="s">
        <v>193</v>
      </c>
      <c r="D901" s="7">
        <v>2000</v>
      </c>
    </row>
    <row r="902" spans="1:4">
      <c r="A902" s="5">
        <v>99</v>
      </c>
      <c r="B902" s="2" t="str">
        <f>_xlfn.XLOOKUP(Receivers[[#This Row],[ID]],Main[ID],Main[VESSEL NAME], "Not Found")</f>
        <v>POPLAR</v>
      </c>
      <c r="C902" s="2" t="s">
        <v>191</v>
      </c>
      <c r="D902" s="7">
        <v>5500</v>
      </c>
    </row>
    <row r="903" spans="1:4">
      <c r="A903" s="5">
        <v>99</v>
      </c>
      <c r="B903" s="2" t="str">
        <f>_xlfn.XLOOKUP(Receivers[[#This Row],[ID]],Main[ID],Main[VESSEL NAME], "Not Found")</f>
        <v>POPLAR</v>
      </c>
      <c r="C903" s="2" t="s">
        <v>185</v>
      </c>
      <c r="D903" s="7">
        <v>17600</v>
      </c>
    </row>
    <row r="904" spans="1:4">
      <c r="A904" s="5">
        <v>99</v>
      </c>
      <c r="B904" s="2" t="str">
        <f>_xlfn.XLOOKUP(Receivers[[#This Row],[ID]],Main[ID],Main[VESSEL NAME], "Not Found")</f>
        <v>POPLAR</v>
      </c>
      <c r="C904" s="2" t="s">
        <v>195</v>
      </c>
      <c r="D904" s="7">
        <v>5500</v>
      </c>
    </row>
    <row r="905" spans="1:4">
      <c r="A905" s="5">
        <v>100</v>
      </c>
      <c r="B905" s="2" t="str">
        <f>_xlfn.XLOOKUP(Receivers[[#This Row],[ID]],Main[ID],Main[VESSEL NAME], "Not Found")</f>
        <v>SAPPHIRE X</v>
      </c>
      <c r="C905" s="2" t="s">
        <v>208</v>
      </c>
      <c r="D905" s="7">
        <v>3000</v>
      </c>
    </row>
    <row r="906" spans="1:4">
      <c r="A906" s="5">
        <v>100</v>
      </c>
      <c r="B906" s="2" t="str">
        <f>_xlfn.XLOOKUP(Receivers[[#This Row],[ID]],Main[ID],Main[VESSEL NAME], "Not Found")</f>
        <v>SAPPHIRE X</v>
      </c>
      <c r="C906" s="2" t="s">
        <v>171</v>
      </c>
      <c r="D906" s="7">
        <v>1600</v>
      </c>
    </row>
    <row r="907" spans="1:4">
      <c r="A907" s="5">
        <v>100</v>
      </c>
      <c r="B907" s="2" t="str">
        <f>_xlfn.XLOOKUP(Receivers[[#This Row],[ID]],Main[ID],Main[VESSEL NAME], "Not Found")</f>
        <v>SAPPHIRE X</v>
      </c>
      <c r="C907" s="2" t="s">
        <v>176</v>
      </c>
      <c r="D907" s="7">
        <v>2000</v>
      </c>
    </row>
    <row r="908" spans="1:4">
      <c r="A908" s="5">
        <v>100</v>
      </c>
      <c r="B908" s="2" t="str">
        <f>_xlfn.XLOOKUP(Receivers[[#This Row],[ID]],Main[ID],Main[VESSEL NAME], "Not Found")</f>
        <v>SAPPHIRE X</v>
      </c>
      <c r="C908" s="2" t="s">
        <v>184</v>
      </c>
      <c r="D908" s="7">
        <v>26000</v>
      </c>
    </row>
    <row r="909" spans="1:4">
      <c r="A909" s="5">
        <v>100</v>
      </c>
      <c r="B909" s="2" t="str">
        <f>_xlfn.XLOOKUP(Receivers[[#This Row],[ID]],Main[ID],Main[VESSEL NAME], "Not Found")</f>
        <v>SAPPHIRE X</v>
      </c>
      <c r="C909" s="2" t="s">
        <v>191</v>
      </c>
      <c r="D909" s="7">
        <v>3300</v>
      </c>
    </row>
    <row r="910" spans="1:4">
      <c r="A910" s="5">
        <v>100</v>
      </c>
      <c r="B910" s="2" t="str">
        <f>_xlfn.XLOOKUP(Receivers[[#This Row],[ID]],Main[ID],Main[VESSEL NAME], "Not Found")</f>
        <v>SAPPHIRE X</v>
      </c>
      <c r="C910" s="2" t="s">
        <v>177</v>
      </c>
      <c r="D910" s="7">
        <v>100</v>
      </c>
    </row>
    <row r="911" spans="1:4">
      <c r="A911" s="5">
        <v>100</v>
      </c>
      <c r="B911" s="2" t="str">
        <f>_xlfn.XLOOKUP(Receivers[[#This Row],[ID]],Main[ID],Main[VESSEL NAME], "Not Found")</f>
        <v>SAPPHIRE X</v>
      </c>
      <c r="C911" s="2" t="s">
        <v>200</v>
      </c>
      <c r="D911" s="7">
        <v>2200</v>
      </c>
    </row>
    <row r="912" spans="1:4">
      <c r="A912" s="5">
        <v>100</v>
      </c>
      <c r="B912" s="2" t="str">
        <f>_xlfn.XLOOKUP(Receivers[[#This Row],[ID]],Main[ID],Main[VESSEL NAME], "Not Found")</f>
        <v>SAPPHIRE X</v>
      </c>
      <c r="C912" s="2" t="s">
        <v>185</v>
      </c>
      <c r="D912" s="7">
        <v>4950</v>
      </c>
    </row>
    <row r="913" spans="1:4">
      <c r="A913" s="5">
        <v>100</v>
      </c>
      <c r="B913" s="2" t="str">
        <f>_xlfn.XLOOKUP(Receivers[[#This Row],[ID]],Main[ID],Main[VESSEL NAME], "Not Found")</f>
        <v>SAPPHIRE X</v>
      </c>
      <c r="C913" s="2" t="s">
        <v>211</v>
      </c>
      <c r="D913" s="7">
        <v>7000</v>
      </c>
    </row>
    <row r="914" spans="1:4">
      <c r="A914" s="5">
        <v>101</v>
      </c>
      <c r="B914" s="2" t="str">
        <f>_xlfn.XLOOKUP(Receivers[[#This Row],[ID]],Main[ID],Main[VESSEL NAME], "Not Found")</f>
        <v>YANGTZE APHA</v>
      </c>
      <c r="C914" s="2" t="s">
        <v>168</v>
      </c>
      <c r="D914" s="7">
        <v>7160</v>
      </c>
    </row>
    <row r="915" spans="1:4">
      <c r="A915" s="5">
        <v>101</v>
      </c>
      <c r="B915" s="2" t="str">
        <f>_xlfn.XLOOKUP(Receivers[[#This Row],[ID]],Main[ID],Main[VESSEL NAME], "Not Found")</f>
        <v>YANGTZE APHA</v>
      </c>
      <c r="C915" s="2" t="s">
        <v>190</v>
      </c>
      <c r="D915" s="7">
        <v>5250</v>
      </c>
    </row>
    <row r="916" spans="1:4">
      <c r="A916" s="5">
        <v>101</v>
      </c>
      <c r="B916" s="2" t="str">
        <f>_xlfn.XLOOKUP(Receivers[[#This Row],[ID]],Main[ID],Main[VESSEL NAME], "Not Found")</f>
        <v>YANGTZE APHA</v>
      </c>
      <c r="C916" s="2" t="s">
        <v>174</v>
      </c>
      <c r="D916" s="7">
        <v>4000</v>
      </c>
    </row>
    <row r="917" spans="1:4">
      <c r="A917" s="5">
        <v>101</v>
      </c>
      <c r="B917" s="2" t="str">
        <f>_xlfn.XLOOKUP(Receivers[[#This Row],[ID]],Main[ID],Main[VESSEL NAME], "Not Found")</f>
        <v>YANGTZE APHA</v>
      </c>
      <c r="C917" s="2" t="s">
        <v>182</v>
      </c>
      <c r="D917" s="7">
        <v>15750</v>
      </c>
    </row>
    <row r="918" spans="1:4">
      <c r="A918" s="5">
        <v>101</v>
      </c>
      <c r="B918" s="2" t="str">
        <f>_xlfn.XLOOKUP(Receivers[[#This Row],[ID]],Main[ID],Main[VESSEL NAME], "Not Found")</f>
        <v>YANGTZE APHA</v>
      </c>
      <c r="C918" s="2" t="s">
        <v>178</v>
      </c>
      <c r="D918" s="7">
        <v>15750</v>
      </c>
    </row>
    <row r="919" spans="1:4">
      <c r="A919" s="5">
        <v>101</v>
      </c>
      <c r="B919" s="2" t="str">
        <f>_xlfn.XLOOKUP(Receivers[[#This Row],[ID]],Main[ID],Main[VESSEL NAME], "Not Found")</f>
        <v>YANGTZE APHA</v>
      </c>
      <c r="C919" s="2" t="s">
        <v>179</v>
      </c>
      <c r="D919" s="7">
        <v>3060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445605-4C40-4B9D-A4E8-CE5EA87B4F44}">
          <x14:formula1>
            <xm:f>'Recerivers List'!$A$2:$A$55</xm:f>
          </x14:formula1>
          <xm:sqref>C2:C919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08BD-7049-40FE-9D7A-45F556C76A62}">
  <dimension ref="A1:D102"/>
  <sheetViews>
    <sheetView workbookViewId="0">
      <selection activeCell="A2" sqref="A2"/>
    </sheetView>
  </sheetViews>
  <sheetFormatPr defaultColWidth="32.140625" defaultRowHeight="15"/>
  <sheetData>
    <row r="1" spans="1:4">
      <c r="A1" s="4" t="s">
        <v>0</v>
      </c>
      <c r="B1" s="1" t="s">
        <v>1</v>
      </c>
      <c r="C1" s="1" t="s">
        <v>214</v>
      </c>
      <c r="D1" s="6" t="s">
        <v>4</v>
      </c>
    </row>
    <row r="2" spans="1:4">
      <c r="A2" s="24">
        <v>1</v>
      </c>
      <c r="B2" s="18" t="str">
        <f>_xlfn.XLOOKUP(Traders[[#This Row],[ID]],Main[ID],Main[VESSEL NAME], "Not Found")</f>
        <v>DENEB</v>
      </c>
      <c r="C2" s="18" t="s">
        <v>215</v>
      </c>
      <c r="D2" s="19">
        <f>_xlfn.XLOOKUP(Traders[[#This Row],[ID]],Main[ID], Main[TOTAL TONNAGE], "Not Found")</f>
        <v>58346</v>
      </c>
    </row>
    <row r="3" spans="1:4">
      <c r="A3" s="24">
        <v>2</v>
      </c>
      <c r="B3" s="18" t="str">
        <f>_xlfn.XLOOKUP(Traders[[#This Row],[ID]],Main[ID],Main[VESSEL NAME], "Not Found")</f>
        <v>FREE STATE</v>
      </c>
      <c r="C3" s="18" t="s">
        <v>215</v>
      </c>
      <c r="D3" s="19">
        <f>_xlfn.XLOOKUP(Traders[[#This Row],[ID]],Main[ID], Main[TOTAL TONNAGE], "Not Found")</f>
        <v>51797.1</v>
      </c>
    </row>
    <row r="4" spans="1:4">
      <c r="A4" s="24">
        <v>3</v>
      </c>
      <c r="B4" s="18" t="str">
        <f>_xlfn.XLOOKUP(Traders[[#This Row],[ID]],Main[ID],Main[VESSEL NAME], "Not Found")</f>
        <v>MARIBLUE</v>
      </c>
      <c r="C4" s="18" t="s">
        <v>216</v>
      </c>
      <c r="D4" s="19">
        <f>_xlfn.XLOOKUP(Traders[[#This Row],[ID]],Main[ID], Main[TOTAL TONNAGE], "Not Found")</f>
        <v>51870</v>
      </c>
    </row>
    <row r="5" spans="1:4">
      <c r="A5" s="24">
        <v>4</v>
      </c>
      <c r="B5" s="18" t="str">
        <f>_xlfn.XLOOKUP(Traders[[#This Row],[ID]],Main[ID],Main[VESSEL NAME], "Not Found")</f>
        <v>THE LOVING</v>
      </c>
      <c r="C5" s="18" t="s">
        <v>216</v>
      </c>
      <c r="D5" s="19">
        <f>_xlfn.XLOOKUP(Traders[[#This Row],[ID]],Main[ID], Main[TOTAL TONNAGE], "Not Found")</f>
        <v>18050</v>
      </c>
    </row>
    <row r="6" spans="1:4">
      <c r="A6" s="24">
        <v>5</v>
      </c>
      <c r="B6" s="18" t="str">
        <f>_xlfn.XLOOKUP(Traders[[#This Row],[ID]],Main[ID],Main[VESSEL NAME], "Not Found")</f>
        <v>INCE ATLANTIC</v>
      </c>
      <c r="C6" s="18" t="s">
        <v>216</v>
      </c>
      <c r="D6" s="19">
        <f>_xlfn.XLOOKUP(Traders[[#This Row],[ID]],Main[ID], Main[TOTAL TONNAGE], "Not Found")</f>
        <v>44000</v>
      </c>
    </row>
    <row r="7" spans="1:4">
      <c r="A7" s="24">
        <v>6</v>
      </c>
      <c r="B7" s="18" t="str">
        <f>_xlfn.XLOOKUP(Traders[[#This Row],[ID]],Main[ID],Main[VESSEL NAME], "Not Found")</f>
        <v>KAVO PERDIKA</v>
      </c>
      <c r="C7" s="18" t="s">
        <v>216</v>
      </c>
      <c r="D7" s="19">
        <f>_xlfn.XLOOKUP(Traders[[#This Row],[ID]],Main[ID], Main[TOTAL TONNAGE], "Not Found")</f>
        <v>54400</v>
      </c>
    </row>
    <row r="8" spans="1:4">
      <c r="A8" s="24">
        <v>7</v>
      </c>
      <c r="B8" s="18" t="str">
        <f>_xlfn.XLOOKUP(Traders[[#This Row],[ID]],Main[ID],Main[VESSEL NAME], "Not Found")</f>
        <v>CHISE BULKER</v>
      </c>
      <c r="C8" s="18" t="s">
        <v>217</v>
      </c>
      <c r="D8" s="19">
        <f>_xlfn.XLOOKUP(Traders[[#This Row],[ID]],Main[ID], Main[TOTAL TONNAGE], "Not Found")</f>
        <v>27500</v>
      </c>
    </row>
    <row r="9" spans="1:4">
      <c r="A9" s="24">
        <v>8</v>
      </c>
      <c r="B9" s="18" t="str">
        <f>_xlfn.XLOOKUP(Traders[[#This Row],[ID]],Main[ID],Main[VESSEL NAME], "Not Found")</f>
        <v>CARIBOO</v>
      </c>
      <c r="C9" s="18" t="s">
        <v>216</v>
      </c>
      <c r="D9" s="19">
        <f>_xlfn.XLOOKUP(Traders[[#This Row],[ID]],Main[ID], Main[TOTAL TONNAGE], "Not Found")</f>
        <v>31406.92</v>
      </c>
    </row>
    <row r="10" spans="1:4">
      <c r="A10" s="24">
        <v>9</v>
      </c>
      <c r="B10" s="18" t="str">
        <f>_xlfn.XLOOKUP(Traders[[#This Row],[ID]],Main[ID],Main[VESSEL NAME], "Not Found")</f>
        <v>BELKNIGHT</v>
      </c>
      <c r="C10" s="18" t="s">
        <v>215</v>
      </c>
      <c r="D10" s="19">
        <f>_xlfn.XLOOKUP(Traders[[#This Row],[ID]],Main[ID], Main[TOTAL TONNAGE], "Not Found")</f>
        <v>53720.08</v>
      </c>
    </row>
    <row r="11" spans="1:4">
      <c r="A11" s="24">
        <v>10</v>
      </c>
      <c r="B11" s="18" t="str">
        <f>_xlfn.XLOOKUP(Traders[[#This Row],[ID]],Main[ID],Main[VESSEL NAME], "Not Found")</f>
        <v>ELLIREA</v>
      </c>
      <c r="C11" s="18" t="s">
        <v>216</v>
      </c>
      <c r="D11" s="19">
        <f>_xlfn.XLOOKUP(Traders[[#This Row],[ID]],Main[ID], Main[TOTAL TONNAGE], "Not Found")</f>
        <v>46300</v>
      </c>
    </row>
    <row r="12" spans="1:4">
      <c r="A12" s="24">
        <v>11</v>
      </c>
      <c r="B12" s="18" t="str">
        <f>_xlfn.XLOOKUP(Traders[[#This Row],[ID]],Main[ID],Main[VESSEL NAME], "Not Found")</f>
        <v>ANTIGONI</v>
      </c>
      <c r="C12" s="18" t="s">
        <v>215</v>
      </c>
      <c r="D12" s="19">
        <f>_xlfn.XLOOKUP(Traders[[#This Row],[ID]],Main[ID], Main[TOTAL TONNAGE], "Not Found")</f>
        <v>60500</v>
      </c>
    </row>
    <row r="13" spans="1:4">
      <c r="A13" s="24">
        <v>12</v>
      </c>
      <c r="B13" s="18" t="str">
        <f>_xlfn.XLOOKUP(Traders[[#This Row],[ID]],Main[ID],Main[VESSEL NAME], "Not Found")</f>
        <v>ARCTURUS</v>
      </c>
      <c r="C13" s="18" t="s">
        <v>217</v>
      </c>
      <c r="D13" s="19">
        <f>_xlfn.XLOOKUP(Traders[[#This Row],[ID]],Main[ID], Main[TOTAL TONNAGE], "Not Found")</f>
        <v>59770</v>
      </c>
    </row>
    <row r="14" spans="1:4">
      <c r="A14" s="24">
        <v>13</v>
      </c>
      <c r="B14" s="18" t="str">
        <f>_xlfn.XLOOKUP(Traders[[#This Row],[ID]],Main[ID],Main[VESSEL NAME], "Not Found")</f>
        <v>TOROS-M</v>
      </c>
      <c r="C14" s="18" t="s">
        <v>216</v>
      </c>
      <c r="D14" s="19">
        <f>_xlfn.XLOOKUP(Traders[[#This Row],[ID]],Main[ID], Main[TOTAL TONNAGE], "Not Found")</f>
        <v>48250</v>
      </c>
    </row>
    <row r="15" spans="1:4">
      <c r="A15" s="24">
        <v>14</v>
      </c>
      <c r="B15" s="18" t="str">
        <f>_xlfn.XLOOKUP(Traders[[#This Row],[ID]],Main[ID],Main[VESSEL NAME], "Not Found")</f>
        <v>VALSAMITIS</v>
      </c>
      <c r="C15" s="18" t="s">
        <v>61</v>
      </c>
      <c r="D15" s="19">
        <f>_xlfn.XLOOKUP(Traders[[#This Row],[ID]],Main[ID], Main[TOTAL TONNAGE], "Not Found")</f>
        <v>30066.55</v>
      </c>
    </row>
    <row r="16" spans="1:4">
      <c r="A16" s="24">
        <v>15</v>
      </c>
      <c r="B16" s="18" t="str">
        <f>_xlfn.XLOOKUP(Traders[[#This Row],[ID]],Main[ID],Main[VESSEL NAME], "Not Found")</f>
        <v>PANTHER MAX</v>
      </c>
      <c r="C16" s="18" t="s">
        <v>216</v>
      </c>
      <c r="D16" s="19">
        <f>_xlfn.XLOOKUP(Traders[[#This Row],[ID]],Main[ID], Main[TOTAL TONNAGE], "Not Found")</f>
        <v>62500</v>
      </c>
    </row>
    <row r="17" spans="1:4">
      <c r="A17" s="24">
        <v>16</v>
      </c>
      <c r="B17" s="18" t="str">
        <f>_xlfn.XLOOKUP(Traders[[#This Row],[ID]],Main[ID],Main[VESSEL NAME], "Not Found")</f>
        <v>ZOI XL</v>
      </c>
      <c r="C17" s="18" t="s">
        <v>215</v>
      </c>
      <c r="D17" s="19">
        <f>_xlfn.XLOOKUP(Traders[[#This Row],[ID]],Main[ID], Main[TOTAL TONNAGE], "Not Found")</f>
        <v>55000</v>
      </c>
    </row>
    <row r="18" spans="1:4">
      <c r="A18" s="24">
        <v>17</v>
      </c>
      <c r="B18" s="18" t="str">
        <f>_xlfn.XLOOKUP(Traders[[#This Row],[ID]],Main[ID],Main[VESSEL NAME], "Not Found")</f>
        <v>SILVER LADY</v>
      </c>
      <c r="C18" s="18" t="s">
        <v>215</v>
      </c>
      <c r="D18" s="19">
        <f>_xlfn.XLOOKUP(Traders[[#This Row],[ID]],Main[ID], Main[TOTAL TONNAGE], "Not Found")</f>
        <v>48139</v>
      </c>
    </row>
    <row r="19" spans="1:4">
      <c r="A19" s="24">
        <v>18</v>
      </c>
      <c r="B19" s="18" t="str">
        <f>_xlfn.XLOOKUP(Traders[[#This Row],[ID]],Main[ID],Main[VESSEL NAME], "Not Found")</f>
        <v>AVRA I</v>
      </c>
      <c r="C19" s="18" t="s">
        <v>217</v>
      </c>
      <c r="D19" s="19">
        <f>_xlfn.XLOOKUP(Traders[[#This Row],[ID]],Main[ID], Main[TOTAL TONNAGE], "Not Found")</f>
        <v>49550</v>
      </c>
    </row>
    <row r="20" spans="1:4">
      <c r="A20" s="24">
        <v>19</v>
      </c>
      <c r="B20" s="18" t="str">
        <f>_xlfn.XLOOKUP(Traders[[#This Row],[ID]],Main[ID],Main[VESSEL NAME], "Not Found")</f>
        <v>ABILITY</v>
      </c>
      <c r="C20" s="18" t="s">
        <v>218</v>
      </c>
      <c r="D20" s="19">
        <f>_xlfn.XLOOKUP(Traders[[#This Row],[ID]],Main[ID], Main[TOTAL TONNAGE], "Not Found")</f>
        <v>27998.78</v>
      </c>
    </row>
    <row r="21" spans="1:4">
      <c r="A21" s="24">
        <v>20</v>
      </c>
      <c r="B21" s="18" t="str">
        <f>_xlfn.XLOOKUP(Traders[[#This Row],[ID]],Main[ID],Main[VESSEL NAME], "Not Found")</f>
        <v>ELLY</v>
      </c>
      <c r="C21" s="18" t="s">
        <v>216</v>
      </c>
      <c r="D21" s="19">
        <f>_xlfn.XLOOKUP(Traders[[#This Row],[ID]],Main[ID], Main[TOTAL TONNAGE], "Not Found")</f>
        <v>59917</v>
      </c>
    </row>
    <row r="22" spans="1:4">
      <c r="A22" s="24">
        <v>21</v>
      </c>
      <c r="B22" s="18" t="str">
        <f>_xlfn.XLOOKUP(Traders[[#This Row],[ID]],Main[ID],Main[VESSEL NAME], "Not Found")</f>
        <v>ALANI</v>
      </c>
      <c r="C22" s="18" t="s">
        <v>216</v>
      </c>
      <c r="D22" s="19">
        <f>_xlfn.XLOOKUP(Traders[[#This Row],[ID]],Main[ID], Main[TOTAL TONNAGE], "Not Found")</f>
        <v>54100</v>
      </c>
    </row>
    <row r="23" spans="1:4">
      <c r="A23" s="24">
        <v>22</v>
      </c>
      <c r="B23" s="18" t="str">
        <f>_xlfn.XLOOKUP(Traders[[#This Row],[ID]],Main[ID],Main[VESSEL NAME], "Not Found")</f>
        <v>MYKONOS SEAS</v>
      </c>
      <c r="C23" s="18" t="s">
        <v>219</v>
      </c>
      <c r="D23" s="19">
        <f>_xlfn.XLOOKUP(Traders[[#This Row],[ID]],Main[ID], Main[TOTAL TONNAGE], "Not Found")</f>
        <v>50061</v>
      </c>
    </row>
    <row r="24" spans="1:4">
      <c r="A24" s="24">
        <v>23</v>
      </c>
      <c r="B24" s="18" t="str">
        <f>_xlfn.XLOOKUP(Traders[[#This Row],[ID]],Main[ID],Main[VESSEL NAME], "Not Found")</f>
        <v>LUGANO</v>
      </c>
      <c r="C24" s="18" t="s">
        <v>215</v>
      </c>
      <c r="D24" s="19">
        <f>_xlfn.XLOOKUP(Traders[[#This Row],[ID]],Main[ID], Main[TOTAL TONNAGE], "Not Found")</f>
        <v>60500</v>
      </c>
    </row>
    <row r="25" spans="1:4">
      <c r="A25" s="24">
        <v>24</v>
      </c>
      <c r="B25" s="18" t="str">
        <f>_xlfn.XLOOKUP(Traders[[#This Row],[ID]],Main[ID],Main[VESSEL NAME], "Not Found")</f>
        <v>GLOBAL PRIME</v>
      </c>
      <c r="C25" s="18" t="s">
        <v>216</v>
      </c>
      <c r="D25" s="19">
        <f>_xlfn.XLOOKUP(Traders[[#This Row],[ID]],Main[ID], Main[TOTAL TONNAGE], "Not Found")</f>
        <v>30499.29</v>
      </c>
    </row>
    <row r="26" spans="1:4">
      <c r="A26" s="24">
        <v>25</v>
      </c>
      <c r="B26" s="18" t="str">
        <f>_xlfn.XLOOKUP(Traders[[#This Row],[ID]],Main[ID],Main[VESSEL NAME], "Not Found")</f>
        <v>OCEANMASTER</v>
      </c>
      <c r="C26" s="18" t="s">
        <v>217</v>
      </c>
      <c r="D26" s="19">
        <f>_xlfn.XLOOKUP(Traders[[#This Row],[ID]],Main[ID], Main[TOTAL TONNAGE], "Not Found")</f>
        <v>49840</v>
      </c>
    </row>
    <row r="27" spans="1:4">
      <c r="A27" s="24">
        <v>26</v>
      </c>
      <c r="B27" s="18" t="str">
        <f>_xlfn.XLOOKUP(Traders[[#This Row],[ID]],Main[ID],Main[VESSEL NAME], "Not Found")</f>
        <v>VIRGO CONFIDENCE</v>
      </c>
      <c r="C27" s="18" t="s">
        <v>220</v>
      </c>
      <c r="D27" s="19">
        <f>_xlfn.XLOOKUP(Traders[[#This Row],[ID]],Main[ID], Main[TOTAL TONNAGE], "Not Found")</f>
        <v>15000</v>
      </c>
    </row>
    <row r="28" spans="1:4">
      <c r="A28" s="24">
        <v>27</v>
      </c>
      <c r="B28" s="18" t="str">
        <f>_xlfn.XLOOKUP(Traders[[#This Row],[ID]],Main[ID],Main[VESSEL NAME], "Not Found")</f>
        <v>FLORENTINE OEKTER</v>
      </c>
      <c r="C28" s="18" t="s">
        <v>216</v>
      </c>
      <c r="D28" s="19">
        <f>_xlfn.XLOOKUP(Traders[[#This Row],[ID]],Main[ID], Main[TOTAL TONNAGE], "Not Found")</f>
        <v>53526.16</v>
      </c>
    </row>
    <row r="29" spans="1:4">
      <c r="A29" s="24">
        <v>28</v>
      </c>
      <c r="B29" s="18" t="str">
        <f>_xlfn.XLOOKUP(Traders[[#This Row],[ID]],Main[ID],Main[VESSEL NAME], "Not Found")</f>
        <v>SLNC SEVERN</v>
      </c>
      <c r="C29" s="18" t="s">
        <v>220</v>
      </c>
      <c r="D29" s="19">
        <f>_xlfn.XLOOKUP(Traders[[#This Row],[ID]],Main[ID], Main[TOTAL TONNAGE], "Not Found")</f>
        <v>25000</v>
      </c>
    </row>
    <row r="30" spans="1:4">
      <c r="A30" s="24">
        <v>29</v>
      </c>
      <c r="B30" s="18" t="str">
        <f>_xlfn.XLOOKUP(Traders[[#This Row],[ID]],Main[ID],Main[VESSEL NAME], "Not Found")</f>
        <v>D10S</v>
      </c>
      <c r="C30" s="18" t="s">
        <v>216</v>
      </c>
      <c r="D30" s="19">
        <f>_xlfn.XLOOKUP(Traders[[#This Row],[ID]],Main[ID], Main[TOTAL TONNAGE], "Not Found")</f>
        <v>55000</v>
      </c>
    </row>
    <row r="31" spans="1:4">
      <c r="A31" s="24">
        <v>30</v>
      </c>
      <c r="B31" s="18" t="str">
        <f>_xlfn.XLOOKUP(Traders[[#This Row],[ID]],Main[ID],Main[VESSEL NAME], "Not Found")</f>
        <v>JAGUAR MAX</v>
      </c>
      <c r="C31" s="18" t="s">
        <v>216</v>
      </c>
      <c r="D31" s="19">
        <f>_xlfn.XLOOKUP(Traders[[#This Row],[ID]],Main[ID], Main[TOTAL TONNAGE], "Not Found")</f>
        <v>62699.82</v>
      </c>
    </row>
    <row r="32" spans="1:4">
      <c r="A32" s="24">
        <v>31</v>
      </c>
      <c r="B32" s="18" t="str">
        <f>_xlfn.XLOOKUP(Traders[[#This Row],[ID]],Main[ID],Main[VESSEL NAME], "Not Found")</f>
        <v>SPAR RIGEL</v>
      </c>
      <c r="C32" s="18" t="s">
        <v>216</v>
      </c>
      <c r="D32" s="19">
        <f>_xlfn.XLOOKUP(Traders[[#This Row],[ID]],Main[ID], Main[TOTAL TONNAGE], "Not Found")</f>
        <v>32580.47</v>
      </c>
    </row>
    <row r="33" spans="1:4">
      <c r="A33" s="24">
        <v>32</v>
      </c>
      <c r="B33" s="18" t="str">
        <f>_xlfn.XLOOKUP(Traders[[#This Row],[ID]],Main[ID],Main[VESSEL NAME], "Not Found")</f>
        <v>BONITA</v>
      </c>
      <c r="C33" s="18" t="s">
        <v>215</v>
      </c>
      <c r="D33" s="19">
        <f>_xlfn.XLOOKUP(Traders[[#This Row],[ID]],Main[ID], Main[TOTAL TONNAGE], "Not Found")</f>
        <v>60300</v>
      </c>
    </row>
    <row r="34" spans="1:4">
      <c r="A34" s="24">
        <v>33</v>
      </c>
      <c r="B34" s="18" t="str">
        <f>_xlfn.XLOOKUP(Traders[[#This Row],[ID]],Main[ID],Main[VESSEL NAME], "Not Found")</f>
        <v>LENI</v>
      </c>
      <c r="C34" s="18" t="s">
        <v>217</v>
      </c>
      <c r="D34" s="19">
        <f>_xlfn.XLOOKUP(Traders[[#This Row],[ID]],Main[ID], Main[TOTAL TONNAGE], "Not Found")</f>
        <v>54610.400000000001</v>
      </c>
    </row>
    <row r="35" spans="1:4">
      <c r="A35" s="24">
        <v>34</v>
      </c>
      <c r="B35" s="18" t="str">
        <f>_xlfn.XLOOKUP(Traders[[#This Row],[ID]],Main[ID],Main[VESSEL NAME], "Not Found")</f>
        <v>ANDULUS 1</v>
      </c>
      <c r="C35" s="18" t="s">
        <v>215</v>
      </c>
      <c r="D35" s="19">
        <f>_xlfn.XLOOKUP(Traders[[#This Row],[ID]],Main[ID], Main[TOTAL TONNAGE], "Not Found")</f>
        <v>9806.1</v>
      </c>
    </row>
    <row r="36" spans="1:4">
      <c r="A36" s="24">
        <v>35</v>
      </c>
      <c r="B36" s="18" t="str">
        <f>_xlfn.XLOOKUP(Traders[[#This Row],[ID]],Main[ID],Main[VESSEL NAME], "Not Found")</f>
        <v>LIBERTY GRACE</v>
      </c>
      <c r="C36" s="18" t="s">
        <v>61</v>
      </c>
      <c r="D36" s="19">
        <f>_xlfn.XLOOKUP(Traders[[#This Row],[ID]],Main[ID], Main[TOTAL TONNAGE], "Not Found")</f>
        <v>47108.75</v>
      </c>
    </row>
    <row r="37" spans="1:4">
      <c r="A37" s="24">
        <v>36</v>
      </c>
      <c r="B37" s="18" t="str">
        <f>_xlfn.XLOOKUP(Traders[[#This Row],[ID]],Main[ID],Main[VESSEL NAME], "Not Found")</f>
        <v>SEASTRENGTH</v>
      </c>
      <c r="C37" s="18" t="s">
        <v>215</v>
      </c>
      <c r="D37" s="19">
        <f>_xlfn.XLOOKUP(Traders[[#This Row],[ID]],Main[ID], Main[TOTAL TONNAGE], "Not Found")</f>
        <v>60500</v>
      </c>
    </row>
    <row r="38" spans="1:4">
      <c r="A38" s="24">
        <v>37</v>
      </c>
      <c r="B38" s="18" t="str">
        <f>_xlfn.XLOOKUP(Traders[[#This Row],[ID]],Main[ID],Main[VESSEL NAME], "Not Found")</f>
        <v>YASA SPARROW</v>
      </c>
      <c r="C38" s="18" t="s">
        <v>219</v>
      </c>
      <c r="D38" s="19">
        <f>_xlfn.XLOOKUP(Traders[[#This Row],[ID]],Main[ID], Main[TOTAL TONNAGE], "Not Found")</f>
        <v>49340.66</v>
      </c>
    </row>
    <row r="39" spans="1:4">
      <c r="A39" s="24">
        <v>38</v>
      </c>
      <c r="B39" s="18" t="str">
        <f>_xlfn.XLOOKUP(Traders[[#This Row],[ID]],Main[ID],Main[VESSEL NAME], "Not Found")</f>
        <v>ANTAKYA-M</v>
      </c>
      <c r="C39" s="18" t="s">
        <v>216</v>
      </c>
      <c r="D39" s="19">
        <f>_xlfn.XLOOKUP(Traders[[#This Row],[ID]],Main[ID], Main[TOTAL TONNAGE], "Not Found")</f>
        <v>52500</v>
      </c>
    </row>
    <row r="40" spans="1:4">
      <c r="A40" s="24">
        <v>39</v>
      </c>
      <c r="B40" s="18" t="str">
        <f>_xlfn.XLOOKUP(Traders[[#This Row],[ID]],Main[ID],Main[VESSEL NAME], "Not Found")</f>
        <v>ALANI</v>
      </c>
      <c r="C40" s="18" t="s">
        <v>216</v>
      </c>
      <c r="D40" s="19">
        <f>_xlfn.XLOOKUP(Traders[[#This Row],[ID]],Main[ID], Main[TOTAL TONNAGE], "Not Found")</f>
        <v>43700</v>
      </c>
    </row>
    <row r="41" spans="1:4">
      <c r="A41" s="24">
        <v>40</v>
      </c>
      <c r="B41" s="18" t="str">
        <f>_xlfn.XLOOKUP(Traders[[#This Row],[ID]],Main[ID],Main[VESSEL NAME], "Not Found")</f>
        <v>TYCOON</v>
      </c>
      <c r="C41" s="18" t="s">
        <v>216</v>
      </c>
      <c r="D41" s="19">
        <f>_xlfn.XLOOKUP(Traders[[#This Row],[ID]],Main[ID], Main[TOTAL TONNAGE], "Not Found")</f>
        <v>52500</v>
      </c>
    </row>
    <row r="42" spans="1:4">
      <c r="A42" s="24">
        <v>41</v>
      </c>
      <c r="B42" s="18" t="str">
        <f>_xlfn.XLOOKUP(Traders[[#This Row],[ID]],Main[ID],Main[VESSEL NAME], "Not Found")</f>
        <v>TAXIDIARA</v>
      </c>
      <c r="C42" s="18" t="s">
        <v>217</v>
      </c>
      <c r="D42" s="19">
        <f>_xlfn.XLOOKUP(Traders[[#This Row],[ID]],Main[ID], Main[TOTAL TONNAGE], "Not Found")</f>
        <v>50733</v>
      </c>
    </row>
    <row r="43" spans="1:4">
      <c r="A43" s="24">
        <v>42</v>
      </c>
      <c r="B43" s="18" t="str">
        <f>_xlfn.XLOOKUP(Traders[[#This Row],[ID]],Main[ID],Main[VESSEL NAME], "Not Found")</f>
        <v>ELLY</v>
      </c>
      <c r="C43" s="18" t="s">
        <v>215</v>
      </c>
      <c r="D43" s="19">
        <f>_xlfn.XLOOKUP(Traders[[#This Row],[ID]],Main[ID], Main[TOTAL TONNAGE], "Not Found")</f>
        <v>58911</v>
      </c>
    </row>
    <row r="44" spans="1:4">
      <c r="A44" s="24">
        <v>43</v>
      </c>
      <c r="B44" s="18" t="str">
        <f>_xlfn.XLOOKUP(Traders[[#This Row],[ID]],Main[ID],Main[VESSEL NAME], "Not Found")</f>
        <v>LAUSANNE</v>
      </c>
      <c r="C44" s="18" t="s">
        <v>215</v>
      </c>
      <c r="D44" s="19">
        <f>_xlfn.XLOOKUP(Traders[[#This Row],[ID]],Main[ID], Main[TOTAL TONNAGE], "Not Found")</f>
        <v>60500</v>
      </c>
    </row>
    <row r="45" spans="1:4">
      <c r="A45" s="24">
        <v>44</v>
      </c>
      <c r="B45" s="18" t="str">
        <f>_xlfn.XLOOKUP(Traders[[#This Row],[ID]],Main[ID],Main[VESSEL NAME], "Not Found")</f>
        <v>ANTHEA</v>
      </c>
      <c r="C45" s="18" t="s">
        <v>219</v>
      </c>
      <c r="D45" s="19">
        <f>_xlfn.XLOOKUP(Traders[[#This Row],[ID]],Main[ID], Main[TOTAL TONNAGE], "Not Found")</f>
        <v>59400</v>
      </c>
    </row>
    <row r="46" spans="1:4">
      <c r="A46" s="24">
        <v>45</v>
      </c>
      <c r="B46" s="18" t="str">
        <f>_xlfn.XLOOKUP(Traders[[#This Row],[ID]],Main[ID],Main[VESSEL NAME], "Not Found")</f>
        <v>PSSADA</v>
      </c>
      <c r="C46" s="18" t="s">
        <v>216</v>
      </c>
      <c r="D46" s="19">
        <f>_xlfn.XLOOKUP(Traders[[#This Row],[ID]],Main[ID], Main[TOTAL TONNAGE], "Not Found")</f>
        <v>62850</v>
      </c>
    </row>
    <row r="47" spans="1:4">
      <c r="A47" s="24">
        <v>46</v>
      </c>
      <c r="B47" s="18" t="str">
        <f>_xlfn.XLOOKUP(Traders[[#This Row],[ID]],Main[ID],Main[VESSEL NAME], "Not Found")</f>
        <v>ACHILLE</v>
      </c>
      <c r="C47" s="18" t="s">
        <v>216</v>
      </c>
      <c r="D47" s="19">
        <f>_xlfn.XLOOKUP(Traders[[#This Row],[ID]],Main[ID], Main[TOTAL TONNAGE], "Not Found")</f>
        <v>62299.96</v>
      </c>
    </row>
    <row r="48" spans="1:4">
      <c r="A48" s="24">
        <v>47</v>
      </c>
      <c r="B48" s="18" t="str">
        <f>_xlfn.XLOOKUP(Traders[[#This Row],[ID]],Main[ID],Main[VESSEL NAME], "Not Found")</f>
        <v>SEAGUARDIAN</v>
      </c>
      <c r="C48" s="18" t="s">
        <v>216</v>
      </c>
      <c r="D48" s="19">
        <f>_xlfn.XLOOKUP(Traders[[#This Row],[ID]],Main[ID], Main[TOTAL TONNAGE], "Not Found")</f>
        <v>60930</v>
      </c>
    </row>
    <row r="49" spans="1:4">
      <c r="A49" s="24">
        <v>48</v>
      </c>
      <c r="B49" s="18" t="str">
        <f>_xlfn.XLOOKUP(Traders[[#This Row],[ID]],Main[ID],Main[VESSEL NAME], "Not Found")</f>
        <v>ADASTRA</v>
      </c>
      <c r="C49" s="18" t="s">
        <v>216</v>
      </c>
      <c r="D49" s="19">
        <f>_xlfn.XLOOKUP(Traders[[#This Row],[ID]],Main[ID], Main[TOTAL TONNAGE], "Not Found")</f>
        <v>44251.15</v>
      </c>
    </row>
    <row r="50" spans="1:4">
      <c r="A50" s="24">
        <v>49</v>
      </c>
      <c r="B50" s="18" t="str">
        <f>_xlfn.XLOOKUP(Traders[[#This Row],[ID]],Main[ID],Main[VESSEL NAME], "Not Found")</f>
        <v>FAIR LADY</v>
      </c>
      <c r="C50" s="18" t="s">
        <v>216</v>
      </c>
      <c r="D50" s="19">
        <f>_xlfn.XLOOKUP(Traders[[#This Row],[ID]],Main[ID], Main[TOTAL TONNAGE], "Not Found")</f>
        <v>61349.98</v>
      </c>
    </row>
    <row r="51" spans="1:4">
      <c r="A51" s="24">
        <v>50</v>
      </c>
      <c r="B51" s="18" t="str">
        <f>_xlfn.XLOOKUP(Traders[[#This Row],[ID]],Main[ID],Main[VESSEL NAME], "Not Found")</f>
        <v>SANTOS EAGLE</v>
      </c>
      <c r="C51" s="18" t="s">
        <v>216</v>
      </c>
      <c r="D51" s="19">
        <f>_xlfn.XLOOKUP(Traders[[#This Row],[ID]],Main[ID], Main[TOTAL TONNAGE], "Not Found")</f>
        <v>54500</v>
      </c>
    </row>
    <row r="52" spans="1:4">
      <c r="A52" s="24">
        <v>51</v>
      </c>
      <c r="B52" s="18" t="str">
        <f>_xlfn.XLOOKUP(Traders[[#This Row],[ID]],Main[ID],Main[VESSEL NAME], "Not Found")</f>
        <v>CLIPPER GEMMA</v>
      </c>
      <c r="C52" s="18" t="s">
        <v>215</v>
      </c>
      <c r="D52" s="19">
        <f>_xlfn.XLOOKUP(Traders[[#This Row],[ID]],Main[ID], Main[TOTAL TONNAGE], "Not Found")</f>
        <v>53500</v>
      </c>
    </row>
    <row r="53" spans="1:4">
      <c r="A53" s="24">
        <v>52</v>
      </c>
      <c r="B53" s="18" t="str">
        <f>_xlfn.XLOOKUP(Traders[[#This Row],[ID]],Main[ID],Main[VESSEL NAME], "Not Found")</f>
        <v>YASA PIONEER</v>
      </c>
      <c r="C53" s="18" t="s">
        <v>219</v>
      </c>
      <c r="D53" s="19">
        <f>_xlfn.XLOOKUP(Traders[[#This Row],[ID]],Main[ID], Main[TOTAL TONNAGE], "Not Found")</f>
        <v>63445.74</v>
      </c>
    </row>
    <row r="54" spans="1:4">
      <c r="A54" s="24">
        <v>53</v>
      </c>
      <c r="B54" s="18" t="str">
        <f>_xlfn.XLOOKUP(Traders[[#This Row],[ID]],Main[ID],Main[VESSEL NAME], "Not Found")</f>
        <v>BELFOREST</v>
      </c>
      <c r="C54" s="18" t="s">
        <v>218</v>
      </c>
      <c r="D54" s="19">
        <f>_xlfn.XLOOKUP(Traders[[#This Row],[ID]],Main[ID], Main[TOTAL TONNAGE], "Not Found")</f>
        <v>26650</v>
      </c>
    </row>
    <row r="55" spans="1:4">
      <c r="A55" s="24">
        <v>54</v>
      </c>
      <c r="B55" s="18" t="str">
        <f>_xlfn.XLOOKUP(Traders[[#This Row],[ID]],Main[ID],Main[VESSEL NAME], "Not Found")</f>
        <v>SEAGUARDIAN</v>
      </c>
      <c r="C55" s="18" t="s">
        <v>216</v>
      </c>
      <c r="D55" s="19">
        <f>_xlfn.XLOOKUP(Traders[[#This Row],[ID]],Main[ID], Main[TOTAL TONNAGE], "Not Found")</f>
        <v>60500</v>
      </c>
    </row>
    <row r="56" spans="1:4">
      <c r="A56" s="24">
        <v>55</v>
      </c>
      <c r="B56" s="18" t="str">
        <f>_xlfn.XLOOKUP(Traders[[#This Row],[ID]],Main[ID],Main[VESSEL NAME], "Not Found")</f>
        <v>ULTRA RELIANCE</v>
      </c>
      <c r="C56" s="18" t="s">
        <v>217</v>
      </c>
      <c r="D56" s="19">
        <f>_xlfn.XLOOKUP(Traders[[#This Row],[ID]],Main[ID], Main[TOTAL TONNAGE], "Not Found")</f>
        <v>52660</v>
      </c>
    </row>
    <row r="57" spans="1:4">
      <c r="A57" s="24">
        <v>56</v>
      </c>
      <c r="B57" s="18" t="str">
        <f>_xlfn.XLOOKUP(Traders[[#This Row],[ID]],Main[ID],Main[VESSEL NAME], "Not Found")</f>
        <v>TR CROWN</v>
      </c>
      <c r="C57" s="18" t="s">
        <v>215</v>
      </c>
      <c r="D57" s="19">
        <f>_xlfn.XLOOKUP(Traders[[#This Row],[ID]],Main[ID], Main[TOTAL TONNAGE], "Not Found")</f>
        <v>50100</v>
      </c>
    </row>
    <row r="58" spans="1:4">
      <c r="A58" s="24">
        <v>57</v>
      </c>
      <c r="B58" s="18" t="str">
        <f>_xlfn.XLOOKUP(Traders[[#This Row],[ID]],Main[ID],Main[VESSEL NAME], "Not Found")</f>
        <v>LB GREEN</v>
      </c>
      <c r="C58" s="18" t="s">
        <v>216</v>
      </c>
      <c r="D58" s="19">
        <f>_xlfn.XLOOKUP(Traders[[#This Row],[ID]],Main[ID], Main[TOTAL TONNAGE], "Not Found")</f>
        <v>63800</v>
      </c>
    </row>
    <row r="59" spans="1:4">
      <c r="A59" s="24">
        <v>58</v>
      </c>
      <c r="B59" s="18" t="str">
        <f>_xlfn.XLOOKUP(Traders[[#This Row],[ID]],Main[ID],Main[VESSEL NAME], "Not Found")</f>
        <v>AL SAAD</v>
      </c>
      <c r="C59" s="18" t="s">
        <v>216</v>
      </c>
      <c r="D59" s="19">
        <f>_xlfn.XLOOKUP(Traders[[#This Row],[ID]],Main[ID], Main[TOTAL TONNAGE], "Not Found")</f>
        <v>52320</v>
      </c>
    </row>
    <row r="60" spans="1:4">
      <c r="A60" s="24">
        <v>59</v>
      </c>
      <c r="B60" s="18" t="str">
        <f>_xlfn.XLOOKUP(Traders[[#This Row],[ID]],Main[ID],Main[VESSEL NAME], "Not Found")</f>
        <v>DESPINA</v>
      </c>
      <c r="C60" s="18" t="s">
        <v>216</v>
      </c>
      <c r="D60" s="19">
        <f>_xlfn.XLOOKUP(Traders[[#This Row],[ID]],Main[ID], Main[TOTAL TONNAGE], "Not Found")</f>
        <v>60507</v>
      </c>
    </row>
    <row r="61" spans="1:4">
      <c r="A61" s="24">
        <v>60</v>
      </c>
      <c r="B61" s="18" t="str">
        <f>_xlfn.XLOOKUP(Traders[[#This Row],[ID]],Main[ID],Main[VESSEL NAME], "Not Found")</f>
        <v>ULTRA ROCANVILLE</v>
      </c>
      <c r="C61" s="18" t="s">
        <v>216</v>
      </c>
      <c r="D61" s="19">
        <f>_xlfn.XLOOKUP(Traders[[#This Row],[ID]],Main[ID], Main[TOTAL TONNAGE], "Not Found")</f>
        <v>7200</v>
      </c>
    </row>
    <row r="62" spans="1:4">
      <c r="A62" s="24">
        <v>61</v>
      </c>
      <c r="B62" s="18" t="str">
        <f>_xlfn.XLOOKUP(Traders[[#This Row],[ID]],Main[ID],Main[VESSEL NAME], "Not Found")</f>
        <v>APAGEON</v>
      </c>
      <c r="C62" s="18" t="s">
        <v>215</v>
      </c>
      <c r="D62" s="19">
        <f>_xlfn.XLOOKUP(Traders[[#This Row],[ID]],Main[ID], Main[TOTAL TONNAGE], "Not Found")</f>
        <v>50350</v>
      </c>
    </row>
    <row r="63" spans="1:4">
      <c r="A63" s="24">
        <v>62</v>
      </c>
      <c r="B63" s="18" t="str">
        <f>_xlfn.XLOOKUP(Traders[[#This Row],[ID]],Main[ID],Main[VESSEL NAME], "Not Found")</f>
        <v>WARISA NAREE</v>
      </c>
      <c r="C63" s="18" t="s">
        <v>217</v>
      </c>
      <c r="D63" s="19">
        <f>_xlfn.XLOOKUP(Traders[[#This Row],[ID]],Main[ID], Main[TOTAL TONNAGE], "Not Found")</f>
        <v>48090.7</v>
      </c>
    </row>
    <row r="64" spans="1:4">
      <c r="A64" s="24">
        <v>63</v>
      </c>
      <c r="B64" s="18" t="str">
        <f>_xlfn.XLOOKUP(Traders[[#This Row],[ID]],Main[ID],Main[VESSEL NAME], "Not Found")</f>
        <v>SEAGUARDIAN</v>
      </c>
      <c r="C64" s="18" t="s">
        <v>219</v>
      </c>
      <c r="D64" s="19">
        <f>_xlfn.XLOOKUP(Traders[[#This Row],[ID]],Main[ID], Main[TOTAL TONNAGE], "Not Found")</f>
        <v>62130</v>
      </c>
    </row>
    <row r="65" spans="1:4">
      <c r="A65" s="24">
        <v>64</v>
      </c>
      <c r="B65" s="18" t="str">
        <f>_xlfn.XLOOKUP(Traders[[#This Row],[ID]],Main[ID],Main[VESSEL NAME], "Not Found")</f>
        <v>THE ABLE</v>
      </c>
      <c r="C65" s="18" t="s">
        <v>216</v>
      </c>
      <c r="D65" s="19">
        <f>_xlfn.XLOOKUP(Traders[[#This Row],[ID]],Main[ID], Main[TOTAL TONNAGE], "Not Found")</f>
        <v>59500</v>
      </c>
    </row>
    <row r="66" spans="1:4">
      <c r="A66" s="24">
        <v>65</v>
      </c>
      <c r="B66" s="18" t="str">
        <f>_xlfn.XLOOKUP(Traders[[#This Row],[ID]],Main[ID],Main[VESSEL NAME], "Not Found")</f>
        <v>THE GIVER</v>
      </c>
      <c r="C66" s="18" t="s">
        <v>216</v>
      </c>
      <c r="D66" s="19">
        <f>_xlfn.XLOOKUP(Traders[[#This Row],[ID]],Main[ID], Main[TOTAL TONNAGE], "Not Found")</f>
        <v>61800</v>
      </c>
    </row>
    <row r="67" spans="1:4">
      <c r="A67" s="24">
        <v>66</v>
      </c>
      <c r="B67" s="18" t="str">
        <f>_xlfn.XLOOKUP(Traders[[#This Row],[ID]],Main[ID],Main[VESSEL NAME], "Not Found")</f>
        <v>BBG BRIGHT</v>
      </c>
      <c r="C67" s="18" t="s">
        <v>216</v>
      </c>
      <c r="D67" s="19">
        <f>_xlfn.XLOOKUP(Traders[[#This Row],[ID]],Main[ID], Main[TOTAL TONNAGE], "Not Found")</f>
        <v>48135</v>
      </c>
    </row>
    <row r="68" spans="1:4">
      <c r="A68" s="24">
        <v>67</v>
      </c>
      <c r="B68" s="18" t="str">
        <f>_xlfn.XLOOKUP(Traders[[#This Row],[ID]],Main[ID],Main[VESSEL NAME], "Not Found")</f>
        <v>KAVO PERDIKA</v>
      </c>
      <c r="C68" s="18" t="s">
        <v>216</v>
      </c>
      <c r="D68" s="19">
        <f>_xlfn.XLOOKUP(Traders[[#This Row],[ID]],Main[ID], Main[TOTAL TONNAGE], "Not Found")</f>
        <v>40000</v>
      </c>
    </row>
    <row r="69" spans="1:4">
      <c r="A69" s="24">
        <v>68</v>
      </c>
      <c r="B69" s="18" t="str">
        <f>_xlfn.XLOOKUP(Traders[[#This Row],[ID]],Main[ID],Main[VESSEL NAME], "Not Found")</f>
        <v>PACIFIC ACHIEVEMENT</v>
      </c>
      <c r="C69" s="18" t="s">
        <v>216</v>
      </c>
      <c r="D69" s="19">
        <f>_xlfn.XLOOKUP(Traders[[#This Row],[ID]],Main[ID], Main[TOTAL TONNAGE], "Not Found")</f>
        <v>42605</v>
      </c>
    </row>
    <row r="70" spans="1:4">
      <c r="A70" s="24">
        <v>69</v>
      </c>
      <c r="B70" s="18" t="str">
        <f>_xlfn.XLOOKUP(Traders[[#This Row],[ID]],Main[ID],Main[VESSEL NAME], "Not Found")</f>
        <v>DIAMANTI</v>
      </c>
      <c r="C70" s="18" t="s">
        <v>215</v>
      </c>
      <c r="D70" s="19">
        <f>_xlfn.XLOOKUP(Traders[[#This Row],[ID]],Main[ID], Main[TOTAL TONNAGE], "Not Found")</f>
        <v>60500</v>
      </c>
    </row>
    <row r="71" spans="1:4">
      <c r="A71" s="24">
        <v>70</v>
      </c>
      <c r="B71" s="18" t="str">
        <f>_xlfn.XLOOKUP(Traders[[#This Row],[ID]],Main[ID],Main[VESSEL NAME], "Not Found")</f>
        <v>SEAGUARDIAN</v>
      </c>
      <c r="C71" s="18" t="s">
        <v>219</v>
      </c>
      <c r="D71" s="19">
        <f>_xlfn.XLOOKUP(Traders[[#This Row],[ID]],Main[ID], Main[TOTAL TONNAGE], "Not Found")</f>
        <v>62131</v>
      </c>
    </row>
    <row r="72" spans="1:4">
      <c r="A72" s="24">
        <v>71</v>
      </c>
      <c r="B72" s="18" t="str">
        <f>_xlfn.XLOOKUP(Traders[[#This Row],[ID]],Main[ID],Main[VESSEL NAME], "Not Found")</f>
        <v>ELLY</v>
      </c>
      <c r="C72" s="18" t="s">
        <v>215</v>
      </c>
      <c r="D72" s="19">
        <f>_xlfn.XLOOKUP(Traders[[#This Row],[ID]],Main[ID], Main[TOTAL TONNAGE], "Not Found")</f>
        <v>58100</v>
      </c>
    </row>
    <row r="73" spans="1:4">
      <c r="A73" s="24">
        <v>72</v>
      </c>
      <c r="B73" s="18" t="str">
        <f>_xlfn.XLOOKUP(Traders[[#This Row],[ID]],Main[ID],Main[VESSEL NAME], "Not Found")</f>
        <v>GENCO MADELEINE</v>
      </c>
      <c r="C73" s="18" t="s">
        <v>216</v>
      </c>
      <c r="D73" s="19">
        <f>_xlfn.XLOOKUP(Traders[[#This Row],[ID]],Main[ID], Main[TOTAL TONNAGE], "Not Found")</f>
        <v>52745.75</v>
      </c>
    </row>
    <row r="74" spans="1:4">
      <c r="A74" s="24">
        <v>73</v>
      </c>
      <c r="B74" s="18" t="str">
        <f>_xlfn.XLOOKUP(Traders[[#This Row],[ID]],Main[ID],Main[VESSEL NAME], "Not Found")</f>
        <v>DK IONE</v>
      </c>
      <c r="C74" s="18" t="s">
        <v>217</v>
      </c>
      <c r="D74" s="19">
        <f>_xlfn.XLOOKUP(Traders[[#This Row],[ID]],Main[ID], Main[TOTAL TONNAGE], "Not Found")</f>
        <v>47680</v>
      </c>
    </row>
    <row r="75" spans="1:4">
      <c r="A75" s="24">
        <v>74</v>
      </c>
      <c r="B75" s="18" t="str">
        <f>_xlfn.XLOOKUP(Traders[[#This Row],[ID]],Main[ID],Main[VESSEL NAME], "Not Found")</f>
        <v>AFRICAN QUEEN</v>
      </c>
      <c r="C75" s="18" t="s">
        <v>218</v>
      </c>
      <c r="D75" s="19">
        <f>_xlfn.XLOOKUP(Traders[[#This Row],[ID]],Main[ID], Main[TOTAL TONNAGE], "Not Found")</f>
        <v>22101</v>
      </c>
    </row>
    <row r="76" spans="1:4">
      <c r="A76" s="24">
        <v>75</v>
      </c>
      <c r="B76" s="18" t="str">
        <f>_xlfn.XLOOKUP(Traders[[#This Row],[ID]],Main[ID],Main[VESSEL NAME], "Not Found")</f>
        <v>SSI AVENGER</v>
      </c>
      <c r="C76" s="18" t="s">
        <v>216</v>
      </c>
      <c r="D76" s="19">
        <f>_xlfn.XLOOKUP(Traders[[#This Row],[ID]],Main[ID], Main[TOTAL TONNAGE], "Not Found")</f>
        <v>39490</v>
      </c>
    </row>
    <row r="77" spans="1:4">
      <c r="A77" s="24">
        <v>76</v>
      </c>
      <c r="B77" s="18" t="str">
        <f>_xlfn.XLOOKUP(Traders[[#This Row],[ID]],Main[ID],Main[VESSEL NAME], "Not Found")</f>
        <v>SASEBO ACE</v>
      </c>
      <c r="C77" s="18" t="s">
        <v>216</v>
      </c>
      <c r="D77" s="19">
        <f>_xlfn.XLOOKUP(Traders[[#This Row],[ID]],Main[ID], Main[TOTAL TONNAGE], "Not Found")</f>
        <v>60108.160000000003</v>
      </c>
    </row>
    <row r="78" spans="1:4">
      <c r="A78" s="24">
        <v>77</v>
      </c>
      <c r="B78" s="18" t="str">
        <f>_xlfn.XLOOKUP(Traders[[#This Row],[ID]],Main[ID],Main[VESSEL NAME], "Not Found")</f>
        <v>DE XIN XING LONG</v>
      </c>
      <c r="C78" s="18" t="s">
        <v>216</v>
      </c>
      <c r="D78" s="19">
        <f>_xlfn.XLOOKUP(Traders[[#This Row],[ID]],Main[ID], Main[TOTAL TONNAGE], "Not Found")</f>
        <v>50900</v>
      </c>
    </row>
    <row r="79" spans="1:4">
      <c r="A79" s="24">
        <v>78</v>
      </c>
      <c r="B79" s="18" t="str">
        <f>_xlfn.XLOOKUP(Traders[[#This Row],[ID]],Main[ID],Main[VESSEL NAME], "Not Found")</f>
        <v>GENCO FREEDOM</v>
      </c>
      <c r="C79" s="18" t="s">
        <v>215</v>
      </c>
      <c r="D79" s="19">
        <f>_xlfn.XLOOKUP(Traders[[#This Row],[ID]],Main[ID], Main[TOTAL TONNAGE], "Not Found")</f>
        <v>31656.91</v>
      </c>
    </row>
    <row r="80" spans="1:4">
      <c r="A80" s="24">
        <v>79</v>
      </c>
      <c r="B80" s="18" t="str">
        <f>_xlfn.XLOOKUP(Traders[[#This Row],[ID]],Main[ID],Main[VESSEL NAME], "Not Found")</f>
        <v>SAINT MYRON</v>
      </c>
      <c r="C80" s="18" t="s">
        <v>219</v>
      </c>
      <c r="D80" s="19">
        <f>_xlfn.XLOOKUP(Traders[[#This Row],[ID]],Main[ID], Main[TOTAL TONNAGE], "Not Found")</f>
        <v>58150</v>
      </c>
    </row>
    <row r="81" spans="1:4">
      <c r="A81" s="24">
        <v>80</v>
      </c>
      <c r="B81" s="18" t="str">
        <f>_xlfn.XLOOKUP(Traders[[#This Row],[ID]],Main[ID],Main[VESSEL NAME], "Not Found")</f>
        <v>THE ABLE</v>
      </c>
      <c r="C81" s="18" t="s">
        <v>216</v>
      </c>
      <c r="D81" s="19">
        <f>_xlfn.XLOOKUP(Traders[[#This Row],[ID]],Main[ID], Main[TOTAL TONNAGE], "Not Found")</f>
        <v>61300</v>
      </c>
    </row>
    <row r="82" spans="1:4">
      <c r="A82" s="24">
        <v>81</v>
      </c>
      <c r="B82" s="18" t="str">
        <f>_xlfn.XLOOKUP(Traders[[#This Row],[ID]],Main[ID],Main[VESSEL NAME], "Not Found")</f>
        <v>ELEOUSSA</v>
      </c>
      <c r="C82" s="18" t="s">
        <v>216</v>
      </c>
      <c r="D82" s="19">
        <f>_xlfn.XLOOKUP(Traders[[#This Row],[ID]],Main[ID], Main[TOTAL TONNAGE], "Not Found")</f>
        <v>51811.54</v>
      </c>
    </row>
    <row r="83" spans="1:4">
      <c r="A83" s="24">
        <v>82</v>
      </c>
      <c r="B83" s="18" t="str">
        <f>_xlfn.XLOOKUP(Traders[[#This Row],[ID]],Main[ID],Main[VESSEL NAME], "Not Found")</f>
        <v>ATA M</v>
      </c>
      <c r="C83" s="18" t="s">
        <v>216</v>
      </c>
      <c r="D83" s="19">
        <f>_xlfn.XLOOKUP(Traders[[#This Row],[ID]],Main[ID], Main[TOTAL TONNAGE], "Not Found")</f>
        <v>51000</v>
      </c>
    </row>
    <row r="84" spans="1:4">
      <c r="A84" s="24">
        <v>83</v>
      </c>
      <c r="B84" s="18" t="str">
        <f>_xlfn.XLOOKUP(Traders[[#This Row],[ID]],Main[ID],Main[VESSEL NAME], "Not Found")</f>
        <v>XIN HAI TONG 26</v>
      </c>
      <c r="C84" s="18" t="s">
        <v>219</v>
      </c>
      <c r="D84" s="19">
        <f>_xlfn.XLOOKUP(Traders[[#This Row],[ID]],Main[ID], Main[TOTAL TONNAGE], "Not Found")</f>
        <v>49550</v>
      </c>
    </row>
    <row r="85" spans="1:4">
      <c r="A85" s="24">
        <v>84</v>
      </c>
      <c r="B85" s="18" t="str">
        <f>_xlfn.XLOOKUP(Traders[[#This Row],[ID]],Main[ID],Main[VESSEL NAME], "Not Found")</f>
        <v>OLYMPIA.GR</v>
      </c>
      <c r="C85" s="18" t="s">
        <v>217</v>
      </c>
      <c r="D85" s="19">
        <f>_xlfn.XLOOKUP(Traders[[#This Row],[ID]],Main[ID], Main[TOTAL TONNAGE], "Not Found")</f>
        <v>49130</v>
      </c>
    </row>
    <row r="86" spans="1:4">
      <c r="A86" s="25">
        <v>85</v>
      </c>
      <c r="B86" s="2" t="str">
        <f>_xlfn.XLOOKUP(Traders[[#This Row],[ID]],Main[ID],Main[VESSEL NAME], "Not Found")</f>
        <v>MAHA ROOS</v>
      </c>
      <c r="C86" s="2" t="s">
        <v>215</v>
      </c>
      <c r="D86" s="7">
        <f>_xlfn.XLOOKUP(Traders[[#This Row],[ID]],Main[ID], Main[TOTAL TONNAGE], "Not Found")</f>
        <v>59900</v>
      </c>
    </row>
    <row r="87" spans="1:4">
      <c r="A87" s="25">
        <v>86</v>
      </c>
      <c r="B87" s="2" t="str">
        <f>_xlfn.XLOOKUP(Traders[[#This Row],[ID]],Main[ID],Main[VESSEL NAME], "Not Found")</f>
        <v>YANNIS</v>
      </c>
      <c r="C87" s="2" t="s">
        <v>219</v>
      </c>
      <c r="D87" s="7">
        <f>_xlfn.XLOOKUP(Traders[[#This Row],[ID]],Main[ID], Main[TOTAL TONNAGE], "Not Found")</f>
        <v>45560</v>
      </c>
    </row>
    <row r="88" spans="1:4">
      <c r="A88" s="25">
        <v>87</v>
      </c>
      <c r="B88" s="2" t="str">
        <f>_xlfn.XLOOKUP(Traders[[#This Row],[ID]],Main[ID],Main[VESSEL NAME], "Not Found")</f>
        <v>OURANIA LUCK</v>
      </c>
      <c r="C88" s="2" t="s">
        <v>216</v>
      </c>
      <c r="D88" s="7">
        <f>_xlfn.XLOOKUP(Traders[[#This Row],[ID]],Main[ID], Main[TOTAL TONNAGE], "Not Found")</f>
        <v>51100</v>
      </c>
    </row>
    <row r="89" spans="1:4">
      <c r="A89" s="25">
        <v>88</v>
      </c>
      <c r="B89" s="2" t="str">
        <f>_xlfn.XLOOKUP(Traders[[#This Row],[ID]],Main[ID],Main[VESSEL NAME], "Not Found")</f>
        <v>XING XI HAI</v>
      </c>
      <c r="C89" s="2" t="s">
        <v>217</v>
      </c>
      <c r="D89" s="7">
        <f>_xlfn.XLOOKUP(Traders[[#This Row],[ID]],Main[ID], Main[TOTAL TONNAGE], "Not Found")</f>
        <v>53875</v>
      </c>
    </row>
    <row r="90" spans="1:4">
      <c r="A90" s="25">
        <v>89</v>
      </c>
      <c r="B90" s="2" t="str">
        <f>_xlfn.XLOOKUP(Traders[[#This Row],[ID]],Main[ID],Main[VESSEL NAME], "Not Found")</f>
        <v>XIN HAI TONG 36</v>
      </c>
      <c r="C90" s="2" t="s">
        <v>219</v>
      </c>
      <c r="D90" s="7">
        <f>_xlfn.XLOOKUP(Traders[[#This Row],[ID]],Main[ID], Main[TOTAL TONNAGE], "Not Found")</f>
        <v>49500</v>
      </c>
    </row>
    <row r="91" spans="1:4">
      <c r="A91" s="25">
        <v>90</v>
      </c>
      <c r="B91" s="2" t="str">
        <f>_xlfn.XLOOKUP(Traders[[#This Row],[ID]],Main[ID],Main[VESSEL NAME], "Not Found")</f>
        <v>PESSADA</v>
      </c>
      <c r="C91" s="2" t="s">
        <v>219</v>
      </c>
      <c r="D91" s="7">
        <f>_xlfn.XLOOKUP(Traders[[#This Row],[ID]],Main[ID], Main[TOTAL TONNAGE], "Not Found")</f>
        <v>62350</v>
      </c>
    </row>
    <row r="92" spans="1:4">
      <c r="A92" s="25">
        <v>91</v>
      </c>
      <c r="B92" s="2" t="str">
        <f>_xlfn.XLOOKUP(Traders[[#This Row],[ID]],Main[ID],Main[VESSEL NAME], "Not Found")</f>
        <v>ULTRA PASSION</v>
      </c>
      <c r="C92" s="2" t="s">
        <v>216</v>
      </c>
      <c r="D92" s="7">
        <f>_xlfn.XLOOKUP(Traders[[#This Row],[ID]],Main[ID], Main[TOTAL TONNAGE], "Not Found")</f>
        <v>23500</v>
      </c>
    </row>
    <row r="93" spans="1:4">
      <c r="A93" s="25">
        <v>92</v>
      </c>
      <c r="B93" s="2" t="str">
        <f>_xlfn.XLOOKUP(Traders[[#This Row],[ID]],Main[ID],Main[VESSEL NAME], "Not Found")</f>
        <v>ANTHEA</v>
      </c>
      <c r="C93" s="2" t="s">
        <v>219</v>
      </c>
      <c r="D93" s="7">
        <f>_xlfn.XLOOKUP(Traders[[#This Row],[ID]],Main[ID], Main[TOTAL TONNAGE], "Not Found")</f>
        <v>59500</v>
      </c>
    </row>
    <row r="94" spans="1:4">
      <c r="A94" s="25">
        <v>93</v>
      </c>
      <c r="B94" s="2" t="str">
        <f>_xlfn.XLOOKUP(Traders[[#This Row],[ID]],Main[ID],Main[VESSEL NAME], "Not Found")</f>
        <v>XIN HAI TONG 20</v>
      </c>
      <c r="C94" s="2" t="s">
        <v>219</v>
      </c>
      <c r="D94" s="7">
        <f>_xlfn.XLOOKUP(Traders[[#This Row],[ID]],Main[ID], Main[TOTAL TONNAGE], "Not Found")</f>
        <v>50256</v>
      </c>
    </row>
    <row r="95" spans="1:4">
      <c r="A95" s="25">
        <v>94</v>
      </c>
      <c r="B95" s="2" t="str">
        <f>_xlfn.XLOOKUP(Traders[[#This Row],[ID]],Main[ID],Main[VESSEL NAME], "Not Found")</f>
        <v>ZERMATT</v>
      </c>
      <c r="C95" s="2" t="s">
        <v>215</v>
      </c>
      <c r="D95" s="7">
        <f>_xlfn.XLOOKUP(Traders[[#This Row],[ID]],Main[ID], Main[TOTAL TONNAGE], "Not Found")</f>
        <v>60500</v>
      </c>
    </row>
    <row r="96" spans="1:4">
      <c r="A96" s="25">
        <v>95</v>
      </c>
      <c r="B96" s="2" t="str">
        <f>_xlfn.XLOOKUP(Traders[[#This Row],[ID]],Main[ID],Main[VESSEL NAME], "Not Found")</f>
        <v>CLIPPER TRENT</v>
      </c>
      <c r="C96" s="2" t="s">
        <v>216</v>
      </c>
      <c r="D96" s="7">
        <f>_xlfn.XLOOKUP(Traders[[#This Row],[ID]],Main[ID], Main[TOTAL TONNAGE], "Not Found")</f>
        <v>32100</v>
      </c>
    </row>
    <row r="97" spans="1:4">
      <c r="A97" s="25">
        <v>96</v>
      </c>
      <c r="B97" s="2" t="str">
        <f>_xlfn.XLOOKUP(Traders[[#This Row],[ID]],Main[ID],Main[VESSEL NAME], "Not Found")</f>
        <v>BESIKTAS-M</v>
      </c>
      <c r="C97" s="2" t="s">
        <v>216</v>
      </c>
      <c r="D97" s="7">
        <f>_xlfn.XLOOKUP(Traders[[#This Row],[ID]],Main[ID], Main[TOTAL TONNAGE], "Not Found")</f>
        <v>51350</v>
      </c>
    </row>
    <row r="98" spans="1:4">
      <c r="A98" s="25">
        <v>97</v>
      </c>
      <c r="B98" s="2" t="str">
        <f>_xlfn.XLOOKUP(Traders[[#This Row],[ID]],Main[ID],Main[VESSEL NAME], "Not Found")</f>
        <v>MXD QUANZHOU</v>
      </c>
      <c r="C98" s="2" t="s">
        <v>219</v>
      </c>
      <c r="D98" s="7">
        <f>_xlfn.XLOOKUP(Traders[[#This Row],[ID]],Main[ID], Main[TOTAL TONNAGE], "Not Found")</f>
        <v>49350</v>
      </c>
    </row>
    <row r="99" spans="1:4">
      <c r="A99" s="25">
        <v>98</v>
      </c>
      <c r="B99" s="2" t="str">
        <f>_xlfn.XLOOKUP(Traders[[#This Row],[ID]],Main[ID],Main[VESSEL NAME], "Not Found")</f>
        <v>DENSA LION</v>
      </c>
      <c r="C99" s="2" t="s">
        <v>215</v>
      </c>
      <c r="D99" s="7">
        <f>_xlfn.XLOOKUP(Traders[[#This Row],[ID]],Main[ID], Main[TOTAL TONNAGE], "Not Found")</f>
        <v>36150</v>
      </c>
    </row>
    <row r="100" spans="1:4">
      <c r="A100" s="25">
        <v>99</v>
      </c>
      <c r="B100" s="2" t="str">
        <f>_xlfn.XLOOKUP(Traders[[#This Row],[ID]],Main[ID],Main[VESSEL NAME], "Not Found")</f>
        <v>POPLAR</v>
      </c>
      <c r="C100" s="2" t="s">
        <v>216</v>
      </c>
      <c r="D100" s="7">
        <f>_xlfn.XLOOKUP(Traders[[#This Row],[ID]],Main[ID], Main[TOTAL TONNAGE], "Not Found")</f>
        <v>44600</v>
      </c>
    </row>
    <row r="101" spans="1:4">
      <c r="A101" s="25">
        <v>100</v>
      </c>
      <c r="B101" s="2" t="str">
        <f>_xlfn.XLOOKUP(Traders[[#This Row],[ID]],Main[ID],Main[VESSEL NAME], "Not Found")</f>
        <v>SAPPHIRE X</v>
      </c>
      <c r="C101" s="2" t="s">
        <v>216</v>
      </c>
      <c r="D101" s="7">
        <f>_xlfn.XLOOKUP(Traders[[#This Row],[ID]],Main[ID], Main[TOTAL TONNAGE], "Not Found")</f>
        <v>50150</v>
      </c>
    </row>
    <row r="102" spans="1:4">
      <c r="A102" s="25">
        <v>101</v>
      </c>
      <c r="B102" s="2" t="str">
        <f>_xlfn.XLOOKUP(Traders[[#This Row],[ID]],Main[ID],Main[VESSEL NAME], "Not Found")</f>
        <v>YANGTZE APHA</v>
      </c>
      <c r="C102" s="2" t="s">
        <v>219</v>
      </c>
      <c r="D102" s="7">
        <f>_xlfn.XLOOKUP(Traders[[#This Row],[ID]],Main[ID], Main[TOTAL TONNAGE], "Not Found")</f>
        <v>50970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6F8ABD-7B44-4D13-A1AA-EF85019709E8}">
          <x14:formula1>
            <xm:f>'TRADERS LIST'!$A$2:$A$51</xm:f>
          </x14:formula1>
          <xm:sqref>C2:C102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EEA1-991A-4357-A98E-8D974A52A355}">
  <dimension ref="A1:A9"/>
  <sheetViews>
    <sheetView workbookViewId="0">
      <selection activeCell="A6" sqref="A6"/>
    </sheetView>
  </sheetViews>
  <sheetFormatPr defaultRowHeight="15"/>
  <cols>
    <col min="1" max="1" width="26.140625" bestFit="1" customWidth="1"/>
  </cols>
  <sheetData>
    <row r="1" spans="1:1">
      <c r="A1" t="s">
        <v>221</v>
      </c>
    </row>
    <row r="2" spans="1:1">
      <c r="A2" t="s">
        <v>215</v>
      </c>
    </row>
    <row r="3" spans="1:1">
      <c r="A3" t="s">
        <v>218</v>
      </c>
    </row>
    <row r="4" spans="1:1">
      <c r="A4" t="s">
        <v>222</v>
      </c>
    </row>
    <row r="5" spans="1:1">
      <c r="A5" t="s">
        <v>216</v>
      </c>
    </row>
    <row r="6" spans="1:1">
      <c r="A6" t="s">
        <v>217</v>
      </c>
    </row>
    <row r="7" spans="1:1">
      <c r="A7" t="s">
        <v>220</v>
      </c>
    </row>
    <row r="8" spans="1:1">
      <c r="A8" t="s">
        <v>219</v>
      </c>
    </row>
    <row r="9" spans="1:1">
      <c r="A9" t="s">
        <v>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C836-40E3-4659-9561-25E564799881}">
  <dimension ref="A1:G102"/>
  <sheetViews>
    <sheetView topLeftCell="A71" workbookViewId="0">
      <selection activeCell="F97" sqref="F97"/>
    </sheetView>
  </sheetViews>
  <sheetFormatPr defaultColWidth="19.140625" defaultRowHeight="15"/>
  <cols>
    <col min="3" max="3" width="21.7109375" bestFit="1" customWidth="1"/>
    <col min="4" max="4" width="19.140625" style="30"/>
  </cols>
  <sheetData>
    <row r="1" spans="1:7">
      <c r="A1" s="20" t="s">
        <v>0</v>
      </c>
      <c r="B1" s="11" t="s">
        <v>223</v>
      </c>
      <c r="C1" s="11" t="s">
        <v>1</v>
      </c>
      <c r="D1" s="29" t="s">
        <v>224</v>
      </c>
      <c r="E1" s="11" t="s">
        <v>225</v>
      </c>
      <c r="F1" s="11" t="s">
        <v>226</v>
      </c>
      <c r="G1" s="11" t="s">
        <v>4</v>
      </c>
    </row>
    <row r="2" spans="1:7">
      <c r="A2" s="26">
        <v>1</v>
      </c>
      <c r="B2" s="27">
        <v>44927</v>
      </c>
      <c r="C2" s="21" t="str">
        <f>_xlfn.XLOOKUP(Operations[[#This Row],[ID]],Main[ID],Main[VESSEL NAME], "Not Found")</f>
        <v>DENEB</v>
      </c>
      <c r="D2" s="28">
        <v>44930</v>
      </c>
      <c r="E2" s="28">
        <v>44934</v>
      </c>
      <c r="F2" s="28">
        <v>44937</v>
      </c>
      <c r="G2" s="22">
        <f>_xlfn.XLOOKUP(Operations[[#This Row],[ID]],Main[ID],Main[TOTAL TONNAGE], "Not Found")</f>
        <v>58346</v>
      </c>
    </row>
    <row r="3" spans="1:7">
      <c r="A3" s="26">
        <v>2</v>
      </c>
      <c r="B3" s="27">
        <v>44927</v>
      </c>
      <c r="C3" s="21" t="str">
        <f>_xlfn.XLOOKUP(Operations[[#This Row],[ID]],Main[ID],Main[VESSEL NAME], "Not Found")</f>
        <v>FREE STATE</v>
      </c>
      <c r="D3" s="28">
        <v>44934</v>
      </c>
      <c r="E3" s="28">
        <v>44938</v>
      </c>
      <c r="F3" s="28">
        <v>44944</v>
      </c>
      <c r="G3" s="22">
        <f>_xlfn.XLOOKUP(Operations[[#This Row],[ID]],Main[ID],Main[TOTAL TONNAGE], "Not Found")</f>
        <v>51797.1</v>
      </c>
    </row>
    <row r="4" spans="1:7">
      <c r="A4" s="26">
        <v>3</v>
      </c>
      <c r="B4" s="27">
        <v>44927</v>
      </c>
      <c r="C4" s="21" t="str">
        <f>_xlfn.XLOOKUP(Operations[[#This Row],[ID]],Main[ID],Main[VESSEL NAME], "Not Found")</f>
        <v>MARIBLUE</v>
      </c>
      <c r="D4" s="28">
        <v>44934</v>
      </c>
      <c r="E4" s="28">
        <v>44939</v>
      </c>
      <c r="F4" s="28">
        <v>44945</v>
      </c>
      <c r="G4" s="22">
        <f>_xlfn.XLOOKUP(Operations[[#This Row],[ID]],Main[ID],Main[TOTAL TONNAGE], "Not Found")</f>
        <v>51870</v>
      </c>
    </row>
    <row r="5" spans="1:7">
      <c r="A5" s="26">
        <v>4</v>
      </c>
      <c r="B5" s="27">
        <v>44927</v>
      </c>
      <c r="C5" s="21" t="str">
        <f>_xlfn.XLOOKUP(Operations[[#This Row],[ID]],Main[ID],Main[VESSEL NAME], "Not Found")</f>
        <v>THE LOVING</v>
      </c>
      <c r="D5" s="28">
        <v>44936</v>
      </c>
      <c r="E5" s="28">
        <v>44945</v>
      </c>
      <c r="F5" s="28">
        <v>44947</v>
      </c>
      <c r="G5" s="22">
        <f>_xlfn.XLOOKUP(Operations[[#This Row],[ID]],Main[ID],Main[TOTAL TONNAGE], "Not Found")</f>
        <v>18050</v>
      </c>
    </row>
    <row r="6" spans="1:7">
      <c r="A6" s="26">
        <v>5</v>
      </c>
      <c r="B6" s="27">
        <v>44927</v>
      </c>
      <c r="C6" s="21" t="str">
        <f>_xlfn.XLOOKUP(Operations[[#This Row],[ID]],Main[ID],Main[VESSEL NAME], "Not Found")</f>
        <v>INCE ATLANTIC</v>
      </c>
      <c r="D6" s="28">
        <v>44937</v>
      </c>
      <c r="E6" s="28">
        <v>44947</v>
      </c>
      <c r="F6" s="28">
        <v>44952</v>
      </c>
      <c r="G6" s="22">
        <f>_xlfn.XLOOKUP(Operations[[#This Row],[ID]],Main[ID],Main[TOTAL TONNAGE], "Not Found")</f>
        <v>44000</v>
      </c>
    </row>
    <row r="7" spans="1:7">
      <c r="A7" s="26">
        <v>6</v>
      </c>
      <c r="B7" s="27">
        <v>44927</v>
      </c>
      <c r="C7" s="21" t="str">
        <f>_xlfn.XLOOKUP(Operations[[#This Row],[ID]],Main[ID],Main[VESSEL NAME], "Not Found")</f>
        <v>KAVO PERDIKA</v>
      </c>
      <c r="D7" s="28">
        <v>44951</v>
      </c>
      <c r="E7" s="28">
        <v>44953</v>
      </c>
      <c r="F7" s="28">
        <v>44958</v>
      </c>
      <c r="G7" s="22">
        <f>_xlfn.XLOOKUP(Operations[[#This Row],[ID]],Main[ID],Main[TOTAL TONNAGE], "Not Found")</f>
        <v>54400</v>
      </c>
    </row>
    <row r="8" spans="1:7">
      <c r="A8" s="26">
        <v>7</v>
      </c>
      <c r="B8" s="27">
        <v>44927</v>
      </c>
      <c r="C8" s="21" t="str">
        <f>_xlfn.XLOOKUP(Operations[[#This Row],[ID]],Main[ID],Main[VESSEL NAME], "Not Found")</f>
        <v>CHISE BULKER</v>
      </c>
      <c r="D8" s="28">
        <v>44954</v>
      </c>
      <c r="E8" s="28">
        <v>44956</v>
      </c>
      <c r="F8" s="28">
        <v>44960</v>
      </c>
      <c r="G8" s="22">
        <f>_xlfn.XLOOKUP(Operations[[#This Row],[ID]],Main[ID],Main[TOTAL TONNAGE], "Not Found")</f>
        <v>27500</v>
      </c>
    </row>
    <row r="9" spans="1:7">
      <c r="A9" s="26">
        <v>8</v>
      </c>
      <c r="B9" s="27">
        <v>44927</v>
      </c>
      <c r="C9" s="21" t="str">
        <f>_xlfn.XLOOKUP(Operations[[#This Row],[ID]],Main[ID],Main[VESSEL NAME], "Not Found")</f>
        <v>CARIBOO</v>
      </c>
      <c r="D9" s="28">
        <v>44954</v>
      </c>
      <c r="E9" s="28">
        <v>44959</v>
      </c>
      <c r="F9" s="28">
        <v>44966</v>
      </c>
      <c r="G9" s="22">
        <f>_xlfn.XLOOKUP(Operations[[#This Row],[ID]],Main[ID],Main[TOTAL TONNAGE], "Not Found")</f>
        <v>31406.92</v>
      </c>
    </row>
    <row r="10" spans="1:7">
      <c r="A10" s="26">
        <v>9</v>
      </c>
      <c r="B10" s="27">
        <v>44958</v>
      </c>
      <c r="C10" s="21" t="str">
        <f>_xlfn.XLOOKUP(Operations[[#This Row],[ID]],Main[ID],Main[VESSEL NAME], "Not Found")</f>
        <v>BELKNIGHT</v>
      </c>
      <c r="D10" s="28">
        <v>44959</v>
      </c>
      <c r="E10" s="28">
        <v>44961</v>
      </c>
      <c r="F10" s="28">
        <v>44967</v>
      </c>
      <c r="G10" s="22">
        <f>_xlfn.XLOOKUP(Operations[[#This Row],[ID]],Main[ID],Main[TOTAL TONNAGE], "Not Found")</f>
        <v>53720.08</v>
      </c>
    </row>
    <row r="11" spans="1:7">
      <c r="A11" s="26">
        <v>10</v>
      </c>
      <c r="B11" s="27">
        <v>44958</v>
      </c>
      <c r="C11" s="21" t="str">
        <f>_xlfn.XLOOKUP(Operations[[#This Row],[ID]],Main[ID],Main[VESSEL NAME], "Not Found")</f>
        <v>ELLIREA</v>
      </c>
      <c r="D11" s="28">
        <v>44964</v>
      </c>
      <c r="E11" s="28">
        <v>44968</v>
      </c>
      <c r="F11" s="28">
        <v>44972</v>
      </c>
      <c r="G11" s="22">
        <f>_xlfn.XLOOKUP(Operations[[#This Row],[ID]],Main[ID],Main[TOTAL TONNAGE], "Not Found")</f>
        <v>46300</v>
      </c>
    </row>
    <row r="12" spans="1:7">
      <c r="A12" s="26">
        <v>11</v>
      </c>
      <c r="B12" s="27">
        <v>44958</v>
      </c>
      <c r="C12" s="21" t="str">
        <f>_xlfn.XLOOKUP(Operations[[#This Row],[ID]],Main[ID],Main[VESSEL NAME], "Not Found")</f>
        <v>ANTIGONI</v>
      </c>
      <c r="D12" s="28">
        <v>44972</v>
      </c>
      <c r="E12" s="28">
        <v>44977</v>
      </c>
      <c r="F12" s="28">
        <v>44980</v>
      </c>
      <c r="G12" s="22">
        <f>_xlfn.XLOOKUP(Operations[[#This Row],[ID]],Main[ID],Main[TOTAL TONNAGE], "Not Found")</f>
        <v>60500</v>
      </c>
    </row>
    <row r="13" spans="1:7">
      <c r="A13" s="26">
        <v>12</v>
      </c>
      <c r="B13" s="27">
        <v>44986</v>
      </c>
      <c r="C13" s="21" t="str">
        <f>_xlfn.XLOOKUP(Operations[[#This Row],[ID]],Main[ID],Main[VESSEL NAME], "Not Found")</f>
        <v>ARCTURUS</v>
      </c>
      <c r="D13" s="28">
        <v>44986</v>
      </c>
      <c r="E13" s="28">
        <v>44990</v>
      </c>
      <c r="F13" s="28">
        <v>44993</v>
      </c>
      <c r="G13" s="22">
        <f>_xlfn.XLOOKUP(Operations[[#This Row],[ID]],Main[ID],Main[TOTAL TONNAGE], "Not Found")</f>
        <v>59770</v>
      </c>
    </row>
    <row r="14" spans="1:7">
      <c r="A14" s="26">
        <v>13</v>
      </c>
      <c r="B14" s="27">
        <v>44986</v>
      </c>
      <c r="C14" s="21" t="str">
        <f>_xlfn.XLOOKUP(Operations[[#This Row],[ID]],Main[ID],Main[VESSEL NAME], "Not Found")</f>
        <v>TOROS-M</v>
      </c>
      <c r="D14" s="28">
        <v>44994</v>
      </c>
      <c r="E14" s="28">
        <v>44995</v>
      </c>
      <c r="F14" s="28">
        <v>44998</v>
      </c>
      <c r="G14" s="22">
        <f>_xlfn.XLOOKUP(Operations[[#This Row],[ID]],Main[ID],Main[TOTAL TONNAGE], "Not Found")</f>
        <v>48250</v>
      </c>
    </row>
    <row r="15" spans="1:7">
      <c r="A15" s="26">
        <v>14</v>
      </c>
      <c r="B15" s="27">
        <v>44986</v>
      </c>
      <c r="C15" s="21" t="str">
        <f>_xlfn.XLOOKUP(Operations[[#This Row],[ID]],Main[ID],Main[VESSEL NAME], "Not Found")</f>
        <v>VALSAMITIS</v>
      </c>
      <c r="D15" s="28">
        <v>45003</v>
      </c>
      <c r="E15" s="28">
        <v>45003</v>
      </c>
      <c r="F15" s="28">
        <v>45008</v>
      </c>
      <c r="G15" s="22">
        <f>_xlfn.XLOOKUP(Operations[[#This Row],[ID]],Main[ID],Main[TOTAL TONNAGE], "Not Found")</f>
        <v>30066.55</v>
      </c>
    </row>
    <row r="16" spans="1:7">
      <c r="A16" s="26">
        <v>15</v>
      </c>
      <c r="B16" s="27">
        <v>44986</v>
      </c>
      <c r="C16" s="21" t="str">
        <f>_xlfn.XLOOKUP(Operations[[#This Row],[ID]],Main[ID],Main[VESSEL NAME], "Not Found")</f>
        <v>PANTHER MAX</v>
      </c>
      <c r="D16" s="28">
        <v>45008</v>
      </c>
      <c r="E16" s="28">
        <v>45009</v>
      </c>
      <c r="F16" s="28">
        <v>45013</v>
      </c>
      <c r="G16" s="22">
        <f>_xlfn.XLOOKUP(Operations[[#This Row],[ID]],Main[ID],Main[TOTAL TONNAGE], "Not Found")</f>
        <v>62500</v>
      </c>
    </row>
    <row r="17" spans="1:7">
      <c r="A17" s="26">
        <v>16</v>
      </c>
      <c r="B17" s="27">
        <v>44986</v>
      </c>
      <c r="C17" s="21" t="str">
        <f>_xlfn.XLOOKUP(Operations[[#This Row],[ID]],Main[ID],Main[VESSEL NAME], "Not Found")</f>
        <v>ZOI XL</v>
      </c>
      <c r="D17" s="28">
        <v>45012</v>
      </c>
      <c r="E17" s="28">
        <v>45031</v>
      </c>
      <c r="F17" s="28">
        <v>45040</v>
      </c>
      <c r="G17" s="22">
        <f>_xlfn.XLOOKUP(Operations[[#This Row],[ID]],Main[ID],Main[TOTAL TONNAGE], "Not Found")</f>
        <v>55000</v>
      </c>
    </row>
    <row r="18" spans="1:7">
      <c r="A18" s="26">
        <v>17</v>
      </c>
      <c r="B18" s="27">
        <v>44986</v>
      </c>
      <c r="C18" s="21" t="str">
        <f>_xlfn.XLOOKUP(Operations[[#This Row],[ID]],Main[ID],Main[VESSEL NAME], "Not Found")</f>
        <v>SILVER LADY</v>
      </c>
      <c r="D18" s="28">
        <v>45015</v>
      </c>
      <c r="E18" s="28">
        <v>45016</v>
      </c>
      <c r="F18" s="28">
        <v>45024</v>
      </c>
      <c r="G18" s="22">
        <f>_xlfn.XLOOKUP(Operations[[#This Row],[ID]],Main[ID],Main[TOTAL TONNAGE], "Not Found")</f>
        <v>48139</v>
      </c>
    </row>
    <row r="19" spans="1:7">
      <c r="A19" s="26">
        <v>18</v>
      </c>
      <c r="B19" s="27">
        <v>44986</v>
      </c>
      <c r="C19" s="21" t="str">
        <f>_xlfn.XLOOKUP(Operations[[#This Row],[ID]],Main[ID],Main[VESSEL NAME], "Not Found")</f>
        <v>AVRA I</v>
      </c>
      <c r="D19" s="28">
        <v>45016</v>
      </c>
      <c r="E19" s="28">
        <v>45019</v>
      </c>
      <c r="F19" s="28">
        <v>45025</v>
      </c>
      <c r="G19" s="22">
        <f>_xlfn.XLOOKUP(Operations[[#This Row],[ID]],Main[ID],Main[TOTAL TONNAGE], "Not Found")</f>
        <v>49550</v>
      </c>
    </row>
    <row r="20" spans="1:7">
      <c r="A20" s="26">
        <v>19</v>
      </c>
      <c r="B20" s="27">
        <v>45017</v>
      </c>
      <c r="C20" s="21" t="str">
        <f>_xlfn.XLOOKUP(Operations[[#This Row],[ID]],Main[ID],Main[VESSEL NAME], "Not Found")</f>
        <v>ABILITY</v>
      </c>
      <c r="D20" s="28">
        <v>45037</v>
      </c>
      <c r="E20" s="28">
        <v>45040</v>
      </c>
      <c r="F20" s="28">
        <v>45049</v>
      </c>
      <c r="G20" s="22">
        <f>_xlfn.XLOOKUP(Operations[[#This Row],[ID]],Main[ID],Main[TOTAL TONNAGE], "Not Found")</f>
        <v>27998.78</v>
      </c>
    </row>
    <row r="21" spans="1:7">
      <c r="A21" s="26">
        <v>20</v>
      </c>
      <c r="B21" s="27">
        <v>45047</v>
      </c>
      <c r="C21" s="21" t="str">
        <f>_xlfn.XLOOKUP(Operations[[#This Row],[ID]],Main[ID],Main[VESSEL NAME], "Not Found")</f>
        <v>ELLY</v>
      </c>
      <c r="D21" s="28">
        <v>45051</v>
      </c>
      <c r="E21" s="28">
        <v>45053</v>
      </c>
      <c r="F21" s="28">
        <v>45059</v>
      </c>
      <c r="G21" s="22">
        <f>_xlfn.XLOOKUP(Operations[[#This Row],[ID]],Main[ID],Main[TOTAL TONNAGE], "Not Found")</f>
        <v>59917</v>
      </c>
    </row>
    <row r="22" spans="1:7">
      <c r="A22" s="26">
        <v>21</v>
      </c>
      <c r="B22" s="27">
        <v>45047</v>
      </c>
      <c r="C22" s="21" t="str">
        <f>_xlfn.XLOOKUP(Operations[[#This Row],[ID]],Main[ID],Main[VESSEL NAME], "Not Found")</f>
        <v>ALANI</v>
      </c>
      <c r="D22" s="28">
        <v>45058</v>
      </c>
      <c r="E22" s="28">
        <v>45060</v>
      </c>
      <c r="F22" s="28">
        <v>45068</v>
      </c>
      <c r="G22" s="22">
        <f>_xlfn.XLOOKUP(Operations[[#This Row],[ID]],Main[ID],Main[TOTAL TONNAGE], "Not Found")</f>
        <v>54100</v>
      </c>
    </row>
    <row r="23" spans="1:7">
      <c r="A23" s="26">
        <v>22</v>
      </c>
      <c r="B23" s="27">
        <v>45047</v>
      </c>
      <c r="C23" s="21" t="str">
        <f>_xlfn.XLOOKUP(Operations[[#This Row],[ID]],Main[ID],Main[VESSEL NAME], "Not Found")</f>
        <v>MYKONOS SEAS</v>
      </c>
      <c r="D23" s="28">
        <v>45058</v>
      </c>
      <c r="E23" s="28">
        <v>45062</v>
      </c>
      <c r="F23" s="28">
        <v>45069</v>
      </c>
      <c r="G23" s="22">
        <f>_xlfn.XLOOKUP(Operations[[#This Row],[ID]],Main[ID],Main[TOTAL TONNAGE], "Not Found")</f>
        <v>50061</v>
      </c>
    </row>
    <row r="24" spans="1:7">
      <c r="A24" s="26">
        <v>23</v>
      </c>
      <c r="B24" s="27">
        <v>45047</v>
      </c>
      <c r="C24" s="21" t="str">
        <f>_xlfn.XLOOKUP(Operations[[#This Row],[ID]],Main[ID],Main[VESSEL NAME], "Not Found")</f>
        <v>LUGANO</v>
      </c>
      <c r="D24" s="28">
        <v>45064</v>
      </c>
      <c r="E24" s="28">
        <v>45069</v>
      </c>
      <c r="F24" s="28">
        <v>45074</v>
      </c>
      <c r="G24" s="22">
        <f>_xlfn.XLOOKUP(Operations[[#This Row],[ID]],Main[ID],Main[TOTAL TONNAGE], "Not Found")</f>
        <v>60500</v>
      </c>
    </row>
    <row r="25" spans="1:7">
      <c r="A25" s="26">
        <v>24</v>
      </c>
      <c r="B25" s="27">
        <v>45047</v>
      </c>
      <c r="C25" s="21" t="str">
        <f>_xlfn.XLOOKUP(Operations[[#This Row],[ID]],Main[ID],Main[VESSEL NAME], "Not Found")</f>
        <v>GLOBAL PRIME</v>
      </c>
      <c r="D25" s="28">
        <v>45072</v>
      </c>
      <c r="E25" s="28">
        <v>45072</v>
      </c>
      <c r="F25" s="28">
        <v>45078</v>
      </c>
      <c r="G25" s="22">
        <f>_xlfn.XLOOKUP(Operations[[#This Row],[ID]],Main[ID],Main[TOTAL TONNAGE], "Not Found")</f>
        <v>30499.29</v>
      </c>
    </row>
    <row r="26" spans="1:7">
      <c r="A26" s="26">
        <v>25</v>
      </c>
      <c r="B26" s="27">
        <v>45047</v>
      </c>
      <c r="C26" s="21" t="str">
        <f>_xlfn.XLOOKUP(Operations[[#This Row],[ID]],Main[ID],Main[VESSEL NAME], "Not Found")</f>
        <v>OCEANMASTER</v>
      </c>
      <c r="D26" s="28">
        <v>45074</v>
      </c>
      <c r="E26" s="28">
        <v>45076</v>
      </c>
      <c r="F26" s="28">
        <v>45087</v>
      </c>
      <c r="G26" s="22">
        <f>_xlfn.XLOOKUP(Operations[[#This Row],[ID]],Main[ID],Main[TOTAL TONNAGE], "Not Found")</f>
        <v>49840</v>
      </c>
    </row>
    <row r="27" spans="1:7">
      <c r="A27" s="26">
        <v>26</v>
      </c>
      <c r="B27" s="27">
        <v>45047</v>
      </c>
      <c r="C27" s="21" t="str">
        <f>_xlfn.XLOOKUP(Operations[[#This Row],[ID]],Main[ID],Main[VESSEL NAME], "Not Found")</f>
        <v>VIRGO CONFIDENCE</v>
      </c>
      <c r="D27" s="28">
        <v>45076</v>
      </c>
      <c r="E27" s="28">
        <v>45079</v>
      </c>
      <c r="F27" s="28">
        <v>45086</v>
      </c>
      <c r="G27" s="22">
        <f>_xlfn.XLOOKUP(Operations[[#This Row],[ID]],Main[ID],Main[TOTAL TONNAGE], "Not Found")</f>
        <v>15000</v>
      </c>
    </row>
    <row r="28" spans="1:7">
      <c r="A28" s="26">
        <v>27</v>
      </c>
      <c r="B28" s="27">
        <v>45078</v>
      </c>
      <c r="C28" s="21" t="str">
        <f>_xlfn.XLOOKUP(Operations[[#This Row],[ID]],Main[ID],Main[VESSEL NAME], "Not Found")</f>
        <v>FLORENTINE OEKTER</v>
      </c>
      <c r="D28" s="28">
        <v>45085</v>
      </c>
      <c r="E28" s="28">
        <v>45088</v>
      </c>
      <c r="F28" s="28">
        <v>45094</v>
      </c>
      <c r="G28" s="22">
        <f>_xlfn.XLOOKUP(Operations[[#This Row],[ID]],Main[ID],Main[TOTAL TONNAGE], "Not Found")</f>
        <v>53526.16</v>
      </c>
    </row>
    <row r="29" spans="1:7">
      <c r="A29" s="26">
        <v>28</v>
      </c>
      <c r="B29" s="27">
        <v>45078</v>
      </c>
      <c r="C29" s="21" t="str">
        <f>_xlfn.XLOOKUP(Operations[[#This Row],[ID]],Main[ID],Main[VESSEL NAME], "Not Found")</f>
        <v>SLNC SEVERN</v>
      </c>
      <c r="D29" s="28">
        <v>45084</v>
      </c>
      <c r="E29" s="28">
        <v>45087</v>
      </c>
      <c r="F29" s="28">
        <v>45090</v>
      </c>
      <c r="G29" s="22">
        <f>_xlfn.XLOOKUP(Operations[[#This Row],[ID]],Main[ID],Main[TOTAL TONNAGE], "Not Found")</f>
        <v>25000</v>
      </c>
    </row>
    <row r="30" spans="1:7">
      <c r="A30" s="26">
        <v>29</v>
      </c>
      <c r="B30" s="27">
        <v>45078</v>
      </c>
      <c r="C30" s="21" t="str">
        <f>_xlfn.XLOOKUP(Operations[[#This Row],[ID]],Main[ID],Main[VESSEL NAME], "Not Found")</f>
        <v>D10S</v>
      </c>
      <c r="D30" s="28">
        <v>45089</v>
      </c>
      <c r="E30" s="28">
        <v>45095</v>
      </c>
      <c r="F30" s="28">
        <v>45100</v>
      </c>
      <c r="G30" s="22">
        <f>_xlfn.XLOOKUP(Operations[[#This Row],[ID]],Main[ID],Main[TOTAL TONNAGE], "Not Found")</f>
        <v>55000</v>
      </c>
    </row>
    <row r="31" spans="1:7">
      <c r="A31" s="26">
        <v>30</v>
      </c>
      <c r="B31" s="27">
        <v>45078</v>
      </c>
      <c r="C31" s="21" t="str">
        <f>_xlfn.XLOOKUP(Operations[[#This Row],[ID]],Main[ID],Main[VESSEL NAME], "Not Found")</f>
        <v>JAGUAR MAX</v>
      </c>
      <c r="D31" s="28">
        <v>45106</v>
      </c>
      <c r="E31" s="28">
        <v>45107</v>
      </c>
      <c r="F31" s="28">
        <v>45115</v>
      </c>
      <c r="G31" s="22">
        <f>_xlfn.XLOOKUP(Operations[[#This Row],[ID]],Main[ID],Main[TOTAL TONNAGE], "Not Found")</f>
        <v>62699.82</v>
      </c>
    </row>
    <row r="32" spans="1:7">
      <c r="A32" s="26">
        <v>31</v>
      </c>
      <c r="B32" s="27">
        <v>45108</v>
      </c>
      <c r="C32" s="21" t="str">
        <f>_xlfn.XLOOKUP(Operations[[#This Row],[ID]],Main[ID],Main[VESSEL NAME], "Not Found")</f>
        <v>SPAR RIGEL</v>
      </c>
      <c r="D32" s="28">
        <v>45110</v>
      </c>
      <c r="E32" s="28">
        <v>45114</v>
      </c>
      <c r="F32" s="28">
        <v>45120</v>
      </c>
      <c r="G32" s="22">
        <f>_xlfn.XLOOKUP(Operations[[#This Row],[ID]],Main[ID],Main[TOTAL TONNAGE], "Not Found")</f>
        <v>32580.47</v>
      </c>
    </row>
    <row r="33" spans="1:7">
      <c r="A33" s="26">
        <v>32</v>
      </c>
      <c r="B33" s="27">
        <v>45108</v>
      </c>
      <c r="C33" s="21" t="str">
        <f>_xlfn.XLOOKUP(Operations[[#This Row],[ID]],Main[ID],Main[VESSEL NAME], "Not Found")</f>
        <v>BONITA</v>
      </c>
      <c r="D33" s="28">
        <v>45111</v>
      </c>
      <c r="E33" s="28">
        <v>45117</v>
      </c>
      <c r="F33" s="28">
        <v>45123</v>
      </c>
      <c r="G33" s="22">
        <f>_xlfn.XLOOKUP(Operations[[#This Row],[ID]],Main[ID],Main[TOTAL TONNAGE], "Not Found")</f>
        <v>60300</v>
      </c>
    </row>
    <row r="34" spans="1:7">
      <c r="A34" s="26">
        <v>33</v>
      </c>
      <c r="B34" s="27">
        <v>45108</v>
      </c>
      <c r="C34" s="21" t="str">
        <f>_xlfn.XLOOKUP(Operations[[#This Row],[ID]],Main[ID],Main[VESSEL NAME], "Not Found")</f>
        <v>LENI</v>
      </c>
      <c r="D34" s="28">
        <v>45114</v>
      </c>
      <c r="E34" s="28">
        <v>45121</v>
      </c>
      <c r="F34" s="28">
        <v>45130</v>
      </c>
      <c r="G34" s="22">
        <f>_xlfn.XLOOKUP(Operations[[#This Row],[ID]],Main[ID],Main[TOTAL TONNAGE], "Not Found")</f>
        <v>54610.400000000001</v>
      </c>
    </row>
    <row r="35" spans="1:7">
      <c r="A35" s="26">
        <v>34</v>
      </c>
      <c r="B35" s="27">
        <v>45108</v>
      </c>
      <c r="C35" s="21" t="str">
        <f>_xlfn.XLOOKUP(Operations[[#This Row],[ID]],Main[ID],Main[VESSEL NAME], "Not Found")</f>
        <v>ANDULUS 1</v>
      </c>
      <c r="D35" s="28">
        <v>45109</v>
      </c>
      <c r="E35" s="28">
        <v>45111</v>
      </c>
      <c r="F35" s="28">
        <v>45117</v>
      </c>
      <c r="G35" s="22">
        <f>_xlfn.XLOOKUP(Operations[[#This Row],[ID]],Main[ID],Main[TOTAL TONNAGE], "Not Found")</f>
        <v>9806.1</v>
      </c>
    </row>
    <row r="36" spans="1:7">
      <c r="A36" s="26">
        <v>35</v>
      </c>
      <c r="B36" s="27">
        <v>45108</v>
      </c>
      <c r="C36" s="21" t="str">
        <f>_xlfn.XLOOKUP(Operations[[#This Row],[ID]],Main[ID],Main[VESSEL NAME], "Not Found")</f>
        <v>LIBERTY GRACE</v>
      </c>
      <c r="D36" s="28">
        <v>45121</v>
      </c>
      <c r="E36" s="28">
        <v>45124</v>
      </c>
      <c r="F36" s="28">
        <v>45128</v>
      </c>
      <c r="G36" s="22">
        <f>_xlfn.XLOOKUP(Operations[[#This Row],[ID]],Main[ID],Main[TOTAL TONNAGE], "Not Found")</f>
        <v>47108.75</v>
      </c>
    </row>
    <row r="37" spans="1:7">
      <c r="A37" s="26">
        <v>36</v>
      </c>
      <c r="B37" s="27">
        <v>45108</v>
      </c>
      <c r="C37" s="21" t="str">
        <f>_xlfn.XLOOKUP(Operations[[#This Row],[ID]],Main[ID],Main[VESSEL NAME], "Not Found")</f>
        <v>SEASTRENGTH</v>
      </c>
      <c r="D37" s="28">
        <v>45128</v>
      </c>
      <c r="E37" s="28">
        <v>45131</v>
      </c>
      <c r="F37" s="28">
        <v>45137</v>
      </c>
      <c r="G37" s="22">
        <f>_xlfn.XLOOKUP(Operations[[#This Row],[ID]],Main[ID],Main[TOTAL TONNAGE], "Not Found")</f>
        <v>60500</v>
      </c>
    </row>
    <row r="38" spans="1:7">
      <c r="A38" s="26">
        <v>37</v>
      </c>
      <c r="B38" s="27">
        <v>45139</v>
      </c>
      <c r="C38" s="21" t="str">
        <f>_xlfn.XLOOKUP(Operations[[#This Row],[ID]],Main[ID],Main[VESSEL NAME], "Not Found")</f>
        <v>YASA SPARROW</v>
      </c>
      <c r="D38" s="28">
        <v>45146</v>
      </c>
      <c r="E38" s="28">
        <v>45146</v>
      </c>
      <c r="F38" s="28">
        <v>45150</v>
      </c>
      <c r="G38" s="22">
        <f>_xlfn.XLOOKUP(Operations[[#This Row],[ID]],Main[ID],Main[TOTAL TONNAGE], "Not Found")</f>
        <v>49340.66</v>
      </c>
    </row>
    <row r="39" spans="1:7">
      <c r="A39" s="26">
        <v>38</v>
      </c>
      <c r="B39" s="27">
        <v>45139</v>
      </c>
      <c r="C39" s="21" t="str">
        <f>_xlfn.XLOOKUP(Operations[[#This Row],[ID]],Main[ID],Main[VESSEL NAME], "Not Found")</f>
        <v>ANTAKYA-M</v>
      </c>
      <c r="D39" s="28">
        <v>45151</v>
      </c>
      <c r="E39" s="28">
        <v>45152</v>
      </c>
      <c r="F39" s="28">
        <v>45156</v>
      </c>
      <c r="G39" s="22">
        <f>_xlfn.XLOOKUP(Operations[[#This Row],[ID]],Main[ID],Main[TOTAL TONNAGE], "Not Found")</f>
        <v>52500</v>
      </c>
    </row>
    <row r="40" spans="1:7">
      <c r="A40" s="26">
        <v>39</v>
      </c>
      <c r="B40" s="27">
        <v>45139</v>
      </c>
      <c r="C40" s="21" t="str">
        <f>_xlfn.XLOOKUP(Operations[[#This Row],[ID]],Main[ID],Main[VESSEL NAME], "Not Found")</f>
        <v>ALANI</v>
      </c>
      <c r="D40" s="28">
        <v>45157</v>
      </c>
      <c r="E40" s="28">
        <v>45157</v>
      </c>
      <c r="F40" s="28">
        <v>45163</v>
      </c>
      <c r="G40" s="22">
        <f>_xlfn.XLOOKUP(Operations[[#This Row],[ID]],Main[ID],Main[TOTAL TONNAGE], "Not Found")</f>
        <v>43700</v>
      </c>
    </row>
    <row r="41" spans="1:7">
      <c r="A41" s="26">
        <v>40</v>
      </c>
      <c r="B41" s="27">
        <v>45139</v>
      </c>
      <c r="C41" s="21" t="str">
        <f>_xlfn.XLOOKUP(Operations[[#This Row],[ID]],Main[ID],Main[VESSEL NAME], "Not Found")</f>
        <v>TYCOON</v>
      </c>
      <c r="D41" s="28">
        <v>45168</v>
      </c>
      <c r="E41" s="28">
        <v>45168</v>
      </c>
      <c r="F41" s="28">
        <v>45173</v>
      </c>
      <c r="G41" s="22">
        <f>_xlfn.XLOOKUP(Operations[[#This Row],[ID]],Main[ID],Main[TOTAL TONNAGE], "Not Found")</f>
        <v>52500</v>
      </c>
    </row>
    <row r="42" spans="1:7">
      <c r="A42" s="26">
        <v>41</v>
      </c>
      <c r="B42" s="27">
        <v>45170</v>
      </c>
      <c r="C42" s="21" t="str">
        <f>_xlfn.XLOOKUP(Operations[[#This Row],[ID]],Main[ID],Main[VESSEL NAME], "Not Found")</f>
        <v>TAXIDIARA</v>
      </c>
      <c r="D42" s="28">
        <v>45169</v>
      </c>
      <c r="E42" s="28">
        <v>45170</v>
      </c>
      <c r="F42" s="28">
        <v>45175</v>
      </c>
      <c r="G42" s="22">
        <f>_xlfn.XLOOKUP(Operations[[#This Row],[ID]],Main[ID],Main[TOTAL TONNAGE], "Not Found")</f>
        <v>50733</v>
      </c>
    </row>
    <row r="43" spans="1:7">
      <c r="A43" s="26">
        <v>42</v>
      </c>
      <c r="B43" s="27">
        <v>45170</v>
      </c>
      <c r="C43" s="21" t="str">
        <f>_xlfn.XLOOKUP(Operations[[#This Row],[ID]],Main[ID],Main[VESSEL NAME], "Not Found")</f>
        <v>ELLY</v>
      </c>
      <c r="D43" s="28">
        <v>45173</v>
      </c>
      <c r="E43" s="28">
        <v>45174</v>
      </c>
      <c r="F43" s="28">
        <v>45179</v>
      </c>
      <c r="G43" s="22">
        <f>_xlfn.XLOOKUP(Operations[[#This Row],[ID]],Main[ID],Main[TOTAL TONNAGE], "Not Found")</f>
        <v>58911</v>
      </c>
    </row>
    <row r="44" spans="1:7">
      <c r="A44" s="26">
        <v>43</v>
      </c>
      <c r="B44" s="27">
        <v>45170</v>
      </c>
      <c r="C44" s="21" t="str">
        <f>_xlfn.XLOOKUP(Operations[[#This Row],[ID]],Main[ID],Main[VESSEL NAME], "Not Found")</f>
        <v>LAUSANNE</v>
      </c>
      <c r="D44" s="28">
        <v>45171</v>
      </c>
      <c r="E44" s="28">
        <v>45175</v>
      </c>
      <c r="F44" s="28">
        <v>45181</v>
      </c>
      <c r="G44" s="22">
        <f>_xlfn.XLOOKUP(Operations[[#This Row],[ID]],Main[ID],Main[TOTAL TONNAGE], "Not Found")</f>
        <v>60500</v>
      </c>
    </row>
    <row r="45" spans="1:7">
      <c r="A45" s="26">
        <v>44</v>
      </c>
      <c r="B45" s="27">
        <v>45170</v>
      </c>
      <c r="C45" s="21" t="str">
        <f>_xlfn.XLOOKUP(Operations[[#This Row],[ID]],Main[ID],Main[VESSEL NAME], "Not Found")</f>
        <v>ANTHEA</v>
      </c>
      <c r="D45" s="28">
        <v>45176</v>
      </c>
      <c r="E45" s="28">
        <v>45179</v>
      </c>
      <c r="F45" s="28">
        <v>45184</v>
      </c>
      <c r="G45" s="22">
        <f>_xlfn.XLOOKUP(Operations[[#This Row],[ID]],Main[ID],Main[TOTAL TONNAGE], "Not Found")</f>
        <v>59400</v>
      </c>
    </row>
    <row r="46" spans="1:7">
      <c r="A46" s="26">
        <v>45</v>
      </c>
      <c r="B46" s="27">
        <v>45170</v>
      </c>
      <c r="C46" s="21" t="str">
        <f>_xlfn.XLOOKUP(Operations[[#This Row],[ID]],Main[ID],Main[VESSEL NAME], "Not Found")</f>
        <v>PSSADA</v>
      </c>
      <c r="D46" s="28">
        <v>45183</v>
      </c>
      <c r="E46" s="28">
        <v>45184</v>
      </c>
      <c r="F46" s="28">
        <v>45188</v>
      </c>
      <c r="G46" s="22">
        <f>_xlfn.XLOOKUP(Operations[[#This Row],[ID]],Main[ID],Main[TOTAL TONNAGE], "Not Found")</f>
        <v>62850</v>
      </c>
    </row>
    <row r="47" spans="1:7">
      <c r="A47" s="26">
        <v>46</v>
      </c>
      <c r="B47" s="27">
        <v>45170</v>
      </c>
      <c r="C47" s="21" t="str">
        <f>_xlfn.XLOOKUP(Operations[[#This Row],[ID]],Main[ID],Main[VESSEL NAME], "Not Found")</f>
        <v>ACHILLE</v>
      </c>
      <c r="D47" s="28">
        <v>45191</v>
      </c>
      <c r="E47" s="28">
        <v>45191</v>
      </c>
      <c r="F47" s="28">
        <v>45197</v>
      </c>
      <c r="G47" s="22">
        <f>_xlfn.XLOOKUP(Operations[[#This Row],[ID]],Main[ID],Main[TOTAL TONNAGE], "Not Found")</f>
        <v>62299.96</v>
      </c>
    </row>
    <row r="48" spans="1:7">
      <c r="A48" s="26">
        <v>47</v>
      </c>
      <c r="B48" s="27">
        <v>45200</v>
      </c>
      <c r="C48" s="21" t="str">
        <f>_xlfn.XLOOKUP(Operations[[#This Row],[ID]],Main[ID],Main[VESSEL NAME], "Not Found")</f>
        <v>SEAGUARDIAN</v>
      </c>
      <c r="D48" s="28">
        <v>45201</v>
      </c>
      <c r="E48" s="28">
        <v>45202</v>
      </c>
      <c r="F48" s="28">
        <v>45207</v>
      </c>
      <c r="G48" s="22">
        <f>_xlfn.XLOOKUP(Operations[[#This Row],[ID]],Main[ID],Main[TOTAL TONNAGE], "Not Found")</f>
        <v>60930</v>
      </c>
    </row>
    <row r="49" spans="1:7">
      <c r="A49" s="26">
        <v>48</v>
      </c>
      <c r="B49" s="27">
        <v>45200</v>
      </c>
      <c r="C49" s="21" t="str">
        <f>_xlfn.XLOOKUP(Operations[[#This Row],[ID]],Main[ID],Main[VESSEL NAME], "Not Found")</f>
        <v>ADASTRA</v>
      </c>
      <c r="D49" s="28">
        <v>45207</v>
      </c>
      <c r="E49" s="28">
        <v>45209</v>
      </c>
      <c r="F49" s="28">
        <v>45212</v>
      </c>
      <c r="G49" s="22">
        <f>_xlfn.XLOOKUP(Operations[[#This Row],[ID]],Main[ID],Main[TOTAL TONNAGE], "Not Found")</f>
        <v>44251.15</v>
      </c>
    </row>
    <row r="50" spans="1:7">
      <c r="A50" s="26">
        <v>49</v>
      </c>
      <c r="B50" s="27">
        <v>45200</v>
      </c>
      <c r="C50" s="21" t="str">
        <f>_xlfn.XLOOKUP(Operations[[#This Row],[ID]],Main[ID],Main[VESSEL NAME], "Not Found")</f>
        <v>FAIR LADY</v>
      </c>
      <c r="D50" s="28">
        <v>45221</v>
      </c>
      <c r="E50" s="28">
        <v>45229</v>
      </c>
      <c r="F50" s="28">
        <v>45236</v>
      </c>
      <c r="G50" s="22">
        <f>_xlfn.XLOOKUP(Operations[[#This Row],[ID]],Main[ID],Main[TOTAL TONNAGE], "Not Found")</f>
        <v>61349.98</v>
      </c>
    </row>
    <row r="51" spans="1:7">
      <c r="A51" s="26">
        <v>50</v>
      </c>
      <c r="B51" s="27">
        <v>45200</v>
      </c>
      <c r="C51" s="21" t="str">
        <f>_xlfn.XLOOKUP(Operations[[#This Row],[ID]],Main[ID],Main[VESSEL NAME], "Not Found")</f>
        <v>SANTOS EAGLE</v>
      </c>
      <c r="D51" s="28">
        <v>45222</v>
      </c>
      <c r="E51" s="28">
        <v>45222</v>
      </c>
      <c r="F51" s="28">
        <v>45226</v>
      </c>
      <c r="G51" s="22">
        <f>_xlfn.XLOOKUP(Operations[[#This Row],[ID]],Main[ID],Main[TOTAL TONNAGE], "Not Found")</f>
        <v>54500</v>
      </c>
    </row>
    <row r="52" spans="1:7">
      <c r="A52" s="26">
        <v>51</v>
      </c>
      <c r="B52" s="27">
        <v>45200</v>
      </c>
      <c r="C52" s="21" t="str">
        <f>_xlfn.XLOOKUP(Operations[[#This Row],[ID]],Main[ID],Main[VESSEL NAME], "Not Found")</f>
        <v>CLIPPER GEMMA</v>
      </c>
      <c r="D52" s="28">
        <v>45223</v>
      </c>
      <c r="E52" s="28">
        <v>45223</v>
      </c>
      <c r="F52" s="28">
        <v>45229</v>
      </c>
      <c r="G52" s="22">
        <f>_xlfn.XLOOKUP(Operations[[#This Row],[ID]],Main[ID],Main[TOTAL TONNAGE], "Not Found")</f>
        <v>53500</v>
      </c>
    </row>
    <row r="53" spans="1:7">
      <c r="A53" s="26">
        <v>52</v>
      </c>
      <c r="B53" s="27">
        <v>45200</v>
      </c>
      <c r="C53" s="21" t="str">
        <f>_xlfn.XLOOKUP(Operations[[#This Row],[ID]],Main[ID],Main[VESSEL NAME], "Not Found")</f>
        <v>YASA PIONEER</v>
      </c>
      <c r="D53" s="28">
        <v>45229</v>
      </c>
      <c r="E53" s="28">
        <v>45231</v>
      </c>
      <c r="F53" s="28">
        <v>45239</v>
      </c>
      <c r="G53" s="22">
        <f>_xlfn.XLOOKUP(Operations[[#This Row],[ID]],Main[ID],Main[TOTAL TONNAGE], "Not Found")</f>
        <v>63445.74</v>
      </c>
    </row>
    <row r="54" spans="1:7">
      <c r="A54" s="26">
        <v>53</v>
      </c>
      <c r="B54" s="27">
        <v>45231</v>
      </c>
      <c r="C54" s="21" t="str">
        <f>_xlfn.XLOOKUP(Operations[[#This Row],[ID]],Main[ID],Main[VESSEL NAME], "Not Found")</f>
        <v>BELFOREST</v>
      </c>
      <c r="D54" s="28">
        <v>45231</v>
      </c>
      <c r="E54" s="28">
        <v>45237</v>
      </c>
      <c r="F54" s="28">
        <v>45242</v>
      </c>
      <c r="G54" s="22">
        <f>_xlfn.XLOOKUP(Operations[[#This Row],[ID]],Main[ID],Main[TOTAL TONNAGE], "Not Found")</f>
        <v>26650</v>
      </c>
    </row>
    <row r="55" spans="1:7">
      <c r="A55" s="26">
        <v>54</v>
      </c>
      <c r="B55" s="27">
        <v>45231</v>
      </c>
      <c r="C55" s="21" t="str">
        <f>_xlfn.XLOOKUP(Operations[[#This Row],[ID]],Main[ID],Main[VESSEL NAME], "Not Found")</f>
        <v>SEAGUARDIAN</v>
      </c>
      <c r="D55" s="28">
        <v>45253</v>
      </c>
      <c r="E55" s="28">
        <v>45253</v>
      </c>
      <c r="F55" s="28">
        <v>45260</v>
      </c>
      <c r="G55" s="22">
        <f>_xlfn.XLOOKUP(Operations[[#This Row],[ID]],Main[ID],Main[TOTAL TONNAGE], "Not Found")</f>
        <v>60500</v>
      </c>
    </row>
    <row r="56" spans="1:7">
      <c r="A56" s="26">
        <v>55</v>
      </c>
      <c r="B56" s="27">
        <v>45261</v>
      </c>
      <c r="C56" s="21" t="str">
        <f>_xlfn.XLOOKUP(Operations[[#This Row],[ID]],Main[ID],Main[VESSEL NAME], "Not Found")</f>
        <v>ULTRA RELIANCE</v>
      </c>
      <c r="D56" s="28">
        <v>45265</v>
      </c>
      <c r="E56" s="28">
        <v>45265</v>
      </c>
      <c r="F56" s="28">
        <v>45271</v>
      </c>
      <c r="G56" s="22">
        <f>_xlfn.XLOOKUP(Operations[[#This Row],[ID]],Main[ID],Main[TOTAL TONNAGE], "Not Found")</f>
        <v>52660</v>
      </c>
    </row>
    <row r="57" spans="1:7">
      <c r="A57" s="26">
        <v>56</v>
      </c>
      <c r="B57" s="27">
        <v>45261</v>
      </c>
      <c r="C57" s="21" t="str">
        <f>_xlfn.XLOOKUP(Operations[[#This Row],[ID]],Main[ID],Main[VESSEL NAME], "Not Found")</f>
        <v>TR CROWN</v>
      </c>
      <c r="D57" s="28">
        <v>45261</v>
      </c>
      <c r="E57" s="28">
        <v>45261</v>
      </c>
      <c r="F57" s="28">
        <v>45265</v>
      </c>
      <c r="G57" s="22">
        <f>_xlfn.XLOOKUP(Operations[[#This Row],[ID]],Main[ID],Main[TOTAL TONNAGE], "Not Found")</f>
        <v>50100</v>
      </c>
    </row>
    <row r="58" spans="1:7">
      <c r="A58" s="26">
        <v>57</v>
      </c>
      <c r="B58" s="27">
        <v>45261</v>
      </c>
      <c r="C58" s="21" t="str">
        <f>_xlfn.XLOOKUP(Operations[[#This Row],[ID]],Main[ID],Main[VESSEL NAME], "Not Found")</f>
        <v>LB GREEN</v>
      </c>
      <c r="D58" s="28">
        <v>45271</v>
      </c>
      <c r="E58" s="28">
        <v>45272</v>
      </c>
      <c r="F58" s="28">
        <v>45277</v>
      </c>
      <c r="G58" s="22">
        <f>_xlfn.XLOOKUP(Operations[[#This Row],[ID]],Main[ID],Main[TOTAL TONNAGE], "Not Found")</f>
        <v>63800</v>
      </c>
    </row>
    <row r="59" spans="1:7">
      <c r="A59" s="26">
        <v>58</v>
      </c>
      <c r="B59" s="27">
        <v>45261</v>
      </c>
      <c r="C59" s="21" t="str">
        <f>_xlfn.XLOOKUP(Operations[[#This Row],[ID]],Main[ID],Main[VESSEL NAME], "Not Found")</f>
        <v>AL SAAD</v>
      </c>
      <c r="D59" s="28">
        <v>45274</v>
      </c>
      <c r="E59" s="28">
        <v>45276</v>
      </c>
      <c r="F59" s="28">
        <v>45281</v>
      </c>
      <c r="G59" s="22">
        <f>_xlfn.XLOOKUP(Operations[[#This Row],[ID]],Main[ID],Main[TOTAL TONNAGE], "Not Found")</f>
        <v>52320</v>
      </c>
    </row>
    <row r="60" spans="1:7">
      <c r="A60" s="26">
        <v>59</v>
      </c>
      <c r="B60" s="27">
        <v>45261</v>
      </c>
      <c r="C60" s="21" t="str">
        <f>_xlfn.XLOOKUP(Operations[[#This Row],[ID]],Main[ID],Main[VESSEL NAME], "Not Found")</f>
        <v>DESPINA</v>
      </c>
      <c r="D60" s="28">
        <v>45282</v>
      </c>
      <c r="E60" s="28">
        <v>45284</v>
      </c>
      <c r="F60" s="28">
        <v>45291</v>
      </c>
      <c r="G60" s="22">
        <f>_xlfn.XLOOKUP(Operations[[#This Row],[ID]],Main[ID],Main[TOTAL TONNAGE], "Not Found")</f>
        <v>60507</v>
      </c>
    </row>
    <row r="61" spans="1:7">
      <c r="A61" s="26">
        <v>60</v>
      </c>
      <c r="B61" s="27">
        <v>45261</v>
      </c>
      <c r="C61" s="21" t="str">
        <f>_xlfn.XLOOKUP(Operations[[#This Row],[ID]],Main[ID],Main[VESSEL NAME], "Not Found")</f>
        <v>ULTRA ROCANVILLE</v>
      </c>
      <c r="D61" s="28">
        <v>45285</v>
      </c>
      <c r="E61" s="28">
        <v>45289</v>
      </c>
      <c r="F61" s="28">
        <v>45290</v>
      </c>
      <c r="G61" s="22">
        <f>_xlfn.XLOOKUP(Operations[[#This Row],[ID]],Main[ID],Main[TOTAL TONNAGE], "Not Found")</f>
        <v>7200</v>
      </c>
    </row>
    <row r="62" spans="1:7">
      <c r="A62" s="26">
        <v>61</v>
      </c>
      <c r="B62" s="27">
        <v>45292</v>
      </c>
      <c r="C62" s="21" t="str">
        <f>_xlfn.XLOOKUP(Operations[[#This Row],[ID]],Main[ID],Main[VESSEL NAME], "Not Found")</f>
        <v>APAGEON</v>
      </c>
      <c r="D62" s="28">
        <v>45304</v>
      </c>
      <c r="E62" s="28">
        <v>45306</v>
      </c>
      <c r="F62" s="28">
        <v>45310</v>
      </c>
      <c r="G62" s="22">
        <f>_xlfn.XLOOKUP(Operations[[#This Row],[ID]],Main[ID],Main[TOTAL TONNAGE], "Not Found")</f>
        <v>50350</v>
      </c>
    </row>
    <row r="63" spans="1:7">
      <c r="A63" s="26">
        <v>62</v>
      </c>
      <c r="B63" s="27">
        <v>45292</v>
      </c>
      <c r="C63" s="21" t="str">
        <f>_xlfn.XLOOKUP(Operations[[#This Row],[ID]],Main[ID],Main[VESSEL NAME], "Not Found")</f>
        <v>WARISA NAREE</v>
      </c>
      <c r="D63" s="28">
        <v>45309</v>
      </c>
      <c r="E63" s="28">
        <v>45309</v>
      </c>
      <c r="F63" s="28">
        <v>45315</v>
      </c>
      <c r="G63" s="22">
        <f>_xlfn.XLOOKUP(Operations[[#This Row],[ID]],Main[ID],Main[TOTAL TONNAGE], "Not Found")</f>
        <v>48090.7</v>
      </c>
    </row>
    <row r="64" spans="1:7">
      <c r="A64" s="26">
        <v>63</v>
      </c>
      <c r="B64" s="27">
        <v>45292</v>
      </c>
      <c r="C64" s="21" t="str">
        <f>_xlfn.XLOOKUP(Operations[[#This Row],[ID]],Main[ID],Main[VESSEL NAME], "Not Found")</f>
        <v>SEAGUARDIAN</v>
      </c>
      <c r="D64" s="28">
        <v>45313</v>
      </c>
      <c r="E64" s="28">
        <v>45315</v>
      </c>
      <c r="F64" s="28">
        <v>45320</v>
      </c>
      <c r="G64" s="22">
        <f>_xlfn.XLOOKUP(Operations[[#This Row],[ID]],Main[ID],Main[TOTAL TONNAGE], "Not Found")</f>
        <v>62130</v>
      </c>
    </row>
    <row r="65" spans="1:7">
      <c r="A65" s="26">
        <v>64</v>
      </c>
      <c r="B65" s="27">
        <v>45292</v>
      </c>
      <c r="C65" s="21" t="str">
        <f>_xlfn.XLOOKUP(Operations[[#This Row],[ID]],Main[ID],Main[VESSEL NAME], "Not Found")</f>
        <v>THE ABLE</v>
      </c>
      <c r="D65" s="28">
        <v>45322</v>
      </c>
      <c r="E65" s="28">
        <v>45322</v>
      </c>
      <c r="F65" s="28">
        <v>45326</v>
      </c>
      <c r="G65" s="22">
        <f>_xlfn.XLOOKUP(Operations[[#This Row],[ID]],Main[ID],Main[TOTAL TONNAGE], "Not Found")</f>
        <v>59500</v>
      </c>
    </row>
    <row r="66" spans="1:7">
      <c r="A66" s="26">
        <v>65</v>
      </c>
      <c r="B66" s="27">
        <v>45323</v>
      </c>
      <c r="C66" s="21" t="str">
        <f>_xlfn.XLOOKUP(Operations[[#This Row],[ID]],Main[ID],Main[VESSEL NAME], "Not Found")</f>
        <v>THE GIVER</v>
      </c>
      <c r="D66" s="28">
        <v>45344</v>
      </c>
      <c r="E66" s="28">
        <v>45345</v>
      </c>
      <c r="F66" s="28">
        <v>45349</v>
      </c>
      <c r="G66" s="22">
        <f>_xlfn.XLOOKUP(Operations[[#This Row],[ID]],Main[ID],Main[TOTAL TONNAGE], "Not Found")</f>
        <v>61800</v>
      </c>
    </row>
    <row r="67" spans="1:7">
      <c r="A67" s="26">
        <v>66</v>
      </c>
      <c r="B67" s="27">
        <v>45323</v>
      </c>
      <c r="C67" s="21" t="str">
        <f>_xlfn.XLOOKUP(Operations[[#This Row],[ID]],Main[ID],Main[VESSEL NAME], "Not Found")</f>
        <v>BBG BRIGHT</v>
      </c>
      <c r="D67" s="28">
        <v>45351</v>
      </c>
      <c r="E67" s="28">
        <v>45352</v>
      </c>
      <c r="F67" s="28">
        <v>45385</v>
      </c>
      <c r="G67" s="22">
        <f>_xlfn.XLOOKUP(Operations[[#This Row],[ID]],Main[ID],Main[TOTAL TONNAGE], "Not Found")</f>
        <v>48135</v>
      </c>
    </row>
    <row r="68" spans="1:7">
      <c r="A68" s="26">
        <v>67</v>
      </c>
      <c r="B68" s="27">
        <v>45352</v>
      </c>
      <c r="C68" s="21" t="str">
        <f>_xlfn.XLOOKUP(Operations[[#This Row],[ID]],Main[ID],Main[VESSEL NAME], "Not Found")</f>
        <v>KAVO PERDIKA</v>
      </c>
      <c r="D68" s="28">
        <v>45358</v>
      </c>
      <c r="E68" s="28">
        <v>45359</v>
      </c>
      <c r="F68" s="28">
        <v>45364</v>
      </c>
      <c r="G68" s="22">
        <f>_xlfn.XLOOKUP(Operations[[#This Row],[ID]],Main[ID],Main[TOTAL TONNAGE], "Not Found")</f>
        <v>40000</v>
      </c>
    </row>
    <row r="69" spans="1:7">
      <c r="A69" s="26">
        <v>68</v>
      </c>
      <c r="B69" s="27">
        <v>45352</v>
      </c>
      <c r="C69" s="21" t="str">
        <f>_xlfn.XLOOKUP(Operations[[#This Row],[ID]],Main[ID],Main[VESSEL NAME], "Not Found")</f>
        <v>PACIFIC ACHIEVEMENT</v>
      </c>
      <c r="D69" s="28">
        <v>45356</v>
      </c>
      <c r="E69" s="28">
        <v>45356</v>
      </c>
      <c r="F69" s="28">
        <v>45367</v>
      </c>
      <c r="G69" s="22">
        <f>_xlfn.XLOOKUP(Operations[[#This Row],[ID]],Main[ID],Main[TOTAL TONNAGE], "Not Found")</f>
        <v>42605</v>
      </c>
    </row>
    <row r="70" spans="1:7">
      <c r="A70" s="26">
        <v>69</v>
      </c>
      <c r="B70" s="27">
        <v>45352</v>
      </c>
      <c r="C70" s="21" t="str">
        <f>_xlfn.XLOOKUP(Operations[[#This Row],[ID]],Main[ID],Main[VESSEL NAME], "Not Found")</f>
        <v>DIAMANTI</v>
      </c>
      <c r="D70" s="28">
        <v>45373</v>
      </c>
      <c r="E70" s="28">
        <v>45374</v>
      </c>
      <c r="F70" s="28">
        <v>45012</v>
      </c>
      <c r="G70" s="22">
        <f>_xlfn.XLOOKUP(Operations[[#This Row],[ID]],Main[ID],Main[TOTAL TONNAGE], "Not Found")</f>
        <v>60500</v>
      </c>
    </row>
    <row r="71" spans="1:7">
      <c r="A71" s="26">
        <v>70</v>
      </c>
      <c r="B71" s="27">
        <v>45352</v>
      </c>
      <c r="C71" s="21" t="str">
        <f>_xlfn.XLOOKUP(Operations[[#This Row],[ID]],Main[ID],Main[VESSEL NAME], "Not Found")</f>
        <v>SEAGUARDIAN</v>
      </c>
      <c r="D71" s="28">
        <v>45382</v>
      </c>
      <c r="E71" s="28">
        <v>45383</v>
      </c>
      <c r="F71" s="28">
        <v>45391</v>
      </c>
      <c r="G71" s="22">
        <f>_xlfn.XLOOKUP(Operations[[#This Row],[ID]],Main[ID],Main[TOTAL TONNAGE], "Not Found")</f>
        <v>62131</v>
      </c>
    </row>
    <row r="72" spans="1:7">
      <c r="A72" s="26">
        <v>71</v>
      </c>
      <c r="B72" s="27">
        <v>45352</v>
      </c>
      <c r="C72" s="21" t="str">
        <f>_xlfn.XLOOKUP(Operations[[#This Row],[ID]],Main[ID],Main[VESSEL NAME], "Not Found")</f>
        <v>ELLY</v>
      </c>
      <c r="D72" s="28">
        <v>45381</v>
      </c>
      <c r="E72" s="28">
        <v>45382</v>
      </c>
      <c r="F72" s="28">
        <v>45387</v>
      </c>
      <c r="G72" s="22">
        <f>_xlfn.XLOOKUP(Operations[[#This Row],[ID]],Main[ID],Main[TOTAL TONNAGE], "Not Found")</f>
        <v>58100</v>
      </c>
    </row>
    <row r="73" spans="1:7">
      <c r="A73" s="26">
        <v>72</v>
      </c>
      <c r="B73" s="27">
        <v>45352</v>
      </c>
      <c r="C73" s="21" t="str">
        <f>_xlfn.XLOOKUP(Operations[[#This Row],[ID]],Main[ID],Main[VESSEL NAME], "Not Found")</f>
        <v>GENCO MADELEINE</v>
      </c>
      <c r="D73" s="28">
        <v>45380</v>
      </c>
      <c r="E73" s="28">
        <v>45391</v>
      </c>
      <c r="F73" s="28">
        <v>45395</v>
      </c>
      <c r="G73" s="22">
        <f>_xlfn.XLOOKUP(Operations[[#This Row],[ID]],Main[ID],Main[TOTAL TONNAGE], "Not Found")</f>
        <v>52745.75</v>
      </c>
    </row>
    <row r="74" spans="1:7">
      <c r="A74" s="26">
        <v>73</v>
      </c>
      <c r="B74" s="27">
        <v>45383</v>
      </c>
      <c r="C74" s="21" t="str">
        <f>_xlfn.XLOOKUP(Operations[[#This Row],[ID]],Main[ID],Main[VESSEL NAME], "Not Found")</f>
        <v>DK IONE</v>
      </c>
      <c r="D74" s="28">
        <v>45384</v>
      </c>
      <c r="E74" s="28">
        <v>45396</v>
      </c>
      <c r="F74" s="28">
        <v>45402</v>
      </c>
      <c r="G74" s="22">
        <f>_xlfn.XLOOKUP(Operations[[#This Row],[ID]],Main[ID],Main[TOTAL TONNAGE], "Not Found")</f>
        <v>47680</v>
      </c>
    </row>
    <row r="75" spans="1:7">
      <c r="A75" s="26">
        <v>74</v>
      </c>
      <c r="B75" s="27">
        <v>45383</v>
      </c>
      <c r="C75" s="21" t="str">
        <f>_xlfn.XLOOKUP(Operations[[#This Row],[ID]],Main[ID],Main[VESSEL NAME], "Not Found")</f>
        <v>AFRICAN QUEEN</v>
      </c>
      <c r="D75" s="28">
        <v>45384</v>
      </c>
      <c r="E75" s="28">
        <v>45402</v>
      </c>
      <c r="F75" s="28">
        <v>45405</v>
      </c>
      <c r="G75" s="22">
        <f>_xlfn.XLOOKUP(Operations[[#This Row],[ID]],Main[ID],Main[TOTAL TONNAGE], "Not Found")</f>
        <v>22101</v>
      </c>
    </row>
    <row r="76" spans="1:7">
      <c r="A76" s="26">
        <v>75</v>
      </c>
      <c r="B76" s="27">
        <v>45383</v>
      </c>
      <c r="C76" s="21" t="str">
        <f>_xlfn.XLOOKUP(Operations[[#This Row],[ID]],Main[ID],Main[VESSEL NAME], "Not Found")</f>
        <v>SSI AVENGER</v>
      </c>
      <c r="D76" s="28">
        <v>45387</v>
      </c>
      <c r="E76" s="28">
        <v>45397</v>
      </c>
      <c r="F76" s="28">
        <v>45409</v>
      </c>
      <c r="G76" s="22">
        <f>_xlfn.XLOOKUP(Operations[[#This Row],[ID]],Main[ID],Main[TOTAL TONNAGE], "Not Found")</f>
        <v>39490</v>
      </c>
    </row>
    <row r="77" spans="1:7">
      <c r="A77" s="26">
        <v>76</v>
      </c>
      <c r="B77" s="27">
        <v>45383</v>
      </c>
      <c r="C77" s="21" t="str">
        <f>_xlfn.XLOOKUP(Operations[[#This Row],[ID]],Main[ID],Main[VESSEL NAME], "Not Found")</f>
        <v>SASEBO ACE</v>
      </c>
      <c r="D77" s="28">
        <v>45387</v>
      </c>
      <c r="E77" s="28">
        <v>45410</v>
      </c>
      <c r="F77" s="28">
        <v>45414</v>
      </c>
      <c r="G77" s="22">
        <f>_xlfn.XLOOKUP(Operations[[#This Row],[ID]],Main[ID],Main[TOTAL TONNAGE], "Not Found")</f>
        <v>60108.160000000003</v>
      </c>
    </row>
    <row r="78" spans="1:7">
      <c r="A78" s="26">
        <v>77</v>
      </c>
      <c r="B78" s="27">
        <v>45383</v>
      </c>
      <c r="C78" s="21" t="str">
        <f>_xlfn.XLOOKUP(Operations[[#This Row],[ID]],Main[ID],Main[VESSEL NAME], "Not Found")</f>
        <v>DE XIN XING LONG</v>
      </c>
      <c r="D78" s="28">
        <v>45404</v>
      </c>
      <c r="E78" s="28">
        <v>45411</v>
      </c>
      <c r="F78" s="28">
        <v>45416</v>
      </c>
      <c r="G78" s="22">
        <f>_xlfn.XLOOKUP(Operations[[#This Row],[ID]],Main[ID],Main[TOTAL TONNAGE], "Not Found")</f>
        <v>50900</v>
      </c>
    </row>
    <row r="79" spans="1:7">
      <c r="A79" s="26">
        <v>78</v>
      </c>
      <c r="B79" s="27">
        <v>45383</v>
      </c>
      <c r="C79" s="21" t="str">
        <f>_xlfn.XLOOKUP(Operations[[#This Row],[ID]],Main[ID],Main[VESSEL NAME], "Not Found")</f>
        <v>GENCO FREEDOM</v>
      </c>
      <c r="D79" s="28">
        <v>45405</v>
      </c>
      <c r="E79" s="28">
        <v>45424</v>
      </c>
      <c r="F79" s="28">
        <v>45428</v>
      </c>
      <c r="G79" s="22">
        <f>_xlfn.XLOOKUP(Operations[[#This Row],[ID]],Main[ID],Main[TOTAL TONNAGE], "Not Found")</f>
        <v>31656.91</v>
      </c>
    </row>
    <row r="80" spans="1:7">
      <c r="A80" s="26">
        <v>79</v>
      </c>
      <c r="B80" s="27">
        <v>45383</v>
      </c>
      <c r="C80" s="21" t="str">
        <f>_xlfn.XLOOKUP(Operations[[#This Row],[ID]],Main[ID],Main[VESSEL NAME], "Not Found")</f>
        <v>SAINT MYRON</v>
      </c>
      <c r="D80" s="28">
        <v>45410</v>
      </c>
      <c r="E80" s="28">
        <v>45415</v>
      </c>
      <c r="F80" s="28">
        <v>45420</v>
      </c>
      <c r="G80" s="22">
        <f>_xlfn.XLOOKUP(Operations[[#This Row],[ID]],Main[ID],Main[TOTAL TONNAGE], "Not Found")</f>
        <v>58150</v>
      </c>
    </row>
    <row r="81" spans="1:7">
      <c r="A81" s="26">
        <v>80</v>
      </c>
      <c r="B81" s="27">
        <v>45383</v>
      </c>
      <c r="C81" s="21" t="str">
        <f>_xlfn.XLOOKUP(Operations[[#This Row],[ID]],Main[ID],Main[VESSEL NAME], "Not Found")</f>
        <v>THE ABLE</v>
      </c>
      <c r="D81" s="28">
        <v>45411</v>
      </c>
      <c r="E81" s="28">
        <v>45418</v>
      </c>
      <c r="F81" s="28">
        <v>45425</v>
      </c>
      <c r="G81" s="22">
        <f>_xlfn.XLOOKUP(Operations[[#This Row],[ID]],Main[ID],Main[TOTAL TONNAGE], "Not Found")</f>
        <v>61300</v>
      </c>
    </row>
    <row r="82" spans="1:7">
      <c r="A82" s="26">
        <v>81</v>
      </c>
      <c r="B82" s="27">
        <v>45413</v>
      </c>
      <c r="C82" s="21" t="str">
        <f>_xlfn.XLOOKUP(Operations[[#This Row],[ID]],Main[ID],Main[VESSEL NAME], "Not Found")</f>
        <v>ELEOUSSA</v>
      </c>
      <c r="D82" s="28">
        <v>45413</v>
      </c>
      <c r="E82" s="28">
        <v>45426</v>
      </c>
      <c r="F82" s="28">
        <v>45434</v>
      </c>
      <c r="G82" s="22">
        <f>_xlfn.XLOOKUP(Operations[[#This Row],[ID]],Main[ID],Main[TOTAL TONNAGE], "Not Found")</f>
        <v>51811.54</v>
      </c>
    </row>
    <row r="83" spans="1:7">
      <c r="A83" s="26">
        <v>82</v>
      </c>
      <c r="B83" s="27">
        <v>45413</v>
      </c>
      <c r="C83" s="21" t="str">
        <f>_xlfn.XLOOKUP(Operations[[#This Row],[ID]],Main[ID],Main[VESSEL NAME], "Not Found")</f>
        <v>ATA M</v>
      </c>
      <c r="D83" s="28">
        <v>45420</v>
      </c>
      <c r="E83" s="28">
        <v>45435</v>
      </c>
      <c r="F83" s="28">
        <v>45443</v>
      </c>
      <c r="G83" s="22">
        <f>_xlfn.XLOOKUP(Operations[[#This Row],[ID]],Main[ID],Main[TOTAL TONNAGE], "Not Found")</f>
        <v>51000</v>
      </c>
    </row>
    <row r="84" spans="1:7">
      <c r="A84" s="26">
        <v>83</v>
      </c>
      <c r="B84" s="27">
        <v>45413</v>
      </c>
      <c r="C84" s="21" t="str">
        <f>_xlfn.XLOOKUP(Operations[[#This Row],[ID]],Main[ID],Main[VESSEL NAME], "Not Found")</f>
        <v>XIN HAI TONG 26</v>
      </c>
      <c r="D84" s="28">
        <v>45417</v>
      </c>
      <c r="E84" s="28">
        <v>45428</v>
      </c>
      <c r="F84" s="28">
        <v>45436</v>
      </c>
      <c r="G84" s="22">
        <f>_xlfn.XLOOKUP(Operations[[#This Row],[ID]],Main[ID],Main[TOTAL TONNAGE], "Not Found")</f>
        <v>49550</v>
      </c>
    </row>
    <row r="85" spans="1:7">
      <c r="A85" s="26">
        <v>84</v>
      </c>
      <c r="B85" s="27">
        <v>45413</v>
      </c>
      <c r="C85" s="21" t="str">
        <f>_xlfn.XLOOKUP(Operations[[#This Row],[ID]],Main[ID],Main[VESSEL NAME], "Not Found")</f>
        <v>OLYMPIA.GR</v>
      </c>
      <c r="D85" s="28">
        <v>45422</v>
      </c>
      <c r="E85" s="28">
        <v>45441</v>
      </c>
      <c r="F85" s="28">
        <v>45449</v>
      </c>
      <c r="G85" s="22">
        <f>_xlfn.XLOOKUP(Operations[[#This Row],[ID]],Main[ID],Main[TOTAL TONNAGE], "Not Found")</f>
        <v>49130</v>
      </c>
    </row>
    <row r="86" spans="1:7">
      <c r="A86" s="26">
        <v>85</v>
      </c>
      <c r="B86" s="27">
        <v>45413</v>
      </c>
      <c r="C86" s="21" t="str">
        <f>_xlfn.XLOOKUP(Operations[[#This Row],[ID]],Main[ID],Main[VESSEL NAME], "Not Found")</f>
        <v>MAHA ROOS</v>
      </c>
      <c r="D86" s="28">
        <v>45442</v>
      </c>
      <c r="E86" s="28">
        <v>45443</v>
      </c>
      <c r="F86" s="28">
        <v>45451</v>
      </c>
      <c r="G86" s="22">
        <f>_xlfn.XLOOKUP(Operations[[#This Row],[ID]],Main[ID],Main[TOTAL TONNAGE], "Not Found")</f>
        <v>59900</v>
      </c>
    </row>
    <row r="87" spans="1:7">
      <c r="A87" s="26">
        <v>86</v>
      </c>
      <c r="B87" s="27">
        <v>45444</v>
      </c>
      <c r="C87" s="21" t="str">
        <f>_xlfn.XLOOKUP(Operations[[#This Row],[ID]],Main[ID],Main[VESSEL NAME], "Not Found")</f>
        <v>YANNIS</v>
      </c>
      <c r="D87" s="28">
        <v>45446</v>
      </c>
      <c r="E87" s="28">
        <v>45449</v>
      </c>
      <c r="F87" s="28">
        <v>45457</v>
      </c>
      <c r="G87" s="22">
        <f>_xlfn.XLOOKUP(Operations[[#This Row],[ID]],Main[ID],Main[TOTAL TONNAGE], "Not Found")</f>
        <v>45560</v>
      </c>
    </row>
    <row r="88" spans="1:7">
      <c r="A88" s="26">
        <v>87</v>
      </c>
      <c r="B88" s="27">
        <v>45444</v>
      </c>
      <c r="C88" s="21" t="str">
        <f>_xlfn.XLOOKUP(Operations[[#This Row],[ID]],Main[ID],Main[VESSEL NAME], "Not Found")</f>
        <v>OURANIA LUCK</v>
      </c>
      <c r="D88" s="28">
        <v>45450</v>
      </c>
      <c r="E88" s="28">
        <v>45465</v>
      </c>
      <c r="F88" s="28">
        <v>45470</v>
      </c>
      <c r="G88" s="22">
        <f>_xlfn.XLOOKUP(Operations[[#This Row],[ID]],Main[ID],Main[TOTAL TONNAGE], "Not Found")</f>
        <v>51100</v>
      </c>
    </row>
    <row r="89" spans="1:7">
      <c r="A89" s="26">
        <v>88</v>
      </c>
      <c r="B89" s="27">
        <v>45444</v>
      </c>
      <c r="C89" s="21" t="str">
        <f>_xlfn.XLOOKUP(Operations[[#This Row],[ID]],Main[ID],Main[VESSEL NAME], "Not Found")</f>
        <v>XING XI HAI</v>
      </c>
      <c r="D89" s="28">
        <v>45453</v>
      </c>
      <c r="E89" s="28">
        <v>45453</v>
      </c>
      <c r="F89" s="28">
        <v>45461</v>
      </c>
      <c r="G89" s="22">
        <f>_xlfn.XLOOKUP(Operations[[#This Row],[ID]],Main[ID],Main[TOTAL TONNAGE], "Not Found")</f>
        <v>53875</v>
      </c>
    </row>
    <row r="90" spans="1:7">
      <c r="A90" s="26">
        <v>89</v>
      </c>
      <c r="B90" s="27">
        <v>45444</v>
      </c>
      <c r="C90" s="21" t="str">
        <f>_xlfn.XLOOKUP(Operations[[#This Row],[ID]],Main[ID],Main[VESSEL NAME], "Not Found")</f>
        <v>XIN HAI TONG 36</v>
      </c>
      <c r="D90" s="28">
        <v>45455</v>
      </c>
      <c r="E90" s="28">
        <v>45467</v>
      </c>
      <c r="F90" s="28">
        <v>45474</v>
      </c>
      <c r="G90" s="22">
        <f>_xlfn.XLOOKUP(Operations[[#This Row],[ID]],Main[ID],Main[TOTAL TONNAGE], "Not Found")</f>
        <v>49500</v>
      </c>
    </row>
    <row r="91" spans="1:7">
      <c r="A91" s="26">
        <v>90</v>
      </c>
      <c r="B91" s="27">
        <v>45444</v>
      </c>
      <c r="C91" s="21" t="str">
        <f>_xlfn.XLOOKUP(Operations[[#This Row],[ID]],Main[ID],Main[VESSEL NAME], "Not Found")</f>
        <v>PESSADA</v>
      </c>
      <c r="D91" s="28">
        <v>45460</v>
      </c>
      <c r="E91" s="28">
        <v>45472</v>
      </c>
      <c r="F91" s="28">
        <v>45479</v>
      </c>
      <c r="G91" s="22">
        <f>_xlfn.XLOOKUP(Operations[[#This Row],[ID]],Main[ID],Main[TOTAL TONNAGE], "Not Found")</f>
        <v>62350</v>
      </c>
    </row>
    <row r="92" spans="1:7">
      <c r="A92" s="26">
        <v>91</v>
      </c>
      <c r="B92" s="27">
        <v>45444</v>
      </c>
      <c r="C92" s="21" t="str">
        <f>_xlfn.XLOOKUP(Operations[[#This Row],[ID]],Main[ID],Main[VESSEL NAME], "Not Found")</f>
        <v>ULTRA PASSION</v>
      </c>
      <c r="D92" s="28">
        <v>45462</v>
      </c>
      <c r="E92" s="28">
        <v>45483</v>
      </c>
      <c r="F92" s="28">
        <v>45484</v>
      </c>
      <c r="G92" s="22">
        <f>_xlfn.XLOOKUP(Operations[[#This Row],[ID]],Main[ID],Main[TOTAL TONNAGE], "Not Found")</f>
        <v>23500</v>
      </c>
    </row>
    <row r="93" spans="1:7">
      <c r="A93" s="26">
        <v>92</v>
      </c>
      <c r="B93" s="27">
        <v>45444</v>
      </c>
      <c r="C93" s="21" t="str">
        <f>_xlfn.XLOOKUP(Operations[[#This Row],[ID]],Main[ID],Main[VESSEL NAME], "Not Found")</f>
        <v>ANTHEA</v>
      </c>
      <c r="D93" s="28">
        <v>45462</v>
      </c>
      <c r="E93" s="28">
        <v>45475</v>
      </c>
      <c r="F93" s="28">
        <v>45484</v>
      </c>
      <c r="G93" s="22">
        <f>_xlfn.XLOOKUP(Operations[[#This Row],[ID]],Main[ID],Main[TOTAL TONNAGE], "Not Found")</f>
        <v>59500</v>
      </c>
    </row>
    <row r="94" spans="1:7">
      <c r="A94" s="26">
        <v>93</v>
      </c>
      <c r="B94" s="27">
        <v>45474</v>
      </c>
      <c r="C94" s="21" t="str">
        <f>_xlfn.XLOOKUP(Operations[[#This Row],[ID]],Main[ID],Main[VESSEL NAME], "Not Found")</f>
        <v>XIN HAI TONG 20</v>
      </c>
      <c r="D94" s="28">
        <v>45486</v>
      </c>
      <c r="E94" s="28">
        <v>45486</v>
      </c>
      <c r="F94" s="28">
        <v>45492</v>
      </c>
      <c r="G94" s="22">
        <f>_xlfn.XLOOKUP(Operations[[#This Row],[ID]],Main[ID],Main[TOTAL TONNAGE], "Not Found")</f>
        <v>50256</v>
      </c>
    </row>
    <row r="95" spans="1:7">
      <c r="A95" s="26">
        <v>94</v>
      </c>
      <c r="B95" s="27">
        <v>45474</v>
      </c>
      <c r="C95" s="21" t="str">
        <f>_xlfn.XLOOKUP(Operations[[#This Row],[ID]],Main[ID],Main[VESSEL NAME], "Not Found")</f>
        <v>ZERMATT</v>
      </c>
      <c r="D95" s="28">
        <v>45492</v>
      </c>
      <c r="E95" s="28">
        <v>45493</v>
      </c>
      <c r="F95" s="28">
        <v>45500</v>
      </c>
      <c r="G95" s="22">
        <f>_xlfn.XLOOKUP(Operations[[#This Row],[ID]],Main[ID],Main[TOTAL TONNAGE], "Not Found")</f>
        <v>60500</v>
      </c>
    </row>
    <row r="96" spans="1:7">
      <c r="A96" s="26">
        <v>95</v>
      </c>
      <c r="B96" s="27">
        <v>45474</v>
      </c>
      <c r="C96" s="21" t="str">
        <f>_xlfn.XLOOKUP(Operations[[#This Row],[ID]],Main[ID],Main[VESSEL NAME], "Not Found")</f>
        <v>CLIPPER TRENT</v>
      </c>
      <c r="D96" s="28">
        <v>45489</v>
      </c>
      <c r="E96" s="28">
        <v>45489</v>
      </c>
      <c r="F96" s="28">
        <v>45497</v>
      </c>
      <c r="G96" s="22">
        <f>_xlfn.XLOOKUP(Operations[[#This Row],[ID]],Main[ID],Main[TOTAL TONNAGE], "Not Found")</f>
        <v>32100</v>
      </c>
    </row>
    <row r="97" spans="1:7">
      <c r="A97" s="26">
        <v>96</v>
      </c>
      <c r="B97" s="27">
        <v>45474</v>
      </c>
      <c r="C97" s="21" t="str">
        <f>_xlfn.XLOOKUP(Operations[[#This Row],[ID]],Main[ID],Main[VESSEL NAME], "Not Found")</f>
        <v>BESIKTAS-M</v>
      </c>
      <c r="D97" s="28">
        <v>45501</v>
      </c>
      <c r="E97" s="28">
        <v>45503</v>
      </c>
      <c r="F97" s="28">
        <v>45509</v>
      </c>
      <c r="G97" s="22">
        <f>_xlfn.XLOOKUP(Operations[[#This Row],[ID]],Main[ID],Main[TOTAL TONNAGE], "Not Found")</f>
        <v>51350</v>
      </c>
    </row>
    <row r="98" spans="1:7">
      <c r="A98" s="26">
        <v>97</v>
      </c>
      <c r="B98" s="27">
        <v>45474</v>
      </c>
      <c r="C98" s="21" t="str">
        <f>_xlfn.XLOOKUP(Operations[[#This Row],[ID]],Main[ID],Main[VESSEL NAME], "Not Found")</f>
        <v>MXD QUANZHOU</v>
      </c>
      <c r="D98" s="28">
        <v>45504</v>
      </c>
      <c r="E98" s="28">
        <v>45506</v>
      </c>
      <c r="F98" s="28">
        <v>45510</v>
      </c>
      <c r="G98" s="22">
        <f>_xlfn.XLOOKUP(Operations[[#This Row],[ID]],Main[ID],Main[TOTAL TONNAGE], "Not Found")</f>
        <v>49350</v>
      </c>
    </row>
    <row r="99" spans="1:7">
      <c r="A99" s="26">
        <v>98</v>
      </c>
      <c r="B99" s="27">
        <v>45505</v>
      </c>
      <c r="C99" s="21" t="str">
        <f>_xlfn.XLOOKUP(Operations[[#This Row],[ID]],Main[ID],Main[VESSEL NAME], "Not Found")</f>
        <v>DENSA LION</v>
      </c>
      <c r="D99" s="28">
        <v>45518</v>
      </c>
      <c r="E99" s="28">
        <v>45519</v>
      </c>
      <c r="F99" s="28">
        <v>45521</v>
      </c>
      <c r="G99" s="22">
        <f>_xlfn.XLOOKUP(Operations[[#This Row],[ID]],Main[ID],Main[TOTAL TONNAGE], "Not Found")</f>
        <v>36150</v>
      </c>
    </row>
    <row r="100" spans="1:7">
      <c r="A100" s="26">
        <v>99</v>
      </c>
      <c r="B100" s="27">
        <v>45505</v>
      </c>
      <c r="C100" s="21" t="str">
        <f>_xlfn.XLOOKUP(Operations[[#This Row],[ID]],Main[ID],Main[VESSEL NAME], "Not Found")</f>
        <v>POPLAR</v>
      </c>
      <c r="D100" s="28">
        <v>45523</v>
      </c>
      <c r="E100" s="28">
        <v>45524</v>
      </c>
      <c r="F100" s="28">
        <v>45527</v>
      </c>
      <c r="G100" s="22">
        <f>_xlfn.XLOOKUP(Operations[[#This Row],[ID]],Main[ID],Main[TOTAL TONNAGE], "Not Found")</f>
        <v>44600</v>
      </c>
    </row>
    <row r="101" spans="1:7">
      <c r="A101" s="26">
        <v>100</v>
      </c>
      <c r="B101" s="27">
        <v>45505</v>
      </c>
      <c r="C101" s="21" t="str">
        <f>_xlfn.XLOOKUP(Operations[[#This Row],[ID]],Main[ID],Main[VESSEL NAME], "Not Found")</f>
        <v>SAPPHIRE X</v>
      </c>
      <c r="D101" s="28">
        <v>45526</v>
      </c>
      <c r="E101" s="28">
        <v>45528</v>
      </c>
      <c r="F101" s="28">
        <v>45534</v>
      </c>
      <c r="G101" s="22">
        <f>_xlfn.XLOOKUP(Operations[[#This Row],[ID]],Main[ID],Main[TOTAL TONNAGE], "Not Found")</f>
        <v>50150</v>
      </c>
    </row>
    <row r="102" spans="1:7">
      <c r="A102" s="26">
        <v>101</v>
      </c>
      <c r="B102" s="27">
        <v>45505</v>
      </c>
      <c r="C102" s="21" t="str">
        <f>_xlfn.XLOOKUP(Operations[[#This Row],[ID]],Main[ID],Main[VESSEL NAME], "Not Found")</f>
        <v>YANGTZE APHA</v>
      </c>
      <c r="D102" s="28">
        <v>45528</v>
      </c>
      <c r="E102" s="28">
        <v>45528</v>
      </c>
      <c r="F102" s="28">
        <v>45528</v>
      </c>
      <c r="G102" s="22">
        <f>_xlfn.XLOOKUP(Operations[[#This Row],[ID]],Main[ID],Main[TOTAL TONNAGE], "Not Found")</f>
        <v>50970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7D89-1335-41F2-A6BF-2F3B7D00CF68}">
  <dimension ref="A1:A55"/>
  <sheetViews>
    <sheetView workbookViewId="0">
      <selection activeCell="A2" sqref="A2:A55"/>
    </sheetView>
  </sheetViews>
  <sheetFormatPr defaultRowHeight="15"/>
  <cols>
    <col min="1" max="1" width="31.42578125" bestFit="1" customWidth="1"/>
  </cols>
  <sheetData>
    <row r="1" spans="1:1">
      <c r="A1" t="s">
        <v>227</v>
      </c>
    </row>
    <row r="2" spans="1:1">
      <c r="A2" t="s">
        <v>212</v>
      </c>
    </row>
    <row r="3" spans="1:1">
      <c r="A3" t="s">
        <v>166</v>
      </c>
    </row>
    <row r="4" spans="1:1">
      <c r="A4" t="s">
        <v>198</v>
      </c>
    </row>
    <row r="5" spans="1:1">
      <c r="A5" t="s">
        <v>228</v>
      </c>
    </row>
    <row r="6" spans="1:1">
      <c r="A6" t="s">
        <v>180</v>
      </c>
    </row>
    <row r="7" spans="1:1">
      <c r="A7" t="s">
        <v>167</v>
      </c>
    </row>
    <row r="8" spans="1:1">
      <c r="A8" t="s">
        <v>202</v>
      </c>
    </row>
    <row r="9" spans="1:1">
      <c r="A9" t="s">
        <v>197</v>
      </c>
    </row>
    <row r="10" spans="1:1">
      <c r="A10" t="s">
        <v>187</v>
      </c>
    </row>
    <row r="11" spans="1:1">
      <c r="A11" t="s">
        <v>168</v>
      </c>
    </row>
    <row r="12" spans="1:1">
      <c r="A12" t="s">
        <v>169</v>
      </c>
    </row>
    <row r="13" spans="1:1">
      <c r="A13" t="s">
        <v>183</v>
      </c>
    </row>
    <row r="14" spans="1:1">
      <c r="A14" t="s">
        <v>170</v>
      </c>
    </row>
    <row r="15" spans="1:1">
      <c r="A15" t="s">
        <v>208</v>
      </c>
    </row>
    <row r="16" spans="1:1">
      <c r="A16" t="s">
        <v>188</v>
      </c>
    </row>
    <row r="17" spans="1:1">
      <c r="A17" t="s">
        <v>209</v>
      </c>
    </row>
    <row r="18" spans="1:1">
      <c r="A18" t="s">
        <v>190</v>
      </c>
    </row>
    <row r="19" spans="1:1">
      <c r="A19" t="s">
        <v>171</v>
      </c>
    </row>
    <row r="20" spans="1:1">
      <c r="A20" t="s">
        <v>204</v>
      </c>
    </row>
    <row r="21" spans="1:1">
      <c r="A21" t="s">
        <v>229</v>
      </c>
    </row>
    <row r="22" spans="1:1">
      <c r="A22" t="s">
        <v>230</v>
      </c>
    </row>
    <row r="23" spans="1:1">
      <c r="A23" t="s">
        <v>181</v>
      </c>
    </row>
    <row r="24" spans="1:1">
      <c r="A24" t="s">
        <v>172</v>
      </c>
    </row>
    <row r="25" spans="1:1">
      <c r="A25" t="s">
        <v>173</v>
      </c>
    </row>
    <row r="26" spans="1:1">
      <c r="A26" t="s">
        <v>174</v>
      </c>
    </row>
    <row r="27" spans="1:1">
      <c r="A27" t="s">
        <v>175</v>
      </c>
    </row>
    <row r="28" spans="1:1">
      <c r="A28" t="s">
        <v>199</v>
      </c>
    </row>
    <row r="29" spans="1:1">
      <c r="A29" t="s">
        <v>176</v>
      </c>
    </row>
    <row r="30" spans="1:1">
      <c r="A30" t="s">
        <v>184</v>
      </c>
    </row>
    <row r="31" spans="1:1">
      <c r="A31" t="s">
        <v>193</v>
      </c>
    </row>
    <row r="32" spans="1:1">
      <c r="A32" t="s">
        <v>191</v>
      </c>
    </row>
    <row r="33" spans="1:1">
      <c r="A33" t="s">
        <v>205</v>
      </c>
    </row>
    <row r="34" spans="1:1">
      <c r="A34" t="s">
        <v>213</v>
      </c>
    </row>
    <row r="35" spans="1:1">
      <c r="A35" t="s">
        <v>203</v>
      </c>
    </row>
    <row r="36" spans="1:1">
      <c r="A36" t="s">
        <v>182</v>
      </c>
    </row>
    <row r="37" spans="1:1">
      <c r="A37" t="s">
        <v>192</v>
      </c>
    </row>
    <row r="38" spans="1:1">
      <c r="A38" t="s">
        <v>231</v>
      </c>
    </row>
    <row r="39" spans="1:1">
      <c r="A39" t="s">
        <v>177</v>
      </c>
    </row>
    <row r="40" spans="1:1">
      <c r="A40" t="s">
        <v>178</v>
      </c>
    </row>
    <row r="41" spans="1:1">
      <c r="A41" t="s">
        <v>201</v>
      </c>
    </row>
    <row r="42" spans="1:1">
      <c r="A42" t="s">
        <v>194</v>
      </c>
    </row>
    <row r="43" spans="1:1">
      <c r="A43" t="s">
        <v>200</v>
      </c>
    </row>
    <row r="44" spans="1:1">
      <c r="A44" t="s">
        <v>185</v>
      </c>
    </row>
    <row r="45" spans="1:1">
      <c r="A45" t="s">
        <v>232</v>
      </c>
    </row>
    <row r="46" spans="1:1">
      <c r="A46" t="s">
        <v>211</v>
      </c>
    </row>
    <row r="47" spans="1:1">
      <c r="A47" t="s">
        <v>206</v>
      </c>
    </row>
    <row r="48" spans="1:1">
      <c r="A48" t="s">
        <v>210</v>
      </c>
    </row>
    <row r="49" spans="1:1">
      <c r="A49" t="s">
        <v>186</v>
      </c>
    </row>
    <row r="50" spans="1:1">
      <c r="A50" t="s">
        <v>195</v>
      </c>
    </row>
    <row r="51" spans="1:1">
      <c r="A51" t="s">
        <v>196</v>
      </c>
    </row>
    <row r="52" spans="1:1">
      <c r="A52" t="s">
        <v>189</v>
      </c>
    </row>
    <row r="53" spans="1:1">
      <c r="A53" t="s">
        <v>179</v>
      </c>
    </row>
    <row r="54" spans="1:1">
      <c r="A54" t="s">
        <v>207</v>
      </c>
    </row>
    <row r="55" spans="1:1">
      <c r="A55" t="s">
        <v>61</v>
      </c>
    </row>
  </sheetData>
  <conditionalFormatting sqref="A2:A100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26E4-B6A4-4A6D-A156-301EE1A3F547}">
  <dimension ref="A1:A51"/>
  <sheetViews>
    <sheetView topLeftCell="A32" workbookViewId="0">
      <selection activeCell="A51" sqref="A51:B51"/>
    </sheetView>
  </sheetViews>
  <sheetFormatPr defaultRowHeight="15"/>
  <cols>
    <col min="1" max="1" width="79.140625" bestFit="1" customWidth="1"/>
  </cols>
  <sheetData>
    <row r="1" spans="1:1">
      <c r="A1" s="14" t="s">
        <v>233</v>
      </c>
    </row>
    <row r="2" spans="1:1">
      <c r="A2" t="s">
        <v>95</v>
      </c>
    </row>
    <row r="3" spans="1:1">
      <c r="A3" t="s">
        <v>97</v>
      </c>
    </row>
    <row r="4" spans="1:1">
      <c r="A4" t="s">
        <v>32</v>
      </c>
    </row>
    <row r="5" spans="1:1">
      <c r="A5" t="s">
        <v>76</v>
      </c>
    </row>
    <row r="6" spans="1:1">
      <c r="A6" t="s">
        <v>100</v>
      </c>
    </row>
    <row r="7" spans="1:1">
      <c r="A7" t="s">
        <v>102</v>
      </c>
    </row>
    <row r="8" spans="1:1">
      <c r="A8" t="s">
        <v>103</v>
      </c>
    </row>
    <row r="9" spans="1:1">
      <c r="A9" t="s">
        <v>107</v>
      </c>
    </row>
    <row r="10" spans="1:1">
      <c r="A10" t="s">
        <v>109</v>
      </c>
    </row>
    <row r="11" spans="1:1">
      <c r="A11" t="s">
        <v>111</v>
      </c>
    </row>
    <row r="12" spans="1:1">
      <c r="A12" t="s">
        <v>113</v>
      </c>
    </row>
    <row r="13" spans="1:1">
      <c r="A13" t="s">
        <v>116</v>
      </c>
    </row>
    <row r="14" spans="1:1">
      <c r="A14" t="s">
        <v>118</v>
      </c>
    </row>
    <row r="15" spans="1:1">
      <c r="A15" t="s">
        <v>120</v>
      </c>
    </row>
    <row r="16" spans="1:1">
      <c r="A16" t="s">
        <v>11</v>
      </c>
    </row>
    <row r="17" spans="1:1">
      <c r="A17" t="s">
        <v>125</v>
      </c>
    </row>
    <row r="18" spans="1:1">
      <c r="A18" t="s">
        <v>129</v>
      </c>
    </row>
    <row r="19" spans="1:1">
      <c r="A19" t="s">
        <v>78</v>
      </c>
    </row>
    <row r="20" spans="1:1">
      <c r="A20" t="s">
        <v>234</v>
      </c>
    </row>
    <row r="21" spans="1:1">
      <c r="A21" t="s">
        <v>37</v>
      </c>
    </row>
    <row r="22" spans="1:1">
      <c r="A22" t="s">
        <v>71</v>
      </c>
    </row>
    <row r="23" spans="1:1">
      <c r="A23" t="s">
        <v>137</v>
      </c>
    </row>
    <row r="24" spans="1:1">
      <c r="A24" t="s">
        <v>139</v>
      </c>
    </row>
    <row r="25" spans="1:1">
      <c r="A25" t="s">
        <v>143</v>
      </c>
    </row>
    <row r="26" spans="1:1">
      <c r="A26" t="s">
        <v>145</v>
      </c>
    </row>
    <row r="27" spans="1:1">
      <c r="A27" t="s">
        <v>65</v>
      </c>
    </row>
    <row r="28" spans="1:1">
      <c r="A28" t="s">
        <v>6</v>
      </c>
    </row>
    <row r="29" spans="1:1">
      <c r="A29" t="s">
        <v>9</v>
      </c>
    </row>
    <row r="30" spans="1:1">
      <c r="A30" t="s">
        <v>13</v>
      </c>
    </row>
    <row r="31" spans="1:1">
      <c r="A31" t="s">
        <v>15</v>
      </c>
    </row>
    <row r="32" spans="1:1">
      <c r="A32" t="s">
        <v>17</v>
      </c>
    </row>
    <row r="33" spans="1:1">
      <c r="A33" t="s">
        <v>20</v>
      </c>
    </row>
    <row r="34" spans="1:1">
      <c r="A34" t="s">
        <v>22</v>
      </c>
    </row>
    <row r="35" spans="1:1">
      <c r="A35" t="s">
        <v>24</v>
      </c>
    </row>
    <row r="36" spans="1:1">
      <c r="A36" t="s">
        <v>28</v>
      </c>
    </row>
    <row r="37" spans="1:1">
      <c r="A37" t="s">
        <v>30</v>
      </c>
    </row>
    <row r="38" spans="1:1">
      <c r="A38" t="s">
        <v>39</v>
      </c>
    </row>
    <row r="39" spans="1:1">
      <c r="A39" t="s">
        <v>41</v>
      </c>
    </row>
    <row r="40" spans="1:1">
      <c r="A40" t="s">
        <v>47</v>
      </c>
    </row>
    <row r="41" spans="1:1">
      <c r="A41" t="s">
        <v>49</v>
      </c>
    </row>
    <row r="42" spans="1:1">
      <c r="A42" t="s">
        <v>52</v>
      </c>
    </row>
    <row r="43" spans="1:1">
      <c r="A43" t="s">
        <v>55</v>
      </c>
    </row>
    <row r="44" spans="1:1">
      <c r="A44" t="s">
        <v>57</v>
      </c>
    </row>
    <row r="45" spans="1:1">
      <c r="A45" t="s">
        <v>61</v>
      </c>
    </row>
    <row r="46" spans="1:1">
      <c r="A46" t="s">
        <v>66</v>
      </c>
    </row>
    <row r="47" spans="1:1">
      <c r="A47" t="s">
        <v>68</v>
      </c>
    </row>
    <row r="48" spans="1:1">
      <c r="A48" t="s">
        <v>81</v>
      </c>
    </row>
    <row r="49" spans="1:1">
      <c r="A49" t="s">
        <v>83</v>
      </c>
    </row>
    <row r="50" spans="1:1">
      <c r="A50" t="s">
        <v>88</v>
      </c>
    </row>
    <row r="51" spans="1:1">
      <c r="A51" t="s">
        <v>90</v>
      </c>
    </row>
  </sheetData>
  <conditionalFormatting sqref="A2:A78">
    <cfRule type="duplicateValues" dxfId="2" priority="2"/>
  </conditionalFormatting>
  <conditionalFormatting sqref="A2:A7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Ntsika James</cp:lastModifiedBy>
  <cp:revision/>
  <dcterms:created xsi:type="dcterms:W3CDTF">2024-09-04T09:53:17Z</dcterms:created>
  <dcterms:modified xsi:type="dcterms:W3CDTF">2024-09-12T14:00:00Z</dcterms:modified>
  <cp:category/>
  <cp:contentStatus/>
</cp:coreProperties>
</file>