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jamesquessy/Developer/Projects/Masters/RCP_8.5/Code/"/>
    </mc:Choice>
  </mc:AlternateContent>
  <xr:revisionPtr revIDLastSave="0" documentId="13_ncr:1_{21547CA1-7693-7F47-8FF8-304C9F0CED3F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7" i="1" l="1"/>
  <c r="R32" i="1"/>
  <c r="M23" i="1"/>
  <c r="J34" i="1"/>
  <c r="J24" i="1"/>
  <c r="J14" i="1"/>
  <c r="J4" i="1"/>
  <c r="L21" i="1"/>
  <c r="I34" i="1"/>
  <c r="I24" i="1"/>
  <c r="I14" i="1"/>
  <c r="I4" i="1"/>
  <c r="M22" i="1"/>
  <c r="L20" i="1"/>
  <c r="J13" i="1"/>
  <c r="J23" i="1"/>
  <c r="J33" i="1"/>
  <c r="J3" i="1"/>
  <c r="I33" i="1"/>
  <c r="I32" i="1"/>
  <c r="I23" i="1"/>
  <c r="I22" i="1"/>
  <c r="I13" i="1"/>
  <c r="I12" i="1"/>
  <c r="I3" i="1"/>
  <c r="I2" i="1"/>
  <c r="P8" i="1"/>
  <c r="S8" i="1"/>
  <c r="S9" i="1"/>
  <c r="S10" i="1"/>
  <c r="R9" i="1"/>
  <c r="R10" i="1"/>
  <c r="R8" i="1"/>
  <c r="Q9" i="1"/>
  <c r="Q10" i="1"/>
  <c r="Q8" i="1"/>
  <c r="P10" i="1"/>
  <c r="P9" i="1"/>
  <c r="O8" i="1"/>
  <c r="O9" i="1"/>
  <c r="O10" i="1"/>
  <c r="O7" i="1"/>
</calcChain>
</file>

<file path=xl/sharedStrings.xml><?xml version="1.0" encoding="utf-8"?>
<sst xmlns="http://schemas.openxmlformats.org/spreadsheetml/2006/main" count="50" uniqueCount="14">
  <si>
    <t>Year</t>
  </si>
  <si>
    <t>Rank</t>
  </si>
  <si>
    <t>Lat</t>
  </si>
  <si>
    <t>Lon</t>
  </si>
  <si>
    <t>Daily Power Potential (kW)</t>
  </si>
  <si>
    <t>Annual Energy Production (kWh)</t>
  </si>
  <si>
    <t>Capacity Factor (%)</t>
  </si>
  <si>
    <t>2020</t>
  </si>
  <si>
    <t>2050</t>
  </si>
  <si>
    <t>2075</t>
  </si>
  <si>
    <t>2099</t>
  </si>
  <si>
    <t>avg</t>
  </si>
  <si>
    <t>second</t>
  </si>
  <si>
    <t>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</si>
</sst>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tabSelected="1" workbookViewId="0">
      <selection activeCell="R38" sqref="G38:R38"/>
    </sheetView>
  </sheetViews>
  <sheetFormatPr baseColWidth="10" defaultColWidth="8.83203125" defaultRowHeight="15" x14ac:dyDescent="0.2"/>
  <cols>
    <col min="5" max="5" width="22" bestFit="1" customWidth="1"/>
    <col min="6" max="6" width="26.33203125" bestFit="1" customWidth="1"/>
    <col min="7" max="7" width="15.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9" x14ac:dyDescent="0.2">
      <c r="A2" t="s">
        <v>7</v>
      </c>
      <c r="B2">
        <v>1</v>
      </c>
      <c r="C2">
        <v>57.45</v>
      </c>
      <c r="D2">
        <v>-7.3</v>
      </c>
      <c r="E2">
        <v>1187.9013299999999</v>
      </c>
      <c r="F2">
        <v>3121804.70358</v>
      </c>
      <c r="G2">
        <v>30.290980000000001</v>
      </c>
      <c r="I2">
        <f>F2</f>
        <v>3121804.70358</v>
      </c>
    </row>
    <row r="3" spans="1:19" x14ac:dyDescent="0.2">
      <c r="A3" t="s">
        <v>7</v>
      </c>
      <c r="B3">
        <v>2</v>
      </c>
      <c r="C3">
        <v>57.55</v>
      </c>
      <c r="D3">
        <v>-7.2</v>
      </c>
      <c r="E3">
        <v>1132.1774800000001</v>
      </c>
      <c r="F3">
        <v>2975362.4221999999</v>
      </c>
      <c r="G3">
        <v>28.870049999999999</v>
      </c>
      <c r="I3">
        <f>F3</f>
        <v>2975362.4221999999</v>
      </c>
      <c r="J3" s="2">
        <f>(I2-I3)/I2</f>
        <v>4.6909494758613203E-2</v>
      </c>
    </row>
    <row r="4" spans="1:19" x14ac:dyDescent="0.2">
      <c r="A4" t="s">
        <v>7</v>
      </c>
      <c r="B4">
        <v>3</v>
      </c>
      <c r="C4">
        <v>60.25</v>
      </c>
      <c r="D4">
        <v>-1.6</v>
      </c>
      <c r="E4">
        <v>1113.6509699999999</v>
      </c>
      <c r="F4">
        <v>2926674.7501300001</v>
      </c>
      <c r="G4">
        <v>28.397629999999999</v>
      </c>
      <c r="I4">
        <f>F4</f>
        <v>2926674.7501300001</v>
      </c>
      <c r="J4" s="2">
        <f>(I2-I4)/I2</f>
        <v>6.2505496652699069E-2</v>
      </c>
    </row>
    <row r="5" spans="1:19" x14ac:dyDescent="0.2">
      <c r="A5" t="s">
        <v>7</v>
      </c>
      <c r="B5">
        <v>4</v>
      </c>
      <c r="C5">
        <v>60.25</v>
      </c>
      <c r="D5">
        <v>-1.7</v>
      </c>
      <c r="E5">
        <v>1056.03649</v>
      </c>
      <c r="F5">
        <v>2775263.9014900001</v>
      </c>
      <c r="G5">
        <v>26.92849</v>
      </c>
      <c r="J5" s="2"/>
    </row>
    <row r="6" spans="1:19" x14ac:dyDescent="0.2">
      <c r="A6" t="s">
        <v>7</v>
      </c>
      <c r="B6">
        <v>5</v>
      </c>
      <c r="C6">
        <v>57.55</v>
      </c>
      <c r="D6">
        <v>-6.6</v>
      </c>
      <c r="E6">
        <v>1020.5169</v>
      </c>
      <c r="F6">
        <v>2681918.4221399999</v>
      </c>
      <c r="G6">
        <v>26.022749999999998</v>
      </c>
      <c r="J6" s="2"/>
      <c r="K6">
        <v>8.5</v>
      </c>
      <c r="L6">
        <v>2.6</v>
      </c>
      <c r="M6">
        <v>4.5</v>
      </c>
    </row>
    <row r="7" spans="1:19" x14ac:dyDescent="0.2">
      <c r="A7" t="s">
        <v>7</v>
      </c>
      <c r="B7">
        <v>6</v>
      </c>
      <c r="C7">
        <v>57.45</v>
      </c>
      <c r="D7">
        <v>-6.7</v>
      </c>
      <c r="E7">
        <v>973.32929999999999</v>
      </c>
      <c r="F7">
        <v>2557909.39805</v>
      </c>
      <c r="G7">
        <v>24.819489999999998</v>
      </c>
      <c r="J7" s="2"/>
      <c r="K7">
        <v>1187.9013299999999</v>
      </c>
      <c r="L7">
        <v>1507.8156899999999</v>
      </c>
      <c r="M7">
        <v>1566.2013999999999</v>
      </c>
      <c r="O7">
        <f>AVERAGE(K7:M7)</f>
        <v>1420.6394733333334</v>
      </c>
      <c r="P7" t="s">
        <v>11</v>
      </c>
      <c r="Q7">
        <v>8.5</v>
      </c>
      <c r="R7">
        <v>2.6</v>
      </c>
      <c r="S7">
        <v>4.5</v>
      </c>
    </row>
    <row r="8" spans="1:19" x14ac:dyDescent="0.2">
      <c r="A8" t="s">
        <v>7</v>
      </c>
      <c r="B8">
        <v>7</v>
      </c>
      <c r="C8">
        <v>55.65</v>
      </c>
      <c r="D8">
        <v>-6.2</v>
      </c>
      <c r="E8">
        <v>962.02431999999999</v>
      </c>
      <c r="F8">
        <v>2528199.9243200002</v>
      </c>
      <c r="G8">
        <v>24.531220000000001</v>
      </c>
      <c r="J8" s="2"/>
      <c r="K8">
        <v>1035.16104</v>
      </c>
      <c r="L8">
        <v>1380.26054</v>
      </c>
      <c r="M8">
        <v>1160.6580200000001</v>
      </c>
      <c r="O8">
        <f t="shared" ref="O8:O10" si="0">AVERAGE(K8:M8)</f>
        <v>1192.0265333333334</v>
      </c>
      <c r="P8">
        <f>((O8-O7)/O7*100)</f>
        <v>-16.092255937644154</v>
      </c>
      <c r="Q8">
        <f>((K8-K7)/K7*100)</f>
        <v>-12.857994695569536</v>
      </c>
      <c r="R8">
        <f>((L8-L7)/L7*100)</f>
        <v>-8.4595982682737514</v>
      </c>
      <c r="S8">
        <f>((M8-M7)/M7*100)</f>
        <v>-25.89343745957575</v>
      </c>
    </row>
    <row r="9" spans="1:19" x14ac:dyDescent="0.2">
      <c r="A9" t="s">
        <v>7</v>
      </c>
      <c r="B9">
        <v>8</v>
      </c>
      <c r="C9">
        <v>55.65</v>
      </c>
      <c r="D9">
        <v>-6.1</v>
      </c>
      <c r="E9">
        <v>958.61607000000004</v>
      </c>
      <c r="F9">
        <v>2519243.0204400001</v>
      </c>
      <c r="G9">
        <v>24.444310000000002</v>
      </c>
      <c r="J9" s="2"/>
      <c r="K9">
        <v>879.54943000000003</v>
      </c>
      <c r="L9">
        <v>810.23810000000003</v>
      </c>
      <c r="M9">
        <v>1138.68021</v>
      </c>
      <c r="O9">
        <f t="shared" si="0"/>
        <v>942.82258000000002</v>
      </c>
      <c r="P9">
        <f>((O9-O7)/O7*100)</f>
        <v>-33.633930515263124</v>
      </c>
      <c r="Q9">
        <f t="shared" ref="Q9:Q10" si="1">((K9-K8)/K8*100)</f>
        <v>-15.032599178964457</v>
      </c>
      <c r="R9">
        <f t="shared" ref="R9:S10" si="2">((L9-L8)/L8*100)</f>
        <v>-41.298176936942646</v>
      </c>
      <c r="S9">
        <f t="shared" si="2"/>
        <v>-1.8935646522306449</v>
      </c>
    </row>
    <row r="10" spans="1:19" x14ac:dyDescent="0.2">
      <c r="A10" t="s">
        <v>7</v>
      </c>
      <c r="B10">
        <v>9</v>
      </c>
      <c r="C10">
        <v>57.05</v>
      </c>
      <c r="D10">
        <v>-6</v>
      </c>
      <c r="E10">
        <v>949.33214999999996</v>
      </c>
      <c r="F10">
        <v>2494844.8927199999</v>
      </c>
      <c r="G10">
        <v>24.20757</v>
      </c>
      <c r="J10" s="2"/>
      <c r="K10">
        <v>1042.4332400000001</v>
      </c>
      <c r="L10">
        <v>1019.1889200000001</v>
      </c>
      <c r="M10">
        <v>805.8075</v>
      </c>
      <c r="O10">
        <f t="shared" si="0"/>
        <v>955.80988666666656</v>
      </c>
      <c r="P10">
        <f>((O10-O7)/O7*100)</f>
        <v>-32.719743143276794</v>
      </c>
      <c r="Q10">
        <f t="shared" si="1"/>
        <v>18.519005805051801</v>
      </c>
      <c r="R10">
        <f t="shared" si="2"/>
        <v>25.788816892219707</v>
      </c>
      <c r="S10">
        <f t="shared" si="2"/>
        <v>-29.233204114437012</v>
      </c>
    </row>
    <row r="11" spans="1:19" x14ac:dyDescent="0.2">
      <c r="A11" t="s">
        <v>7</v>
      </c>
      <c r="B11">
        <v>10</v>
      </c>
      <c r="C11">
        <v>57.35</v>
      </c>
      <c r="D11">
        <v>-6.6</v>
      </c>
      <c r="E11">
        <v>928.34078999999997</v>
      </c>
      <c r="F11">
        <v>2439679.59241</v>
      </c>
      <c r="G11">
        <v>23.6723</v>
      </c>
      <c r="J11" s="2"/>
    </row>
    <row r="12" spans="1:19" x14ac:dyDescent="0.2">
      <c r="A12" t="s">
        <v>8</v>
      </c>
      <c r="B12">
        <v>1</v>
      </c>
      <c r="C12">
        <v>57.45</v>
      </c>
      <c r="D12">
        <v>-7.3</v>
      </c>
      <c r="E12">
        <v>1035.16104</v>
      </c>
      <c r="F12">
        <v>2720403.2183699999</v>
      </c>
      <c r="G12">
        <v>26.396170000000001</v>
      </c>
      <c r="I12">
        <f>F12</f>
        <v>2720403.2183699999</v>
      </c>
      <c r="J12" s="2"/>
    </row>
    <row r="13" spans="1:19" x14ac:dyDescent="0.2">
      <c r="A13" t="s">
        <v>8</v>
      </c>
      <c r="B13">
        <v>2</v>
      </c>
      <c r="C13">
        <v>57.55</v>
      </c>
      <c r="D13">
        <v>-7.2</v>
      </c>
      <c r="E13">
        <v>987.70252000000005</v>
      </c>
      <c r="F13">
        <v>2595682.2300399998</v>
      </c>
      <c r="G13">
        <v>25.186</v>
      </c>
      <c r="I13">
        <f>F13</f>
        <v>2595682.2300399998</v>
      </c>
      <c r="J13" s="2">
        <f t="shared" ref="J4:J34" si="3">(I12-I13)/I12</f>
        <v>4.5846508152835481E-2</v>
      </c>
    </row>
    <row r="14" spans="1:19" x14ac:dyDescent="0.2">
      <c r="A14" t="s">
        <v>8</v>
      </c>
      <c r="B14">
        <v>3</v>
      </c>
      <c r="C14">
        <v>55.65</v>
      </c>
      <c r="D14">
        <v>-6.1</v>
      </c>
      <c r="E14">
        <v>950.21689000000003</v>
      </c>
      <c r="F14">
        <v>2497169.9961299999</v>
      </c>
      <c r="G14">
        <v>24.230129999999999</v>
      </c>
      <c r="I14">
        <f>F14</f>
        <v>2497169.9961299999</v>
      </c>
      <c r="J14" s="2">
        <f>(I12-I14)/I12</f>
        <v>8.2058873012860203E-2</v>
      </c>
    </row>
    <row r="15" spans="1:19" x14ac:dyDescent="0.2">
      <c r="A15" t="s">
        <v>8</v>
      </c>
      <c r="B15">
        <v>4</v>
      </c>
      <c r="C15">
        <v>60.25</v>
      </c>
      <c r="D15">
        <v>-1.6</v>
      </c>
      <c r="E15">
        <v>948.04570999999999</v>
      </c>
      <c r="F15">
        <v>2491464.1274100002</v>
      </c>
      <c r="G15">
        <v>24.174769999999999</v>
      </c>
      <c r="J15" s="2"/>
    </row>
    <row r="16" spans="1:19" x14ac:dyDescent="0.2">
      <c r="A16" t="s">
        <v>8</v>
      </c>
      <c r="B16">
        <v>5</v>
      </c>
      <c r="C16">
        <v>55.65</v>
      </c>
      <c r="D16">
        <v>-6.2</v>
      </c>
      <c r="E16">
        <v>940.51313000000005</v>
      </c>
      <c r="F16">
        <v>2471668.5106799998</v>
      </c>
      <c r="G16">
        <v>23.982690000000002</v>
      </c>
      <c r="J16" s="2"/>
    </row>
    <row r="17" spans="1:18" x14ac:dyDescent="0.2">
      <c r="A17" t="s">
        <v>8</v>
      </c>
      <c r="B17">
        <v>6</v>
      </c>
      <c r="C17">
        <v>57.55</v>
      </c>
      <c r="D17">
        <v>-6.6</v>
      </c>
      <c r="E17">
        <v>901.82583999999997</v>
      </c>
      <c r="F17">
        <v>2369998.3060599999</v>
      </c>
      <c r="G17">
        <v>22.996179999999999</v>
      </c>
      <c r="J17" s="2"/>
    </row>
    <row r="18" spans="1:18" x14ac:dyDescent="0.2">
      <c r="A18" t="s">
        <v>8</v>
      </c>
      <c r="B18">
        <v>7</v>
      </c>
      <c r="C18">
        <v>60.25</v>
      </c>
      <c r="D18">
        <v>-1.7</v>
      </c>
      <c r="E18">
        <v>898.06818999999996</v>
      </c>
      <c r="F18">
        <v>2360123.2129299999</v>
      </c>
      <c r="G18">
        <v>22.900359999999999</v>
      </c>
      <c r="J18" s="2"/>
    </row>
    <row r="19" spans="1:18" x14ac:dyDescent="0.2">
      <c r="A19" t="s">
        <v>8</v>
      </c>
      <c r="B19">
        <v>8</v>
      </c>
      <c r="C19">
        <v>57.45</v>
      </c>
      <c r="D19">
        <v>-6.7</v>
      </c>
      <c r="E19">
        <v>855.64792999999997</v>
      </c>
      <c r="F19">
        <v>2248642.74756</v>
      </c>
      <c r="G19">
        <v>21.818660000000001</v>
      </c>
      <c r="J19" s="2"/>
    </row>
    <row r="20" spans="1:18" x14ac:dyDescent="0.2">
      <c r="A20" t="s">
        <v>8</v>
      </c>
      <c r="B20">
        <v>9</v>
      </c>
      <c r="C20">
        <v>54.65</v>
      </c>
      <c r="D20">
        <v>-4.9000000000000004</v>
      </c>
      <c r="E20">
        <v>847.68588</v>
      </c>
      <c r="F20">
        <v>2227718.50275</v>
      </c>
      <c r="G20">
        <v>21.615629999999999</v>
      </c>
      <c r="J20" s="2"/>
      <c r="K20" t="s">
        <v>12</v>
      </c>
      <c r="L20" s="2">
        <f>AVERAGE(J3,J13,J23,J33)</f>
        <v>3.9659291960087009E-2</v>
      </c>
      <c r="M20" s="2"/>
    </row>
    <row r="21" spans="1:18" x14ac:dyDescent="0.2">
      <c r="A21" t="s">
        <v>8</v>
      </c>
      <c r="B21">
        <v>10</v>
      </c>
      <c r="C21">
        <v>57.05</v>
      </c>
      <c r="D21">
        <v>-6</v>
      </c>
      <c r="E21">
        <v>842.04929000000004</v>
      </c>
      <c r="F21">
        <v>2212905.5436399998</v>
      </c>
      <c r="G21">
        <v>21.471900000000002</v>
      </c>
      <c r="J21" s="2"/>
      <c r="K21" t="s">
        <v>13</v>
      </c>
      <c r="L21" s="2">
        <f>AVERAGE(J4,J14,J24,J34)</f>
        <v>6.7447067867339477E-2</v>
      </c>
    </row>
    <row r="22" spans="1:18" x14ac:dyDescent="0.2">
      <c r="A22" t="s">
        <v>9</v>
      </c>
      <c r="B22">
        <v>1</v>
      </c>
      <c r="C22">
        <v>57.45</v>
      </c>
      <c r="D22">
        <v>-7.3</v>
      </c>
      <c r="E22">
        <v>879.54943000000003</v>
      </c>
      <c r="F22">
        <v>2311455.91126</v>
      </c>
      <c r="G22">
        <v>22.428139999999999</v>
      </c>
      <c r="I22">
        <f>F22</f>
        <v>2311455.91126</v>
      </c>
      <c r="J22" s="2"/>
      <c r="M22">
        <f>AVERAGE(4.02,2.32,3.97)</f>
        <v>3.436666666666667</v>
      </c>
    </row>
    <row r="23" spans="1:18" x14ac:dyDescent="0.2">
      <c r="A23" t="s">
        <v>9</v>
      </c>
      <c r="B23">
        <v>2</v>
      </c>
      <c r="C23">
        <v>60.25</v>
      </c>
      <c r="D23">
        <v>-1.6</v>
      </c>
      <c r="E23">
        <v>863.74049000000002</v>
      </c>
      <c r="F23">
        <v>2269910.0015400001</v>
      </c>
      <c r="G23">
        <v>22.025020000000001</v>
      </c>
      <c r="I23">
        <f>F23</f>
        <v>2269910.0015400001</v>
      </c>
      <c r="J23" s="2">
        <f t="shared" si="3"/>
        <v>1.7973913981059991E-2</v>
      </c>
      <c r="M23">
        <f>AVERAGE(8.19,5.01,6.74)</f>
        <v>6.6466666666666656</v>
      </c>
    </row>
    <row r="24" spans="1:18" x14ac:dyDescent="0.2">
      <c r="A24" t="s">
        <v>9</v>
      </c>
      <c r="B24">
        <v>3</v>
      </c>
      <c r="C24">
        <v>57.55</v>
      </c>
      <c r="D24">
        <v>-7.2</v>
      </c>
      <c r="E24">
        <v>843.10820000000001</v>
      </c>
      <c r="F24">
        <v>2215688.34987</v>
      </c>
      <c r="G24">
        <v>21.498899999999999</v>
      </c>
      <c r="I24">
        <f>F24</f>
        <v>2215688.34987</v>
      </c>
      <c r="J24" s="2">
        <f>(I22-I24)/I22</f>
        <v>4.1431705845427949E-2</v>
      </c>
    </row>
    <row r="25" spans="1:18" x14ac:dyDescent="0.2">
      <c r="A25" t="s">
        <v>9</v>
      </c>
      <c r="B25">
        <v>4</v>
      </c>
      <c r="C25">
        <v>55.65</v>
      </c>
      <c r="D25">
        <v>-6.1</v>
      </c>
      <c r="E25">
        <v>826.46441000000004</v>
      </c>
      <c r="F25">
        <v>2171948.4824299999</v>
      </c>
      <c r="G25">
        <v>21.074490000000001</v>
      </c>
      <c r="J25" s="2"/>
    </row>
    <row r="26" spans="1:18" x14ac:dyDescent="0.2">
      <c r="A26" t="s">
        <v>9</v>
      </c>
      <c r="B26">
        <v>5</v>
      </c>
      <c r="C26">
        <v>60.25</v>
      </c>
      <c r="D26">
        <v>-1.7</v>
      </c>
      <c r="E26">
        <v>817.03674999999998</v>
      </c>
      <c r="F26">
        <v>2147172.58929</v>
      </c>
      <c r="G26">
        <v>20.83409</v>
      </c>
      <c r="J26" s="2"/>
    </row>
    <row r="27" spans="1:18" x14ac:dyDescent="0.2">
      <c r="A27" t="s">
        <v>9</v>
      </c>
      <c r="B27">
        <v>6</v>
      </c>
      <c r="C27">
        <v>55.65</v>
      </c>
      <c r="D27">
        <v>-6.2</v>
      </c>
      <c r="E27">
        <v>813.27774999999997</v>
      </c>
      <c r="F27">
        <v>2137293.9287299998</v>
      </c>
      <c r="G27">
        <v>20.738240000000001</v>
      </c>
      <c r="J27" s="2"/>
    </row>
    <row r="28" spans="1:18" x14ac:dyDescent="0.2">
      <c r="A28" t="s">
        <v>9</v>
      </c>
      <c r="B28">
        <v>7</v>
      </c>
      <c r="C28">
        <v>57.55</v>
      </c>
      <c r="D28">
        <v>-6.6</v>
      </c>
      <c r="E28">
        <v>789.83013000000005</v>
      </c>
      <c r="F28">
        <v>2075673.5756399999</v>
      </c>
      <c r="G28">
        <v>20.140339999999998</v>
      </c>
      <c r="J28" s="2"/>
    </row>
    <row r="29" spans="1:18" x14ac:dyDescent="0.2">
      <c r="A29" t="s">
        <v>9</v>
      </c>
      <c r="B29">
        <v>8</v>
      </c>
      <c r="C29">
        <v>54.65</v>
      </c>
      <c r="D29">
        <v>-4.9000000000000004</v>
      </c>
      <c r="E29">
        <v>765.52386999999999</v>
      </c>
      <c r="F29">
        <v>2011796.74019</v>
      </c>
      <c r="G29">
        <v>19.52054</v>
      </c>
      <c r="J29" s="2"/>
    </row>
    <row r="30" spans="1:18" x14ac:dyDescent="0.2">
      <c r="A30" t="s">
        <v>9</v>
      </c>
      <c r="B30">
        <v>9</v>
      </c>
      <c r="C30">
        <v>57.45</v>
      </c>
      <c r="D30">
        <v>-6.7</v>
      </c>
      <c r="E30">
        <v>753.31030999999996</v>
      </c>
      <c r="F30">
        <v>1979699.5065599999</v>
      </c>
      <c r="G30">
        <v>19.209099999999999</v>
      </c>
      <c r="J30" s="2"/>
    </row>
    <row r="31" spans="1:18" x14ac:dyDescent="0.2">
      <c r="A31" t="s">
        <v>9</v>
      </c>
      <c r="B31">
        <v>10</v>
      </c>
      <c r="C31">
        <v>57.05</v>
      </c>
      <c r="D31">
        <v>-6</v>
      </c>
      <c r="E31">
        <v>735.37549000000001</v>
      </c>
      <c r="F31">
        <v>1932566.79685</v>
      </c>
      <c r="G31">
        <v>18.75177</v>
      </c>
      <c r="J31" s="2"/>
    </row>
    <row r="32" spans="1:18" x14ac:dyDescent="0.2">
      <c r="A32" t="s">
        <v>10</v>
      </c>
      <c r="B32">
        <v>1</v>
      </c>
      <c r="C32">
        <v>57.45</v>
      </c>
      <c r="D32">
        <v>-7.3</v>
      </c>
      <c r="E32">
        <v>1042.4332400000001</v>
      </c>
      <c r="F32">
        <v>2739514.5658200001</v>
      </c>
      <c r="G32">
        <v>26.581610000000001</v>
      </c>
      <c r="I32">
        <f>F32</f>
        <v>2739514.5658200001</v>
      </c>
      <c r="J32" s="2"/>
      <c r="R32">
        <f>AVERAGE(G2:G41)</f>
        <v>23.516135499999997</v>
      </c>
    </row>
    <row r="33" spans="1:18" x14ac:dyDescent="0.2">
      <c r="A33" t="s">
        <v>10</v>
      </c>
      <c r="B33">
        <v>2</v>
      </c>
      <c r="C33">
        <v>57.55</v>
      </c>
      <c r="D33">
        <v>-7.2</v>
      </c>
      <c r="E33">
        <v>992.49312999999995</v>
      </c>
      <c r="F33">
        <v>2608271.9540400002</v>
      </c>
      <c r="G33">
        <v>25.308160000000001</v>
      </c>
      <c r="I33">
        <f>F33</f>
        <v>2608271.9540400002</v>
      </c>
      <c r="J33" s="2">
        <f t="shared" si="3"/>
        <v>4.7907250947839354E-2</v>
      </c>
    </row>
    <row r="34" spans="1:18" x14ac:dyDescent="0.2">
      <c r="A34" t="s">
        <v>10</v>
      </c>
      <c r="B34">
        <v>3</v>
      </c>
      <c r="C34">
        <v>60.25</v>
      </c>
      <c r="D34">
        <v>-1.6</v>
      </c>
      <c r="E34">
        <v>955.08546999999999</v>
      </c>
      <c r="F34">
        <v>2509964.6244899998</v>
      </c>
      <c r="G34">
        <v>24.354279999999999</v>
      </c>
      <c r="I34">
        <f>F34</f>
        <v>2509964.6244899998</v>
      </c>
      <c r="J34" s="2">
        <f>(I32-I34)/I32</f>
        <v>8.3792195958370702E-2</v>
      </c>
    </row>
    <row r="35" spans="1:18" x14ac:dyDescent="0.2">
      <c r="A35" t="s">
        <v>10</v>
      </c>
      <c r="B35">
        <v>4</v>
      </c>
      <c r="C35">
        <v>57.55</v>
      </c>
      <c r="D35">
        <v>-6.6</v>
      </c>
      <c r="E35">
        <v>921.26903000000004</v>
      </c>
      <c r="F35">
        <v>2421095.0168699999</v>
      </c>
      <c r="G35">
        <v>23.491969999999998</v>
      </c>
    </row>
    <row r="36" spans="1:18" x14ac:dyDescent="0.2">
      <c r="A36" t="s">
        <v>10</v>
      </c>
      <c r="B36">
        <v>5</v>
      </c>
      <c r="C36">
        <v>57.05</v>
      </c>
      <c r="D36">
        <v>-6</v>
      </c>
      <c r="E36">
        <v>920.99129000000005</v>
      </c>
      <c r="F36">
        <v>2420365.1133099999</v>
      </c>
      <c r="G36">
        <v>23.48489</v>
      </c>
    </row>
    <row r="37" spans="1:18" x14ac:dyDescent="0.2">
      <c r="A37" t="s">
        <v>10</v>
      </c>
      <c r="B37">
        <v>6</v>
      </c>
      <c r="C37">
        <v>60.25</v>
      </c>
      <c r="D37">
        <v>-1.7</v>
      </c>
      <c r="E37">
        <v>908.43047000000001</v>
      </c>
      <c r="F37">
        <v>2387355.2740199999</v>
      </c>
      <c r="G37">
        <v>23.16459</v>
      </c>
      <c r="R37">
        <f>AVERAGE(26.1,26.3,23.5)</f>
        <v>25.3</v>
      </c>
    </row>
    <row r="38" spans="1:18" x14ac:dyDescent="0.2">
      <c r="A38" t="s">
        <v>10</v>
      </c>
      <c r="B38">
        <v>7</v>
      </c>
      <c r="C38">
        <v>55.65</v>
      </c>
      <c r="D38">
        <v>-6.1</v>
      </c>
      <c r="E38">
        <v>902.88746000000003</v>
      </c>
      <c r="F38">
        <v>2372788.2330200002</v>
      </c>
      <c r="G38">
        <v>23.023250000000001</v>
      </c>
    </row>
    <row r="39" spans="1:18" x14ac:dyDescent="0.2">
      <c r="A39" t="s">
        <v>10</v>
      </c>
      <c r="B39">
        <v>8</v>
      </c>
      <c r="C39">
        <v>55.65</v>
      </c>
      <c r="D39">
        <v>-6.2</v>
      </c>
      <c r="E39">
        <v>899.52300000000002</v>
      </c>
      <c r="F39">
        <v>2363946.4528100002</v>
      </c>
      <c r="G39">
        <v>22.937460000000002</v>
      </c>
    </row>
    <row r="40" spans="1:18" x14ac:dyDescent="0.2">
      <c r="A40" t="s">
        <v>10</v>
      </c>
      <c r="B40">
        <v>9</v>
      </c>
      <c r="C40">
        <v>54.65</v>
      </c>
      <c r="D40">
        <v>-4.9000000000000004</v>
      </c>
      <c r="E40">
        <v>889.39715000000001</v>
      </c>
      <c r="F40">
        <v>2337335.7070200001</v>
      </c>
      <c r="G40">
        <v>22.67925</v>
      </c>
    </row>
    <row r="41" spans="1:18" x14ac:dyDescent="0.2">
      <c r="A41" t="s">
        <v>10</v>
      </c>
      <c r="B41">
        <v>10</v>
      </c>
      <c r="C41">
        <v>57.45</v>
      </c>
      <c r="D41">
        <v>-6.7</v>
      </c>
      <c r="E41">
        <v>880.09486000000004</v>
      </c>
      <c r="F41">
        <v>2312889.29996</v>
      </c>
      <c r="G41">
        <v>22.442049999999998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James Quessy</cp:lastModifiedBy>
  <dcterms:created xsi:type="dcterms:W3CDTF">2024-01-08T19:20:29Z</dcterms:created>
  <dcterms:modified xsi:type="dcterms:W3CDTF">2024-02-09T12:51:16Z</dcterms:modified>
</cp:coreProperties>
</file>