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mt\Desktop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1" i="1" l="1"/>
  <c r="N120" i="1"/>
  <c r="N119" i="1"/>
  <c r="O118" i="1"/>
  <c r="N118" i="1"/>
  <c r="N117" i="1"/>
  <c r="N116" i="1"/>
  <c r="O115" i="1"/>
  <c r="N115" i="1"/>
  <c r="O114" i="1"/>
  <c r="N114" i="1"/>
  <c r="N113" i="1"/>
  <c r="N112" i="1"/>
  <c r="N111" i="1"/>
  <c r="N110" i="1"/>
  <c r="N109" i="1"/>
  <c r="N108" i="1"/>
  <c r="N107" i="1"/>
  <c r="O106" i="1"/>
  <c r="N106" i="1"/>
  <c r="N105" i="1"/>
  <c r="N104" i="1"/>
  <c r="N93" i="1"/>
  <c r="O92" i="1"/>
  <c r="P92" i="1" s="1"/>
  <c r="N92" i="1"/>
  <c r="N91" i="1"/>
  <c r="O84" i="1"/>
  <c r="N84" i="1"/>
  <c r="N71" i="1"/>
  <c r="N79" i="1"/>
  <c r="N80" i="1"/>
  <c r="N81" i="1"/>
  <c r="N82" i="1"/>
  <c r="N83" i="1"/>
  <c r="N85" i="1"/>
  <c r="N86" i="1"/>
  <c r="N87" i="1"/>
  <c r="N88" i="1"/>
  <c r="N89" i="1"/>
  <c r="N90" i="1"/>
  <c r="N94" i="1"/>
  <c r="N95" i="1"/>
  <c r="N96" i="1"/>
  <c r="N97" i="1"/>
  <c r="N98" i="1"/>
  <c r="N99" i="1"/>
  <c r="N100" i="1"/>
  <c r="N101" i="1"/>
  <c r="S122" i="1"/>
  <c r="R122" i="1"/>
  <c r="Q122" i="1"/>
  <c r="Q101" i="1"/>
  <c r="Q100" i="1"/>
  <c r="Q98" i="1"/>
  <c r="Q95" i="1"/>
  <c r="Q93" i="1"/>
  <c r="Q92" i="1"/>
  <c r="Q91" i="1"/>
  <c r="Q76" i="1"/>
  <c r="Q74" i="1"/>
  <c r="Q72" i="1"/>
  <c r="Q71" i="1"/>
  <c r="R71" i="1" s="1"/>
  <c r="Q69" i="1"/>
  <c r="Q68" i="1"/>
  <c r="S67" i="1"/>
  <c r="Q67" i="1"/>
  <c r="R67" i="1" s="1"/>
  <c r="Q65" i="1"/>
  <c r="Q63" i="1"/>
  <c r="R63" i="1" s="1"/>
  <c r="Q57" i="1"/>
  <c r="R57" i="1" s="1"/>
  <c r="Q59" i="1"/>
  <c r="Q58" i="1"/>
  <c r="Q55" i="1"/>
  <c r="Q51" i="1"/>
  <c r="R52" i="1"/>
  <c r="S52" i="1" s="1"/>
  <c r="Q52" i="1"/>
  <c r="Q49" i="1"/>
  <c r="Q46" i="1"/>
  <c r="R46" i="1" s="1"/>
  <c r="S42" i="1"/>
  <c r="R42" i="1"/>
  <c r="R39" i="1"/>
  <c r="Q42" i="1"/>
  <c r="O121" i="1" l="1"/>
  <c r="O120" i="1"/>
  <c r="O119" i="1"/>
  <c r="O117" i="1"/>
  <c r="O116" i="1"/>
  <c r="O113" i="1"/>
  <c r="O112" i="1"/>
  <c r="O111" i="1"/>
  <c r="O110" i="1"/>
  <c r="O109" i="1"/>
  <c r="O108" i="1"/>
  <c r="O107" i="1"/>
  <c r="P107" i="1" s="1"/>
  <c r="O105" i="1"/>
  <c r="O104" i="1"/>
  <c r="P93" i="1"/>
  <c r="O93" i="1"/>
  <c r="O91" i="1"/>
  <c r="P91" i="1" s="1"/>
  <c r="P84" i="1"/>
  <c r="R101" i="1"/>
  <c r="R100" i="1"/>
  <c r="R98" i="1"/>
  <c r="S98" i="1" s="1"/>
  <c r="R95" i="1"/>
  <c r="S95" i="1" s="1"/>
  <c r="R93" i="1"/>
  <c r="S93" i="1" s="1"/>
  <c r="R92" i="1"/>
  <c r="S92" i="1" s="1"/>
  <c r="R91" i="1"/>
  <c r="S91" i="1" s="1"/>
  <c r="R76" i="1"/>
  <c r="R74" i="1"/>
  <c r="S74" i="1" s="1"/>
  <c r="R72" i="1"/>
  <c r="S72" i="1" s="1"/>
  <c r="R69" i="1"/>
  <c r="R68" i="1"/>
  <c r="S65" i="1"/>
  <c r="R65" i="1"/>
  <c r="R59" i="1"/>
  <c r="R58" i="1"/>
  <c r="R55" i="1"/>
  <c r="S55" i="1" s="1"/>
  <c r="R51" i="1"/>
  <c r="S51" i="1" s="1"/>
  <c r="R49" i="1"/>
  <c r="Q40" i="1"/>
  <c r="Q39" i="1"/>
  <c r="S31" i="1"/>
  <c r="S34" i="1"/>
  <c r="S36" i="1"/>
  <c r="Q36" i="1"/>
  <c r="R36" i="1" s="1"/>
  <c r="Q34" i="1"/>
  <c r="R34" i="1" s="1"/>
  <c r="Q33" i="1"/>
  <c r="R33" i="1" s="1"/>
  <c r="Q31" i="1"/>
  <c r="R31" i="1" s="1"/>
  <c r="R30" i="1"/>
  <c r="Q30" i="1"/>
  <c r="R28" i="1"/>
  <c r="Q28" i="1"/>
  <c r="R21" i="1"/>
  <c r="Q21" i="1"/>
  <c r="R19" i="1"/>
  <c r="Q19" i="1"/>
  <c r="R15" i="1"/>
  <c r="Q15" i="1"/>
  <c r="R11" i="1"/>
  <c r="Q11" i="1"/>
  <c r="R9" i="1"/>
  <c r="Q9" i="1"/>
  <c r="R8" i="1"/>
  <c r="O8" i="1"/>
  <c r="Q8" i="1"/>
  <c r="N8" i="1"/>
  <c r="N102" i="1"/>
  <c r="P95" i="1"/>
  <c r="O94" i="1"/>
  <c r="P94" i="1" s="1"/>
  <c r="O101" i="1"/>
  <c r="O100" i="1"/>
  <c r="O99" i="1"/>
  <c r="O98" i="1"/>
  <c r="P98" i="1" s="1"/>
  <c r="O97" i="1"/>
  <c r="P97" i="1" s="1"/>
  <c r="O96" i="1"/>
  <c r="P96" i="1" s="1"/>
  <c r="O95" i="1"/>
  <c r="O90" i="1"/>
  <c r="P90" i="1" s="1"/>
  <c r="O89" i="1"/>
  <c r="O88" i="1"/>
  <c r="O87" i="1"/>
  <c r="O86" i="1"/>
  <c r="O85" i="1"/>
  <c r="O83" i="1"/>
  <c r="O82" i="1"/>
  <c r="O81" i="1"/>
  <c r="O80" i="1"/>
  <c r="O79" i="1"/>
  <c r="N60" i="1"/>
  <c r="N77" i="1"/>
  <c r="L77" i="1"/>
  <c r="K77" i="1"/>
  <c r="K102" i="1"/>
  <c r="L102" i="1"/>
  <c r="K122" i="1"/>
  <c r="M122" i="1"/>
  <c r="L122" i="1"/>
  <c r="M107" i="1"/>
  <c r="J113" i="1"/>
  <c r="I113" i="1"/>
  <c r="I105" i="1"/>
  <c r="J105" i="1"/>
  <c r="I106" i="1"/>
  <c r="J106" i="1"/>
  <c r="J104" i="1"/>
  <c r="I104" i="1"/>
  <c r="I117" i="1"/>
  <c r="J117" i="1"/>
  <c r="J118" i="1"/>
  <c r="I119" i="1"/>
  <c r="J119" i="1"/>
  <c r="J116" i="1"/>
  <c r="I116" i="1"/>
  <c r="J112" i="1"/>
  <c r="I108" i="1"/>
  <c r="J108" i="1"/>
  <c r="I109" i="1"/>
  <c r="J109" i="1"/>
  <c r="I110" i="1"/>
  <c r="J110" i="1"/>
  <c r="I111" i="1"/>
  <c r="J111" i="1"/>
  <c r="I112" i="1"/>
  <c r="J107" i="1"/>
  <c r="I107" i="1"/>
  <c r="O102" i="1" l="1"/>
  <c r="P102" i="1" s="1"/>
  <c r="R40" i="1"/>
  <c r="S39" i="1"/>
  <c r="S28" i="1"/>
  <c r="S21" i="1"/>
  <c r="S19" i="1"/>
  <c r="S9" i="1"/>
  <c r="M98" i="1"/>
  <c r="J84" i="1" l="1"/>
  <c r="J97" i="1"/>
  <c r="I97" i="1"/>
  <c r="J89" i="1"/>
  <c r="I89" i="1"/>
  <c r="J82" i="1"/>
  <c r="I82" i="1"/>
  <c r="J80" i="1"/>
  <c r="I80" i="1"/>
  <c r="M97" i="1"/>
  <c r="M96" i="1"/>
  <c r="M95" i="1"/>
  <c r="M94" i="1"/>
  <c r="M93" i="1"/>
  <c r="M92" i="1"/>
  <c r="M91" i="1"/>
  <c r="M84" i="1"/>
  <c r="M90" i="1"/>
  <c r="J85" i="1" l="1"/>
  <c r="I85" i="1"/>
  <c r="R7" i="1"/>
  <c r="Q7" i="1"/>
  <c r="I23" i="1"/>
  <c r="N23" i="1" s="1"/>
  <c r="N76" i="1"/>
  <c r="O76" i="1" s="1"/>
  <c r="N74" i="1"/>
  <c r="O74" i="1" s="1"/>
  <c r="N72" i="1"/>
  <c r="N65" i="1"/>
  <c r="N52" i="1"/>
  <c r="O52" i="1" s="1"/>
  <c r="N59" i="1"/>
  <c r="O59" i="1" s="1"/>
  <c r="N58" i="1"/>
  <c r="O58" i="1" s="1"/>
  <c r="N55" i="1"/>
  <c r="O55" i="1" s="1"/>
  <c r="N42" i="1"/>
  <c r="N38" i="1"/>
  <c r="O38" i="1" s="1"/>
  <c r="N39" i="1"/>
  <c r="N34" i="1"/>
  <c r="O34" i="1" s="1"/>
  <c r="N28" i="1"/>
  <c r="O28" i="1" s="1"/>
  <c r="N15" i="1"/>
  <c r="O15" i="1" s="1"/>
  <c r="N24" i="1"/>
  <c r="O24" i="1" s="1"/>
  <c r="N25" i="1"/>
  <c r="O25" i="1" s="1"/>
  <c r="I18" i="1"/>
  <c r="N18" i="1" s="1"/>
  <c r="O18" i="1" s="1"/>
  <c r="N7" i="1"/>
  <c r="O7" i="1" s="1"/>
  <c r="K13" i="1"/>
  <c r="I81" i="1"/>
  <c r="J81" i="1"/>
  <c r="I83" i="1"/>
  <c r="J83" i="1"/>
  <c r="I84" i="1"/>
  <c r="I86" i="1"/>
  <c r="J86" i="1"/>
  <c r="I87" i="1"/>
  <c r="I88" i="1"/>
  <c r="J88" i="1"/>
  <c r="I90" i="1"/>
  <c r="J90" i="1"/>
  <c r="I94" i="1"/>
  <c r="I96" i="1"/>
  <c r="J96" i="1"/>
  <c r="I99" i="1"/>
  <c r="J99" i="1"/>
  <c r="J79" i="1"/>
  <c r="I79" i="1"/>
  <c r="I64" i="1"/>
  <c r="N64" i="1" s="1"/>
  <c r="O64" i="1" s="1"/>
  <c r="J64" i="1"/>
  <c r="I66" i="1"/>
  <c r="N66" i="1" s="1"/>
  <c r="J66" i="1"/>
  <c r="I67" i="1"/>
  <c r="N67" i="1" s="1"/>
  <c r="I68" i="1"/>
  <c r="N68" i="1" s="1"/>
  <c r="O68" i="1" s="1"/>
  <c r="I69" i="1"/>
  <c r="N69" i="1" s="1"/>
  <c r="O69" i="1" s="1"/>
  <c r="J69" i="1"/>
  <c r="J71" i="1"/>
  <c r="I73" i="1"/>
  <c r="J73" i="1"/>
  <c r="N73" i="1" s="1"/>
  <c r="I75" i="1"/>
  <c r="J63" i="1"/>
  <c r="I63" i="1"/>
  <c r="N63" i="1" s="1"/>
  <c r="I47" i="1"/>
  <c r="N47" i="1" s="1"/>
  <c r="O47" i="1" s="1"/>
  <c r="J47" i="1"/>
  <c r="I48" i="1"/>
  <c r="N48" i="1" s="1"/>
  <c r="J48" i="1"/>
  <c r="J49" i="1"/>
  <c r="N49" i="1" s="1"/>
  <c r="O49" i="1" s="1"/>
  <c r="I50" i="1"/>
  <c r="J50" i="1"/>
  <c r="N50" i="1" s="1"/>
  <c r="I51" i="1"/>
  <c r="N51" i="1" s="1"/>
  <c r="J51" i="1"/>
  <c r="I53" i="1"/>
  <c r="N53" i="1" s="1"/>
  <c r="J53" i="1"/>
  <c r="I54" i="1"/>
  <c r="N54" i="1" s="1"/>
  <c r="J54" i="1"/>
  <c r="I56" i="1"/>
  <c r="N56" i="1" s="1"/>
  <c r="O56" i="1" s="1"/>
  <c r="J56" i="1"/>
  <c r="I57" i="1"/>
  <c r="N57" i="1" s="1"/>
  <c r="O57" i="1" s="1"/>
  <c r="I46" i="1"/>
  <c r="N46" i="1" s="1"/>
  <c r="I29" i="1"/>
  <c r="N29" i="1" s="1"/>
  <c r="O29" i="1" s="1"/>
  <c r="I30" i="1"/>
  <c r="N30" i="1" s="1"/>
  <c r="O30" i="1" s="1"/>
  <c r="I31" i="1"/>
  <c r="N31" i="1" s="1"/>
  <c r="I32" i="1"/>
  <c r="N32" i="1" s="1"/>
  <c r="O32" i="1" s="1"/>
  <c r="I33" i="1"/>
  <c r="N33" i="1" s="1"/>
  <c r="O33" i="1" s="1"/>
  <c r="I35" i="1"/>
  <c r="N35" i="1" s="1"/>
  <c r="O35" i="1" s="1"/>
  <c r="I36" i="1"/>
  <c r="N36" i="1" s="1"/>
  <c r="O36" i="1" s="1"/>
  <c r="I37" i="1"/>
  <c r="N37" i="1" s="1"/>
  <c r="O37" i="1" s="1"/>
  <c r="I38" i="1"/>
  <c r="I40" i="1"/>
  <c r="N40" i="1" s="1"/>
  <c r="O40" i="1" s="1"/>
  <c r="I41" i="1"/>
  <c r="N41" i="1" s="1"/>
  <c r="O41" i="1" s="1"/>
  <c r="I42" i="1"/>
  <c r="I17" i="1"/>
  <c r="N17" i="1" s="1"/>
  <c r="O17" i="1" s="1"/>
  <c r="J17" i="1"/>
  <c r="I19" i="1"/>
  <c r="N19" i="1" s="1"/>
  <c r="O19" i="1" s="1"/>
  <c r="J19" i="1"/>
  <c r="I20" i="1"/>
  <c r="N20" i="1" s="1"/>
  <c r="O20" i="1" s="1"/>
  <c r="J20" i="1"/>
  <c r="I21" i="1"/>
  <c r="N21" i="1" s="1"/>
  <c r="J16" i="1"/>
  <c r="N16" i="1" s="1"/>
  <c r="O16" i="1" s="1"/>
  <c r="I16" i="1"/>
  <c r="I3" i="1"/>
  <c r="I4" i="1"/>
  <c r="J4" i="1"/>
  <c r="N4" i="1" s="1"/>
  <c r="O4" i="1" s="1"/>
  <c r="I5" i="1"/>
  <c r="N5" i="1" s="1"/>
  <c r="J5" i="1"/>
  <c r="I6" i="1"/>
  <c r="N6" i="1" s="1"/>
  <c r="J6" i="1"/>
  <c r="I8" i="1"/>
  <c r="J9" i="1"/>
  <c r="N9" i="1" s="1"/>
  <c r="I10" i="1"/>
  <c r="N10" i="1" s="1"/>
  <c r="J10" i="1"/>
  <c r="I11" i="1"/>
  <c r="N11" i="1" s="1"/>
  <c r="O11" i="1" s="1"/>
  <c r="I12" i="1"/>
  <c r="J12" i="1"/>
  <c r="N12" i="1" s="1"/>
  <c r="O12" i="1" s="1"/>
  <c r="J3" i="1"/>
  <c r="N3" i="1" s="1"/>
  <c r="O65" i="1" l="1"/>
  <c r="P65" i="1" s="1"/>
  <c r="O3" i="1"/>
  <c r="P3" i="1"/>
  <c r="O66" i="1"/>
  <c r="P66" i="1" s="1"/>
  <c r="O10" i="1"/>
  <c r="P10" i="1" s="1"/>
  <c r="O6" i="1"/>
  <c r="P6" i="1" s="1"/>
  <c r="O31" i="1"/>
  <c r="P31" i="1" s="1"/>
  <c r="O54" i="1"/>
  <c r="P54" i="1" s="1"/>
  <c r="O51" i="1"/>
  <c r="P51" i="1" s="1"/>
  <c r="O63" i="1"/>
  <c r="O5" i="1"/>
  <c r="P5" i="1" s="1"/>
  <c r="O46" i="1"/>
  <c r="O73" i="1"/>
  <c r="P73" i="1" s="1"/>
  <c r="O9" i="1"/>
  <c r="P9" i="1" s="1"/>
  <c r="O50" i="1"/>
  <c r="P50" i="1" s="1"/>
  <c r="O48" i="1"/>
  <c r="P48" i="1" s="1"/>
  <c r="O71" i="1"/>
  <c r="P71" i="1" s="1"/>
  <c r="O67" i="1"/>
  <c r="P67" i="1" s="1"/>
  <c r="O21" i="1"/>
  <c r="P21" i="1" s="1"/>
  <c r="P34" i="1"/>
  <c r="N43" i="1"/>
  <c r="P55" i="1"/>
  <c r="P19" i="1"/>
  <c r="O39" i="1"/>
  <c r="P39" i="1" s="1"/>
  <c r="O42" i="1"/>
  <c r="P42" i="1" s="1"/>
  <c r="P36" i="1"/>
  <c r="O53" i="1"/>
  <c r="P53" i="1" s="1"/>
  <c r="P52" i="1"/>
  <c r="P74" i="1"/>
  <c r="P28" i="1"/>
  <c r="O72" i="1"/>
  <c r="P72" i="1" s="1"/>
  <c r="O23" i="1"/>
  <c r="N26" i="1"/>
  <c r="P23" i="1"/>
  <c r="N13" i="1"/>
  <c r="M102" i="1"/>
  <c r="M67" i="1"/>
  <c r="O60" i="1" l="1"/>
  <c r="P60" i="1" s="1"/>
  <c r="O13" i="1"/>
  <c r="O77" i="1"/>
  <c r="P77" i="1" s="1"/>
  <c r="O26" i="1"/>
  <c r="P26" i="1" s="1"/>
  <c r="O43" i="1"/>
  <c r="P43" i="1" s="1"/>
  <c r="P13" i="1"/>
  <c r="M72" i="1"/>
  <c r="M74" i="1"/>
  <c r="M73" i="1" l="1"/>
  <c r="M71" i="1"/>
  <c r="M66" i="1"/>
  <c r="M65" i="1"/>
  <c r="K60" i="1" l="1"/>
  <c r="K43" i="1"/>
  <c r="K26" i="1"/>
  <c r="M55" i="1"/>
  <c r="M77" i="1" l="1"/>
  <c r="M53" i="1"/>
  <c r="M54" i="1"/>
  <c r="M52" i="1"/>
  <c r="M51" i="1"/>
  <c r="M50" i="1"/>
  <c r="M48" i="1"/>
  <c r="L60" i="1" l="1"/>
  <c r="M60" i="1" s="1"/>
  <c r="M42" i="1"/>
  <c r="M39" i="1"/>
  <c r="M36" i="1"/>
  <c r="M34" i="1"/>
  <c r="M31" i="1"/>
  <c r="M28" i="1"/>
  <c r="M23" i="1"/>
  <c r="M21" i="1"/>
  <c r="M19" i="1"/>
  <c r="M10" i="1"/>
  <c r="M9" i="1"/>
  <c r="M6" i="1"/>
  <c r="M5" i="1"/>
  <c r="M3" i="1"/>
  <c r="L43" i="1" l="1"/>
  <c r="M43" i="1" s="1"/>
  <c r="L26" i="1"/>
  <c r="M26" i="1" s="1"/>
  <c r="L13" i="1"/>
  <c r="M13" i="1" s="1"/>
</calcChain>
</file>

<file path=xl/sharedStrings.xml><?xml version="1.0" encoding="utf-8"?>
<sst xmlns="http://schemas.openxmlformats.org/spreadsheetml/2006/main" count="227" uniqueCount="44">
  <si>
    <t>Tampa-Bay-rays</t>
  </si>
  <si>
    <t>Boston-Red-Sox</t>
  </si>
  <si>
    <t>Away</t>
  </si>
  <si>
    <t>Home</t>
  </si>
  <si>
    <t>Actual fav</t>
  </si>
  <si>
    <t>Proj fav</t>
  </si>
  <si>
    <t>Chicago-Cubs</t>
  </si>
  <si>
    <t>Cincinnati-Reds</t>
  </si>
  <si>
    <t>Bet</t>
  </si>
  <si>
    <t>Proj win</t>
  </si>
  <si>
    <t>Date</t>
  </si>
  <si>
    <t>Baltimore-Orioles</t>
  </si>
  <si>
    <t>San-Diego-Padres</t>
  </si>
  <si>
    <t>Philadelphia-Phillies</t>
  </si>
  <si>
    <t>Arizona-Diamondbacks</t>
  </si>
  <si>
    <t>Texas-Rangers</t>
  </si>
  <si>
    <t>New-York-Yankees</t>
  </si>
  <si>
    <t>Los-Angeles-Dodgers</t>
  </si>
  <si>
    <t>Milwaukee-Brewers</t>
  </si>
  <si>
    <t>Minnesota-Twins</t>
  </si>
  <si>
    <t>Chicago-White-Sox</t>
  </si>
  <si>
    <t>Kansas-City-Royals</t>
  </si>
  <si>
    <t>St.-Louis-Cardinals</t>
  </si>
  <si>
    <t>San-Francisco-Giants</t>
  </si>
  <si>
    <t>Oakland-Athletics</t>
  </si>
  <si>
    <t>Pittsburgh-Pirates</t>
  </si>
  <si>
    <t>Seattle-Mariners</t>
  </si>
  <si>
    <t>Washington-Nationals</t>
  </si>
  <si>
    <t>Cleveland-Indians</t>
  </si>
  <si>
    <t>Tonronto-Blue-Jays</t>
  </si>
  <si>
    <t>New-York-Mets</t>
  </si>
  <si>
    <t>Detroit-Tigers</t>
  </si>
  <si>
    <t>Tampa-Bay-Rays</t>
  </si>
  <si>
    <t>Miami-Marlins</t>
  </si>
  <si>
    <t>Atlanta-Braves</t>
  </si>
  <si>
    <t>Los-Angeles-Angels</t>
  </si>
  <si>
    <t>Houston-Astros</t>
  </si>
  <si>
    <t>Colorado-Rockies</t>
  </si>
  <si>
    <t>Won</t>
  </si>
  <si>
    <t>Toronto-Blue-Jays</t>
  </si>
  <si>
    <t>Diff</t>
  </si>
  <si>
    <t>Adj Bet</t>
  </si>
  <si>
    <t>Adj Win</t>
  </si>
  <si>
    <t>Adj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</si>
</sst>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164" formatCode="&quot;$&quot;#,##0.0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6" fontId="0" fillId="0" borderId="0" xfId="0" applyNumberFormat="1"/>
    <xf numFmtId="0" fontId="1" fillId="0" borderId="0" xfId="0" applyFont="1"/>
    <xf numFmtId="8" fontId="0" fillId="0" borderId="0" xfId="0" applyNumberFormat="1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Font="1" applyFill="1"/>
    <xf numFmtId="0" fontId="0" fillId="0" borderId="0" xfId="0" applyFont="1"/>
    <xf numFmtId="164" fontId="0" fillId="0" borderId="0" xfId="0" applyNumberFormat="1"/>
    <xf numFmtId="164" fontId="2" fillId="0" borderId="0" xfId="0" applyNumberFormat="1" applyFont="1"/>
    <xf numFmtId="0" fontId="0" fillId="0" borderId="0" xfId="0" applyFill="1"/>
    <xf numFmtId="164" fontId="1" fillId="0" borderId="0" xfId="0" applyNumberFormat="1" applyFont="1"/>
    <xf numFmtId="164" fontId="3" fillId="0" borderId="0" xfId="0" applyNumberFormat="1" applyFont="1"/>
    <xf numFmtId="164" fontId="0" fillId="0" borderId="0" xfId="0" applyNumberFormat="1" applyFont="1"/>
    <xf numFmtId="6" fontId="0" fillId="0" borderId="0" xfId="0" applyNumberFormat="1" applyFont="1"/>
    <xf numFmtId="165" fontId="0" fillId="0" borderId="0" xfId="0" applyNumberFormat="1"/>
    <xf numFmtId="8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topLeftCell="A84" zoomScale="70" zoomScaleNormal="70" workbookViewId="0">
      <selection activeCell="A120" sqref="A120"/>
    </sheetView>
  </sheetViews>
  <sheetFormatPr defaultRowHeight="14.4" x14ac:dyDescent="0.55000000000000004"/>
  <cols>
    <col min="1" max="1" width="10.3125" customWidth="1"/>
    <col min="2" max="2" width="17.5234375" customWidth="1"/>
    <col min="3" max="3" width="17.734375" customWidth="1"/>
    <col min="4" max="4" width="8.734375" customWidth="1"/>
    <col min="9" max="10" width="8.83984375" style="8"/>
    <col min="13" max="13" width="8.83984375" style="9"/>
    <col min="14" max="16" width="8.83984375" style="8"/>
  </cols>
  <sheetData>
    <row r="1" spans="1:19" x14ac:dyDescent="0.55000000000000004">
      <c r="A1" t="s">
        <v>10</v>
      </c>
      <c r="B1" t="s">
        <v>2</v>
      </c>
      <c r="C1" t="s">
        <v>3</v>
      </c>
      <c r="E1" t="s">
        <v>5</v>
      </c>
      <c r="G1" t="s">
        <v>4</v>
      </c>
      <c r="I1" s="8" t="s">
        <v>40</v>
      </c>
      <c r="J1" s="8" t="s">
        <v>40</v>
      </c>
      <c r="K1" t="s">
        <v>8</v>
      </c>
      <c r="L1" t="s">
        <v>9</v>
      </c>
      <c r="M1" s="9" t="s">
        <v>38</v>
      </c>
      <c r="N1" s="8" t="s">
        <v>41</v>
      </c>
      <c r="O1" s="8" t="s">
        <v>42</v>
      </c>
      <c r="P1" s="8" t="s">
        <v>43</v>
      </c>
    </row>
    <row r="3" spans="1:19" x14ac:dyDescent="0.55000000000000004">
      <c r="A3" s="4">
        <v>42550</v>
      </c>
      <c r="B3" t="s">
        <v>1</v>
      </c>
      <c r="C3" t="s">
        <v>0</v>
      </c>
      <c r="D3" s="6">
        <v>0.57099999999999995</v>
      </c>
      <c r="E3">
        <v>-133</v>
      </c>
      <c r="F3">
        <v>133</v>
      </c>
      <c r="G3">
        <v>-170</v>
      </c>
      <c r="H3" s="2">
        <v>150</v>
      </c>
      <c r="I3" s="8">
        <f>ABS(G3-E3)</f>
        <v>37</v>
      </c>
      <c r="J3" s="2">
        <f>ABS(H3-F3)</f>
        <v>17</v>
      </c>
      <c r="K3" s="1">
        <v>5</v>
      </c>
      <c r="L3" s="3">
        <v>7.5</v>
      </c>
      <c r="M3" s="9">
        <f>K3+L3</f>
        <v>12.5</v>
      </c>
      <c r="N3" s="14">
        <f>5*(J3/100+1)</f>
        <v>5.85</v>
      </c>
      <c r="O3" s="14">
        <f>N3*(H3/100)</f>
        <v>8.7749999999999986</v>
      </c>
      <c r="P3" s="14">
        <f>N3+O3</f>
        <v>14.624999999999998</v>
      </c>
    </row>
    <row r="4" spans="1:19" x14ac:dyDescent="0.55000000000000004">
      <c r="A4" s="4">
        <v>42550</v>
      </c>
      <c r="B4" t="s">
        <v>6</v>
      </c>
      <c r="C4" t="s">
        <v>7</v>
      </c>
      <c r="D4" s="6">
        <v>0.60799999999999998</v>
      </c>
      <c r="E4">
        <v>-155</v>
      </c>
      <c r="F4">
        <v>155</v>
      </c>
      <c r="G4">
        <v>-220</v>
      </c>
      <c r="H4" s="2">
        <v>180</v>
      </c>
      <c r="I4" s="8">
        <f t="shared" ref="I4:I12" si="0">ABS(G4-E4)</f>
        <v>65</v>
      </c>
      <c r="J4" s="2">
        <f t="shared" ref="J4:J12" si="1">ABS(H4-F4)</f>
        <v>25</v>
      </c>
      <c r="K4" s="1">
        <v>5</v>
      </c>
      <c r="L4" s="1">
        <v>9</v>
      </c>
      <c r="M4" s="10">
        <v>0</v>
      </c>
      <c r="N4" s="14">
        <f>5*(J4/100+1)</f>
        <v>6.25</v>
      </c>
      <c r="O4" s="14">
        <f>N4*(H4/100)</f>
        <v>11.25</v>
      </c>
      <c r="P4" s="10">
        <v>0</v>
      </c>
    </row>
    <row r="5" spans="1:19" x14ac:dyDescent="0.55000000000000004">
      <c r="A5" s="4">
        <v>42550</v>
      </c>
      <c r="B5" t="s">
        <v>11</v>
      </c>
      <c r="C5" t="s">
        <v>12</v>
      </c>
      <c r="D5" s="5">
        <v>0.57999999999999996</v>
      </c>
      <c r="E5">
        <v>-138</v>
      </c>
      <c r="F5">
        <v>138</v>
      </c>
      <c r="G5" s="2">
        <v>-140</v>
      </c>
      <c r="H5">
        <v>120</v>
      </c>
      <c r="I5" s="2">
        <f t="shared" si="0"/>
        <v>2</v>
      </c>
      <c r="J5" s="8">
        <f t="shared" si="1"/>
        <v>18</v>
      </c>
      <c r="K5" s="1">
        <v>5</v>
      </c>
      <c r="L5" s="3">
        <v>3.57</v>
      </c>
      <c r="M5" s="9">
        <f>K5+L5</f>
        <v>8.57</v>
      </c>
      <c r="N5" s="14">
        <f>5*(I5/100+1)</f>
        <v>5.0999999999999996</v>
      </c>
      <c r="O5" s="14">
        <f>N5/(G5/100)*-1</f>
        <v>3.6428571428571428</v>
      </c>
      <c r="P5" s="14">
        <f>N5+O5</f>
        <v>8.742857142857142</v>
      </c>
      <c r="Q5" s="9"/>
      <c r="R5" s="9"/>
      <c r="S5" s="9"/>
    </row>
    <row r="6" spans="1:19" x14ac:dyDescent="0.55000000000000004">
      <c r="A6" s="4">
        <v>42550</v>
      </c>
      <c r="B6" t="s">
        <v>13</v>
      </c>
      <c r="C6" t="s">
        <v>14</v>
      </c>
      <c r="D6" s="6">
        <v>-0.51900000000000002</v>
      </c>
      <c r="E6">
        <v>108</v>
      </c>
      <c r="F6">
        <v>-108</v>
      </c>
      <c r="G6" s="2">
        <v>145</v>
      </c>
      <c r="H6">
        <v>-165</v>
      </c>
      <c r="I6" s="2">
        <f t="shared" si="0"/>
        <v>37</v>
      </c>
      <c r="J6" s="8">
        <f t="shared" si="1"/>
        <v>57</v>
      </c>
      <c r="K6" s="1">
        <v>5</v>
      </c>
      <c r="L6" s="3">
        <v>7.25</v>
      </c>
      <c r="M6" s="9">
        <f>K6+L6</f>
        <v>12.25</v>
      </c>
      <c r="N6" s="14">
        <f t="shared" ref="N6:N11" si="2">5*(I6/100+1)</f>
        <v>6.8500000000000005</v>
      </c>
      <c r="O6" s="14">
        <f>N6*(G6/100)</f>
        <v>9.932500000000001</v>
      </c>
      <c r="P6" s="14">
        <f>N6+O6</f>
        <v>16.782500000000002</v>
      </c>
    </row>
    <row r="7" spans="1:19" x14ac:dyDescent="0.55000000000000004">
      <c r="A7" s="4">
        <v>42550</v>
      </c>
      <c r="B7" t="s">
        <v>15</v>
      </c>
      <c r="C7" t="s">
        <v>16</v>
      </c>
      <c r="D7" s="6">
        <v>0.57299999999999995</v>
      </c>
      <c r="E7">
        <v>-134</v>
      </c>
      <c r="F7">
        <v>134</v>
      </c>
      <c r="G7" s="2">
        <v>165</v>
      </c>
      <c r="H7">
        <v>-180</v>
      </c>
      <c r="I7" s="2">
        <v>99</v>
      </c>
      <c r="J7" s="8">
        <v>114</v>
      </c>
      <c r="K7" s="1">
        <v>10</v>
      </c>
      <c r="L7" s="3">
        <v>16.5</v>
      </c>
      <c r="M7" s="10">
        <v>0</v>
      </c>
      <c r="N7" s="12">
        <f t="shared" si="2"/>
        <v>9.9499999999999993</v>
      </c>
      <c r="O7" s="12">
        <f>N7*(G7/100)</f>
        <v>16.417499999999997</v>
      </c>
      <c r="P7" s="13">
        <v>0</v>
      </c>
      <c r="Q7" s="12">
        <f>5*(I7/100+1)</f>
        <v>9.9499999999999993</v>
      </c>
      <c r="R7" s="12">
        <f>Q7*(G7/100)</f>
        <v>16.417499999999997</v>
      </c>
      <c r="S7" s="13">
        <v>0</v>
      </c>
    </row>
    <row r="8" spans="1:19" x14ac:dyDescent="0.55000000000000004">
      <c r="A8" s="4">
        <v>42550</v>
      </c>
      <c r="B8" t="s">
        <v>17</v>
      </c>
      <c r="C8" t="s">
        <v>18</v>
      </c>
      <c r="D8" s="6">
        <v>0.56699999999999995</v>
      </c>
      <c r="E8">
        <v>-131</v>
      </c>
      <c r="F8">
        <v>131</v>
      </c>
      <c r="G8" s="2">
        <v>-115</v>
      </c>
      <c r="H8">
        <v>-105</v>
      </c>
      <c r="I8" s="2">
        <f t="shared" si="0"/>
        <v>16</v>
      </c>
      <c r="J8" s="8">
        <v>36</v>
      </c>
      <c r="K8" s="1">
        <v>5</v>
      </c>
      <c r="L8" s="3">
        <v>4.3499999999999996</v>
      </c>
      <c r="M8" s="10">
        <v>0</v>
      </c>
      <c r="N8" s="12">
        <f>5*(I8/100+1)</f>
        <v>5.8</v>
      </c>
      <c r="O8" s="12">
        <f>N8/(G8/100)*-1</f>
        <v>5.0434782608695654</v>
      </c>
      <c r="P8" s="13">
        <v>0</v>
      </c>
      <c r="Q8" s="12">
        <f>5*(I8/100+1)</f>
        <v>5.8</v>
      </c>
      <c r="R8" s="12">
        <f>Q8/(G8/100)*-1</f>
        <v>5.0434782608695654</v>
      </c>
      <c r="S8" s="13">
        <v>0</v>
      </c>
    </row>
    <row r="9" spans="1:19" x14ac:dyDescent="0.55000000000000004">
      <c r="A9" s="4">
        <v>42550</v>
      </c>
      <c r="B9" t="s">
        <v>19</v>
      </c>
      <c r="C9" t="s">
        <v>20</v>
      </c>
      <c r="D9" s="5">
        <v>-0.57999999999999996</v>
      </c>
      <c r="E9">
        <v>138</v>
      </c>
      <c r="F9">
        <v>-138</v>
      </c>
      <c r="G9" s="7">
        <v>-110</v>
      </c>
      <c r="H9" s="2">
        <v>-110</v>
      </c>
      <c r="I9" s="8">
        <v>48</v>
      </c>
      <c r="J9" s="2">
        <f t="shared" si="1"/>
        <v>28</v>
      </c>
      <c r="K9" s="1">
        <v>5</v>
      </c>
      <c r="L9" s="3">
        <v>4.55</v>
      </c>
      <c r="M9" s="9">
        <f>K9+L9</f>
        <v>9.5500000000000007</v>
      </c>
      <c r="N9" s="12">
        <f>5*(J9/100+1)</f>
        <v>6.4</v>
      </c>
      <c r="O9" s="12">
        <f>N9/(H9/100)*-1</f>
        <v>5.8181818181818183</v>
      </c>
      <c r="P9" s="12">
        <f>N9+O9</f>
        <v>12.218181818181819</v>
      </c>
      <c r="Q9" s="12">
        <f>5*(J9/100+1)</f>
        <v>6.4</v>
      </c>
      <c r="R9" s="12">
        <f>Q9/(H9/100)*-1</f>
        <v>5.8181818181818183</v>
      </c>
      <c r="S9" s="12">
        <f>Q9+R9</f>
        <v>12.218181818181819</v>
      </c>
    </row>
    <row r="10" spans="1:19" x14ac:dyDescent="0.55000000000000004">
      <c r="A10" s="4">
        <v>42550</v>
      </c>
      <c r="B10" t="s">
        <v>21</v>
      </c>
      <c r="C10" t="s">
        <v>22</v>
      </c>
      <c r="D10" s="6">
        <v>-0.53400000000000003</v>
      </c>
      <c r="E10">
        <v>114</v>
      </c>
      <c r="F10">
        <v>-114</v>
      </c>
      <c r="G10" s="2">
        <v>150</v>
      </c>
      <c r="H10">
        <v>-170</v>
      </c>
      <c r="I10" s="2">
        <f t="shared" si="0"/>
        <v>36</v>
      </c>
      <c r="J10" s="8">
        <f t="shared" si="1"/>
        <v>56</v>
      </c>
      <c r="K10" s="1">
        <v>5</v>
      </c>
      <c r="L10" s="3">
        <v>7.5</v>
      </c>
      <c r="M10" s="9">
        <f>K10+L10</f>
        <v>12.5</v>
      </c>
      <c r="N10" s="14">
        <f t="shared" si="2"/>
        <v>6.7999999999999989</v>
      </c>
      <c r="O10" s="14">
        <f>N10*(G10/100)</f>
        <v>10.199999999999999</v>
      </c>
      <c r="P10" s="14">
        <f>N10+O10</f>
        <v>17</v>
      </c>
    </row>
    <row r="11" spans="1:19" x14ac:dyDescent="0.55000000000000004">
      <c r="A11" s="4">
        <v>42550</v>
      </c>
      <c r="B11" t="s">
        <v>23</v>
      </c>
      <c r="C11" t="s">
        <v>24</v>
      </c>
      <c r="D11" s="6">
        <v>0.58499999999999996</v>
      </c>
      <c r="E11">
        <v>-140</v>
      </c>
      <c r="F11">
        <v>140</v>
      </c>
      <c r="G11" s="2">
        <v>-115</v>
      </c>
      <c r="H11">
        <v>-105</v>
      </c>
      <c r="I11" s="2">
        <f t="shared" si="0"/>
        <v>25</v>
      </c>
      <c r="J11" s="8">
        <v>45</v>
      </c>
      <c r="K11" s="1">
        <v>5</v>
      </c>
      <c r="L11" s="3">
        <v>4.3499999999999996</v>
      </c>
      <c r="M11" s="10">
        <v>0</v>
      </c>
      <c r="N11" s="12">
        <f t="shared" si="2"/>
        <v>6.25</v>
      </c>
      <c r="O11" s="12">
        <f>N11/(G11/100)*-1</f>
        <v>5.4347826086956523</v>
      </c>
      <c r="P11" s="13">
        <v>0</v>
      </c>
      <c r="Q11" s="12">
        <f>5*(I11/100+1)</f>
        <v>6.25</v>
      </c>
      <c r="R11" s="12">
        <f>Q11/(G11/100)*-1</f>
        <v>5.4347826086956523</v>
      </c>
      <c r="S11" s="13">
        <v>0</v>
      </c>
    </row>
    <row r="12" spans="1:19" x14ac:dyDescent="0.55000000000000004">
      <c r="A12" s="4">
        <v>42550</v>
      </c>
      <c r="B12" t="s">
        <v>25</v>
      </c>
      <c r="C12" t="s">
        <v>26</v>
      </c>
      <c r="D12" s="6">
        <v>-0.57199999999999995</v>
      </c>
      <c r="E12">
        <v>133</v>
      </c>
      <c r="F12">
        <v>-133</v>
      </c>
      <c r="G12" s="8">
        <v>110</v>
      </c>
      <c r="H12" s="2">
        <v>-130</v>
      </c>
      <c r="I12" s="8">
        <f t="shared" si="0"/>
        <v>23</v>
      </c>
      <c r="J12" s="2">
        <f t="shared" si="1"/>
        <v>3</v>
      </c>
      <c r="K12" s="1">
        <v>5</v>
      </c>
      <c r="L12" s="3">
        <v>3.85</v>
      </c>
      <c r="M12" s="10">
        <v>0</v>
      </c>
      <c r="N12" s="14">
        <f>5*(J12/100+1)</f>
        <v>5.15</v>
      </c>
      <c r="O12" s="14">
        <f>N12/(H12/100)*-1</f>
        <v>3.9615384615384617</v>
      </c>
      <c r="P12" s="10">
        <v>0</v>
      </c>
    </row>
    <row r="13" spans="1:19" x14ac:dyDescent="0.55000000000000004">
      <c r="A13" s="4"/>
      <c r="D13" s="6"/>
      <c r="G13" s="8"/>
      <c r="H13" s="2"/>
      <c r="K13" s="1">
        <f>SUM(K3:K12)</f>
        <v>55</v>
      </c>
      <c r="L13" s="9">
        <f>SUM(M3:M12)</f>
        <v>55.370000000000005</v>
      </c>
      <c r="M13" s="9">
        <f>L13-K13</f>
        <v>0.37000000000000455</v>
      </c>
      <c r="N13" s="15">
        <f>SUM(N3:N12)</f>
        <v>64.399999999999991</v>
      </c>
      <c r="O13" s="14">
        <f>SUM(P3:P12)</f>
        <v>69.368538961038965</v>
      </c>
      <c r="P13" s="14">
        <f>O13-N13</f>
        <v>4.9685389610389734</v>
      </c>
      <c r="Q13" s="9"/>
    </row>
    <row r="14" spans="1:19" x14ac:dyDescent="0.55000000000000004">
      <c r="A14" s="4"/>
      <c r="D14" s="6"/>
      <c r="G14" s="8"/>
      <c r="H14" s="2"/>
      <c r="K14" s="1"/>
      <c r="L14" s="9"/>
      <c r="Q14" s="9"/>
    </row>
    <row r="15" spans="1:19" x14ac:dyDescent="0.55000000000000004">
      <c r="A15" s="4">
        <v>42551</v>
      </c>
      <c r="B15" t="s">
        <v>15</v>
      </c>
      <c r="C15" t="s">
        <v>16</v>
      </c>
      <c r="D15" s="6">
        <v>0.57299999999999995</v>
      </c>
      <c r="E15">
        <v>-134</v>
      </c>
      <c r="F15">
        <v>134</v>
      </c>
      <c r="G15" s="2">
        <v>107</v>
      </c>
      <c r="H15">
        <v>-125</v>
      </c>
      <c r="I15" s="2">
        <v>41</v>
      </c>
      <c r="J15" s="8">
        <v>59</v>
      </c>
      <c r="K15" s="1">
        <v>5</v>
      </c>
      <c r="L15" s="3">
        <v>5.35</v>
      </c>
      <c r="M15" s="10">
        <v>0</v>
      </c>
      <c r="N15" s="12">
        <f>5*(I15/100+1)</f>
        <v>7.05</v>
      </c>
      <c r="O15" s="12">
        <f>N15*(G15/100)</f>
        <v>7.5434999999999999</v>
      </c>
      <c r="P15" s="13">
        <v>0</v>
      </c>
      <c r="Q15" s="12">
        <f>5*(I15/100+1)</f>
        <v>7.05</v>
      </c>
      <c r="R15" s="12">
        <f>Q15*(G15/100)</f>
        <v>7.5434999999999999</v>
      </c>
      <c r="S15" s="13">
        <v>0</v>
      </c>
    </row>
    <row r="16" spans="1:19" x14ac:dyDescent="0.55000000000000004">
      <c r="A16" s="4">
        <v>42551</v>
      </c>
      <c r="B16" t="s">
        <v>17</v>
      </c>
      <c r="C16" t="s">
        <v>18</v>
      </c>
      <c r="D16" s="5">
        <v>0.56000000000000005</v>
      </c>
      <c r="E16">
        <v>-127</v>
      </c>
      <c r="F16">
        <v>127</v>
      </c>
      <c r="G16" s="8">
        <v>-142</v>
      </c>
      <c r="H16" s="2">
        <v>132</v>
      </c>
      <c r="I16" s="8">
        <f t="shared" ref="I16" si="3">ABS(G16-E16)</f>
        <v>15</v>
      </c>
      <c r="J16" s="2">
        <f t="shared" ref="J16" si="4">ABS(H16-F16)</f>
        <v>5</v>
      </c>
      <c r="K16" s="1">
        <v>5</v>
      </c>
      <c r="L16" s="3">
        <v>6.1</v>
      </c>
      <c r="M16" s="10">
        <v>0</v>
      </c>
      <c r="N16" s="14">
        <f>5*(J16/100+1)</f>
        <v>5.25</v>
      </c>
      <c r="O16" s="14">
        <f>N16*(H16/100)</f>
        <v>6.9300000000000006</v>
      </c>
      <c r="P16" s="10">
        <v>0</v>
      </c>
    </row>
    <row r="17" spans="1:19" x14ac:dyDescent="0.55000000000000004">
      <c r="A17" s="4">
        <v>42551</v>
      </c>
      <c r="B17" t="s">
        <v>19</v>
      </c>
      <c r="C17" t="s">
        <v>20</v>
      </c>
      <c r="D17" s="6">
        <v>-0.58299999999999996</v>
      </c>
      <c r="E17">
        <v>140</v>
      </c>
      <c r="F17">
        <v>-140</v>
      </c>
      <c r="G17" s="2">
        <v>145</v>
      </c>
      <c r="H17">
        <v>-160</v>
      </c>
      <c r="I17" s="2">
        <f t="shared" ref="I17:I23" si="5">ABS(G17-E17)</f>
        <v>5</v>
      </c>
      <c r="J17" s="8">
        <f t="shared" ref="J17:J20" si="6">ABS(H17-F17)</f>
        <v>20</v>
      </c>
      <c r="K17" s="1">
        <v>5</v>
      </c>
      <c r="L17" s="3">
        <v>7.5</v>
      </c>
      <c r="M17" s="10">
        <v>0</v>
      </c>
      <c r="N17" s="14">
        <f t="shared" ref="N17" si="7">5*(I17/100+1)</f>
        <v>5.25</v>
      </c>
      <c r="O17" s="14">
        <f>N17*(G17/100)</f>
        <v>7.6124999999999998</v>
      </c>
      <c r="P17" s="10">
        <v>0</v>
      </c>
    </row>
    <row r="18" spans="1:19" x14ac:dyDescent="0.55000000000000004">
      <c r="A18" s="4">
        <v>42551</v>
      </c>
      <c r="B18" t="s">
        <v>7</v>
      </c>
      <c r="C18" t="s">
        <v>27</v>
      </c>
      <c r="D18" s="6">
        <v>-0.60699999999999998</v>
      </c>
      <c r="E18">
        <v>155</v>
      </c>
      <c r="F18">
        <v>-155</v>
      </c>
      <c r="G18" s="2">
        <v>180</v>
      </c>
      <c r="I18" s="2">
        <f t="shared" si="5"/>
        <v>25</v>
      </c>
      <c r="K18" s="1">
        <v>5</v>
      </c>
      <c r="L18" s="1">
        <v>9</v>
      </c>
      <c r="M18" s="10">
        <v>0</v>
      </c>
      <c r="N18" s="14">
        <f t="shared" ref="N18" si="8">5*(I18/100+1)</f>
        <v>6.25</v>
      </c>
      <c r="O18" s="14">
        <f>N18*(G18/100)</f>
        <v>11.25</v>
      </c>
      <c r="P18" s="10">
        <v>0</v>
      </c>
    </row>
    <row r="19" spans="1:19" x14ac:dyDescent="0.55000000000000004">
      <c r="A19" s="4">
        <v>42551</v>
      </c>
      <c r="B19" t="s">
        <v>28</v>
      </c>
      <c r="C19" t="s">
        <v>29</v>
      </c>
      <c r="D19" s="5">
        <v>0.56000000000000005</v>
      </c>
      <c r="E19">
        <v>-128</v>
      </c>
      <c r="F19">
        <v>128</v>
      </c>
      <c r="G19" s="2">
        <v>-123</v>
      </c>
      <c r="H19">
        <v>113</v>
      </c>
      <c r="I19" s="2">
        <f t="shared" si="5"/>
        <v>5</v>
      </c>
      <c r="J19" s="8">
        <f t="shared" si="6"/>
        <v>15</v>
      </c>
      <c r="K19" s="1">
        <v>5</v>
      </c>
      <c r="L19" s="3">
        <v>4.07</v>
      </c>
      <c r="M19" s="9">
        <f>K19+L19</f>
        <v>9.07</v>
      </c>
      <c r="N19" s="12">
        <f>5*(I19/100+1)</f>
        <v>5.25</v>
      </c>
      <c r="O19" s="12">
        <f>N19/(G19/100)*-1</f>
        <v>4.2682926829268295</v>
      </c>
      <c r="P19" s="12">
        <f>N19+O19</f>
        <v>9.5182926829268304</v>
      </c>
      <c r="Q19" s="12">
        <f>5*(I19/100+1)</f>
        <v>5.25</v>
      </c>
      <c r="R19" s="12">
        <f>Q19/(G19/100)*-1</f>
        <v>4.2682926829268295</v>
      </c>
      <c r="S19" s="12">
        <f>Q19+R19</f>
        <v>9.5182926829268304</v>
      </c>
    </row>
    <row r="20" spans="1:19" x14ac:dyDescent="0.55000000000000004">
      <c r="A20" s="4">
        <v>42551</v>
      </c>
      <c r="B20" t="s">
        <v>6</v>
      </c>
      <c r="C20" t="s">
        <v>30</v>
      </c>
      <c r="D20" s="5">
        <v>0.59</v>
      </c>
      <c r="E20">
        <v>-143</v>
      </c>
      <c r="F20">
        <v>143</v>
      </c>
      <c r="G20" s="2">
        <v>-140</v>
      </c>
      <c r="H20">
        <v>130</v>
      </c>
      <c r="I20" s="2">
        <f t="shared" si="5"/>
        <v>3</v>
      </c>
      <c r="J20" s="8">
        <f t="shared" si="6"/>
        <v>13</v>
      </c>
      <c r="K20" s="1">
        <v>5</v>
      </c>
      <c r="L20" s="3">
        <v>3.57</v>
      </c>
      <c r="M20" s="10">
        <v>0</v>
      </c>
      <c r="N20" s="14">
        <f>5*(I20/100+1)</f>
        <v>5.15</v>
      </c>
      <c r="O20" s="14">
        <f>N20/(G20/100)*-1</f>
        <v>3.6785714285714293</v>
      </c>
      <c r="P20" s="10">
        <v>0</v>
      </c>
    </row>
    <row r="21" spans="1:19" x14ac:dyDescent="0.55000000000000004">
      <c r="A21" s="4">
        <v>42551</v>
      </c>
      <c r="B21" t="s">
        <v>31</v>
      </c>
      <c r="C21" t="s">
        <v>32</v>
      </c>
      <c r="D21" s="6">
        <v>0.53900000000000003</v>
      </c>
      <c r="E21">
        <v>-117</v>
      </c>
      <c r="F21">
        <v>117</v>
      </c>
      <c r="G21" s="2">
        <v>-100</v>
      </c>
      <c r="H21">
        <v>-110</v>
      </c>
      <c r="I21" s="2">
        <f t="shared" si="5"/>
        <v>17</v>
      </c>
      <c r="J21" s="8">
        <v>27</v>
      </c>
      <c r="K21" s="1">
        <v>5</v>
      </c>
      <c r="L21" s="1">
        <v>5</v>
      </c>
      <c r="M21" s="9">
        <f>K21+L21</f>
        <v>10</v>
      </c>
      <c r="N21" s="12">
        <f>5*(I21/100+1)</f>
        <v>5.85</v>
      </c>
      <c r="O21" s="12">
        <f>N21/(G21/100)*-1</f>
        <v>5.85</v>
      </c>
      <c r="P21" s="12">
        <f>N21+O21</f>
        <v>11.7</v>
      </c>
      <c r="Q21" s="12">
        <f>5*(I21/100+1)</f>
        <v>5.85</v>
      </c>
      <c r="R21" s="12">
        <f>Q21/(G21/100)*-1</f>
        <v>5.85</v>
      </c>
      <c r="S21" s="12">
        <f>Q21+R21</f>
        <v>11.7</v>
      </c>
    </row>
    <row r="22" spans="1:19" x14ac:dyDescent="0.55000000000000004">
      <c r="A22" s="4">
        <v>42551</v>
      </c>
      <c r="B22" t="s">
        <v>33</v>
      </c>
      <c r="C22" t="s">
        <v>34</v>
      </c>
      <c r="D22" s="6">
        <v>0.58750000000000002</v>
      </c>
      <c r="E22">
        <v>-142</v>
      </c>
      <c r="F22">
        <v>142</v>
      </c>
    </row>
    <row r="23" spans="1:19" x14ac:dyDescent="0.55000000000000004">
      <c r="A23" s="4">
        <v>42551</v>
      </c>
      <c r="B23" t="s">
        <v>21</v>
      </c>
      <c r="C23" t="s">
        <v>22</v>
      </c>
      <c r="D23" s="6">
        <v>-0.53300000000000003</v>
      </c>
      <c r="E23">
        <v>114</v>
      </c>
      <c r="F23">
        <v>-114</v>
      </c>
      <c r="G23" s="2">
        <v>150</v>
      </c>
      <c r="I23" s="2">
        <f t="shared" si="5"/>
        <v>36</v>
      </c>
      <c r="K23" s="1">
        <v>5</v>
      </c>
      <c r="L23" s="3">
        <v>7.5</v>
      </c>
      <c r="M23" s="9">
        <f>K23+L23</f>
        <v>12.5</v>
      </c>
      <c r="N23" s="14">
        <f t="shared" ref="N23:N25" si="9">5*(I23/100+1)</f>
        <v>6.7999999999999989</v>
      </c>
      <c r="O23" s="14">
        <f>N23*(G23/100)</f>
        <v>10.199999999999999</v>
      </c>
      <c r="P23" s="14">
        <f>N23+O23</f>
        <v>17</v>
      </c>
    </row>
    <row r="24" spans="1:19" x14ac:dyDescent="0.55000000000000004">
      <c r="A24" s="4">
        <v>42551</v>
      </c>
      <c r="B24" t="s">
        <v>23</v>
      </c>
      <c r="C24" t="s">
        <v>24</v>
      </c>
      <c r="D24" s="6">
        <v>0.57799999999999996</v>
      </c>
      <c r="E24">
        <v>-137</v>
      </c>
      <c r="F24">
        <v>137</v>
      </c>
      <c r="H24" s="2">
        <v>135</v>
      </c>
      <c r="J24" s="8">
        <v>27</v>
      </c>
      <c r="K24" s="1">
        <v>5</v>
      </c>
      <c r="L24" s="3">
        <v>6.75</v>
      </c>
      <c r="M24" s="10">
        <v>0</v>
      </c>
      <c r="N24" s="14">
        <f>5*(J24/100+1)</f>
        <v>6.35</v>
      </c>
      <c r="O24" s="14">
        <f>N24*(H24/100)</f>
        <v>8.5724999999999998</v>
      </c>
      <c r="P24" s="10">
        <v>0</v>
      </c>
    </row>
    <row r="25" spans="1:19" x14ac:dyDescent="0.55000000000000004">
      <c r="A25" s="4">
        <v>42551</v>
      </c>
      <c r="B25" t="s">
        <v>11</v>
      </c>
      <c r="C25" t="s">
        <v>26</v>
      </c>
      <c r="D25" s="6">
        <v>0.55800000000000005</v>
      </c>
      <c r="E25">
        <v>-126</v>
      </c>
      <c r="F25">
        <v>126</v>
      </c>
      <c r="G25" s="2">
        <v>140</v>
      </c>
      <c r="H25">
        <v>-200</v>
      </c>
      <c r="I25" s="2">
        <v>66</v>
      </c>
      <c r="J25" s="8">
        <v>126</v>
      </c>
      <c r="K25" s="1">
        <v>5</v>
      </c>
      <c r="L25" s="1">
        <v>7</v>
      </c>
      <c r="M25" s="10">
        <v>0</v>
      </c>
      <c r="N25" s="14">
        <f t="shared" si="9"/>
        <v>8.3000000000000007</v>
      </c>
      <c r="O25" s="14">
        <f>N25*(G25/100)</f>
        <v>11.620000000000001</v>
      </c>
      <c r="P25" s="10">
        <v>0</v>
      </c>
    </row>
    <row r="26" spans="1:19" x14ac:dyDescent="0.55000000000000004">
      <c r="K26" s="1">
        <f>SUM(K15:K25)</f>
        <v>50</v>
      </c>
      <c r="L26" s="9">
        <f>SUM(M15:M25)</f>
        <v>31.57</v>
      </c>
      <c r="M26" s="9">
        <f>L26-K26</f>
        <v>-18.43</v>
      </c>
      <c r="N26" s="15">
        <f>SUM(N15:N25)</f>
        <v>61.5</v>
      </c>
      <c r="O26" s="14">
        <f>SUM(P15:P25)</f>
        <v>38.21829268292683</v>
      </c>
      <c r="P26" s="14">
        <f>O26-N26</f>
        <v>-23.28170731707317</v>
      </c>
      <c r="Q26" s="9"/>
    </row>
    <row r="27" spans="1:19" x14ac:dyDescent="0.55000000000000004">
      <c r="K27" s="1"/>
      <c r="L27" s="9"/>
      <c r="Q27" s="9"/>
    </row>
    <row r="28" spans="1:19" x14ac:dyDescent="0.55000000000000004">
      <c r="A28" s="4">
        <v>42552</v>
      </c>
      <c r="B28" t="s">
        <v>28</v>
      </c>
      <c r="C28" t="s">
        <v>29</v>
      </c>
      <c r="D28" s="6">
        <v>0.56399999999999995</v>
      </c>
      <c r="E28">
        <v>-129</v>
      </c>
      <c r="F28">
        <v>129</v>
      </c>
      <c r="G28" s="2">
        <v>119</v>
      </c>
      <c r="H28">
        <v>-129</v>
      </c>
      <c r="I28" s="2">
        <v>48</v>
      </c>
      <c r="J28" s="8">
        <v>27</v>
      </c>
      <c r="K28" s="1">
        <v>5</v>
      </c>
      <c r="L28" s="3">
        <v>5.95</v>
      </c>
      <c r="M28" s="9">
        <f>K28+L28</f>
        <v>10.95</v>
      </c>
      <c r="N28" s="12">
        <f t="shared" ref="N28:N37" si="10">5*(I28/100+1)</f>
        <v>7.4</v>
      </c>
      <c r="O28" s="12">
        <f>N28*(G28/100)</f>
        <v>8.8059999999999992</v>
      </c>
      <c r="P28" s="12">
        <f>N28+O28</f>
        <v>16.206</v>
      </c>
      <c r="Q28" s="12">
        <f>5*(I28/100+1)</f>
        <v>7.4</v>
      </c>
      <c r="R28" s="12">
        <f>Q28*(G28/100)</f>
        <v>8.8059999999999992</v>
      </c>
      <c r="S28" s="12">
        <f>Q28+R28</f>
        <v>16.206</v>
      </c>
    </row>
    <row r="29" spans="1:19" x14ac:dyDescent="0.55000000000000004">
      <c r="A29" s="4">
        <v>42552</v>
      </c>
      <c r="B29" t="s">
        <v>7</v>
      </c>
      <c r="C29" t="s">
        <v>27</v>
      </c>
      <c r="D29" s="5">
        <v>-0.61</v>
      </c>
      <c r="E29">
        <v>155</v>
      </c>
      <c r="F29">
        <v>-155</v>
      </c>
      <c r="G29" s="2">
        <v>165</v>
      </c>
      <c r="H29">
        <v>-185</v>
      </c>
      <c r="I29" s="2">
        <f t="shared" ref="I29:I42" si="11">ABS(G29-E29)</f>
        <v>10</v>
      </c>
      <c r="J29" s="8">
        <v>28</v>
      </c>
      <c r="K29" s="1">
        <v>5</v>
      </c>
      <c r="L29" s="3">
        <v>8.25</v>
      </c>
      <c r="M29" s="10">
        <v>0</v>
      </c>
      <c r="N29" s="14">
        <f t="shared" si="10"/>
        <v>5.5</v>
      </c>
      <c r="O29" s="14">
        <f>N29*(G29/100)</f>
        <v>9.0749999999999993</v>
      </c>
      <c r="P29" s="10">
        <v>0</v>
      </c>
    </row>
    <row r="30" spans="1:19" x14ac:dyDescent="0.55000000000000004">
      <c r="A30" s="4">
        <v>42552</v>
      </c>
      <c r="B30" t="s">
        <v>21</v>
      </c>
      <c r="C30" t="s">
        <v>13</v>
      </c>
      <c r="D30" s="6">
        <v>0.56399999999999995</v>
      </c>
      <c r="E30">
        <v>-128</v>
      </c>
      <c r="F30">
        <v>129</v>
      </c>
      <c r="G30" s="2">
        <v>-125</v>
      </c>
      <c r="H30">
        <v>115</v>
      </c>
      <c r="I30" s="2">
        <f t="shared" si="11"/>
        <v>3</v>
      </c>
      <c r="J30" s="8">
        <v>29</v>
      </c>
      <c r="K30" s="1">
        <v>5</v>
      </c>
      <c r="L30" s="1">
        <v>4</v>
      </c>
      <c r="M30" s="10">
        <v>0</v>
      </c>
      <c r="N30" s="12">
        <f t="shared" si="10"/>
        <v>5.15</v>
      </c>
      <c r="O30" s="12">
        <f>N30/(G30/100)*-1</f>
        <v>4.12</v>
      </c>
      <c r="P30" s="13">
        <v>0</v>
      </c>
      <c r="Q30" s="12">
        <f>5*(I30/100+1)</f>
        <v>5.15</v>
      </c>
      <c r="R30" s="12">
        <f>Q30/(G30/100)*-1</f>
        <v>4.12</v>
      </c>
      <c r="S30" s="13">
        <v>0</v>
      </c>
    </row>
    <row r="31" spans="1:19" x14ac:dyDescent="0.55000000000000004">
      <c r="A31" s="4">
        <v>42552</v>
      </c>
      <c r="B31" t="s">
        <v>31</v>
      </c>
      <c r="C31" t="s">
        <v>32</v>
      </c>
      <c r="D31" s="6">
        <v>0.54800000000000004</v>
      </c>
      <c r="E31">
        <v>-121</v>
      </c>
      <c r="F31">
        <v>121</v>
      </c>
      <c r="G31" s="2">
        <v>-114</v>
      </c>
      <c r="H31">
        <v>104</v>
      </c>
      <c r="I31" s="2">
        <f t="shared" si="11"/>
        <v>7</v>
      </c>
      <c r="J31" s="8">
        <v>30</v>
      </c>
      <c r="K31" s="1">
        <v>5</v>
      </c>
      <c r="L31" s="3">
        <v>4.3899999999999997</v>
      </c>
      <c r="M31" s="9">
        <f>K31+L31</f>
        <v>9.39</v>
      </c>
      <c r="N31" s="12">
        <f t="shared" si="10"/>
        <v>5.3500000000000005</v>
      </c>
      <c r="O31" s="12">
        <f>N31/(G31/100)*-1</f>
        <v>4.6929824561403519</v>
      </c>
      <c r="P31" s="12">
        <f>N31+O31</f>
        <v>10.042982456140352</v>
      </c>
      <c r="Q31" s="12">
        <f>5*(I31/100+1)</f>
        <v>5.3500000000000005</v>
      </c>
      <c r="R31" s="12">
        <f>Q31/(G31/100)*-1</f>
        <v>4.6929824561403519</v>
      </c>
      <c r="S31" s="12">
        <f>Q31+R31</f>
        <v>10.042982456140352</v>
      </c>
    </row>
    <row r="32" spans="1:19" x14ac:dyDescent="0.55000000000000004">
      <c r="A32" s="4">
        <v>42552</v>
      </c>
      <c r="B32" t="s">
        <v>35</v>
      </c>
      <c r="C32" t="s">
        <v>1</v>
      </c>
      <c r="D32" s="6">
        <v>-0.57599999999999996</v>
      </c>
      <c r="E32">
        <v>135</v>
      </c>
      <c r="F32">
        <v>-135</v>
      </c>
      <c r="G32" s="2">
        <v>190</v>
      </c>
      <c r="H32">
        <v>-220</v>
      </c>
      <c r="I32" s="2">
        <f t="shared" si="11"/>
        <v>55</v>
      </c>
      <c r="J32" s="8">
        <v>31</v>
      </c>
      <c r="K32" s="1">
        <v>5</v>
      </c>
      <c r="L32" s="3">
        <v>9.5</v>
      </c>
      <c r="M32" s="10">
        <v>0</v>
      </c>
      <c r="N32" s="14">
        <f t="shared" si="10"/>
        <v>7.75</v>
      </c>
      <c r="O32" s="14">
        <f>N32*(G32/100)</f>
        <v>14.725</v>
      </c>
      <c r="P32" s="10">
        <v>0</v>
      </c>
    </row>
    <row r="33" spans="1:19" x14ac:dyDescent="0.55000000000000004">
      <c r="A33" s="4">
        <v>42552</v>
      </c>
      <c r="B33" t="s">
        <v>6</v>
      </c>
      <c r="C33" t="s">
        <v>30</v>
      </c>
      <c r="D33" s="6">
        <v>0.58799999999999997</v>
      </c>
      <c r="E33">
        <v>-142</v>
      </c>
      <c r="F33">
        <v>142</v>
      </c>
      <c r="G33" s="2">
        <v>-114</v>
      </c>
      <c r="H33">
        <v>104</v>
      </c>
      <c r="I33" s="2">
        <f t="shared" si="11"/>
        <v>28</v>
      </c>
      <c r="J33" s="8">
        <v>32</v>
      </c>
      <c r="K33" s="1">
        <v>5</v>
      </c>
      <c r="L33" s="3">
        <v>4.3899999999999997</v>
      </c>
      <c r="M33" s="10">
        <v>0</v>
      </c>
      <c r="N33" s="12">
        <f t="shared" si="10"/>
        <v>6.4</v>
      </c>
      <c r="O33" s="12">
        <f>N33/(G33/100)*-1</f>
        <v>5.6140350877192988</v>
      </c>
      <c r="P33" s="13">
        <v>0</v>
      </c>
      <c r="Q33" s="12">
        <f>5*(I33/100+1)</f>
        <v>6.4</v>
      </c>
      <c r="R33" s="12">
        <f>Q33/(G33/100)*-1</f>
        <v>5.6140350877192988</v>
      </c>
      <c r="S33" s="13">
        <v>0</v>
      </c>
    </row>
    <row r="34" spans="1:19" x14ac:dyDescent="0.55000000000000004">
      <c r="A34" s="4">
        <v>42552</v>
      </c>
      <c r="B34" t="s">
        <v>33</v>
      </c>
      <c r="C34" t="s">
        <v>34</v>
      </c>
      <c r="D34" s="6">
        <v>0.58099999999999996</v>
      </c>
      <c r="E34">
        <v>-139</v>
      </c>
      <c r="F34">
        <v>139</v>
      </c>
      <c r="G34" s="2">
        <v>104</v>
      </c>
      <c r="H34">
        <v>-114</v>
      </c>
      <c r="I34" s="2">
        <v>43</v>
      </c>
      <c r="J34" s="8">
        <v>33</v>
      </c>
      <c r="K34" s="1">
        <v>5</v>
      </c>
      <c r="L34" s="3">
        <v>5.2</v>
      </c>
      <c r="M34" s="9">
        <f>K34+L34</f>
        <v>10.199999999999999</v>
      </c>
      <c r="N34" s="12">
        <f t="shared" si="10"/>
        <v>7.1499999999999995</v>
      </c>
      <c r="O34" s="12">
        <f>N34*(G34/100)</f>
        <v>7.4359999999999999</v>
      </c>
      <c r="P34" s="12">
        <f>N34+O34</f>
        <v>14.585999999999999</v>
      </c>
      <c r="Q34" s="12">
        <f>5*(I34/100+1)</f>
        <v>7.1499999999999995</v>
      </c>
      <c r="R34" s="12">
        <f>Q34*(G34/100)</f>
        <v>7.4359999999999999</v>
      </c>
      <c r="S34" s="12">
        <f>Q34+R34</f>
        <v>14.585999999999999</v>
      </c>
    </row>
    <row r="35" spans="1:19" x14ac:dyDescent="0.55000000000000004">
      <c r="A35" s="4">
        <v>42552</v>
      </c>
      <c r="B35" t="s">
        <v>20</v>
      </c>
      <c r="C35" t="s">
        <v>36</v>
      </c>
      <c r="D35" s="6">
        <v>-0.55300000000000005</v>
      </c>
      <c r="E35">
        <v>124</v>
      </c>
      <c r="F35">
        <v>-124</v>
      </c>
      <c r="G35" s="2">
        <v>155</v>
      </c>
      <c r="H35">
        <v>-170</v>
      </c>
      <c r="I35" s="2">
        <f t="shared" si="11"/>
        <v>31</v>
      </c>
      <c r="J35" s="8">
        <v>34</v>
      </c>
      <c r="K35" s="1">
        <v>5</v>
      </c>
      <c r="L35" s="3">
        <v>7.75</v>
      </c>
      <c r="M35" s="10">
        <v>0</v>
      </c>
      <c r="N35" s="14">
        <f t="shared" si="10"/>
        <v>6.5500000000000007</v>
      </c>
      <c r="O35" s="14">
        <f>N35*(G35/100)</f>
        <v>10.152500000000002</v>
      </c>
      <c r="P35" s="10">
        <v>0</v>
      </c>
    </row>
    <row r="36" spans="1:19" x14ac:dyDescent="0.55000000000000004">
      <c r="A36" s="4">
        <v>42552</v>
      </c>
      <c r="B36" t="s">
        <v>15</v>
      </c>
      <c r="C36" t="s">
        <v>19</v>
      </c>
      <c r="D36" s="6">
        <v>0.61399999999999999</v>
      </c>
      <c r="E36">
        <v>-159</v>
      </c>
      <c r="F36">
        <v>159</v>
      </c>
      <c r="G36" s="2">
        <v>-111</v>
      </c>
      <c r="H36">
        <v>101</v>
      </c>
      <c r="I36" s="2">
        <f t="shared" si="11"/>
        <v>48</v>
      </c>
      <c r="J36" s="8">
        <v>35</v>
      </c>
      <c r="K36" s="1">
        <v>10</v>
      </c>
      <c r="L36" s="3">
        <v>9.01</v>
      </c>
      <c r="M36" s="9">
        <f>K36+L36</f>
        <v>19.009999999999998</v>
      </c>
      <c r="N36" s="12">
        <f t="shared" si="10"/>
        <v>7.4</v>
      </c>
      <c r="O36" s="12">
        <f>N36/(G36/100)*-1</f>
        <v>6.6666666666666661</v>
      </c>
      <c r="P36" s="12">
        <f>N36+O36</f>
        <v>14.066666666666666</v>
      </c>
      <c r="Q36" s="12">
        <f>5*(I36/100+1)</f>
        <v>7.4</v>
      </c>
      <c r="R36" s="12">
        <f>Q36/(G36/100)*-1</f>
        <v>6.6666666666666661</v>
      </c>
      <c r="S36" s="12">
        <f>Q36+R36</f>
        <v>14.066666666666666</v>
      </c>
    </row>
    <row r="37" spans="1:19" x14ac:dyDescent="0.55000000000000004">
      <c r="A37" s="4">
        <v>42552</v>
      </c>
      <c r="B37" t="s">
        <v>18</v>
      </c>
      <c r="C37" t="s">
        <v>22</v>
      </c>
      <c r="D37" s="5">
        <v>-0.56999999999999995</v>
      </c>
      <c r="E37">
        <v>132</v>
      </c>
      <c r="F37">
        <v>-132</v>
      </c>
      <c r="G37" s="2">
        <v>162</v>
      </c>
      <c r="H37">
        <v>-177</v>
      </c>
      <c r="I37" s="2">
        <f t="shared" si="11"/>
        <v>30</v>
      </c>
      <c r="J37" s="8">
        <v>36</v>
      </c>
      <c r="K37" s="1">
        <v>5</v>
      </c>
      <c r="L37" s="3">
        <v>8.1</v>
      </c>
      <c r="M37" s="10">
        <v>0</v>
      </c>
      <c r="N37" s="14">
        <f t="shared" si="10"/>
        <v>6.5</v>
      </c>
      <c r="O37" s="14">
        <f>N37*(G37/100)</f>
        <v>10.530000000000001</v>
      </c>
      <c r="P37" s="10">
        <v>0</v>
      </c>
    </row>
    <row r="38" spans="1:19" x14ac:dyDescent="0.55000000000000004">
      <c r="A38" s="4">
        <v>42552</v>
      </c>
      <c r="B38" t="s">
        <v>23</v>
      </c>
      <c r="C38" t="s">
        <v>14</v>
      </c>
      <c r="D38" s="5">
        <v>0.59</v>
      </c>
      <c r="E38">
        <v>-144</v>
      </c>
      <c r="F38">
        <v>144</v>
      </c>
      <c r="G38" s="8">
        <v>-167</v>
      </c>
      <c r="H38" s="2">
        <v>152</v>
      </c>
      <c r="I38" s="8">
        <f t="shared" si="11"/>
        <v>23</v>
      </c>
      <c r="J38" s="2">
        <v>37</v>
      </c>
      <c r="K38" s="1">
        <v>5</v>
      </c>
      <c r="L38" s="3">
        <v>7.6</v>
      </c>
      <c r="M38" s="10">
        <v>0</v>
      </c>
      <c r="N38" s="14">
        <f>5*(J38/100+1)</f>
        <v>6.8500000000000005</v>
      </c>
      <c r="O38" s="14">
        <f>N38*(H38/100)</f>
        <v>10.412000000000001</v>
      </c>
      <c r="P38" s="10">
        <v>0</v>
      </c>
    </row>
    <row r="39" spans="1:19" x14ac:dyDescent="0.55000000000000004">
      <c r="A39" s="4">
        <v>42552</v>
      </c>
      <c r="B39" t="s">
        <v>25</v>
      </c>
      <c r="C39" t="s">
        <v>24</v>
      </c>
      <c r="D39" s="6">
        <v>0.504</v>
      </c>
      <c r="E39">
        <v>-102</v>
      </c>
      <c r="F39">
        <v>102</v>
      </c>
      <c r="G39" s="2">
        <v>144</v>
      </c>
      <c r="H39">
        <v>-155</v>
      </c>
      <c r="I39" s="2">
        <v>46</v>
      </c>
      <c r="J39" s="8">
        <v>38</v>
      </c>
      <c r="K39" s="1">
        <v>5</v>
      </c>
      <c r="L39" s="1">
        <v>7</v>
      </c>
      <c r="M39" s="9">
        <f>K39+L39</f>
        <v>12</v>
      </c>
      <c r="N39" s="12">
        <f>5*(I39/100+1)</f>
        <v>7.3</v>
      </c>
      <c r="O39" s="12">
        <f>N39*(G39/100)</f>
        <v>10.511999999999999</v>
      </c>
      <c r="P39" s="12">
        <f>N39+O39</f>
        <v>17.811999999999998</v>
      </c>
      <c r="Q39" s="12">
        <f>5*(I39/100+1)</f>
        <v>7.3</v>
      </c>
      <c r="R39" s="12">
        <f>Q39*(G39/100)</f>
        <v>10.511999999999999</v>
      </c>
      <c r="S39" s="12">
        <f>Q39+R39</f>
        <v>17.811999999999998</v>
      </c>
    </row>
    <row r="40" spans="1:19" x14ac:dyDescent="0.55000000000000004">
      <c r="A40" s="4">
        <v>42552</v>
      </c>
      <c r="B40" t="s">
        <v>11</v>
      </c>
      <c r="C40" t="s">
        <v>26</v>
      </c>
      <c r="D40" s="6">
        <v>0.54400000000000004</v>
      </c>
      <c r="E40">
        <v>-119</v>
      </c>
      <c r="F40">
        <v>119</v>
      </c>
      <c r="G40" s="2">
        <v>-114</v>
      </c>
      <c r="H40">
        <v>104</v>
      </c>
      <c r="I40" s="2">
        <f t="shared" si="11"/>
        <v>5</v>
      </c>
      <c r="J40" s="8">
        <v>39</v>
      </c>
      <c r="K40" s="1">
        <v>5</v>
      </c>
      <c r="L40" s="3">
        <v>4.3899999999999997</v>
      </c>
      <c r="M40" s="10">
        <v>0</v>
      </c>
      <c r="N40" s="12">
        <f>5*(I40/100+1)</f>
        <v>5.25</v>
      </c>
      <c r="O40" s="12">
        <f>N40/(G40/100)*-1</f>
        <v>4.6052631578947372</v>
      </c>
      <c r="P40" s="13">
        <v>0</v>
      </c>
      <c r="Q40" s="12">
        <f>5*(I40/100+1)</f>
        <v>5.25</v>
      </c>
      <c r="R40" s="12">
        <f>Q40/(G40/100)*-1</f>
        <v>4.6052631578947372</v>
      </c>
      <c r="S40" s="13">
        <v>0</v>
      </c>
    </row>
    <row r="41" spans="1:19" x14ac:dyDescent="0.55000000000000004">
      <c r="A41" s="4">
        <v>42552</v>
      </c>
      <c r="B41" t="s">
        <v>37</v>
      </c>
      <c r="C41" t="s">
        <v>17</v>
      </c>
      <c r="D41" s="5">
        <v>-0.54</v>
      </c>
      <c r="E41">
        <v>117</v>
      </c>
      <c r="F41">
        <v>-117</v>
      </c>
      <c r="G41" s="2">
        <v>160</v>
      </c>
      <c r="H41" s="8">
        <v>-175</v>
      </c>
      <c r="I41" s="2">
        <f t="shared" si="11"/>
        <v>43</v>
      </c>
      <c r="J41" s="8">
        <v>40</v>
      </c>
      <c r="K41" s="1">
        <v>5</v>
      </c>
      <c r="L41" s="1">
        <v>8</v>
      </c>
      <c r="M41" s="10">
        <v>0</v>
      </c>
      <c r="N41" s="14">
        <f>5*(I41/100+1)</f>
        <v>7.1499999999999995</v>
      </c>
      <c r="O41" s="14">
        <f>N41*(G41/100)</f>
        <v>11.44</v>
      </c>
      <c r="P41" s="10">
        <v>0</v>
      </c>
    </row>
    <row r="42" spans="1:19" x14ac:dyDescent="0.55000000000000004">
      <c r="A42" s="4">
        <v>42552</v>
      </c>
      <c r="B42" t="s">
        <v>16</v>
      </c>
      <c r="C42" t="s">
        <v>12</v>
      </c>
      <c r="D42" s="6">
        <v>0.53200000000000003</v>
      </c>
      <c r="E42">
        <v>-114</v>
      </c>
      <c r="F42">
        <v>114</v>
      </c>
      <c r="G42" s="8">
        <v>-137</v>
      </c>
      <c r="H42" s="2">
        <v>127</v>
      </c>
      <c r="I42" s="8">
        <f t="shared" si="11"/>
        <v>23</v>
      </c>
      <c r="J42" s="2">
        <v>41</v>
      </c>
      <c r="K42" s="1">
        <v>5</v>
      </c>
      <c r="L42" s="3">
        <v>6.35</v>
      </c>
      <c r="M42" s="9">
        <f>K42+L42</f>
        <v>11.35</v>
      </c>
      <c r="N42" s="12">
        <f>5*(J42/100+1)</f>
        <v>7.05</v>
      </c>
      <c r="O42" s="12">
        <f>N42*(H42/100)</f>
        <v>8.9535</v>
      </c>
      <c r="P42" s="12">
        <f>N42+O42</f>
        <v>16.003499999999999</v>
      </c>
      <c r="Q42" s="12">
        <f>5*(J42/100+1)</f>
        <v>7.05</v>
      </c>
      <c r="R42" s="12">
        <f>Q42*(H42/100)</f>
        <v>8.9535</v>
      </c>
      <c r="S42" s="12">
        <f>Q42+R42</f>
        <v>16.003499999999999</v>
      </c>
    </row>
    <row r="43" spans="1:19" x14ac:dyDescent="0.55000000000000004">
      <c r="K43" s="1">
        <f>SUM(K28:K42)</f>
        <v>80</v>
      </c>
      <c r="L43" s="9">
        <f>SUM(M28:M42)</f>
        <v>72.899999999999991</v>
      </c>
      <c r="M43" s="9">
        <f>L43-K43</f>
        <v>-7.1000000000000085</v>
      </c>
      <c r="N43" s="15">
        <f>SUM(N28:N42)</f>
        <v>98.75</v>
      </c>
      <c r="O43" s="14">
        <f>SUM(P28:P42)</f>
        <v>88.717149122807015</v>
      </c>
      <c r="P43" s="14">
        <f>O43-N43</f>
        <v>-10.032850877192985</v>
      </c>
      <c r="Q43" s="9"/>
    </row>
    <row r="44" spans="1:19" x14ac:dyDescent="0.55000000000000004">
      <c r="K44" s="1"/>
      <c r="L44" s="9"/>
      <c r="Q44" s="9"/>
    </row>
    <row r="45" spans="1:19" x14ac:dyDescent="0.55000000000000004">
      <c r="A45" s="4">
        <v>42553</v>
      </c>
      <c r="B45" t="s">
        <v>28</v>
      </c>
      <c r="C45" t="s">
        <v>29</v>
      </c>
      <c r="D45" s="6">
        <v>0.56399999999999995</v>
      </c>
      <c r="E45">
        <v>-129</v>
      </c>
      <c r="F45">
        <v>129</v>
      </c>
    </row>
    <row r="46" spans="1:19" x14ac:dyDescent="0.55000000000000004">
      <c r="A46" s="4">
        <v>42553</v>
      </c>
      <c r="B46" s="11" t="s">
        <v>15</v>
      </c>
      <c r="C46" t="s">
        <v>19</v>
      </c>
      <c r="D46" s="6">
        <v>0.61499999999999999</v>
      </c>
      <c r="E46">
        <v>-160</v>
      </c>
      <c r="F46">
        <v>160</v>
      </c>
      <c r="G46" s="2">
        <v>-105</v>
      </c>
      <c r="H46">
        <v>-115</v>
      </c>
      <c r="I46" s="2">
        <f t="shared" ref="I46" si="12">ABS(G46-E46)</f>
        <v>55</v>
      </c>
      <c r="J46" s="8">
        <v>75</v>
      </c>
      <c r="K46" s="1">
        <v>5</v>
      </c>
      <c r="L46" s="3">
        <v>4.75</v>
      </c>
      <c r="M46" s="10">
        <v>0</v>
      </c>
      <c r="N46" s="12">
        <f>5*(I46/100+1)</f>
        <v>7.75</v>
      </c>
      <c r="O46" s="12">
        <f>N46/(G46/100)*-1</f>
        <v>7.3809523809523805</v>
      </c>
      <c r="P46" s="13">
        <v>0</v>
      </c>
      <c r="Q46" s="12">
        <f>5*(I46/100+1)</f>
        <v>7.75</v>
      </c>
      <c r="R46" s="12">
        <f>Q46/(G46/100)*-1</f>
        <v>7.3809523809523805</v>
      </c>
      <c r="S46" s="13">
        <v>0</v>
      </c>
    </row>
    <row r="47" spans="1:19" x14ac:dyDescent="0.55000000000000004">
      <c r="A47" s="4">
        <v>42553</v>
      </c>
      <c r="B47" s="11" t="s">
        <v>18</v>
      </c>
      <c r="C47" t="s">
        <v>22</v>
      </c>
      <c r="D47" s="6">
        <v>-0.57399999999999995</v>
      </c>
      <c r="E47">
        <v>135</v>
      </c>
      <c r="F47">
        <v>-135</v>
      </c>
      <c r="G47" s="2">
        <v>158</v>
      </c>
      <c r="H47">
        <v>-178</v>
      </c>
      <c r="I47" s="2">
        <f t="shared" ref="I47:I57" si="13">ABS(G47-E47)</f>
        <v>23</v>
      </c>
      <c r="J47" s="8">
        <f t="shared" ref="J47:J56" si="14">ABS(H47-F47)</f>
        <v>43</v>
      </c>
      <c r="K47" s="1">
        <v>5</v>
      </c>
      <c r="L47" s="3">
        <v>7.9</v>
      </c>
      <c r="M47" s="10">
        <v>0</v>
      </c>
      <c r="N47" s="14">
        <f>5*(I47/100+1)</f>
        <v>6.15</v>
      </c>
      <c r="O47" s="14">
        <f>N47*(G47/100)</f>
        <v>9.7170000000000005</v>
      </c>
      <c r="P47" s="10">
        <v>0</v>
      </c>
    </row>
    <row r="48" spans="1:19" x14ac:dyDescent="0.55000000000000004">
      <c r="A48" s="4">
        <v>42553</v>
      </c>
      <c r="B48" s="11" t="s">
        <v>31</v>
      </c>
      <c r="C48" t="s">
        <v>32</v>
      </c>
      <c r="D48" s="6">
        <v>0.55500000000000005</v>
      </c>
      <c r="E48">
        <v>-125</v>
      </c>
      <c r="F48">
        <v>125</v>
      </c>
      <c r="G48" s="2">
        <v>-125</v>
      </c>
      <c r="H48">
        <v>105</v>
      </c>
      <c r="I48" s="2">
        <f t="shared" si="13"/>
        <v>0</v>
      </c>
      <c r="J48" s="8">
        <f t="shared" si="14"/>
        <v>20</v>
      </c>
      <c r="K48" s="1">
        <v>5</v>
      </c>
      <c r="L48" s="3">
        <v>3.85</v>
      </c>
      <c r="M48" s="9">
        <f>K48+L48</f>
        <v>8.85</v>
      </c>
      <c r="N48" s="14">
        <f>5*(I48/100+1)</f>
        <v>5</v>
      </c>
      <c r="O48" s="14">
        <f>N48/(G48/100)*-1</f>
        <v>4</v>
      </c>
      <c r="P48" s="14">
        <f>N48+O48</f>
        <v>9</v>
      </c>
    </row>
    <row r="49" spans="1:19" x14ac:dyDescent="0.55000000000000004">
      <c r="A49" s="4">
        <v>42553</v>
      </c>
      <c r="B49" s="11" t="s">
        <v>20</v>
      </c>
      <c r="C49" t="s">
        <v>36</v>
      </c>
      <c r="D49" s="6">
        <v>-0.56999999999999995</v>
      </c>
      <c r="E49">
        <v>133</v>
      </c>
      <c r="F49">
        <v>-133</v>
      </c>
      <c r="G49">
        <v>-110</v>
      </c>
      <c r="H49" s="2">
        <v>-110</v>
      </c>
      <c r="I49" s="8">
        <v>43</v>
      </c>
      <c r="J49" s="2">
        <f t="shared" si="14"/>
        <v>23</v>
      </c>
      <c r="K49" s="1">
        <v>5</v>
      </c>
      <c r="L49" s="1">
        <v>5</v>
      </c>
      <c r="M49" s="10">
        <v>0</v>
      </c>
      <c r="N49" s="12">
        <f>5*(J49/100+1)</f>
        <v>6.15</v>
      </c>
      <c r="O49" s="12">
        <f>N49/(H49/100)*-1</f>
        <v>5.5909090909090908</v>
      </c>
      <c r="P49" s="13">
        <v>0</v>
      </c>
      <c r="Q49" s="12">
        <f>5*(J49/100+1)</f>
        <v>6.15</v>
      </c>
      <c r="R49" s="12">
        <f>Q49/(H49/100)*-1</f>
        <v>5.5909090909090908</v>
      </c>
      <c r="S49" s="13">
        <v>0</v>
      </c>
    </row>
    <row r="50" spans="1:19" x14ac:dyDescent="0.55000000000000004">
      <c r="A50" s="4">
        <v>42553</v>
      </c>
      <c r="B50" s="11" t="s">
        <v>33</v>
      </c>
      <c r="C50" t="s">
        <v>34</v>
      </c>
      <c r="D50" s="6">
        <v>0.58599999999999997</v>
      </c>
      <c r="E50">
        <v>-142</v>
      </c>
      <c r="F50">
        <v>142</v>
      </c>
      <c r="G50" s="8">
        <v>-270</v>
      </c>
      <c r="H50" s="2">
        <v>230</v>
      </c>
      <c r="I50" s="8">
        <f t="shared" si="13"/>
        <v>128</v>
      </c>
      <c r="J50" s="2">
        <f t="shared" si="14"/>
        <v>88</v>
      </c>
      <c r="K50" s="1">
        <v>5</v>
      </c>
      <c r="L50" s="3">
        <v>11.5</v>
      </c>
      <c r="M50" s="9">
        <f t="shared" ref="M50:M55" si="15">K50+L50</f>
        <v>16.5</v>
      </c>
      <c r="N50" s="14">
        <f>5*(J50/100+1)</f>
        <v>9.3999999999999986</v>
      </c>
      <c r="O50" s="14">
        <f>N50*(H50/100)</f>
        <v>21.619999999999994</v>
      </c>
      <c r="P50" s="14">
        <f t="shared" ref="P50:P55" si="16">N50+O50</f>
        <v>31.019999999999992</v>
      </c>
    </row>
    <row r="51" spans="1:19" x14ac:dyDescent="0.55000000000000004">
      <c r="A51" s="4">
        <v>42553</v>
      </c>
      <c r="B51" s="11" t="s">
        <v>21</v>
      </c>
      <c r="C51" t="s">
        <v>13</v>
      </c>
      <c r="D51" s="5">
        <v>0.56000000000000005</v>
      </c>
      <c r="E51">
        <v>-127</v>
      </c>
      <c r="F51">
        <v>127</v>
      </c>
      <c r="G51" s="2">
        <v>-130</v>
      </c>
      <c r="H51">
        <v>110</v>
      </c>
      <c r="I51" s="2">
        <f t="shared" si="13"/>
        <v>3</v>
      </c>
      <c r="J51" s="8">
        <f t="shared" si="14"/>
        <v>17</v>
      </c>
      <c r="K51" s="1">
        <v>5</v>
      </c>
      <c r="L51" s="3">
        <v>3.85</v>
      </c>
      <c r="M51" s="9">
        <f t="shared" si="15"/>
        <v>8.85</v>
      </c>
      <c r="N51" s="12">
        <f>5*(I51/100+1)</f>
        <v>5.15</v>
      </c>
      <c r="O51" s="12">
        <f>N51/(G51/100)*-1</f>
        <v>3.9615384615384617</v>
      </c>
      <c r="P51" s="12">
        <f t="shared" si="16"/>
        <v>9.111538461538462</v>
      </c>
      <c r="Q51" s="12">
        <f>5*(I51/100+1)</f>
        <v>5.15</v>
      </c>
      <c r="R51" s="12">
        <f>Q51/(G51/100)*-1</f>
        <v>3.9615384615384617</v>
      </c>
      <c r="S51" s="12">
        <f>Q51+R51</f>
        <v>9.111538461538462</v>
      </c>
    </row>
    <row r="52" spans="1:19" x14ac:dyDescent="0.55000000000000004">
      <c r="A52" s="4">
        <v>42553</v>
      </c>
      <c r="B52" t="s">
        <v>6</v>
      </c>
      <c r="C52" t="s">
        <v>30</v>
      </c>
      <c r="D52" s="5">
        <v>-0.56999999999999995</v>
      </c>
      <c r="E52">
        <v>133</v>
      </c>
      <c r="F52">
        <v>-133</v>
      </c>
      <c r="G52">
        <v>-190</v>
      </c>
      <c r="H52" s="2">
        <v>165</v>
      </c>
      <c r="I52" s="8">
        <v>123</v>
      </c>
      <c r="J52" s="2">
        <v>98</v>
      </c>
      <c r="K52" s="1">
        <v>10</v>
      </c>
      <c r="L52" s="3">
        <v>16.5</v>
      </c>
      <c r="M52" s="9">
        <f t="shared" si="15"/>
        <v>26.5</v>
      </c>
      <c r="N52" s="12">
        <f>5*(J52/100+1)</f>
        <v>9.9</v>
      </c>
      <c r="O52" s="12">
        <f>N52*(H52/100)</f>
        <v>16.335000000000001</v>
      </c>
      <c r="P52" s="12">
        <f t="shared" si="16"/>
        <v>26.234999999999999</v>
      </c>
      <c r="Q52" s="12">
        <f>5*(J52/100+1)</f>
        <v>9.9</v>
      </c>
      <c r="R52" s="12">
        <f>Q52*(H52/100)</f>
        <v>16.335000000000001</v>
      </c>
      <c r="S52" s="12">
        <f>Q52+R52</f>
        <v>26.234999999999999</v>
      </c>
    </row>
    <row r="53" spans="1:19" x14ac:dyDescent="0.55000000000000004">
      <c r="A53" s="4">
        <v>42553</v>
      </c>
      <c r="B53" t="s">
        <v>7</v>
      </c>
      <c r="C53" t="s">
        <v>27</v>
      </c>
      <c r="D53" s="5">
        <v>-0.61</v>
      </c>
      <c r="E53">
        <v>158</v>
      </c>
      <c r="F53">
        <v>-158</v>
      </c>
      <c r="G53" s="2">
        <v>170</v>
      </c>
      <c r="H53">
        <v>-200</v>
      </c>
      <c r="I53" s="2">
        <f t="shared" si="13"/>
        <v>12</v>
      </c>
      <c r="J53" s="8">
        <f t="shared" si="14"/>
        <v>42</v>
      </c>
      <c r="K53" s="1">
        <v>5</v>
      </c>
      <c r="L53" s="3">
        <v>8.5</v>
      </c>
      <c r="M53" s="9">
        <f t="shared" si="15"/>
        <v>13.5</v>
      </c>
      <c r="N53" s="14">
        <f t="shared" ref="N53:N59" si="17">5*(I53/100+1)</f>
        <v>5.6000000000000005</v>
      </c>
      <c r="O53" s="14">
        <f>N53*(G53/100)</f>
        <v>9.5200000000000014</v>
      </c>
      <c r="P53" s="14">
        <f t="shared" si="16"/>
        <v>15.120000000000001</v>
      </c>
    </row>
    <row r="54" spans="1:19" x14ac:dyDescent="0.55000000000000004">
      <c r="A54" s="4">
        <v>42553</v>
      </c>
      <c r="B54" t="s">
        <v>35</v>
      </c>
      <c r="C54" t="s">
        <v>1</v>
      </c>
      <c r="D54" s="5">
        <v>-0.57999999999999996</v>
      </c>
      <c r="E54">
        <v>137</v>
      </c>
      <c r="F54">
        <v>-137</v>
      </c>
      <c r="G54" s="2">
        <v>140</v>
      </c>
      <c r="H54">
        <v>-160</v>
      </c>
      <c r="I54" s="2">
        <f t="shared" si="13"/>
        <v>3</v>
      </c>
      <c r="J54" s="8">
        <f t="shared" si="14"/>
        <v>23</v>
      </c>
      <c r="K54" s="1">
        <v>5</v>
      </c>
      <c r="L54" s="1">
        <v>7</v>
      </c>
      <c r="M54" s="9">
        <f t="shared" si="15"/>
        <v>12</v>
      </c>
      <c r="N54" s="14">
        <f t="shared" si="17"/>
        <v>5.15</v>
      </c>
      <c r="O54" s="14">
        <f>N54*(G54/100)</f>
        <v>7.21</v>
      </c>
      <c r="P54" s="14">
        <f t="shared" si="16"/>
        <v>12.36</v>
      </c>
    </row>
    <row r="55" spans="1:19" x14ac:dyDescent="0.55000000000000004">
      <c r="A55" s="4">
        <v>42553</v>
      </c>
      <c r="B55" t="s">
        <v>25</v>
      </c>
      <c r="C55" t="s">
        <v>24</v>
      </c>
      <c r="D55" s="6">
        <v>0.53600000000000003</v>
      </c>
      <c r="E55">
        <v>-115</v>
      </c>
      <c r="F55">
        <v>115</v>
      </c>
      <c r="G55" s="2">
        <v>135</v>
      </c>
      <c r="H55">
        <v>-155</v>
      </c>
      <c r="I55" s="2">
        <v>50</v>
      </c>
      <c r="J55" s="8">
        <v>70</v>
      </c>
      <c r="K55" s="1">
        <v>5</v>
      </c>
      <c r="L55" s="3">
        <v>6.75</v>
      </c>
      <c r="M55" s="9">
        <f t="shared" si="15"/>
        <v>11.75</v>
      </c>
      <c r="N55" s="12">
        <f t="shared" si="17"/>
        <v>7.5</v>
      </c>
      <c r="O55" s="12">
        <f>N55*(G55/100)</f>
        <v>10.125</v>
      </c>
      <c r="P55" s="12">
        <f t="shared" si="16"/>
        <v>17.625</v>
      </c>
      <c r="Q55" s="12">
        <f>5*(I55/100+1)</f>
        <v>7.5</v>
      </c>
      <c r="R55" s="12">
        <f>Q55*(G55/100)</f>
        <v>10.125</v>
      </c>
      <c r="S55" s="12">
        <f>Q55+R55</f>
        <v>17.625</v>
      </c>
    </row>
    <row r="56" spans="1:19" x14ac:dyDescent="0.55000000000000004">
      <c r="A56" s="4">
        <v>42553</v>
      </c>
      <c r="B56" t="s">
        <v>37</v>
      </c>
      <c r="C56" t="s">
        <v>17</v>
      </c>
      <c r="D56" s="6">
        <v>-0.55500000000000005</v>
      </c>
      <c r="E56">
        <v>125</v>
      </c>
      <c r="F56">
        <v>-125</v>
      </c>
      <c r="G56" s="2">
        <v>165</v>
      </c>
      <c r="H56">
        <v>-190</v>
      </c>
      <c r="I56" s="2">
        <f t="shared" si="13"/>
        <v>40</v>
      </c>
      <c r="J56" s="8">
        <f t="shared" si="14"/>
        <v>65</v>
      </c>
      <c r="K56" s="1">
        <v>5</v>
      </c>
      <c r="L56" s="3">
        <v>8.25</v>
      </c>
      <c r="M56" s="10">
        <v>0</v>
      </c>
      <c r="N56" s="14">
        <f t="shared" si="17"/>
        <v>7</v>
      </c>
      <c r="O56" s="14">
        <f>N56*(G56/100)</f>
        <v>11.549999999999999</v>
      </c>
      <c r="P56" s="10">
        <v>0</v>
      </c>
    </row>
    <row r="57" spans="1:19" x14ac:dyDescent="0.55000000000000004">
      <c r="A57" s="4">
        <v>42553</v>
      </c>
      <c r="B57" t="s">
        <v>23</v>
      </c>
      <c r="C57" t="s">
        <v>14</v>
      </c>
      <c r="D57" s="6">
        <v>0.59499999999999997</v>
      </c>
      <c r="E57">
        <v>-147</v>
      </c>
      <c r="F57">
        <v>147</v>
      </c>
      <c r="G57" s="2">
        <v>-110</v>
      </c>
      <c r="H57">
        <v>-110</v>
      </c>
      <c r="I57" s="2">
        <f t="shared" si="13"/>
        <v>37</v>
      </c>
      <c r="J57" s="8">
        <v>57</v>
      </c>
      <c r="K57" s="1">
        <v>5</v>
      </c>
      <c r="L57" s="3">
        <v>4.55</v>
      </c>
      <c r="M57" s="10">
        <v>0</v>
      </c>
      <c r="N57" s="12">
        <f t="shared" si="17"/>
        <v>6.8500000000000005</v>
      </c>
      <c r="O57" s="12">
        <f>N57/(G57/100)*-1</f>
        <v>6.2272727272727275</v>
      </c>
      <c r="P57" s="13">
        <v>0</v>
      </c>
      <c r="Q57" s="12">
        <f>5*(J57/100+1)</f>
        <v>7.85</v>
      </c>
      <c r="R57" s="12">
        <f>Q57/(H57/100)*-1</f>
        <v>7.1363636363636358</v>
      </c>
      <c r="S57" s="13">
        <v>0</v>
      </c>
    </row>
    <row r="58" spans="1:19" x14ac:dyDescent="0.55000000000000004">
      <c r="A58" s="4">
        <v>42553</v>
      </c>
      <c r="B58" t="s">
        <v>16</v>
      </c>
      <c r="C58" t="s">
        <v>12</v>
      </c>
      <c r="D58" s="6">
        <v>0.52900000000000003</v>
      </c>
      <c r="E58">
        <v>-112</v>
      </c>
      <c r="F58">
        <v>112</v>
      </c>
      <c r="G58" s="2">
        <v>105</v>
      </c>
      <c r="H58">
        <v>-125</v>
      </c>
      <c r="I58" s="2">
        <v>17</v>
      </c>
      <c r="J58" s="8">
        <v>37</v>
      </c>
      <c r="K58" s="1">
        <v>5</v>
      </c>
      <c r="L58" s="3">
        <v>5.25</v>
      </c>
      <c r="M58" s="10">
        <v>0</v>
      </c>
      <c r="N58" s="12">
        <f t="shared" si="17"/>
        <v>5.85</v>
      </c>
      <c r="O58" s="12">
        <f>N58*(G58/100)</f>
        <v>6.1425000000000001</v>
      </c>
      <c r="P58" s="13">
        <v>0</v>
      </c>
      <c r="Q58" s="12">
        <f>5*(I58/100+1)</f>
        <v>5.85</v>
      </c>
      <c r="R58" s="12">
        <f>Q58*(G58/100)</f>
        <v>6.1425000000000001</v>
      </c>
      <c r="S58" s="13">
        <v>0</v>
      </c>
    </row>
    <row r="59" spans="1:19" x14ac:dyDescent="0.55000000000000004">
      <c r="A59" s="4">
        <v>42553</v>
      </c>
      <c r="B59" t="s">
        <v>11</v>
      </c>
      <c r="C59" t="s">
        <v>26</v>
      </c>
      <c r="D59" s="5">
        <v>0.53</v>
      </c>
      <c r="E59">
        <v>-113</v>
      </c>
      <c r="F59">
        <v>113</v>
      </c>
      <c r="G59" s="2">
        <v>125</v>
      </c>
      <c r="H59">
        <v>-145</v>
      </c>
      <c r="I59" s="2">
        <v>38</v>
      </c>
      <c r="J59" s="8">
        <v>58</v>
      </c>
      <c r="K59" s="1">
        <v>5</v>
      </c>
      <c r="L59" s="3">
        <v>6.25</v>
      </c>
      <c r="M59" s="10">
        <v>0</v>
      </c>
      <c r="N59" s="12">
        <f t="shared" si="17"/>
        <v>6.8999999999999995</v>
      </c>
      <c r="O59" s="12">
        <f>N59*(G59/100)</f>
        <v>8.625</v>
      </c>
      <c r="P59" s="13">
        <v>0</v>
      </c>
      <c r="Q59" s="12">
        <f>5*(I59/100+1)</f>
        <v>6.8999999999999995</v>
      </c>
      <c r="R59" s="12">
        <f>Q59*(G59/100)</f>
        <v>8.625</v>
      </c>
      <c r="S59" s="13">
        <v>0</v>
      </c>
    </row>
    <row r="60" spans="1:19" x14ac:dyDescent="0.55000000000000004">
      <c r="K60" s="1">
        <f>SUM(K45:K59)</f>
        <v>75</v>
      </c>
      <c r="L60" s="9">
        <f>SUM(M45:M59)</f>
        <v>97.95</v>
      </c>
      <c r="M60" s="9">
        <f>L60-K60</f>
        <v>22.950000000000003</v>
      </c>
      <c r="N60" s="15">
        <f>SUM(N45:N59)</f>
        <v>94.35</v>
      </c>
      <c r="O60" s="14">
        <f>SUM(P45:P59)</f>
        <v>120.47153846153846</v>
      </c>
      <c r="P60" s="14">
        <f>O60-N60</f>
        <v>26.121538461538464</v>
      </c>
      <c r="Q60" s="9"/>
    </row>
    <row r="61" spans="1:19" x14ac:dyDescent="0.55000000000000004">
      <c r="K61" s="1"/>
      <c r="L61" s="9"/>
      <c r="Q61" s="9"/>
    </row>
    <row r="62" spans="1:19" x14ac:dyDescent="0.55000000000000004">
      <c r="A62" s="4">
        <v>42554</v>
      </c>
      <c r="B62" t="s">
        <v>28</v>
      </c>
      <c r="C62" t="s">
        <v>29</v>
      </c>
      <c r="D62" s="5">
        <v>0.55000000000000004</v>
      </c>
      <c r="E62">
        <v>-120</v>
      </c>
      <c r="F62">
        <v>120</v>
      </c>
      <c r="G62" s="8">
        <v>-135</v>
      </c>
      <c r="H62">
        <v>115</v>
      </c>
      <c r="K62" s="1"/>
      <c r="L62" s="1"/>
    </row>
    <row r="63" spans="1:19" x14ac:dyDescent="0.55000000000000004">
      <c r="A63" s="4">
        <v>42554</v>
      </c>
      <c r="B63" s="11" t="s">
        <v>15</v>
      </c>
      <c r="C63" t="s">
        <v>19</v>
      </c>
      <c r="D63" s="5">
        <v>0.61</v>
      </c>
      <c r="E63">
        <v>-157</v>
      </c>
      <c r="F63">
        <v>157</v>
      </c>
      <c r="G63" s="2">
        <v>-150</v>
      </c>
      <c r="H63">
        <v>130</v>
      </c>
      <c r="I63" s="2">
        <f t="shared" ref="I63" si="18">ABS(G63-E63)</f>
        <v>7</v>
      </c>
      <c r="J63" s="8">
        <f t="shared" ref="J63" si="19">ABS(H63-F63)</f>
        <v>27</v>
      </c>
      <c r="K63" s="1">
        <v>5</v>
      </c>
      <c r="L63" s="3">
        <v>3.33</v>
      </c>
      <c r="M63" s="10">
        <v>0</v>
      </c>
      <c r="N63" s="12">
        <f>5*(I63/100+1)</f>
        <v>5.3500000000000005</v>
      </c>
      <c r="O63" s="12">
        <f>N63/(G63/100)*-1</f>
        <v>3.5666666666666669</v>
      </c>
      <c r="P63" s="13">
        <v>0</v>
      </c>
      <c r="Q63" s="12">
        <f>5*(I63/100+1)</f>
        <v>5.3500000000000005</v>
      </c>
      <c r="R63" s="12">
        <f>Q63/(G63/100)*-1</f>
        <v>3.5666666666666669</v>
      </c>
      <c r="S63" s="13">
        <v>0</v>
      </c>
    </row>
    <row r="64" spans="1:19" x14ac:dyDescent="0.55000000000000004">
      <c r="A64" s="4">
        <v>42554</v>
      </c>
      <c r="B64" s="11" t="s">
        <v>18</v>
      </c>
      <c r="C64" t="s">
        <v>22</v>
      </c>
      <c r="D64" s="6">
        <v>-0.57699999999999996</v>
      </c>
      <c r="E64">
        <v>136</v>
      </c>
      <c r="F64">
        <v>-136</v>
      </c>
      <c r="G64" s="2">
        <v>155</v>
      </c>
      <c r="H64">
        <v>-175</v>
      </c>
      <c r="I64" s="2">
        <f t="shared" ref="I64:I75" si="20">ABS(G64-E64)</f>
        <v>19</v>
      </c>
      <c r="J64" s="8">
        <f t="shared" ref="J64:J73" si="21">ABS(H64-F64)</f>
        <v>39</v>
      </c>
      <c r="K64" s="1">
        <v>5</v>
      </c>
      <c r="L64" s="3">
        <v>7.75</v>
      </c>
      <c r="M64" s="10">
        <v>0</v>
      </c>
      <c r="N64" s="14">
        <f t="shared" ref="N64:N69" si="22">5*(I64/100+1)</f>
        <v>5.9499999999999993</v>
      </c>
      <c r="O64" s="14">
        <f>N64*(G64/100)</f>
        <v>9.2224999999999984</v>
      </c>
      <c r="P64" s="10">
        <v>0</v>
      </c>
    </row>
    <row r="65" spans="1:19" x14ac:dyDescent="0.55000000000000004">
      <c r="A65" s="4">
        <v>42554</v>
      </c>
      <c r="B65" s="11" t="s">
        <v>31</v>
      </c>
      <c r="C65" t="s">
        <v>32</v>
      </c>
      <c r="D65" s="6">
        <v>0.55200000000000005</v>
      </c>
      <c r="E65">
        <v>-124</v>
      </c>
      <c r="F65">
        <v>124</v>
      </c>
      <c r="G65" s="2">
        <v>135</v>
      </c>
      <c r="H65">
        <v>-155</v>
      </c>
      <c r="I65" s="2">
        <v>59</v>
      </c>
      <c r="J65" s="8">
        <v>79</v>
      </c>
      <c r="K65" s="1">
        <v>10</v>
      </c>
      <c r="L65" s="3">
        <v>13.5</v>
      </c>
      <c r="M65" s="9">
        <f t="shared" ref="M65:M67" si="23">K65+L65</f>
        <v>23.5</v>
      </c>
      <c r="N65" s="12">
        <f t="shared" si="22"/>
        <v>7.9499999999999993</v>
      </c>
      <c r="O65" s="12">
        <f>N65*(G65/100)</f>
        <v>10.7325</v>
      </c>
      <c r="P65" s="12">
        <f t="shared" ref="P65:P67" si="24">N65+O65</f>
        <v>18.682499999999997</v>
      </c>
      <c r="Q65" s="12">
        <f>5*(I65/100+1)</f>
        <v>7.9499999999999993</v>
      </c>
      <c r="R65" s="12">
        <f>Q65*(G65/100)</f>
        <v>10.7325</v>
      </c>
      <c r="S65" s="12">
        <f>Q65+R65</f>
        <v>18.682499999999997</v>
      </c>
    </row>
    <row r="66" spans="1:19" x14ac:dyDescent="0.55000000000000004">
      <c r="A66" s="4">
        <v>42554</v>
      </c>
      <c r="B66" s="11" t="s">
        <v>20</v>
      </c>
      <c r="C66" t="s">
        <v>36</v>
      </c>
      <c r="D66" s="6">
        <v>-0.55500000000000005</v>
      </c>
      <c r="E66">
        <v>120</v>
      </c>
      <c r="F66">
        <v>-120</v>
      </c>
      <c r="G66" s="2">
        <v>120</v>
      </c>
      <c r="H66">
        <v>-140</v>
      </c>
      <c r="I66" s="2">
        <f t="shared" si="20"/>
        <v>0</v>
      </c>
      <c r="J66" s="8">
        <f t="shared" si="21"/>
        <v>20</v>
      </c>
      <c r="K66" s="1">
        <v>5</v>
      </c>
      <c r="L66" s="1">
        <v>6</v>
      </c>
      <c r="M66" s="9">
        <f t="shared" si="23"/>
        <v>11</v>
      </c>
      <c r="N66" s="14">
        <f t="shared" si="22"/>
        <v>5</v>
      </c>
      <c r="O66" s="14">
        <f>N66*(G66/100)</f>
        <v>6</v>
      </c>
      <c r="P66" s="14">
        <f t="shared" si="24"/>
        <v>11</v>
      </c>
    </row>
    <row r="67" spans="1:19" x14ac:dyDescent="0.55000000000000004">
      <c r="A67" s="4">
        <v>42554</v>
      </c>
      <c r="B67" s="11" t="s">
        <v>33</v>
      </c>
      <c r="C67" t="s">
        <v>34</v>
      </c>
      <c r="D67" s="6">
        <v>0.57699999999999996</v>
      </c>
      <c r="E67">
        <v>-136</v>
      </c>
      <c r="F67">
        <v>136</v>
      </c>
      <c r="G67" s="2">
        <v>-130</v>
      </c>
      <c r="H67">
        <v>-105</v>
      </c>
      <c r="I67" s="2">
        <f t="shared" si="20"/>
        <v>6</v>
      </c>
      <c r="J67" s="8">
        <v>41</v>
      </c>
      <c r="K67" s="1">
        <v>5</v>
      </c>
      <c r="L67" s="3">
        <v>3.85</v>
      </c>
      <c r="M67" s="9">
        <f t="shared" si="23"/>
        <v>8.85</v>
      </c>
      <c r="N67" s="12">
        <f t="shared" si="22"/>
        <v>5.3000000000000007</v>
      </c>
      <c r="O67" s="12">
        <f>N67/(G67/100)*-1</f>
        <v>4.0769230769230775</v>
      </c>
      <c r="P67" s="12">
        <f t="shared" si="24"/>
        <v>9.3769230769230774</v>
      </c>
      <c r="Q67" s="12">
        <f>5*(I67/100+1)</f>
        <v>5.3000000000000007</v>
      </c>
      <c r="R67" s="12">
        <f>Q67/(G67/100)*-1</f>
        <v>4.0769230769230775</v>
      </c>
      <c r="S67" s="12">
        <f>Q67+R67</f>
        <v>9.3769230769230774</v>
      </c>
    </row>
    <row r="68" spans="1:19" x14ac:dyDescent="0.55000000000000004">
      <c r="A68" s="4">
        <v>42554</v>
      </c>
      <c r="B68" s="11" t="s">
        <v>21</v>
      </c>
      <c r="C68" t="s">
        <v>13</v>
      </c>
      <c r="D68" s="6">
        <v>0.56499999999999995</v>
      </c>
      <c r="E68">
        <v>-130</v>
      </c>
      <c r="F68">
        <v>130</v>
      </c>
      <c r="G68" s="2">
        <v>-105</v>
      </c>
      <c r="H68">
        <v>-115</v>
      </c>
      <c r="I68" s="2">
        <f t="shared" si="20"/>
        <v>25</v>
      </c>
      <c r="J68" s="8">
        <v>45</v>
      </c>
      <c r="K68" s="1">
        <v>5</v>
      </c>
      <c r="L68" s="3">
        <v>4.76</v>
      </c>
      <c r="M68" s="10">
        <v>0</v>
      </c>
      <c r="N68" s="12">
        <f t="shared" si="22"/>
        <v>6.25</v>
      </c>
      <c r="O68" s="12">
        <f>N68/(G68/100)*-1</f>
        <v>5.9523809523809526</v>
      </c>
      <c r="P68" s="13">
        <v>0</v>
      </c>
      <c r="Q68" s="12">
        <f>5*(I68/100+1)</f>
        <v>6.25</v>
      </c>
      <c r="R68" s="12">
        <f>Q68/(G68/100)*-1</f>
        <v>5.9523809523809526</v>
      </c>
      <c r="S68" s="13">
        <v>0</v>
      </c>
    </row>
    <row r="69" spans="1:19" x14ac:dyDescent="0.55000000000000004">
      <c r="A69" s="4">
        <v>42554</v>
      </c>
      <c r="B69" t="s">
        <v>6</v>
      </c>
      <c r="C69" t="s">
        <v>30</v>
      </c>
      <c r="D69" s="5">
        <v>0.57999999999999996</v>
      </c>
      <c r="E69">
        <v>-138</v>
      </c>
      <c r="F69">
        <v>138</v>
      </c>
      <c r="G69" s="2">
        <v>-122</v>
      </c>
      <c r="H69">
        <v>102</v>
      </c>
      <c r="I69" s="2">
        <f t="shared" si="20"/>
        <v>16</v>
      </c>
      <c r="J69" s="8">
        <f t="shared" si="21"/>
        <v>36</v>
      </c>
      <c r="K69" s="1">
        <v>5</v>
      </c>
      <c r="L69" s="3">
        <v>4.0999999999999996</v>
      </c>
      <c r="M69" s="10">
        <v>0</v>
      </c>
      <c r="N69" s="12">
        <f t="shared" si="22"/>
        <v>5.8</v>
      </c>
      <c r="O69" s="12">
        <f>N69/(G69/100)*-1</f>
        <v>4.7540983606557381</v>
      </c>
      <c r="P69" s="13">
        <v>0</v>
      </c>
      <c r="Q69" s="12">
        <f>5*(I69/100+1)</f>
        <v>5.8</v>
      </c>
      <c r="R69" s="12">
        <f>Q69/(G69/100)*-1</f>
        <v>4.7540983606557381</v>
      </c>
      <c r="S69" s="13">
        <v>0</v>
      </c>
    </row>
    <row r="70" spans="1:19" x14ac:dyDescent="0.55000000000000004">
      <c r="A70" s="4">
        <v>42554</v>
      </c>
      <c r="B70" t="s">
        <v>7</v>
      </c>
      <c r="C70" t="s">
        <v>27</v>
      </c>
      <c r="D70" s="5">
        <v>-0.61</v>
      </c>
      <c r="E70">
        <v>157</v>
      </c>
      <c r="F70">
        <v>-157</v>
      </c>
      <c r="G70">
        <v>0</v>
      </c>
      <c r="H70">
        <v>0</v>
      </c>
      <c r="I70" s="2"/>
      <c r="K70" s="1"/>
      <c r="L70" s="1"/>
    </row>
    <row r="71" spans="1:19" x14ac:dyDescent="0.55000000000000004">
      <c r="A71" s="4">
        <v>42554</v>
      </c>
      <c r="B71" t="s">
        <v>35</v>
      </c>
      <c r="C71" t="s">
        <v>1</v>
      </c>
      <c r="D71" s="5">
        <v>-0.56000000000000005</v>
      </c>
      <c r="E71">
        <v>129</v>
      </c>
      <c r="F71">
        <v>-129</v>
      </c>
      <c r="G71">
        <v>-110</v>
      </c>
      <c r="H71" s="2">
        <v>-110</v>
      </c>
      <c r="I71" s="8">
        <v>39</v>
      </c>
      <c r="J71" s="2">
        <f t="shared" si="21"/>
        <v>19</v>
      </c>
      <c r="K71" s="1">
        <v>5</v>
      </c>
      <c r="L71" s="3">
        <v>4.55</v>
      </c>
      <c r="M71" s="9">
        <f t="shared" ref="M71:M74" si="25">K71+L71</f>
        <v>9.5500000000000007</v>
      </c>
      <c r="N71" s="12">
        <f>5*(J71/100+1)</f>
        <v>5.9499999999999993</v>
      </c>
      <c r="O71" s="12">
        <f>N71/(H71/100)*-1</f>
        <v>5.4090909090909083</v>
      </c>
      <c r="P71" s="12">
        <f t="shared" ref="P71:P74" si="26">N71+O71</f>
        <v>11.359090909090908</v>
      </c>
      <c r="Q71" s="12">
        <f>5*(J71/100+1)</f>
        <v>5.9499999999999993</v>
      </c>
      <c r="R71" s="12">
        <f>Q71/(H71/100)*-1</f>
        <v>5.4090909090909083</v>
      </c>
      <c r="S71" s="13">
        <v>0</v>
      </c>
    </row>
    <row r="72" spans="1:19" x14ac:dyDescent="0.55000000000000004">
      <c r="A72" s="4">
        <v>42554</v>
      </c>
      <c r="B72" t="s">
        <v>25</v>
      </c>
      <c r="C72" t="s">
        <v>24</v>
      </c>
      <c r="D72" s="5">
        <v>0.54</v>
      </c>
      <c r="E72">
        <v>-118</v>
      </c>
      <c r="F72">
        <v>118</v>
      </c>
      <c r="G72" s="2">
        <v>125</v>
      </c>
      <c r="H72">
        <v>-145</v>
      </c>
      <c r="I72" s="2">
        <v>43</v>
      </c>
      <c r="J72" s="8">
        <v>63</v>
      </c>
      <c r="K72" s="1">
        <v>5</v>
      </c>
      <c r="L72" s="3">
        <v>6.25</v>
      </c>
      <c r="M72" s="9">
        <f t="shared" si="25"/>
        <v>11.25</v>
      </c>
      <c r="N72" s="12">
        <f>5*(I72/100+1)</f>
        <v>7.1499999999999995</v>
      </c>
      <c r="O72" s="12">
        <f>N72*(G72/100)</f>
        <v>8.9375</v>
      </c>
      <c r="P72" s="12">
        <f t="shared" si="26"/>
        <v>16.087499999999999</v>
      </c>
      <c r="Q72" s="12">
        <f>5*(I72/100+1)</f>
        <v>7.1499999999999995</v>
      </c>
      <c r="R72" s="12">
        <f>Q72*(G72/100)</f>
        <v>8.9375</v>
      </c>
      <c r="S72" s="12">
        <f>Q72+R72</f>
        <v>16.087499999999999</v>
      </c>
    </row>
    <row r="73" spans="1:19" x14ac:dyDescent="0.55000000000000004">
      <c r="A73" s="4">
        <v>42554</v>
      </c>
      <c r="B73" t="s">
        <v>37</v>
      </c>
      <c r="C73" t="s">
        <v>17</v>
      </c>
      <c r="D73" s="5">
        <v>-0.56999999999999995</v>
      </c>
      <c r="E73">
        <v>133</v>
      </c>
      <c r="F73">
        <v>-133</v>
      </c>
      <c r="G73">
        <v>115</v>
      </c>
      <c r="H73" s="2">
        <v>-135</v>
      </c>
      <c r="I73" s="8">
        <f t="shared" si="20"/>
        <v>18</v>
      </c>
      <c r="J73" s="2">
        <f t="shared" si="21"/>
        <v>2</v>
      </c>
      <c r="K73" s="1">
        <v>5</v>
      </c>
      <c r="L73" s="3">
        <v>3.71</v>
      </c>
      <c r="M73" s="9">
        <f t="shared" si="25"/>
        <v>8.7100000000000009</v>
      </c>
      <c r="N73" s="14">
        <f>5*(J73/100+1)</f>
        <v>5.0999999999999996</v>
      </c>
      <c r="O73" s="14">
        <f>N73/(H73/100)*-1</f>
        <v>3.7777777777777772</v>
      </c>
      <c r="P73" s="14">
        <f t="shared" si="26"/>
        <v>8.8777777777777764</v>
      </c>
    </row>
    <row r="74" spans="1:19" x14ac:dyDescent="0.55000000000000004">
      <c r="A74" s="4">
        <v>42554</v>
      </c>
      <c r="B74" t="s">
        <v>23</v>
      </c>
      <c r="C74" t="s">
        <v>14</v>
      </c>
      <c r="D74" s="5">
        <v>0.59</v>
      </c>
      <c r="E74">
        <v>-144</v>
      </c>
      <c r="F74">
        <v>144</v>
      </c>
      <c r="G74" s="2">
        <v>110</v>
      </c>
      <c r="H74">
        <v>-130</v>
      </c>
      <c r="I74" s="2">
        <v>54</v>
      </c>
      <c r="J74" s="8">
        <v>74</v>
      </c>
      <c r="K74" s="1">
        <v>5</v>
      </c>
      <c r="L74" s="3">
        <v>5.5</v>
      </c>
      <c r="M74" s="9">
        <f t="shared" si="25"/>
        <v>10.5</v>
      </c>
      <c r="N74" s="12">
        <f>5*(I74/100+1)</f>
        <v>7.7</v>
      </c>
      <c r="O74" s="12">
        <f>N74*(G74/100)</f>
        <v>8.4700000000000006</v>
      </c>
      <c r="P74" s="12">
        <f t="shared" si="26"/>
        <v>16.170000000000002</v>
      </c>
      <c r="Q74" s="12">
        <f>5*(I74/100+1)</f>
        <v>7.7</v>
      </c>
      <c r="R74" s="12">
        <f>Q74*(G74/100)</f>
        <v>8.4700000000000006</v>
      </c>
      <c r="S74" s="12">
        <f>Q74+R74</f>
        <v>16.170000000000002</v>
      </c>
    </row>
    <row r="75" spans="1:19" x14ac:dyDescent="0.55000000000000004">
      <c r="A75" s="4">
        <v>42554</v>
      </c>
      <c r="B75" t="s">
        <v>16</v>
      </c>
      <c r="C75" t="s">
        <v>12</v>
      </c>
      <c r="D75" s="6">
        <v>0.50700000000000001</v>
      </c>
      <c r="E75">
        <v>-103</v>
      </c>
      <c r="F75">
        <v>103</v>
      </c>
      <c r="G75">
        <v>-118</v>
      </c>
      <c r="H75">
        <v>-102</v>
      </c>
      <c r="I75" s="8">
        <f t="shared" si="20"/>
        <v>15</v>
      </c>
      <c r="J75" s="8">
        <v>5</v>
      </c>
      <c r="K75" s="1"/>
      <c r="L75" s="1"/>
    </row>
    <row r="76" spans="1:19" x14ac:dyDescent="0.55000000000000004">
      <c r="A76" s="4">
        <v>42554</v>
      </c>
      <c r="B76" t="s">
        <v>11</v>
      </c>
      <c r="C76" t="s">
        <v>26</v>
      </c>
      <c r="D76" s="6">
        <v>0.50600000000000001</v>
      </c>
      <c r="E76">
        <v>-103</v>
      </c>
      <c r="F76">
        <v>103</v>
      </c>
      <c r="G76" s="2">
        <v>125</v>
      </c>
      <c r="H76">
        <v>-145</v>
      </c>
      <c r="I76" s="2">
        <v>28</v>
      </c>
      <c r="J76" s="8">
        <v>48</v>
      </c>
      <c r="K76" s="1">
        <v>5</v>
      </c>
      <c r="L76" s="3">
        <v>6.25</v>
      </c>
      <c r="M76" s="10">
        <v>0</v>
      </c>
      <c r="N76" s="12">
        <f>5*(I76/100+1)</f>
        <v>6.4</v>
      </c>
      <c r="O76" s="12">
        <f>N76*(G76/100)</f>
        <v>8</v>
      </c>
      <c r="P76" s="13">
        <v>0</v>
      </c>
      <c r="Q76" s="12">
        <f>5*(I76/100+1)</f>
        <v>6.4</v>
      </c>
      <c r="R76" s="12">
        <f>Q76*(G76/100)</f>
        <v>8</v>
      </c>
      <c r="S76" s="13">
        <v>0</v>
      </c>
    </row>
    <row r="77" spans="1:19" x14ac:dyDescent="0.55000000000000004">
      <c r="K77" s="1">
        <f>SUM(K62:K76)</f>
        <v>65</v>
      </c>
      <c r="L77" s="9">
        <f>SUM(M62:M76)</f>
        <v>83.360000000000014</v>
      </c>
      <c r="M77" s="9">
        <f>L77-K77</f>
        <v>18.360000000000014</v>
      </c>
      <c r="N77" s="15">
        <f>SUM(N62:N76)</f>
        <v>73.900000000000006</v>
      </c>
      <c r="O77" s="14">
        <f>SUM(P62:P76)</f>
        <v>91.553791763791764</v>
      </c>
      <c r="P77" s="14">
        <f>O77-N77</f>
        <v>17.653791763791759</v>
      </c>
    </row>
    <row r="79" spans="1:19" x14ac:dyDescent="0.55000000000000004">
      <c r="A79" s="4">
        <v>42555</v>
      </c>
      <c r="B79" t="s">
        <v>34</v>
      </c>
      <c r="C79" t="s">
        <v>13</v>
      </c>
      <c r="D79" s="6">
        <v>-0.54500000000000004</v>
      </c>
      <c r="E79">
        <v>120</v>
      </c>
      <c r="F79">
        <v>-120</v>
      </c>
      <c r="G79" s="2">
        <v>135</v>
      </c>
      <c r="H79">
        <v>-155</v>
      </c>
      <c r="I79" s="2">
        <f t="shared" ref="I79" si="27">ABS(G79-E79)</f>
        <v>15</v>
      </c>
      <c r="J79" s="8">
        <f t="shared" ref="J79" si="28">ABS(H79-F79)</f>
        <v>35</v>
      </c>
      <c r="K79" s="1">
        <v>5</v>
      </c>
      <c r="L79" s="9">
        <v>6.75</v>
      </c>
      <c r="M79" s="10">
        <v>0</v>
      </c>
      <c r="N79" s="14">
        <f>5*(I79/100+1)</f>
        <v>5.75</v>
      </c>
      <c r="O79" s="14">
        <f>N79*(G79/100)</f>
        <v>7.7625000000000002</v>
      </c>
      <c r="P79" s="10">
        <v>0</v>
      </c>
    </row>
    <row r="80" spans="1:19" x14ac:dyDescent="0.55000000000000004">
      <c r="A80" s="4"/>
      <c r="B80" t="s">
        <v>34</v>
      </c>
      <c r="C80" t="s">
        <v>13</v>
      </c>
      <c r="D80" s="6">
        <v>-0.54500000000000004</v>
      </c>
      <c r="E80">
        <v>120</v>
      </c>
      <c r="F80">
        <v>-120</v>
      </c>
      <c r="G80" s="2">
        <v>150</v>
      </c>
      <c r="H80">
        <v>-163</v>
      </c>
      <c r="I80" s="2">
        <f t="shared" ref="I80" si="29">ABS(G80-E80)</f>
        <v>30</v>
      </c>
      <c r="J80" s="8">
        <f t="shared" ref="J80" si="30">ABS(H80-F80)</f>
        <v>43</v>
      </c>
      <c r="K80" s="1">
        <v>2</v>
      </c>
      <c r="L80" s="9">
        <v>3</v>
      </c>
      <c r="M80" s="10">
        <v>0</v>
      </c>
      <c r="N80" s="14">
        <f t="shared" ref="N80:N101" si="31">5*(I80/100+1)</f>
        <v>6.5</v>
      </c>
      <c r="O80" s="14">
        <f>N80*(G80/100)</f>
        <v>9.75</v>
      </c>
      <c r="P80" s="10">
        <v>0</v>
      </c>
    </row>
    <row r="81" spans="1:19" x14ac:dyDescent="0.55000000000000004">
      <c r="A81" s="4">
        <v>42555</v>
      </c>
      <c r="B81" t="s">
        <v>11</v>
      </c>
      <c r="C81" t="s">
        <v>17</v>
      </c>
      <c r="D81" s="5">
        <v>-0.56999999999999995</v>
      </c>
      <c r="E81">
        <v>132</v>
      </c>
      <c r="F81">
        <v>-132</v>
      </c>
      <c r="G81" s="2">
        <v>135</v>
      </c>
      <c r="H81">
        <v>-155</v>
      </c>
      <c r="I81" s="2">
        <f t="shared" ref="I81:I99" si="32">ABS(G81-E81)</f>
        <v>3</v>
      </c>
      <c r="J81" s="8">
        <f t="shared" ref="J81:J99" si="33">ABS(H81-F81)</f>
        <v>23</v>
      </c>
      <c r="K81" s="1">
        <v>5</v>
      </c>
      <c r="L81" s="9">
        <v>6.75</v>
      </c>
      <c r="M81" s="10">
        <v>0</v>
      </c>
      <c r="N81" s="14">
        <f t="shared" si="31"/>
        <v>5.15</v>
      </c>
      <c r="O81" s="14">
        <f>N81*(G81/100)</f>
        <v>6.9525000000000006</v>
      </c>
      <c r="P81" s="10">
        <v>0</v>
      </c>
    </row>
    <row r="82" spans="1:19" x14ac:dyDescent="0.55000000000000004">
      <c r="A82" s="4"/>
      <c r="B82" t="s">
        <v>11</v>
      </c>
      <c r="C82" t="s">
        <v>17</v>
      </c>
      <c r="D82" s="5">
        <v>-0.56999999999999995</v>
      </c>
      <c r="E82">
        <v>132</v>
      </c>
      <c r="F82">
        <v>-132</v>
      </c>
      <c r="G82" s="2">
        <v>152</v>
      </c>
      <c r="H82">
        <v>-167</v>
      </c>
      <c r="I82" s="2">
        <f t="shared" ref="I82" si="34">ABS(G82-E82)</f>
        <v>20</v>
      </c>
      <c r="J82" s="8">
        <f t="shared" ref="J82" si="35">ABS(H82-F82)</f>
        <v>35</v>
      </c>
      <c r="K82" s="1">
        <v>2</v>
      </c>
      <c r="L82" s="9">
        <v>3.04</v>
      </c>
      <c r="M82" s="10">
        <v>0</v>
      </c>
      <c r="N82" s="14">
        <f t="shared" si="31"/>
        <v>6</v>
      </c>
      <c r="O82" s="14">
        <f>N82*(G82/100)</f>
        <v>9.120000000000001</v>
      </c>
      <c r="P82" s="10">
        <v>0</v>
      </c>
    </row>
    <row r="83" spans="1:19" x14ac:dyDescent="0.55000000000000004">
      <c r="A83" s="4">
        <v>42555</v>
      </c>
      <c r="B83" t="s">
        <v>7</v>
      </c>
      <c r="C83" t="s">
        <v>6</v>
      </c>
      <c r="D83" s="5">
        <v>-0.61</v>
      </c>
      <c r="E83">
        <v>158</v>
      </c>
      <c r="F83">
        <v>-158</v>
      </c>
      <c r="G83" s="2">
        <v>230</v>
      </c>
      <c r="H83">
        <v>-270</v>
      </c>
      <c r="I83" s="2">
        <f t="shared" si="32"/>
        <v>72</v>
      </c>
      <c r="J83" s="8">
        <f t="shared" si="33"/>
        <v>112</v>
      </c>
      <c r="K83" s="1">
        <v>5</v>
      </c>
      <c r="L83" s="9">
        <v>11.5</v>
      </c>
      <c r="M83" s="10">
        <v>0</v>
      </c>
      <c r="N83" s="14">
        <f t="shared" si="31"/>
        <v>8.6</v>
      </c>
      <c r="O83" s="14">
        <f>N83*(G83/100)</f>
        <v>19.779999999999998</v>
      </c>
      <c r="P83" s="10">
        <v>0</v>
      </c>
    </row>
    <row r="84" spans="1:19" x14ac:dyDescent="0.55000000000000004">
      <c r="A84" s="4">
        <v>42555</v>
      </c>
      <c r="B84" t="s">
        <v>37</v>
      </c>
      <c r="C84" t="s">
        <v>23</v>
      </c>
      <c r="D84" s="5">
        <v>-0.56999999999999995</v>
      </c>
      <c r="E84">
        <v>133</v>
      </c>
      <c r="F84">
        <v>-133</v>
      </c>
      <c r="G84">
        <v>117</v>
      </c>
      <c r="H84" s="2">
        <v>-127</v>
      </c>
      <c r="I84" s="8">
        <f t="shared" si="32"/>
        <v>16</v>
      </c>
      <c r="J84" s="2">
        <f>ABS(H84-F84)</f>
        <v>6</v>
      </c>
      <c r="K84" s="1">
        <v>5</v>
      </c>
      <c r="L84" s="9">
        <v>3.94</v>
      </c>
      <c r="M84" s="9">
        <f t="shared" ref="M84" si="36">K84+L84</f>
        <v>8.94</v>
      </c>
      <c r="N84" s="14">
        <f>5*(J84/100+1)</f>
        <v>5.3000000000000007</v>
      </c>
      <c r="O84" s="14">
        <f>N84/(H84/100)*-1</f>
        <v>4.1732283464566935</v>
      </c>
      <c r="P84" s="14">
        <f t="shared" ref="P84" si="37">N84+O84</f>
        <v>9.4732283464566933</v>
      </c>
    </row>
    <row r="85" spans="1:19" x14ac:dyDescent="0.55000000000000004">
      <c r="A85" s="4">
        <v>42555</v>
      </c>
      <c r="B85" t="s">
        <v>31</v>
      </c>
      <c r="C85" t="s">
        <v>28</v>
      </c>
      <c r="D85" s="6">
        <v>-0.55600000000000005</v>
      </c>
      <c r="E85">
        <v>125</v>
      </c>
      <c r="F85">
        <v>-125</v>
      </c>
      <c r="G85" s="2">
        <v>163</v>
      </c>
      <c r="H85">
        <v>-178</v>
      </c>
      <c r="I85" s="2">
        <f t="shared" si="32"/>
        <v>38</v>
      </c>
      <c r="J85" s="8">
        <f t="shared" si="33"/>
        <v>53</v>
      </c>
      <c r="K85" s="1">
        <v>5</v>
      </c>
      <c r="L85" s="9">
        <v>8.15</v>
      </c>
      <c r="M85" s="10">
        <v>0</v>
      </c>
      <c r="N85" s="14">
        <f t="shared" si="31"/>
        <v>6.8999999999999995</v>
      </c>
      <c r="O85" s="14">
        <f t="shared" ref="O85:O90" si="38">N85*(G85/100)</f>
        <v>11.246999999999998</v>
      </c>
      <c r="P85" s="10">
        <v>0</v>
      </c>
    </row>
    <row r="86" spans="1:19" x14ac:dyDescent="0.55000000000000004">
      <c r="A86" s="4">
        <v>42555</v>
      </c>
      <c r="B86" t="s">
        <v>21</v>
      </c>
      <c r="C86" t="s">
        <v>39</v>
      </c>
      <c r="D86" s="5">
        <v>-0.55000000000000004</v>
      </c>
      <c r="E86">
        <v>124</v>
      </c>
      <c r="F86">
        <v>-124</v>
      </c>
      <c r="G86" s="2">
        <v>160</v>
      </c>
      <c r="H86">
        <v>-180</v>
      </c>
      <c r="I86" s="2">
        <f t="shared" si="32"/>
        <v>36</v>
      </c>
      <c r="J86" s="8">
        <f t="shared" si="33"/>
        <v>56</v>
      </c>
      <c r="K86" s="1">
        <v>5</v>
      </c>
      <c r="L86" s="9">
        <v>8</v>
      </c>
      <c r="M86" s="10">
        <v>0</v>
      </c>
      <c r="N86" s="14">
        <f t="shared" si="31"/>
        <v>6.7999999999999989</v>
      </c>
      <c r="O86" s="14">
        <f t="shared" si="38"/>
        <v>10.879999999999999</v>
      </c>
      <c r="P86" s="10">
        <v>0</v>
      </c>
    </row>
    <row r="87" spans="1:19" x14ac:dyDescent="0.55000000000000004">
      <c r="A87" s="4">
        <v>42555</v>
      </c>
      <c r="B87" t="s">
        <v>35</v>
      </c>
      <c r="C87" t="s">
        <v>32</v>
      </c>
      <c r="D87" s="5">
        <v>0.5</v>
      </c>
      <c r="E87">
        <v>100</v>
      </c>
      <c r="F87">
        <v>100</v>
      </c>
      <c r="G87" s="2">
        <v>115</v>
      </c>
      <c r="H87">
        <v>-135</v>
      </c>
      <c r="I87" s="2">
        <f t="shared" si="32"/>
        <v>15</v>
      </c>
      <c r="J87" s="8">
        <v>35</v>
      </c>
      <c r="K87" s="1">
        <v>5</v>
      </c>
      <c r="L87" s="9">
        <v>5.75</v>
      </c>
      <c r="M87" s="10">
        <v>0</v>
      </c>
      <c r="N87" s="14">
        <f t="shared" si="31"/>
        <v>5.75</v>
      </c>
      <c r="O87" s="14">
        <f t="shared" si="38"/>
        <v>6.6124999999999998</v>
      </c>
      <c r="P87" s="10">
        <v>0</v>
      </c>
    </row>
    <row r="88" spans="1:19" x14ac:dyDescent="0.55000000000000004">
      <c r="A88" s="4">
        <v>42555</v>
      </c>
      <c r="B88" t="s">
        <v>33</v>
      </c>
      <c r="C88" t="s">
        <v>30</v>
      </c>
      <c r="D88" s="6">
        <v>-0.53500000000000003</v>
      </c>
      <c r="E88">
        <v>115</v>
      </c>
      <c r="F88">
        <v>-115</v>
      </c>
      <c r="G88" s="2">
        <v>140</v>
      </c>
      <c r="H88">
        <v>-160</v>
      </c>
      <c r="I88" s="2">
        <f t="shared" si="32"/>
        <v>25</v>
      </c>
      <c r="J88" s="8">
        <f t="shared" si="33"/>
        <v>45</v>
      </c>
      <c r="K88" s="1">
        <v>5</v>
      </c>
      <c r="L88" s="9">
        <v>7</v>
      </c>
      <c r="M88" s="10">
        <v>0</v>
      </c>
      <c r="N88" s="14">
        <f t="shared" si="31"/>
        <v>6.25</v>
      </c>
      <c r="O88" s="14">
        <f t="shared" si="38"/>
        <v>8.75</v>
      </c>
      <c r="P88" s="10">
        <v>0</v>
      </c>
    </row>
    <row r="89" spans="1:19" x14ac:dyDescent="0.55000000000000004">
      <c r="A89" s="4"/>
      <c r="B89" t="s">
        <v>33</v>
      </c>
      <c r="C89" t="s">
        <v>30</v>
      </c>
      <c r="D89" s="6">
        <v>-0.53500000000000003</v>
      </c>
      <c r="E89">
        <v>115</v>
      </c>
      <c r="F89">
        <v>-115</v>
      </c>
      <c r="G89" s="2">
        <v>164</v>
      </c>
      <c r="H89">
        <v>-179</v>
      </c>
      <c r="I89" s="2">
        <f t="shared" ref="I89" si="39">ABS(G89-E89)</f>
        <v>49</v>
      </c>
      <c r="J89" s="8">
        <f t="shared" ref="J89" si="40">ABS(H89-F89)</f>
        <v>64</v>
      </c>
      <c r="K89" s="1">
        <v>2</v>
      </c>
      <c r="L89" s="9">
        <v>3.28</v>
      </c>
      <c r="M89" s="10">
        <v>0</v>
      </c>
      <c r="N89" s="14">
        <f t="shared" si="31"/>
        <v>7.45</v>
      </c>
      <c r="O89" s="14">
        <f t="shared" si="38"/>
        <v>12.218</v>
      </c>
      <c r="P89" s="10">
        <v>0</v>
      </c>
    </row>
    <row r="90" spans="1:19" x14ac:dyDescent="0.55000000000000004">
      <c r="A90" s="4">
        <v>42555</v>
      </c>
      <c r="B90" t="s">
        <v>18</v>
      </c>
      <c r="C90" t="s">
        <v>27</v>
      </c>
      <c r="D90" s="5">
        <v>-0.61</v>
      </c>
      <c r="E90">
        <v>156</v>
      </c>
      <c r="F90">
        <v>-156</v>
      </c>
      <c r="G90" s="2">
        <v>210</v>
      </c>
      <c r="H90">
        <v>-250</v>
      </c>
      <c r="I90" s="2">
        <f t="shared" si="32"/>
        <v>54</v>
      </c>
      <c r="J90" s="8">
        <f t="shared" si="33"/>
        <v>94</v>
      </c>
      <c r="K90" s="1">
        <v>5</v>
      </c>
      <c r="L90" s="9">
        <v>10.5</v>
      </c>
      <c r="M90" s="9">
        <f t="shared" ref="M90:M98" si="41">K90+L90</f>
        <v>15.5</v>
      </c>
      <c r="N90" s="14">
        <f t="shared" si="31"/>
        <v>7.7</v>
      </c>
      <c r="O90" s="14">
        <f t="shared" si="38"/>
        <v>16.170000000000002</v>
      </c>
      <c r="P90" s="9">
        <f t="shared" ref="P90:P98" si="42">N90+O90</f>
        <v>23.87</v>
      </c>
    </row>
    <row r="91" spans="1:19" x14ac:dyDescent="0.55000000000000004">
      <c r="A91" s="4">
        <v>42555</v>
      </c>
      <c r="B91" t="s">
        <v>16</v>
      </c>
      <c r="C91" t="s">
        <v>20</v>
      </c>
      <c r="D91" s="5">
        <v>-0.52</v>
      </c>
      <c r="E91">
        <v>110</v>
      </c>
      <c r="F91">
        <v>-110</v>
      </c>
      <c r="G91">
        <v>-125</v>
      </c>
      <c r="H91" s="2">
        <v>105</v>
      </c>
      <c r="I91" s="8">
        <v>35</v>
      </c>
      <c r="J91" s="2">
        <v>16</v>
      </c>
      <c r="K91" s="1">
        <v>5</v>
      </c>
      <c r="L91" s="9">
        <v>5.25</v>
      </c>
      <c r="M91" s="9">
        <f t="shared" si="41"/>
        <v>10.25</v>
      </c>
      <c r="N91" s="12">
        <f>5*(J91/100+1)</f>
        <v>5.8</v>
      </c>
      <c r="O91" s="12">
        <f>N91*(H91/100)</f>
        <v>6.09</v>
      </c>
      <c r="P91" s="12">
        <f t="shared" si="42"/>
        <v>11.89</v>
      </c>
      <c r="Q91" s="12">
        <f>5*(J91/100+1)</f>
        <v>5.8</v>
      </c>
      <c r="R91" s="12">
        <f>Q91*(H91/100)</f>
        <v>6.09</v>
      </c>
      <c r="S91" s="12">
        <f>Q91+R91</f>
        <v>11.89</v>
      </c>
    </row>
    <row r="92" spans="1:19" x14ac:dyDescent="0.55000000000000004">
      <c r="A92" s="4"/>
      <c r="B92" t="s">
        <v>16</v>
      </c>
      <c r="C92" t="s">
        <v>20</v>
      </c>
      <c r="D92" s="5">
        <v>-0.52</v>
      </c>
      <c r="E92">
        <v>110</v>
      </c>
      <c r="F92">
        <v>-110</v>
      </c>
      <c r="G92" s="8">
        <v>-118</v>
      </c>
      <c r="H92" s="2">
        <v>112</v>
      </c>
      <c r="I92" s="8">
        <v>28</v>
      </c>
      <c r="J92" s="2">
        <v>22</v>
      </c>
      <c r="K92" s="1">
        <v>10</v>
      </c>
      <c r="L92" s="9">
        <v>11.2</v>
      </c>
      <c r="M92" s="9">
        <f t="shared" si="41"/>
        <v>21.2</v>
      </c>
      <c r="N92" s="12">
        <f>5*(J92/100+1)</f>
        <v>6.1</v>
      </c>
      <c r="O92" s="12">
        <f>N92*(H92/100)</f>
        <v>6.8319999999999999</v>
      </c>
      <c r="P92" s="12">
        <f t="shared" si="42"/>
        <v>12.931999999999999</v>
      </c>
      <c r="Q92" s="12">
        <f>5*(J92/100+1)</f>
        <v>6.1</v>
      </c>
      <c r="R92" s="12">
        <f>Q92*(H92/100)</f>
        <v>6.8319999999999999</v>
      </c>
      <c r="S92" s="12">
        <f>Q92+R92</f>
        <v>12.931999999999999</v>
      </c>
    </row>
    <row r="93" spans="1:19" x14ac:dyDescent="0.55000000000000004">
      <c r="A93" s="4"/>
      <c r="B93" t="s">
        <v>16</v>
      </c>
      <c r="C93" t="s">
        <v>20</v>
      </c>
      <c r="D93" s="5">
        <v>-0.52</v>
      </c>
      <c r="E93">
        <v>110</v>
      </c>
      <c r="F93">
        <v>-110</v>
      </c>
      <c r="G93" s="8">
        <v>-118</v>
      </c>
      <c r="H93" s="2">
        <v>112</v>
      </c>
      <c r="I93" s="8">
        <v>28</v>
      </c>
      <c r="J93" s="2">
        <v>22</v>
      </c>
      <c r="K93" s="1">
        <v>2</v>
      </c>
      <c r="L93" s="9">
        <v>2.2400000000000002</v>
      </c>
      <c r="M93" s="9">
        <f t="shared" si="41"/>
        <v>4.24</v>
      </c>
      <c r="N93" s="12">
        <f>5*(J93/100+1)</f>
        <v>6.1</v>
      </c>
      <c r="O93" s="12">
        <f>N93*(H93/100)</f>
        <v>6.8319999999999999</v>
      </c>
      <c r="P93" s="12">
        <f t="shared" si="42"/>
        <v>12.931999999999999</v>
      </c>
      <c r="Q93" s="12">
        <f>5*(J93/100+1)</f>
        <v>6.1</v>
      </c>
      <c r="R93" s="12">
        <f>Q93*(H93/100)</f>
        <v>6.8319999999999999</v>
      </c>
      <c r="S93" s="12">
        <f>Q93+R93</f>
        <v>12.931999999999999</v>
      </c>
    </row>
    <row r="94" spans="1:19" x14ac:dyDescent="0.55000000000000004">
      <c r="A94" s="4">
        <v>42555</v>
      </c>
      <c r="B94" t="s">
        <v>24</v>
      </c>
      <c r="C94" t="s">
        <v>19</v>
      </c>
      <c r="D94" s="5">
        <v>0.54</v>
      </c>
      <c r="E94">
        <v>-118</v>
      </c>
      <c r="F94">
        <v>118</v>
      </c>
      <c r="G94" s="2">
        <v>-110</v>
      </c>
      <c r="H94">
        <v>-110</v>
      </c>
      <c r="I94" s="2">
        <f t="shared" si="32"/>
        <v>8</v>
      </c>
      <c r="J94" s="8">
        <v>28</v>
      </c>
      <c r="K94" s="1">
        <v>5</v>
      </c>
      <c r="L94" s="9">
        <v>4.55</v>
      </c>
      <c r="M94" s="9">
        <f t="shared" si="41"/>
        <v>9.5500000000000007</v>
      </c>
      <c r="N94" s="14">
        <f t="shared" si="31"/>
        <v>5.4</v>
      </c>
      <c r="O94" s="14">
        <f>N94/(G94/100)*-1</f>
        <v>4.9090909090909092</v>
      </c>
      <c r="P94" s="9">
        <f t="shared" si="42"/>
        <v>10.309090909090909</v>
      </c>
    </row>
    <row r="95" spans="1:19" x14ac:dyDescent="0.55000000000000004">
      <c r="A95" s="4"/>
      <c r="B95" t="s">
        <v>24</v>
      </c>
      <c r="C95" t="s">
        <v>19</v>
      </c>
      <c r="D95" s="5">
        <v>0.54</v>
      </c>
      <c r="E95">
        <v>-118</v>
      </c>
      <c r="F95">
        <v>118</v>
      </c>
      <c r="G95" s="2">
        <v>110</v>
      </c>
      <c r="H95">
        <v>-120</v>
      </c>
      <c r="I95" s="2">
        <v>28</v>
      </c>
      <c r="J95" s="8">
        <v>38</v>
      </c>
      <c r="K95" s="1">
        <v>2</v>
      </c>
      <c r="L95" s="9">
        <v>2.2000000000000002</v>
      </c>
      <c r="M95" s="9">
        <f t="shared" si="41"/>
        <v>4.2</v>
      </c>
      <c r="N95" s="12">
        <f t="shared" si="31"/>
        <v>6.4</v>
      </c>
      <c r="O95" s="12">
        <f t="shared" ref="O95:O101" si="43">N95*(G95/100)</f>
        <v>7.0400000000000009</v>
      </c>
      <c r="P95" s="12">
        <f t="shared" si="42"/>
        <v>13.440000000000001</v>
      </c>
      <c r="Q95" s="12">
        <f>5*(I95/100+1)</f>
        <v>6.4</v>
      </c>
      <c r="R95" s="12">
        <f>Q95*(G95/100)</f>
        <v>7.0400000000000009</v>
      </c>
      <c r="S95" s="12">
        <f>Q95+R95</f>
        <v>13.440000000000001</v>
      </c>
    </row>
    <row r="96" spans="1:19" x14ac:dyDescent="0.55000000000000004">
      <c r="A96" s="4">
        <v>42555</v>
      </c>
      <c r="B96" t="s">
        <v>25</v>
      </c>
      <c r="C96" t="s">
        <v>22</v>
      </c>
      <c r="D96" s="5">
        <v>-0.53</v>
      </c>
      <c r="E96">
        <v>112</v>
      </c>
      <c r="F96">
        <v>-112</v>
      </c>
      <c r="G96" s="2">
        <v>165</v>
      </c>
      <c r="H96">
        <v>-190</v>
      </c>
      <c r="I96" s="2">
        <f t="shared" si="32"/>
        <v>53</v>
      </c>
      <c r="J96" s="8">
        <f t="shared" si="33"/>
        <v>78</v>
      </c>
      <c r="K96" s="1">
        <v>5</v>
      </c>
      <c r="L96" s="9">
        <v>8.25</v>
      </c>
      <c r="M96" s="9">
        <f t="shared" si="41"/>
        <v>13.25</v>
      </c>
      <c r="N96" s="14">
        <f t="shared" si="31"/>
        <v>7.65</v>
      </c>
      <c r="O96" s="14">
        <f t="shared" si="43"/>
        <v>12.6225</v>
      </c>
      <c r="P96" s="9">
        <f t="shared" si="42"/>
        <v>20.272500000000001</v>
      </c>
    </row>
    <row r="97" spans="1:19" x14ac:dyDescent="0.55000000000000004">
      <c r="A97" s="4"/>
      <c r="B97" t="s">
        <v>25</v>
      </c>
      <c r="C97" t="s">
        <v>22</v>
      </c>
      <c r="D97" s="5">
        <v>-0.53</v>
      </c>
      <c r="E97">
        <v>112</v>
      </c>
      <c r="F97">
        <v>-112</v>
      </c>
      <c r="G97" s="2">
        <v>175</v>
      </c>
      <c r="H97">
        <v>-195</v>
      </c>
      <c r="I97" s="2">
        <f t="shared" si="32"/>
        <v>63</v>
      </c>
      <c r="J97" s="8">
        <f t="shared" si="33"/>
        <v>83</v>
      </c>
      <c r="K97" s="1">
        <v>2</v>
      </c>
      <c r="L97" s="9">
        <v>3.5</v>
      </c>
      <c r="M97" s="9">
        <f t="shared" si="41"/>
        <v>5.5</v>
      </c>
      <c r="N97" s="14">
        <f t="shared" si="31"/>
        <v>8.1499999999999986</v>
      </c>
      <c r="O97" s="14">
        <f t="shared" si="43"/>
        <v>14.262499999999998</v>
      </c>
      <c r="P97" s="9">
        <f t="shared" si="42"/>
        <v>22.412499999999994</v>
      </c>
    </row>
    <row r="98" spans="1:19" x14ac:dyDescent="0.55000000000000004">
      <c r="A98" s="4">
        <v>42555</v>
      </c>
      <c r="B98" t="s">
        <v>12</v>
      </c>
      <c r="C98" t="s">
        <v>14</v>
      </c>
      <c r="D98" s="5">
        <v>0.52</v>
      </c>
      <c r="E98">
        <v>-109</v>
      </c>
      <c r="F98">
        <v>109</v>
      </c>
      <c r="G98" s="2">
        <v>140</v>
      </c>
      <c r="H98">
        <v>-160</v>
      </c>
      <c r="I98" s="2">
        <v>49</v>
      </c>
      <c r="J98" s="8">
        <v>69</v>
      </c>
      <c r="K98" s="1">
        <v>10</v>
      </c>
      <c r="L98" s="9">
        <v>14</v>
      </c>
      <c r="M98" s="9">
        <f t="shared" si="41"/>
        <v>24</v>
      </c>
      <c r="N98" s="12">
        <f t="shared" si="31"/>
        <v>7.45</v>
      </c>
      <c r="O98" s="12">
        <f t="shared" si="43"/>
        <v>10.43</v>
      </c>
      <c r="P98" s="12">
        <f t="shared" si="42"/>
        <v>17.88</v>
      </c>
      <c r="Q98" s="12">
        <f>5*(I98/100+1)</f>
        <v>7.45</v>
      </c>
      <c r="R98" s="12">
        <f>Q98*(G98/100)</f>
        <v>10.43</v>
      </c>
      <c r="S98" s="12">
        <f>Q98+R98</f>
        <v>17.88</v>
      </c>
    </row>
    <row r="99" spans="1:19" x14ac:dyDescent="0.55000000000000004">
      <c r="A99" s="4">
        <v>42555</v>
      </c>
      <c r="B99" t="s">
        <v>26</v>
      </c>
      <c r="C99" t="s">
        <v>36</v>
      </c>
      <c r="D99" s="6">
        <v>-0.52600000000000002</v>
      </c>
      <c r="E99">
        <v>111</v>
      </c>
      <c r="F99">
        <v>-111</v>
      </c>
      <c r="G99" s="2">
        <v>145</v>
      </c>
      <c r="H99">
        <v>-165</v>
      </c>
      <c r="I99" s="2">
        <f t="shared" si="32"/>
        <v>34</v>
      </c>
      <c r="J99" s="8">
        <f t="shared" si="33"/>
        <v>54</v>
      </c>
      <c r="K99" s="1">
        <v>5</v>
      </c>
      <c r="L99" s="9">
        <v>7.25</v>
      </c>
      <c r="M99" s="10">
        <v>0</v>
      </c>
      <c r="N99" s="14">
        <f t="shared" si="31"/>
        <v>6.7</v>
      </c>
      <c r="O99" s="14">
        <f t="shared" si="43"/>
        <v>9.7149999999999999</v>
      </c>
      <c r="P99" s="10">
        <v>0</v>
      </c>
    </row>
    <row r="100" spans="1:19" x14ac:dyDescent="0.55000000000000004">
      <c r="A100" s="4">
        <v>42555</v>
      </c>
      <c r="B100" t="s">
        <v>15</v>
      </c>
      <c r="C100" t="s">
        <v>1</v>
      </c>
      <c r="D100" s="6">
        <v>0.53500000000000003</v>
      </c>
      <c r="E100">
        <v>-115</v>
      </c>
      <c r="F100">
        <v>115</v>
      </c>
      <c r="G100" s="2">
        <v>150</v>
      </c>
      <c r="H100">
        <v>-170</v>
      </c>
      <c r="I100" s="2">
        <v>65</v>
      </c>
      <c r="J100" s="8">
        <v>85</v>
      </c>
      <c r="K100" s="1">
        <v>10</v>
      </c>
      <c r="L100" s="9">
        <v>15</v>
      </c>
      <c r="M100" s="10">
        <v>0</v>
      </c>
      <c r="N100" s="12">
        <f t="shared" si="31"/>
        <v>8.25</v>
      </c>
      <c r="O100" s="12">
        <f t="shared" si="43"/>
        <v>12.375</v>
      </c>
      <c r="P100" s="13">
        <v>0</v>
      </c>
      <c r="Q100" s="12">
        <f>5*(I100/100+1)</f>
        <v>8.25</v>
      </c>
      <c r="R100" s="12">
        <f>Q100*(G100/100)</f>
        <v>12.375</v>
      </c>
      <c r="S100" s="13">
        <v>0</v>
      </c>
    </row>
    <row r="101" spans="1:19" x14ac:dyDescent="0.55000000000000004">
      <c r="A101" s="4"/>
      <c r="B101" t="s">
        <v>15</v>
      </c>
      <c r="C101" t="s">
        <v>1</v>
      </c>
      <c r="D101" s="6">
        <v>0.53500000000000003</v>
      </c>
      <c r="E101">
        <v>-115</v>
      </c>
      <c r="F101">
        <v>115</v>
      </c>
      <c r="G101" s="2">
        <v>175</v>
      </c>
      <c r="H101">
        <v>-195</v>
      </c>
      <c r="I101" s="2">
        <v>90</v>
      </c>
      <c r="J101" s="8">
        <v>10</v>
      </c>
      <c r="K101" s="1">
        <v>2</v>
      </c>
      <c r="L101" s="9">
        <v>3.5</v>
      </c>
      <c r="M101" s="10">
        <v>0</v>
      </c>
      <c r="N101" s="12">
        <f t="shared" si="31"/>
        <v>9.5</v>
      </c>
      <c r="O101" s="12">
        <f t="shared" si="43"/>
        <v>16.625</v>
      </c>
      <c r="P101" s="13">
        <v>0</v>
      </c>
      <c r="Q101" s="12">
        <f>5*(I101/100+1)</f>
        <v>9.5</v>
      </c>
      <c r="R101" s="12">
        <f>Q101*(G101/100)</f>
        <v>16.625</v>
      </c>
      <c r="S101" s="13">
        <v>0</v>
      </c>
    </row>
    <row r="102" spans="1:19" x14ac:dyDescent="0.55000000000000004">
      <c r="K102" s="1">
        <f>SUM(K79:K101)</f>
        <v>109</v>
      </c>
      <c r="L102" s="9">
        <f>SUM(M79:M101)</f>
        <v>116.63000000000001</v>
      </c>
      <c r="M102" s="9">
        <f>L102-K102</f>
        <v>7.6300000000000097</v>
      </c>
      <c r="N102" s="1">
        <f>SUM(N79:N101)</f>
        <v>155.64999999999998</v>
      </c>
      <c r="O102" s="9">
        <f>SUM(P79:P101)</f>
        <v>155.4113192555476</v>
      </c>
      <c r="P102" s="9">
        <f>O102-N102</f>
        <v>-0.23868074445238108</v>
      </c>
    </row>
    <row r="104" spans="1:19" x14ac:dyDescent="0.55000000000000004">
      <c r="A104" s="4">
        <v>42556</v>
      </c>
      <c r="B104" t="s">
        <v>34</v>
      </c>
      <c r="C104" t="s">
        <v>13</v>
      </c>
      <c r="D104" s="16">
        <v>-0.54700000000000004</v>
      </c>
      <c r="E104">
        <v>121</v>
      </c>
      <c r="F104">
        <v>-121</v>
      </c>
      <c r="G104" s="8">
        <v>-103</v>
      </c>
      <c r="H104" s="2">
        <v>-107</v>
      </c>
      <c r="I104" s="8">
        <f t="shared" ref="I104" si="44">ABS(G104-E104)</f>
        <v>224</v>
      </c>
      <c r="J104" s="2">
        <f>ABS(H104-F104)</f>
        <v>14</v>
      </c>
      <c r="K104" s="15">
        <v>5</v>
      </c>
      <c r="L104" s="17">
        <v>4.67</v>
      </c>
      <c r="N104" s="14">
        <f>5*(J104/100+1)</f>
        <v>5.7000000000000011</v>
      </c>
      <c r="O104" s="14">
        <f>N104/(H104/100)*-1</f>
        <v>5.3271028037383186</v>
      </c>
      <c r="P104" s="14"/>
    </row>
    <row r="105" spans="1:19" x14ac:dyDescent="0.55000000000000004">
      <c r="A105" s="4">
        <v>42556</v>
      </c>
      <c r="B105" t="s">
        <v>11</v>
      </c>
      <c r="C105" t="s">
        <v>17</v>
      </c>
      <c r="D105" s="16">
        <v>-0.6</v>
      </c>
      <c r="E105">
        <v>150</v>
      </c>
      <c r="F105">
        <v>-150</v>
      </c>
      <c r="G105" s="8">
        <v>135</v>
      </c>
      <c r="H105" s="2">
        <v>-150</v>
      </c>
      <c r="I105" s="8">
        <f t="shared" ref="I105:I106" si="45">ABS(G105-E105)</f>
        <v>15</v>
      </c>
      <c r="J105" s="2">
        <f t="shared" ref="J105:J106" si="46">ABS(H105-F105)</f>
        <v>0</v>
      </c>
      <c r="K105" s="15">
        <v>5</v>
      </c>
      <c r="L105" s="17">
        <v>3.33</v>
      </c>
      <c r="N105" s="14">
        <f>5*(J105/100+1)</f>
        <v>5</v>
      </c>
      <c r="O105" s="14">
        <f>N105/(H105/100)*-1</f>
        <v>3.3333333333333335</v>
      </c>
      <c r="P105" s="14"/>
    </row>
    <row r="106" spans="1:19" x14ac:dyDescent="0.55000000000000004">
      <c r="A106" s="4"/>
      <c r="B106" t="s">
        <v>11</v>
      </c>
      <c r="C106" t="s">
        <v>17</v>
      </c>
      <c r="D106" s="16"/>
      <c r="E106">
        <v>150</v>
      </c>
      <c r="F106">
        <v>-150</v>
      </c>
      <c r="G106" s="8">
        <v>129</v>
      </c>
      <c r="H106" s="2">
        <v>-139</v>
      </c>
      <c r="I106" s="8">
        <f t="shared" si="45"/>
        <v>21</v>
      </c>
      <c r="J106" s="2">
        <f t="shared" si="46"/>
        <v>11</v>
      </c>
      <c r="K106" s="15">
        <v>2</v>
      </c>
      <c r="L106" s="17">
        <v>1.44</v>
      </c>
      <c r="N106" s="14">
        <f>5*(J106/100+1)</f>
        <v>5.5500000000000007</v>
      </c>
      <c r="O106" s="14">
        <f>N106/(H106/100)*-1</f>
        <v>3.9928057553956844</v>
      </c>
      <c r="P106" s="14"/>
    </row>
    <row r="107" spans="1:19" x14ac:dyDescent="0.55000000000000004">
      <c r="A107" s="4">
        <v>42556</v>
      </c>
      <c r="B107" t="s">
        <v>7</v>
      </c>
      <c r="C107" t="s">
        <v>6</v>
      </c>
      <c r="D107" s="16">
        <v>-0.61499999999999999</v>
      </c>
      <c r="E107">
        <v>160</v>
      </c>
      <c r="F107">
        <v>-160</v>
      </c>
      <c r="G107" s="2">
        <v>220</v>
      </c>
      <c r="H107" s="8">
        <v>-250</v>
      </c>
      <c r="I107" s="2">
        <f t="shared" ref="I107" si="47">ABS(G107-E107)</f>
        <v>60</v>
      </c>
      <c r="J107" s="8">
        <f t="shared" ref="J107" si="48">ABS(H107-F107)</f>
        <v>90</v>
      </c>
      <c r="K107" s="15">
        <v>5</v>
      </c>
      <c r="L107" s="15">
        <v>11</v>
      </c>
      <c r="M107" s="9">
        <f t="shared" ref="M107" si="49">K107+L107</f>
        <v>16</v>
      </c>
      <c r="N107" s="14">
        <f t="shared" ref="N107:N112" si="50">5*(I107/100+1)</f>
        <v>8</v>
      </c>
      <c r="O107" s="14">
        <f t="shared" ref="O107:O112" si="51">N107*(G107/100)</f>
        <v>17.600000000000001</v>
      </c>
      <c r="P107" s="9">
        <f t="shared" ref="P107" si="52">N107+O107</f>
        <v>25.6</v>
      </c>
    </row>
    <row r="108" spans="1:19" x14ac:dyDescent="0.55000000000000004">
      <c r="A108" s="4">
        <v>42556</v>
      </c>
      <c r="B108" t="s">
        <v>37</v>
      </c>
      <c r="C108" t="s">
        <v>23</v>
      </c>
      <c r="D108" s="16">
        <v>-0.57499999999999996</v>
      </c>
      <c r="E108">
        <v>136</v>
      </c>
      <c r="F108">
        <v>-136</v>
      </c>
      <c r="G108" s="2">
        <v>205</v>
      </c>
      <c r="H108" s="8">
        <v>-235</v>
      </c>
      <c r="I108" s="2">
        <f t="shared" ref="I108:I113" si="53">ABS(G108-E108)</f>
        <v>69</v>
      </c>
      <c r="J108" s="8">
        <f t="shared" ref="J108:J111" si="54">ABS(H108-F108)</f>
        <v>99</v>
      </c>
      <c r="K108" s="15">
        <v>5</v>
      </c>
      <c r="L108" s="17">
        <v>10.25</v>
      </c>
      <c r="N108" s="14">
        <f t="shared" si="50"/>
        <v>8.4499999999999993</v>
      </c>
      <c r="O108" s="14">
        <f t="shared" si="51"/>
        <v>17.322499999999998</v>
      </c>
      <c r="P108" s="9"/>
    </row>
    <row r="109" spans="1:19" x14ac:dyDescent="0.55000000000000004">
      <c r="A109" s="4">
        <v>42556</v>
      </c>
      <c r="B109" t="s">
        <v>31</v>
      </c>
      <c r="C109" t="s">
        <v>28</v>
      </c>
      <c r="D109" s="16">
        <v>-0.56899999999999995</v>
      </c>
      <c r="E109">
        <v>132</v>
      </c>
      <c r="F109">
        <v>-132</v>
      </c>
      <c r="G109" s="2">
        <v>165</v>
      </c>
      <c r="H109" s="8">
        <v>-185</v>
      </c>
      <c r="I109" s="2">
        <f t="shared" si="53"/>
        <v>33</v>
      </c>
      <c r="J109" s="8">
        <f t="shared" si="54"/>
        <v>53</v>
      </c>
      <c r="K109" s="15">
        <v>5</v>
      </c>
      <c r="L109" s="17">
        <v>8.25</v>
      </c>
      <c r="N109" s="14">
        <f t="shared" si="50"/>
        <v>6.65</v>
      </c>
      <c r="O109" s="14">
        <f t="shared" si="51"/>
        <v>10.9725</v>
      </c>
      <c r="P109" s="9"/>
    </row>
    <row r="110" spans="1:19" x14ac:dyDescent="0.55000000000000004">
      <c r="A110" s="4">
        <v>42556</v>
      </c>
      <c r="B110" t="s">
        <v>21</v>
      </c>
      <c r="C110" t="s">
        <v>39</v>
      </c>
      <c r="D110" s="16">
        <v>-0.56000000000000005</v>
      </c>
      <c r="E110">
        <v>127</v>
      </c>
      <c r="F110">
        <v>-127</v>
      </c>
      <c r="G110" s="2">
        <v>140</v>
      </c>
      <c r="H110" s="8">
        <v>-160</v>
      </c>
      <c r="I110" s="2">
        <f t="shared" si="53"/>
        <v>13</v>
      </c>
      <c r="J110" s="8">
        <f t="shared" si="54"/>
        <v>33</v>
      </c>
      <c r="K110" s="15">
        <v>5</v>
      </c>
      <c r="L110" s="17">
        <v>7.25</v>
      </c>
      <c r="N110" s="14">
        <f t="shared" si="50"/>
        <v>5.6499999999999995</v>
      </c>
      <c r="O110" s="14">
        <f t="shared" si="51"/>
        <v>7.9099999999999984</v>
      </c>
      <c r="P110" s="9"/>
    </row>
    <row r="111" spans="1:19" x14ac:dyDescent="0.55000000000000004">
      <c r="A111" s="4">
        <v>42556</v>
      </c>
      <c r="B111" t="s">
        <v>35</v>
      </c>
      <c r="C111" t="s">
        <v>32</v>
      </c>
      <c r="D111" s="16">
        <v>-0.52300000000000002</v>
      </c>
      <c r="E111">
        <v>109</v>
      </c>
      <c r="F111">
        <v>-109</v>
      </c>
      <c r="G111" s="2">
        <v>135</v>
      </c>
      <c r="H111" s="8">
        <v>-155</v>
      </c>
      <c r="I111" s="2">
        <f t="shared" si="53"/>
        <v>26</v>
      </c>
      <c r="J111" s="8">
        <f t="shared" si="54"/>
        <v>46</v>
      </c>
      <c r="K111" s="15">
        <v>5</v>
      </c>
      <c r="L111" s="17">
        <v>6.75</v>
      </c>
      <c r="N111" s="14">
        <f t="shared" si="50"/>
        <v>6.3</v>
      </c>
      <c r="O111" s="14">
        <f t="shared" si="51"/>
        <v>8.5050000000000008</v>
      </c>
      <c r="P111" s="9"/>
    </row>
    <row r="112" spans="1:19" x14ac:dyDescent="0.55000000000000004">
      <c r="A112" s="4">
        <v>42556</v>
      </c>
      <c r="B112" t="s">
        <v>33</v>
      </c>
      <c r="C112" t="s">
        <v>30</v>
      </c>
      <c r="D112" s="16">
        <v>-0.53700000000000003</v>
      </c>
      <c r="E112">
        <v>116</v>
      </c>
      <c r="F112">
        <v>-116</v>
      </c>
      <c r="G112" s="2">
        <v>140</v>
      </c>
      <c r="H112" s="8">
        <v>-160</v>
      </c>
      <c r="I112" s="2">
        <f t="shared" si="53"/>
        <v>24</v>
      </c>
      <c r="J112" s="8">
        <f>ABS(H112-F112)</f>
        <v>44</v>
      </c>
      <c r="K112" s="15">
        <v>5</v>
      </c>
      <c r="L112" s="17">
        <v>7.4</v>
      </c>
      <c r="N112" s="14">
        <f t="shared" si="50"/>
        <v>6.2</v>
      </c>
      <c r="O112" s="14">
        <f t="shared" si="51"/>
        <v>8.68</v>
      </c>
      <c r="P112" s="9"/>
    </row>
    <row r="113" spans="1:19" x14ac:dyDescent="0.55000000000000004">
      <c r="A113" s="4">
        <v>42556</v>
      </c>
      <c r="B113" t="s">
        <v>18</v>
      </c>
      <c r="C113" t="s">
        <v>27</v>
      </c>
      <c r="D113" s="16">
        <v>-0.60499999999999998</v>
      </c>
      <c r="E113">
        <v>154</v>
      </c>
      <c r="F113">
        <v>-154</v>
      </c>
      <c r="G113" s="8">
        <v>140</v>
      </c>
      <c r="H113" s="2">
        <v>-160</v>
      </c>
      <c r="I113" s="8">
        <f t="shared" si="53"/>
        <v>14</v>
      </c>
      <c r="J113" s="2">
        <f t="shared" ref="J113" si="55">ABS(H113-F113)</f>
        <v>6</v>
      </c>
      <c r="K113" s="15">
        <v>5</v>
      </c>
      <c r="L113" s="17">
        <v>3.23</v>
      </c>
      <c r="N113" s="14">
        <f>5*(J113/100+1)</f>
        <v>5.3000000000000007</v>
      </c>
      <c r="O113" s="14">
        <f>N113/(H113/100)*-1</f>
        <v>3.3125000000000004</v>
      </c>
      <c r="P113" s="14"/>
    </row>
    <row r="114" spans="1:19" x14ac:dyDescent="0.55000000000000004">
      <c r="A114" s="4">
        <v>42556</v>
      </c>
      <c r="B114" t="s">
        <v>16</v>
      </c>
      <c r="C114" t="s">
        <v>20</v>
      </c>
      <c r="D114" s="16">
        <v>-0.53600000000000003</v>
      </c>
      <c r="E114">
        <v>115</v>
      </c>
      <c r="F114">
        <v>-115</v>
      </c>
      <c r="G114" s="8">
        <v>-114</v>
      </c>
      <c r="H114" s="2">
        <v>104</v>
      </c>
      <c r="I114" s="8">
        <v>29</v>
      </c>
      <c r="J114" s="2">
        <v>19</v>
      </c>
      <c r="K114" s="15">
        <v>5</v>
      </c>
      <c r="L114" s="17">
        <v>5.2</v>
      </c>
      <c r="N114" s="12">
        <f>5*(J114/100+1)</f>
        <v>5.9499999999999993</v>
      </c>
      <c r="O114" s="12">
        <f>N114*(H114/100)</f>
        <v>6.1879999999999997</v>
      </c>
      <c r="P114" s="12"/>
    </row>
    <row r="115" spans="1:19" x14ac:dyDescent="0.55000000000000004">
      <c r="A115" s="4"/>
      <c r="B115" t="s">
        <v>16</v>
      </c>
      <c r="C115" t="s">
        <v>20</v>
      </c>
      <c r="D115" s="16"/>
      <c r="E115">
        <v>115</v>
      </c>
      <c r="F115">
        <v>-115</v>
      </c>
      <c r="G115" s="8">
        <v>-122</v>
      </c>
      <c r="H115" s="2">
        <v>112</v>
      </c>
      <c r="I115" s="8">
        <v>37</v>
      </c>
      <c r="J115" s="2">
        <v>27</v>
      </c>
      <c r="K115" s="15">
        <v>2</v>
      </c>
      <c r="L115" s="17">
        <v>2.2400000000000002</v>
      </c>
      <c r="N115" s="12">
        <f>5*(J115/100+1)</f>
        <v>6.35</v>
      </c>
      <c r="O115" s="12">
        <f>N115*(H115/100)</f>
        <v>7.1120000000000001</v>
      </c>
      <c r="P115" s="12"/>
    </row>
    <row r="116" spans="1:19" x14ac:dyDescent="0.55000000000000004">
      <c r="A116" s="4">
        <v>42556</v>
      </c>
      <c r="B116" t="s">
        <v>24</v>
      </c>
      <c r="C116" t="s">
        <v>19</v>
      </c>
      <c r="D116" s="16">
        <v>0.54500000000000004</v>
      </c>
      <c r="E116">
        <v>-120</v>
      </c>
      <c r="F116">
        <v>120</v>
      </c>
      <c r="G116" s="2">
        <v>-108</v>
      </c>
      <c r="H116" s="8">
        <v>-102</v>
      </c>
      <c r="I116" s="2">
        <f t="shared" ref="I116" si="56">ABS(G116-E116)</f>
        <v>12</v>
      </c>
      <c r="J116" s="8">
        <f>ABS(H116-F116)</f>
        <v>222</v>
      </c>
      <c r="K116" s="15">
        <v>5</v>
      </c>
      <c r="L116" s="17">
        <v>4.63</v>
      </c>
      <c r="N116" s="14">
        <f t="shared" ref="N116:N121" si="57">5*(I116/100+1)</f>
        <v>5.6000000000000005</v>
      </c>
      <c r="O116" s="14">
        <f>N116/(G116/100)*-1</f>
        <v>5.1851851851851851</v>
      </c>
      <c r="P116" s="9"/>
    </row>
    <row r="117" spans="1:19" x14ac:dyDescent="0.55000000000000004">
      <c r="A117" s="4">
        <v>42556</v>
      </c>
      <c r="B117" t="s">
        <v>25</v>
      </c>
      <c r="C117" t="s">
        <v>22</v>
      </c>
      <c r="D117" s="16">
        <v>-0.52300000000000002</v>
      </c>
      <c r="E117">
        <v>110</v>
      </c>
      <c r="F117">
        <v>-110</v>
      </c>
      <c r="G117" s="2">
        <v>147</v>
      </c>
      <c r="H117" s="8">
        <v>-162</v>
      </c>
      <c r="I117" s="2">
        <f t="shared" ref="I117:I119" si="58">ABS(G117-E117)</f>
        <v>37</v>
      </c>
      <c r="J117" s="8">
        <f t="shared" ref="J117:J119" si="59">ABS(H117-F117)</f>
        <v>52</v>
      </c>
      <c r="K117" s="15">
        <v>5</v>
      </c>
      <c r="L117" s="17">
        <v>7.35</v>
      </c>
      <c r="N117" s="14">
        <f t="shared" si="57"/>
        <v>6.8500000000000005</v>
      </c>
      <c r="O117" s="14">
        <f t="shared" ref="O117:O121" si="60">N117*(G117/100)</f>
        <v>10.069500000000001</v>
      </c>
      <c r="P117" s="9"/>
    </row>
    <row r="118" spans="1:19" x14ac:dyDescent="0.55000000000000004">
      <c r="A118" s="4">
        <v>42556</v>
      </c>
      <c r="B118" t="s">
        <v>12</v>
      </c>
      <c r="C118" t="s">
        <v>14</v>
      </c>
      <c r="D118" s="16">
        <v>0.54800000000000004</v>
      </c>
      <c r="E118">
        <v>-121</v>
      </c>
      <c r="F118">
        <v>121</v>
      </c>
      <c r="G118" s="2">
        <v>130</v>
      </c>
      <c r="H118" s="8">
        <v>-140</v>
      </c>
      <c r="I118" s="2">
        <v>51</v>
      </c>
      <c r="J118" s="8">
        <f t="shared" si="59"/>
        <v>261</v>
      </c>
      <c r="K118" s="15">
        <v>10</v>
      </c>
      <c r="L118" s="15">
        <v>13</v>
      </c>
      <c r="N118" s="12">
        <f t="shared" si="57"/>
        <v>7.55</v>
      </c>
      <c r="O118" s="12">
        <f t="shared" si="60"/>
        <v>9.8149999999999995</v>
      </c>
      <c r="P118" s="12"/>
    </row>
    <row r="119" spans="1:19" x14ac:dyDescent="0.55000000000000004">
      <c r="A119" s="4">
        <v>42556</v>
      </c>
      <c r="B119" t="s">
        <v>26</v>
      </c>
      <c r="C119" t="s">
        <v>36</v>
      </c>
      <c r="D119" s="16">
        <v>-0.52600000000000002</v>
      </c>
      <c r="E119">
        <v>112</v>
      </c>
      <c r="F119">
        <v>-112</v>
      </c>
      <c r="G119" s="2">
        <v>135</v>
      </c>
      <c r="H119" s="8">
        <v>-155</v>
      </c>
      <c r="I119" s="2">
        <f t="shared" si="58"/>
        <v>23</v>
      </c>
      <c r="J119" s="8">
        <f t="shared" si="59"/>
        <v>43</v>
      </c>
      <c r="K119" s="15">
        <v>5</v>
      </c>
      <c r="L119" s="17">
        <v>6.75</v>
      </c>
      <c r="N119" s="14">
        <f t="shared" si="57"/>
        <v>6.15</v>
      </c>
      <c r="O119" s="14">
        <f t="shared" si="60"/>
        <v>8.3025000000000002</v>
      </c>
      <c r="P119" s="9"/>
    </row>
    <row r="120" spans="1:19" x14ac:dyDescent="0.55000000000000004">
      <c r="A120" s="4">
        <v>42556</v>
      </c>
      <c r="B120" t="s">
        <v>15</v>
      </c>
      <c r="C120" t="s">
        <v>1</v>
      </c>
      <c r="D120" s="16">
        <v>0.52800000000000002</v>
      </c>
      <c r="E120">
        <v>-112</v>
      </c>
      <c r="F120">
        <v>112</v>
      </c>
      <c r="G120" s="2">
        <v>165</v>
      </c>
      <c r="H120" s="8">
        <v>-190</v>
      </c>
      <c r="I120" s="2">
        <v>77</v>
      </c>
      <c r="J120" s="8">
        <v>102</v>
      </c>
      <c r="K120" s="15">
        <v>10</v>
      </c>
      <c r="L120" s="15">
        <v>17</v>
      </c>
      <c r="N120" s="12">
        <f t="shared" si="57"/>
        <v>8.85</v>
      </c>
      <c r="O120" s="12">
        <f t="shared" si="60"/>
        <v>14.602499999999999</v>
      </c>
      <c r="P120" s="12"/>
    </row>
    <row r="121" spans="1:19" x14ac:dyDescent="0.55000000000000004">
      <c r="B121" t="s">
        <v>15</v>
      </c>
      <c r="C121" t="s">
        <v>1</v>
      </c>
      <c r="E121">
        <v>-112</v>
      </c>
      <c r="F121">
        <v>112</v>
      </c>
      <c r="G121" s="2">
        <v>185</v>
      </c>
      <c r="H121" s="8">
        <v>-120</v>
      </c>
      <c r="I121" s="2">
        <v>97</v>
      </c>
      <c r="J121" s="8">
        <v>32</v>
      </c>
      <c r="K121" s="15">
        <v>2</v>
      </c>
      <c r="L121" s="17">
        <v>3.7</v>
      </c>
      <c r="N121" s="12">
        <f t="shared" si="57"/>
        <v>9.85</v>
      </c>
      <c r="O121" s="12">
        <f t="shared" si="60"/>
        <v>18.2225</v>
      </c>
      <c r="P121" s="12"/>
    </row>
    <row r="122" spans="1:19" x14ac:dyDescent="0.55000000000000004">
      <c r="K122" s="1">
        <f>SUM(K104:K121)</f>
        <v>91</v>
      </c>
      <c r="L122" s="9">
        <f>SUM(M104:M121)</f>
        <v>16</v>
      </c>
      <c r="M122" s="9">
        <f>L122-K122</f>
        <v>-75</v>
      </c>
      <c r="Q122">
        <f>SUM(Q1:Q121)</f>
        <v>269.5</v>
      </c>
      <c r="R122">
        <f>SUM(S1:S121)</f>
        <v>304.51608516237724</v>
      </c>
      <c r="S122">
        <f>R122-Q122</f>
        <v>35.016085162377237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 Quintero</cp:lastModifiedBy>
  <dcterms:created xsi:type="dcterms:W3CDTF">2016-06-30T06:51:21Z</dcterms:created>
  <dcterms:modified xsi:type="dcterms:W3CDTF">2016-07-07T19:25:36Z</dcterms:modified>
</cp:coreProperties>
</file>