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\Documents\HackSTIR\mapping_evolution\"/>
    </mc:Choice>
  </mc:AlternateContent>
  <bookViews>
    <workbookView xWindow="0" yWindow="0" windowWidth="20490" windowHeight="7620"/>
  </bookViews>
  <sheets>
    <sheet name="funding_scheme_grouping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C26" i="1"/>
  <c r="C55" i="1"/>
  <c r="C39" i="1"/>
  <c r="C11" i="1"/>
  <c r="C56" i="1"/>
  <c r="C40" i="1"/>
  <c r="C14" i="1"/>
  <c r="C15" i="1"/>
  <c r="C29" i="1"/>
  <c r="C9" i="1"/>
  <c r="C47" i="1"/>
  <c r="C5" i="1"/>
  <c r="C37" i="1"/>
  <c r="C25" i="1"/>
  <c r="C53" i="1"/>
  <c r="C24" i="1"/>
  <c r="C3" i="1"/>
  <c r="C38" i="1"/>
  <c r="C23" i="1"/>
  <c r="C10" i="1"/>
  <c r="C49" i="1"/>
  <c r="C30" i="1"/>
  <c r="C34" i="1"/>
  <c r="C46" i="1"/>
  <c r="C4" i="1"/>
  <c r="C31" i="1"/>
  <c r="C45" i="1"/>
  <c r="C19" i="1"/>
  <c r="C28" i="1"/>
  <c r="C52" i="1"/>
  <c r="C12" i="1"/>
  <c r="C2" i="1"/>
  <c r="C51" i="1"/>
  <c r="C41" i="1"/>
  <c r="C36" i="1"/>
  <c r="C35" i="1"/>
  <c r="C22" i="1"/>
  <c r="C27" i="1"/>
  <c r="C6" i="1"/>
  <c r="C44" i="1"/>
  <c r="C16" i="1"/>
  <c r="C17" i="1"/>
  <c r="C54" i="1"/>
  <c r="C7" i="1"/>
  <c r="C18" i="1"/>
  <c r="C21" i="1"/>
  <c r="C13" i="1"/>
  <c r="C50" i="1"/>
  <c r="C8" i="1"/>
  <c r="C33" i="1"/>
  <c r="C48" i="1"/>
  <c r="C42" i="1"/>
  <c r="C32" i="1"/>
  <c r="C20" i="1"/>
  <c r="C43" i="1"/>
  <c r="B26" i="1"/>
  <c r="D26" i="1" s="1"/>
  <c r="B55" i="1"/>
  <c r="D55" i="1" s="1"/>
  <c r="B39" i="1"/>
  <c r="D39" i="1" s="1"/>
  <c r="B11" i="1"/>
  <c r="D11" i="1" s="1"/>
  <c r="B56" i="1"/>
  <c r="D56" i="1" s="1"/>
  <c r="B40" i="1"/>
  <c r="D40" i="1" s="1"/>
  <c r="B14" i="1"/>
  <c r="D14" i="1" s="1"/>
  <c r="B15" i="1"/>
  <c r="D15" i="1" s="1"/>
  <c r="B29" i="1"/>
  <c r="D29" i="1" s="1"/>
  <c r="B9" i="1"/>
  <c r="D9" i="1" s="1"/>
  <c r="B47" i="1"/>
  <c r="D47" i="1" s="1"/>
  <c r="B5" i="1"/>
  <c r="D5" i="1" s="1"/>
  <c r="B37" i="1"/>
  <c r="D37" i="1" s="1"/>
  <c r="B25" i="1"/>
  <c r="D25" i="1" s="1"/>
  <c r="B53" i="1"/>
  <c r="D53" i="1" s="1"/>
  <c r="B24" i="1"/>
  <c r="D24" i="1" s="1"/>
  <c r="B3" i="1"/>
  <c r="D3" i="1" s="1"/>
  <c r="B38" i="1"/>
  <c r="D38" i="1" s="1"/>
  <c r="B23" i="1"/>
  <c r="D23" i="1" s="1"/>
  <c r="B10" i="1"/>
  <c r="D10" i="1" s="1"/>
  <c r="B49" i="1"/>
  <c r="D49" i="1" s="1"/>
  <c r="B30" i="1"/>
  <c r="D30" i="1" s="1"/>
  <c r="B34" i="1"/>
  <c r="D34" i="1" s="1"/>
  <c r="B46" i="1"/>
  <c r="D46" i="1" s="1"/>
  <c r="B4" i="1"/>
  <c r="D4" i="1" s="1"/>
  <c r="B31" i="1"/>
  <c r="D31" i="1" s="1"/>
  <c r="B45" i="1"/>
  <c r="D45" i="1" s="1"/>
  <c r="B19" i="1"/>
  <c r="D19" i="1" s="1"/>
  <c r="B28" i="1"/>
  <c r="D28" i="1" s="1"/>
  <c r="B52" i="1"/>
  <c r="D52" i="1" s="1"/>
  <c r="B12" i="1"/>
  <c r="D12" i="1" s="1"/>
  <c r="B2" i="1"/>
  <c r="D2" i="1" s="1"/>
  <c r="B51" i="1"/>
  <c r="D51" i="1" s="1"/>
  <c r="B41" i="1"/>
  <c r="D41" i="1" s="1"/>
  <c r="B36" i="1"/>
  <c r="D36" i="1" s="1"/>
  <c r="B35" i="1"/>
  <c r="D35" i="1" s="1"/>
  <c r="B22" i="1"/>
  <c r="D22" i="1" s="1"/>
  <c r="B27" i="1"/>
  <c r="D27" i="1" s="1"/>
  <c r="B6" i="1"/>
  <c r="D6" i="1" s="1"/>
  <c r="B44" i="1"/>
  <c r="D44" i="1" s="1"/>
  <c r="B16" i="1"/>
  <c r="D16" i="1" s="1"/>
  <c r="B17" i="1"/>
  <c r="D17" i="1" s="1"/>
  <c r="B54" i="1"/>
  <c r="D54" i="1" s="1"/>
  <c r="B7" i="1"/>
  <c r="D7" i="1" s="1"/>
  <c r="B18" i="1"/>
  <c r="D18" i="1" s="1"/>
  <c r="B21" i="1"/>
  <c r="D21" i="1" s="1"/>
  <c r="B13" i="1"/>
  <c r="D13" i="1" s="1"/>
  <c r="B50" i="1"/>
  <c r="D50" i="1" s="1"/>
  <c r="B8" i="1"/>
  <c r="D8" i="1" s="1"/>
  <c r="B33" i="1"/>
  <c r="D33" i="1" s="1"/>
  <c r="B48" i="1"/>
  <c r="D48" i="1" s="1"/>
  <c r="B42" i="1"/>
  <c r="D42" i="1" s="1"/>
  <c r="B32" i="1"/>
  <c r="D32" i="1" s="1"/>
  <c r="B20" i="1"/>
  <c r="D20" i="1" s="1"/>
  <c r="B43" i="1"/>
  <c r="E43" i="1" s="1"/>
  <c r="E13" i="1" l="1"/>
  <c r="E12" i="1"/>
  <c r="E53" i="1"/>
  <c r="D43" i="1"/>
  <c r="E6" i="1"/>
  <c r="E34" i="1"/>
  <c r="E14" i="1"/>
  <c r="E48" i="1"/>
  <c r="E54" i="1"/>
  <c r="E36" i="1"/>
  <c r="E45" i="1"/>
  <c r="E23" i="1"/>
  <c r="E47" i="1"/>
  <c r="E39" i="1"/>
  <c r="E20" i="1"/>
  <c r="E42" i="1"/>
  <c r="E33" i="1"/>
  <c r="E50" i="1"/>
  <c r="E21" i="1"/>
  <c r="E7" i="1"/>
  <c r="E17" i="1"/>
  <c r="E44" i="1"/>
  <c r="E27" i="1"/>
  <c r="E35" i="1"/>
  <c r="E41" i="1"/>
  <c r="E2" i="1"/>
  <c r="E52" i="1"/>
  <c r="E19" i="1"/>
  <c r="E31" i="1"/>
  <c r="E46" i="1"/>
  <c r="E30" i="1"/>
  <c r="E10" i="1"/>
  <c r="E38" i="1"/>
  <c r="E24" i="1"/>
  <c r="E25" i="1"/>
  <c r="E5" i="1"/>
  <c r="E9" i="1"/>
  <c r="E15" i="1"/>
  <c r="E40" i="1"/>
  <c r="E11" i="1"/>
  <c r="E55" i="1"/>
  <c r="E32" i="1"/>
  <c r="E8" i="1"/>
  <c r="E18" i="1"/>
  <c r="E16" i="1"/>
  <c r="E22" i="1"/>
  <c r="E51" i="1"/>
  <c r="E28" i="1"/>
  <c r="E4" i="1"/>
  <c r="E49" i="1"/>
  <c r="E3" i="1"/>
  <c r="E37" i="1"/>
  <c r="E29" i="1"/>
  <c r="E56" i="1"/>
  <c r="E26" i="1"/>
</calcChain>
</file>

<file path=xl/sharedStrings.xml><?xml version="1.0" encoding="utf-8"?>
<sst xmlns="http://schemas.openxmlformats.org/spreadsheetml/2006/main" count="174" uniqueCount="86">
  <si>
    <t>RIA - Research and Innovation action,11155</t>
  </si>
  <si>
    <t>IA - Innovation action,8070</t>
  </si>
  <si>
    <t>SME-1 - SME instrument phase 1,3995</t>
  </si>
  <si>
    <t>MSCA-ITN-ETN - European Training Networks,2644</t>
  </si>
  <si>
    <t>CSA - Coordination and support action,2616</t>
  </si>
  <si>
    <t>SME-2 - SME instrument phase 2,1190</t>
  </si>
  <si>
    <t>MSCA-RISE - Marie SkÅ‚odowska-Curie Research and Innovation Staff Exchange (RISE),940</t>
  </si>
  <si>
    <t>ECSEL-IA - ECSEL Innovation Action,755</t>
  </si>
  <si>
    <t>ECSEL-RIA - ECSEL Research and Innovation Action,645</t>
  </si>
  <si>
    <t>IMI2-RIA - Research and Innovation action,643</t>
  </si>
  <si>
    <t>CS2-IA - Innovation action,513</t>
  </si>
  <si>
    <t>SESAR-RIA - Research and Innovation action,414</t>
  </si>
  <si>
    <t>BBI-RIA - Bio-based Industries Research and Innovation action,384</t>
  </si>
  <si>
    <t>MSCA-ITN-EID - European Industrial Doctorates,349</t>
  </si>
  <si>
    <t>H2020-EEN-SGA - Specific Grant Agreement Enterprise Europe Network (EEN),282</t>
  </si>
  <si>
    <t>Shift2Rail-RIA - Research and Innovation action,278</t>
  </si>
  <si>
    <t>FCH2-RIA - Research and Innovation action,255</t>
  </si>
  <si>
    <t>BBI-IA-DEMO - Bio-based Industries Innovation action - Demonstration,233</t>
  </si>
  <si>
    <t>MSCA-ITN-EJD - European Joint Doctorates,215</t>
  </si>
  <si>
    <t>FCH2-IA - Innovation action,201</t>
  </si>
  <si>
    <t>CS2-RIA - Research and Innovation action,183</t>
  </si>
  <si>
    <t>SGA-RIA - SGA-RIA,162</t>
  </si>
  <si>
    <t>MSCA-COFUND-DP - Doctoral programmes,130</t>
  </si>
  <si>
    <t>MSCA-IF-EF-SE - Society and Enterprise panel,124</t>
  </si>
  <si>
    <t>SESAR-IA - Innovation action,114</t>
  </si>
  <si>
    <t>BBI-IA-FLAG - Bio-based Industries Innovation action - Flagship,76</t>
  </si>
  <si>
    <t>MSCA-COFUND-FP - Fellowship programmes,66</t>
  </si>
  <si>
    <t>SESAR-CSA - Coordination and Support Action,53</t>
  </si>
  <si>
    <t>ERC-POC - Proof of Concept Grant,53</t>
  </si>
  <si>
    <t>IMI2-CSA - Coordination &amp; support action,49</t>
  </si>
  <si>
    <t>Shift2Rail-IA-LS - Innovation Action Lump-Sum,33</t>
  </si>
  <si>
    <t>CSA-LS - CSA Lump sum,32</t>
  </si>
  <si>
    <t>BBI-CSA - Bio-based Industries Coordination and Support action,30</t>
  </si>
  <si>
    <t>Shift2Rail-IA - Innovation action,29</t>
  </si>
  <si>
    <t>PCP - Pre-Commercial Procurement,25</t>
  </si>
  <si>
    <t>MSCA-IF-GF - Global Fellowships,20</t>
  </si>
  <si>
    <t>MSCA-IF-EF-ST - Standard EF,20</t>
  </si>
  <si>
    <t>FCH2-CSA - Coordination &amp; support action,19</t>
  </si>
  <si>
    <t>IA-LS - Innovation action Lump Sum,17</t>
  </si>
  <si>
    <t>COFUND-EJP - COFUND (European Joint Programme),14</t>
  </si>
  <si>
    <t>RIA-LS - Research and Innovation action Lump Sum,13</t>
  </si>
  <si>
    <t>ERA-NET-Cofund - ERA-NET Cofund,13</t>
  </si>
  <si>
    <t>ERC-ADG - Advanced Grant,12</t>
  </si>
  <si>
    <t>Shift2Rail-RIA-LS - Shift2Rail Research and Innovation Action Lump-Sum,12</t>
  </si>
  <si>
    <t>COFUND-PCP - COFUND (PCP),11</t>
  </si>
  <si>
    <t>ERC-COG - Consolidator Grant,10</t>
  </si>
  <si>
    <t>ERC-STG - Starting Grant,10</t>
  </si>
  <si>
    <t>ECSEL-CSA - ECSEL Coordination &amp; Support action,9</t>
  </si>
  <si>
    <t>Shift2Rail-CSA - Coordination and Support Action,6</t>
  </si>
  <si>
    <t>CS2-CSA - Coordination &amp; support action,6</t>
  </si>
  <si>
    <t>MSCA-IF-EF-RI - RI â€“ Reintegration panel,4</t>
  </si>
  <si>
    <t>SGA-CSA - Specific Grant agreement and Coordination and Support Action,2</t>
  </si>
  <si>
    <t>PPI - Public Procurement of Innovative solutions,2</t>
  </si>
  <si>
    <t>MSCA-IF-EF-CAR - CAR â€“ Career Restart panel,1</t>
  </si>
  <si>
    <t>ERC-POC-LS - ERC Proof of Concept Lump Sum Pilot,1</t>
  </si>
  <si>
    <t>input</t>
  </si>
  <si>
    <t>comma</t>
  </si>
  <si>
    <t>#commas</t>
  </si>
  <si>
    <t>funding scheme</t>
  </si>
  <si>
    <t>occurences</t>
  </si>
  <si>
    <t>group programme</t>
  </si>
  <si>
    <t>group action</t>
  </si>
  <si>
    <t>Bio-based Industries</t>
  </si>
  <si>
    <t>Clean Sky 2</t>
  </si>
  <si>
    <t>ECSEL (Electronic Components and Systems for European Leadership)</t>
  </si>
  <si>
    <t>ERC (European Research Council)</t>
  </si>
  <si>
    <t>IMI2 (Innovative Medicines Initiative)</t>
  </si>
  <si>
    <t>MSCA (Marie Skłodowska-Curie Actions)</t>
  </si>
  <si>
    <t>SME (Small and medium-sized Enterprises)</t>
  </si>
  <si>
    <t>(general)</t>
  </si>
  <si>
    <t>COFUND</t>
  </si>
  <si>
    <t>Grant</t>
  </si>
  <si>
    <t>Procurement</t>
  </si>
  <si>
    <t>Fellowship</t>
  </si>
  <si>
    <t>Innovative Training Networks</t>
  </si>
  <si>
    <t>Research &amp; Innovation Staff Exchange</t>
  </si>
  <si>
    <t>PCP &amp; PPI (Pre-commercial or public Procurement)</t>
  </si>
  <si>
    <t>FCH2 (Fuel Cells and Hydrogen 2)</t>
  </si>
  <si>
    <t>SESAR (Single European Sky)</t>
  </si>
  <si>
    <t>Shift2Rail</t>
  </si>
  <si>
    <t>ERA-NET</t>
  </si>
  <si>
    <t>CSA (Coordination and Support Action)</t>
  </si>
  <si>
    <t>IA (Innovation Action)</t>
  </si>
  <si>
    <t>RIA (Research and Innovation Action)</t>
  </si>
  <si>
    <t>dictionary programme</t>
  </si>
  <si>
    <t>dictionary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</si>
</sst>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I56" totalsRowShown="0">
  <autoFilter ref="A1:I56"/>
  <tableColumns count="9">
    <tableColumn id="1" name="input"/>
    <tableColumn id="2" name="comma">
      <calculatedColumnFormula>FIND(",",A2)</calculatedColumnFormula>
    </tableColumn>
    <tableColumn id="3" name="#commas">
      <calculatedColumnFormula>LEN(A2)-LEN(SUBSTITUTE(A2,",",""))</calculatedColumnFormula>
    </tableColumn>
    <tableColumn id="4" name="funding scheme">
      <calculatedColumnFormula>LEFT(A2,B2-1)</calculatedColumnFormula>
    </tableColumn>
    <tableColumn id="5" name="occurences">
      <calculatedColumnFormula>RIGHT(A2,LEN(A2)-B2)</calculatedColumnFormula>
    </tableColumn>
    <tableColumn id="6" name="group programme"/>
    <tableColumn id="7" name="group action"/>
    <tableColumn id="8" name="dictionary programme" dataDxfId="1">
      <calculatedColumnFormula>"'"&amp;Tabelle1[[#This Row],[funding scheme]]&amp;"': '"&amp;Tabelle1[[#This Row],[group programme]]&amp;"',"</calculatedColumnFormula>
    </tableColumn>
    <tableColumn id="9" name="dictionary action" dataDxfId="0">
      <calculatedColumnFormula>"'"&amp;Tabelle1[[#This Row],[funding scheme]]&amp;"': '"&amp;Tabelle1[[#This Row],[group action]]&amp;"',"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B34" workbookViewId="0">
      <selection activeCell="I37" sqref="I37"/>
    </sheetView>
  </sheetViews>
  <sheetFormatPr baseColWidth="10" defaultRowHeight="15" x14ac:dyDescent="0.25"/>
  <cols>
    <col min="1" max="3" width="2.85546875" customWidth="1"/>
    <col min="4" max="4" width="77.5703125" bestFit="1" customWidth="1"/>
    <col min="5" max="5" width="13" customWidth="1"/>
    <col min="6" max="6" width="19.28515625" bestFit="1" customWidth="1"/>
    <col min="7" max="7" width="14.28515625" bestFit="1" customWidth="1"/>
  </cols>
  <sheetData>
    <row r="1" spans="1:9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84</v>
      </c>
      <c r="I1" t="s">
        <v>85</v>
      </c>
    </row>
    <row r="2" spans="1:9" x14ac:dyDescent="0.25">
      <c r="A2" t="s">
        <v>32</v>
      </c>
      <c r="B2">
        <f>FIND(",",A2)</f>
        <v>63</v>
      </c>
      <c r="C2">
        <f>LEN(A2)-LEN(SUBSTITUTE(A2,",",""))</f>
        <v>1</v>
      </c>
      <c r="D2" t="str">
        <f>LEFT(A2,B2-1)</f>
        <v>BBI-CSA - Bio-based Industries Coordination and Support action</v>
      </c>
      <c r="E2" t="str">
        <f>RIGHT(A2,LEN(A2)-B2)</f>
        <v>30</v>
      </c>
      <c r="F2" t="s">
        <v>62</v>
      </c>
      <c r="G2" t="s">
        <v>81</v>
      </c>
      <c r="H2" t="str">
        <f>"'"&amp;Tabelle1[[#This Row],[funding scheme]]&amp;"': '"&amp;Tabelle1[[#This Row],[group programme]]&amp;"',"</f>
        <v>'BBI-CSA - Bio-based Industries Coordination and Support action': 'Bio-based Industries',</v>
      </c>
      <c r="I2" t="str">
        <f>"'"&amp;Tabelle1[[#This Row],[funding scheme]]&amp;"': '"&amp;Tabelle1[[#This Row],[group action]]&amp;"',"</f>
        <v>'BBI-CSA - Bio-based Industries Coordination and Support action': 'CSA (Coordination and Support Action)',</v>
      </c>
    </row>
    <row r="3" spans="1:9" x14ac:dyDescent="0.25">
      <c r="A3" t="s">
        <v>17</v>
      </c>
      <c r="B3">
        <f>FIND(",",A3)</f>
        <v>69</v>
      </c>
      <c r="C3">
        <f>LEN(A3)-LEN(SUBSTITUTE(A3,",",""))</f>
        <v>1</v>
      </c>
      <c r="D3" t="str">
        <f>LEFT(A3,B3-1)</f>
        <v>BBI-IA-DEMO - Bio-based Industries Innovation action - Demonstration</v>
      </c>
      <c r="E3" t="str">
        <f>RIGHT(A3,LEN(A3)-B3)</f>
        <v>233</v>
      </c>
      <c r="F3" t="s">
        <v>62</v>
      </c>
      <c r="G3" t="s">
        <v>82</v>
      </c>
      <c r="H3" t="str">
        <f>"'"&amp;Tabelle1[[#This Row],[funding scheme]]&amp;"': '"&amp;Tabelle1[[#This Row],[group programme]]&amp;"',"</f>
        <v>'BBI-IA-DEMO - Bio-based Industries Innovation action - Demonstration': 'Bio-based Industries',</v>
      </c>
      <c r="I3" t="str">
        <f>"'"&amp;Tabelle1[[#This Row],[funding scheme]]&amp;"': '"&amp;Tabelle1[[#This Row],[group action]]&amp;"',"</f>
        <v>'BBI-IA-DEMO - Bio-based Industries Innovation action - Demonstration': 'IA (Innovation Action)',</v>
      </c>
    </row>
    <row r="4" spans="1:9" x14ac:dyDescent="0.25">
      <c r="A4" t="s">
        <v>25</v>
      </c>
      <c r="B4">
        <f>FIND(",",A4)</f>
        <v>64</v>
      </c>
      <c r="C4">
        <f>LEN(A4)-LEN(SUBSTITUTE(A4,",",""))</f>
        <v>1</v>
      </c>
      <c r="D4" t="str">
        <f>LEFT(A4,B4-1)</f>
        <v>BBI-IA-FLAG - Bio-based Industries Innovation action - Flagship</v>
      </c>
      <c r="E4" t="str">
        <f>RIGHT(A4,LEN(A4)-B4)</f>
        <v>76</v>
      </c>
      <c r="F4" t="s">
        <v>62</v>
      </c>
      <c r="G4" t="s">
        <v>82</v>
      </c>
      <c r="H4" t="str">
        <f>"'"&amp;Tabelle1[[#This Row],[funding scheme]]&amp;"': '"&amp;Tabelle1[[#This Row],[group programme]]&amp;"',"</f>
        <v>'BBI-IA-FLAG - Bio-based Industries Innovation action - Flagship': 'Bio-based Industries',</v>
      </c>
      <c r="I4" t="str">
        <f>"'"&amp;Tabelle1[[#This Row],[funding scheme]]&amp;"': '"&amp;Tabelle1[[#This Row],[group action]]&amp;"',"</f>
        <v>'BBI-IA-FLAG - Bio-based Industries Innovation action - Flagship': 'IA (Innovation Action)',</v>
      </c>
    </row>
    <row r="5" spans="1:9" x14ac:dyDescent="0.25">
      <c r="A5" t="s">
        <v>12</v>
      </c>
      <c r="B5">
        <f>FIND(",",A5)</f>
        <v>62</v>
      </c>
      <c r="C5">
        <f>LEN(A5)-LEN(SUBSTITUTE(A5,",",""))</f>
        <v>1</v>
      </c>
      <c r="D5" t="str">
        <f>LEFT(A5,B5-1)</f>
        <v>BBI-RIA - Bio-based Industries Research and Innovation action</v>
      </c>
      <c r="E5" t="str">
        <f>RIGHT(A5,LEN(A5)-B5)</f>
        <v>384</v>
      </c>
      <c r="F5" t="s">
        <v>62</v>
      </c>
      <c r="G5" t="s">
        <v>83</v>
      </c>
      <c r="H5" t="str">
        <f>"'"&amp;Tabelle1[[#This Row],[funding scheme]]&amp;"': '"&amp;Tabelle1[[#This Row],[group programme]]&amp;"',"</f>
        <v>'BBI-RIA - Bio-based Industries Research and Innovation action': 'Bio-based Industries',</v>
      </c>
      <c r="I5" t="str">
        <f>"'"&amp;Tabelle1[[#This Row],[funding scheme]]&amp;"': '"&amp;Tabelle1[[#This Row],[group action]]&amp;"',"</f>
        <v>'BBI-RIA - Bio-based Industries Research and Innovation action': 'RIA (Research and Innovation Action)',</v>
      </c>
    </row>
    <row r="6" spans="1:9" x14ac:dyDescent="0.25">
      <c r="A6" t="s">
        <v>39</v>
      </c>
      <c r="B6">
        <f>FIND(",",A6)</f>
        <v>47</v>
      </c>
      <c r="C6">
        <f>LEN(A6)-LEN(SUBSTITUTE(A6,",",""))</f>
        <v>1</v>
      </c>
      <c r="D6" t="str">
        <f>LEFT(A6,B6-1)</f>
        <v>COFUND-EJP - COFUND (European Joint Programme)</v>
      </c>
      <c r="E6" t="str">
        <f>RIGHT(A6,LEN(A6)-B6)</f>
        <v>14</v>
      </c>
      <c r="F6" t="s">
        <v>69</v>
      </c>
      <c r="G6" t="s">
        <v>70</v>
      </c>
      <c r="H6" t="str">
        <f>"'"&amp;Tabelle1[[#This Row],[funding scheme]]&amp;"': '"&amp;Tabelle1[[#This Row],[group programme]]&amp;"',"</f>
        <v>'COFUND-EJP - COFUND (European Joint Programme)': '(general)',</v>
      </c>
      <c r="I6" t="str">
        <f>"'"&amp;Tabelle1[[#This Row],[funding scheme]]&amp;"': '"&amp;Tabelle1[[#This Row],[group action]]&amp;"',"</f>
        <v>'COFUND-EJP - COFUND (European Joint Programme)': 'COFUND',</v>
      </c>
    </row>
    <row r="7" spans="1:9" x14ac:dyDescent="0.25">
      <c r="A7" t="s">
        <v>44</v>
      </c>
      <c r="B7">
        <f>FIND(",",A7)</f>
        <v>26</v>
      </c>
      <c r="C7">
        <f>LEN(A7)-LEN(SUBSTITUTE(A7,",",""))</f>
        <v>1</v>
      </c>
      <c r="D7" t="str">
        <f>LEFT(A7,B7-1)</f>
        <v>COFUND-PCP - COFUND (PCP)</v>
      </c>
      <c r="E7" t="str">
        <f>RIGHT(A7,LEN(A7)-B7)</f>
        <v>11</v>
      </c>
      <c r="F7" t="s">
        <v>69</v>
      </c>
      <c r="G7" t="s">
        <v>70</v>
      </c>
      <c r="H7" t="str">
        <f>"'"&amp;Tabelle1[[#This Row],[funding scheme]]&amp;"': '"&amp;Tabelle1[[#This Row],[group programme]]&amp;"',"</f>
        <v>'COFUND-PCP - COFUND (PCP)': '(general)',</v>
      </c>
      <c r="I7" t="str">
        <f>"'"&amp;Tabelle1[[#This Row],[funding scheme]]&amp;"': '"&amp;Tabelle1[[#This Row],[group action]]&amp;"',"</f>
        <v>'COFUND-PCP - COFUND (PCP)': 'COFUND',</v>
      </c>
    </row>
    <row r="8" spans="1:9" x14ac:dyDescent="0.25">
      <c r="A8" t="s">
        <v>49</v>
      </c>
      <c r="B8">
        <f>FIND(",",A8)</f>
        <v>40</v>
      </c>
      <c r="C8">
        <f>LEN(A8)-LEN(SUBSTITUTE(A8,",",""))</f>
        <v>1</v>
      </c>
      <c r="D8" t="str">
        <f>LEFT(A8,B8-1)</f>
        <v>CS2-CSA - Coordination &amp; support action</v>
      </c>
      <c r="E8" t="str">
        <f>RIGHT(A8,LEN(A8)-B8)</f>
        <v>6</v>
      </c>
      <c r="F8" t="s">
        <v>63</v>
      </c>
      <c r="G8" t="s">
        <v>81</v>
      </c>
      <c r="H8" t="str">
        <f>"'"&amp;Tabelle1[[#This Row],[funding scheme]]&amp;"': '"&amp;Tabelle1[[#This Row],[group programme]]&amp;"',"</f>
        <v>'CS2-CSA - Coordination &amp; support action': 'Clean Sky 2',</v>
      </c>
      <c r="I8" t="str">
        <f>"'"&amp;Tabelle1[[#This Row],[funding scheme]]&amp;"': '"&amp;Tabelle1[[#This Row],[group action]]&amp;"',"</f>
        <v>'CS2-CSA - Coordination &amp; support action': 'CSA (Coordination and Support Action)',</v>
      </c>
    </row>
    <row r="9" spans="1:9" x14ac:dyDescent="0.25">
      <c r="A9" t="s">
        <v>10</v>
      </c>
      <c r="B9">
        <f>FIND(",",A9)</f>
        <v>27</v>
      </c>
      <c r="C9">
        <f>LEN(A9)-LEN(SUBSTITUTE(A9,",",""))</f>
        <v>1</v>
      </c>
      <c r="D9" t="str">
        <f>LEFT(A9,B9-1)</f>
        <v>CS2-IA - Innovation action</v>
      </c>
      <c r="E9" t="str">
        <f>RIGHT(A9,LEN(A9)-B9)</f>
        <v>513</v>
      </c>
      <c r="F9" t="s">
        <v>63</v>
      </c>
      <c r="G9" t="s">
        <v>82</v>
      </c>
      <c r="H9" t="str">
        <f>"'"&amp;Tabelle1[[#This Row],[funding scheme]]&amp;"': '"&amp;Tabelle1[[#This Row],[group programme]]&amp;"',"</f>
        <v>'CS2-IA - Innovation action': 'Clean Sky 2',</v>
      </c>
      <c r="I9" t="str">
        <f>"'"&amp;Tabelle1[[#This Row],[funding scheme]]&amp;"': '"&amp;Tabelle1[[#This Row],[group action]]&amp;"',"</f>
        <v>'CS2-IA - Innovation action': 'IA (Innovation Action)',</v>
      </c>
    </row>
    <row r="10" spans="1:9" x14ac:dyDescent="0.25">
      <c r="A10" t="s">
        <v>20</v>
      </c>
      <c r="B10">
        <f>FIND(",",A10)</f>
        <v>41</v>
      </c>
      <c r="C10">
        <f>LEN(A10)-LEN(SUBSTITUTE(A10,",",""))</f>
        <v>1</v>
      </c>
      <c r="D10" t="str">
        <f>LEFT(A10,B10-1)</f>
        <v>CS2-RIA - Research and Innovation action</v>
      </c>
      <c r="E10" t="str">
        <f>RIGHT(A10,LEN(A10)-B10)</f>
        <v>183</v>
      </c>
      <c r="F10" t="s">
        <v>63</v>
      </c>
      <c r="G10" t="s">
        <v>83</v>
      </c>
      <c r="H10" t="str">
        <f>"'"&amp;Tabelle1[[#This Row],[funding scheme]]&amp;"': '"&amp;Tabelle1[[#This Row],[group programme]]&amp;"',"</f>
        <v>'CS2-RIA - Research and Innovation action': 'Clean Sky 2',</v>
      </c>
      <c r="I10" t="str">
        <f>"'"&amp;Tabelle1[[#This Row],[funding scheme]]&amp;"': '"&amp;Tabelle1[[#This Row],[group action]]&amp;"',"</f>
        <v>'CS2-RIA - Research and Innovation action': 'RIA (Research and Innovation Action)',</v>
      </c>
    </row>
    <row r="11" spans="1:9" x14ac:dyDescent="0.25">
      <c r="A11" t="s">
        <v>4</v>
      </c>
      <c r="B11">
        <f>FIND(",",A11)</f>
        <v>38</v>
      </c>
      <c r="C11">
        <f>LEN(A11)-LEN(SUBSTITUTE(A11,",",""))</f>
        <v>1</v>
      </c>
      <c r="D11" t="str">
        <f>LEFT(A11,B11-1)</f>
        <v>CSA - Coordination and support action</v>
      </c>
      <c r="E11" t="str">
        <f>RIGHT(A11,LEN(A11)-B11)</f>
        <v>2616</v>
      </c>
      <c r="F11" t="s">
        <v>69</v>
      </c>
      <c r="G11" t="s">
        <v>81</v>
      </c>
      <c r="H11" t="str">
        <f>"'"&amp;Tabelle1[[#This Row],[funding scheme]]&amp;"': '"&amp;Tabelle1[[#This Row],[group programme]]&amp;"',"</f>
        <v>'CSA - Coordination and support action': '(general)',</v>
      </c>
      <c r="I11" t="str">
        <f>"'"&amp;Tabelle1[[#This Row],[funding scheme]]&amp;"': '"&amp;Tabelle1[[#This Row],[group action]]&amp;"',"</f>
        <v>'CSA - Coordination and support action': 'CSA (Coordination and Support Action)',</v>
      </c>
    </row>
    <row r="12" spans="1:9" x14ac:dyDescent="0.25">
      <c r="A12" t="s">
        <v>31</v>
      </c>
      <c r="B12">
        <f>FIND(",",A12)</f>
        <v>22</v>
      </c>
      <c r="C12">
        <f>LEN(A12)-LEN(SUBSTITUTE(A12,",",""))</f>
        <v>1</v>
      </c>
      <c r="D12" t="str">
        <f>LEFT(A12,B12-1)</f>
        <v>CSA-LS - CSA Lump sum</v>
      </c>
      <c r="E12" t="str">
        <f>RIGHT(A12,LEN(A12)-B12)</f>
        <v>32</v>
      </c>
      <c r="F12" t="s">
        <v>69</v>
      </c>
      <c r="G12" t="s">
        <v>81</v>
      </c>
      <c r="H12" t="str">
        <f>"'"&amp;Tabelle1[[#This Row],[funding scheme]]&amp;"': '"&amp;Tabelle1[[#This Row],[group programme]]&amp;"',"</f>
        <v>'CSA-LS - CSA Lump sum': '(general)',</v>
      </c>
      <c r="I12" t="str">
        <f>"'"&amp;Tabelle1[[#This Row],[funding scheme]]&amp;"': '"&amp;Tabelle1[[#This Row],[group action]]&amp;"',"</f>
        <v>'CSA-LS - CSA Lump sum': 'CSA (Coordination and Support Action)',</v>
      </c>
    </row>
    <row r="13" spans="1:9" x14ac:dyDescent="0.25">
      <c r="A13" t="s">
        <v>47</v>
      </c>
      <c r="B13">
        <f>FIND(",",A13)</f>
        <v>48</v>
      </c>
      <c r="C13">
        <f>LEN(A13)-LEN(SUBSTITUTE(A13,",",""))</f>
        <v>1</v>
      </c>
      <c r="D13" t="str">
        <f>LEFT(A13,B13-1)</f>
        <v>ECSEL-CSA - ECSEL Coordination &amp; Support action</v>
      </c>
      <c r="E13" t="str">
        <f>RIGHT(A13,LEN(A13)-B13)</f>
        <v>9</v>
      </c>
      <c r="F13" t="s">
        <v>64</v>
      </c>
      <c r="G13" t="s">
        <v>81</v>
      </c>
      <c r="H13" t="str">
        <f>"'"&amp;Tabelle1[[#This Row],[funding scheme]]&amp;"': '"&amp;Tabelle1[[#This Row],[group programme]]&amp;"',"</f>
        <v>'ECSEL-CSA - ECSEL Coordination &amp; Support action': 'ECSEL (Electronic Components and Systems for European Leadership)',</v>
      </c>
      <c r="I13" t="str">
        <f>"'"&amp;Tabelle1[[#This Row],[funding scheme]]&amp;"': '"&amp;Tabelle1[[#This Row],[group action]]&amp;"',"</f>
        <v>'ECSEL-CSA - ECSEL Coordination &amp; Support action': 'CSA (Coordination and Support Action)',</v>
      </c>
    </row>
    <row r="14" spans="1:9" x14ac:dyDescent="0.25">
      <c r="A14" t="s">
        <v>7</v>
      </c>
      <c r="B14">
        <f>FIND(",",A14)</f>
        <v>35</v>
      </c>
      <c r="C14">
        <f>LEN(A14)-LEN(SUBSTITUTE(A14,",",""))</f>
        <v>1</v>
      </c>
      <c r="D14" t="str">
        <f>LEFT(A14,B14-1)</f>
        <v>ECSEL-IA - ECSEL Innovation Action</v>
      </c>
      <c r="E14" t="str">
        <f>RIGHT(A14,LEN(A14)-B14)</f>
        <v>755</v>
      </c>
      <c r="F14" t="s">
        <v>64</v>
      </c>
      <c r="G14" t="s">
        <v>82</v>
      </c>
      <c r="H14" t="str">
        <f>"'"&amp;Tabelle1[[#This Row],[funding scheme]]&amp;"': '"&amp;Tabelle1[[#This Row],[group programme]]&amp;"',"</f>
        <v>'ECSEL-IA - ECSEL Innovation Action': 'ECSEL (Electronic Components and Systems for European Leadership)',</v>
      </c>
      <c r="I14" t="str">
        <f>"'"&amp;Tabelle1[[#This Row],[funding scheme]]&amp;"': '"&amp;Tabelle1[[#This Row],[group action]]&amp;"',"</f>
        <v>'ECSEL-IA - ECSEL Innovation Action': 'IA (Innovation Action)',</v>
      </c>
    </row>
    <row r="15" spans="1:9" x14ac:dyDescent="0.25">
      <c r="A15" t="s">
        <v>8</v>
      </c>
      <c r="B15">
        <f>FIND(",",A15)</f>
        <v>49</v>
      </c>
      <c r="C15">
        <f>LEN(A15)-LEN(SUBSTITUTE(A15,",",""))</f>
        <v>1</v>
      </c>
      <c r="D15" t="str">
        <f>LEFT(A15,B15-1)</f>
        <v>ECSEL-RIA - ECSEL Research and Innovation Action</v>
      </c>
      <c r="E15" t="str">
        <f>RIGHT(A15,LEN(A15)-B15)</f>
        <v>645</v>
      </c>
      <c r="F15" t="s">
        <v>64</v>
      </c>
      <c r="G15" t="s">
        <v>83</v>
      </c>
      <c r="H15" t="str">
        <f>"'"&amp;Tabelle1[[#This Row],[funding scheme]]&amp;"': '"&amp;Tabelle1[[#This Row],[group programme]]&amp;"',"</f>
        <v>'ECSEL-RIA - ECSEL Research and Innovation Action': 'ECSEL (Electronic Components and Systems for European Leadership)',</v>
      </c>
      <c r="I15" t="str">
        <f>"'"&amp;Tabelle1[[#This Row],[funding scheme]]&amp;"': '"&amp;Tabelle1[[#This Row],[group action]]&amp;"',"</f>
        <v>'ECSEL-RIA - ECSEL Research and Innovation Action': 'RIA (Research and Innovation Action)',</v>
      </c>
    </row>
    <row r="16" spans="1:9" x14ac:dyDescent="0.25">
      <c r="A16" t="s">
        <v>41</v>
      </c>
      <c r="B16">
        <f>FIND(",",A16)</f>
        <v>32</v>
      </c>
      <c r="C16">
        <f>LEN(A16)-LEN(SUBSTITUTE(A16,",",""))</f>
        <v>1</v>
      </c>
      <c r="D16" t="str">
        <f>LEFT(A16,B16-1)</f>
        <v>ERA-NET-Cofund - ERA-NET Cofund</v>
      </c>
      <c r="E16" t="str">
        <f>RIGHT(A16,LEN(A16)-B16)</f>
        <v>13</v>
      </c>
      <c r="F16" t="s">
        <v>80</v>
      </c>
      <c r="G16" t="s">
        <v>70</v>
      </c>
      <c r="H16" t="str">
        <f>"'"&amp;Tabelle1[[#This Row],[funding scheme]]&amp;"': '"&amp;Tabelle1[[#This Row],[group programme]]&amp;"',"</f>
        <v>'ERA-NET-Cofund - ERA-NET Cofund': 'ERA-NET',</v>
      </c>
      <c r="I16" t="str">
        <f>"'"&amp;Tabelle1[[#This Row],[funding scheme]]&amp;"': '"&amp;Tabelle1[[#This Row],[group action]]&amp;"',"</f>
        <v>'ERA-NET-Cofund - ERA-NET Cofund': 'COFUND',</v>
      </c>
    </row>
    <row r="17" spans="1:9" x14ac:dyDescent="0.25">
      <c r="A17" t="s">
        <v>42</v>
      </c>
      <c r="B17">
        <f>FIND(",",A17)</f>
        <v>25</v>
      </c>
      <c r="C17">
        <f>LEN(A17)-LEN(SUBSTITUTE(A17,",",""))</f>
        <v>1</v>
      </c>
      <c r="D17" t="str">
        <f>LEFT(A17,B17-1)</f>
        <v>ERC-ADG - Advanced Grant</v>
      </c>
      <c r="E17" t="str">
        <f>RIGHT(A17,LEN(A17)-B17)</f>
        <v>12</v>
      </c>
      <c r="F17" t="s">
        <v>65</v>
      </c>
      <c r="G17" t="s">
        <v>71</v>
      </c>
      <c r="H17" t="str">
        <f>"'"&amp;Tabelle1[[#This Row],[funding scheme]]&amp;"': '"&amp;Tabelle1[[#This Row],[group programme]]&amp;"',"</f>
        <v>'ERC-ADG - Advanced Grant': 'ERC (European Research Council)',</v>
      </c>
      <c r="I17" t="str">
        <f>"'"&amp;Tabelle1[[#This Row],[funding scheme]]&amp;"': '"&amp;Tabelle1[[#This Row],[group action]]&amp;"',"</f>
        <v>'ERC-ADG - Advanced Grant': 'Grant',</v>
      </c>
    </row>
    <row r="18" spans="1:9" x14ac:dyDescent="0.25">
      <c r="A18" t="s">
        <v>45</v>
      </c>
      <c r="B18">
        <f>FIND(",",A18)</f>
        <v>29</v>
      </c>
      <c r="C18">
        <f>LEN(A18)-LEN(SUBSTITUTE(A18,",",""))</f>
        <v>1</v>
      </c>
      <c r="D18" t="str">
        <f>LEFT(A18,B18-1)</f>
        <v>ERC-COG - Consolidator Grant</v>
      </c>
      <c r="E18" t="str">
        <f>RIGHT(A18,LEN(A18)-B18)</f>
        <v>10</v>
      </c>
      <c r="F18" t="s">
        <v>65</v>
      </c>
      <c r="G18" t="s">
        <v>71</v>
      </c>
      <c r="H18" t="str">
        <f>"'"&amp;Tabelle1[[#This Row],[funding scheme]]&amp;"': '"&amp;Tabelle1[[#This Row],[group programme]]&amp;"',"</f>
        <v>'ERC-COG - Consolidator Grant': 'ERC (European Research Council)',</v>
      </c>
      <c r="I18" t="str">
        <f>"'"&amp;Tabelle1[[#This Row],[funding scheme]]&amp;"': '"&amp;Tabelle1[[#This Row],[group action]]&amp;"',"</f>
        <v>'ERC-COG - Consolidator Grant': 'Grant',</v>
      </c>
    </row>
    <row r="19" spans="1:9" x14ac:dyDescent="0.25">
      <c r="A19" t="s">
        <v>28</v>
      </c>
      <c r="B19">
        <f>FIND(",",A19)</f>
        <v>33</v>
      </c>
      <c r="C19">
        <f>LEN(A19)-LEN(SUBSTITUTE(A19,",",""))</f>
        <v>1</v>
      </c>
      <c r="D19" t="str">
        <f>LEFT(A19,B19-1)</f>
        <v>ERC-POC - Proof of Concept Grant</v>
      </c>
      <c r="E19" t="str">
        <f>RIGHT(A19,LEN(A19)-B19)</f>
        <v>53</v>
      </c>
      <c r="F19" t="s">
        <v>65</v>
      </c>
      <c r="G19" t="s">
        <v>71</v>
      </c>
      <c r="H19" t="str">
        <f>"'"&amp;Tabelle1[[#This Row],[funding scheme]]&amp;"': '"&amp;Tabelle1[[#This Row],[group programme]]&amp;"',"</f>
        <v>'ERC-POC - Proof of Concept Grant': 'ERC (European Research Council)',</v>
      </c>
      <c r="I19" t="str">
        <f>"'"&amp;Tabelle1[[#This Row],[funding scheme]]&amp;"': '"&amp;Tabelle1[[#This Row],[group action]]&amp;"',"</f>
        <v>'ERC-POC - Proof of Concept Grant': 'Grant',</v>
      </c>
    </row>
    <row r="20" spans="1:9" x14ac:dyDescent="0.25">
      <c r="A20" t="s">
        <v>54</v>
      </c>
      <c r="B20">
        <f>FIND(",",A20)</f>
        <v>49</v>
      </c>
      <c r="C20">
        <f>LEN(A20)-LEN(SUBSTITUTE(A20,",",""))</f>
        <v>1</v>
      </c>
      <c r="D20" t="str">
        <f>LEFT(A20,B20-1)</f>
        <v>ERC-POC-LS - ERC Proof of Concept Lump Sum Pilot</v>
      </c>
      <c r="E20" t="str">
        <f>RIGHT(A20,LEN(A20)-B20)</f>
        <v>1</v>
      </c>
      <c r="F20" t="s">
        <v>65</v>
      </c>
      <c r="G20" t="s">
        <v>71</v>
      </c>
      <c r="H20" t="str">
        <f>"'"&amp;Tabelle1[[#This Row],[funding scheme]]&amp;"': '"&amp;Tabelle1[[#This Row],[group programme]]&amp;"',"</f>
        <v>'ERC-POC-LS - ERC Proof of Concept Lump Sum Pilot': 'ERC (European Research Council)',</v>
      </c>
      <c r="I20" t="str">
        <f>"'"&amp;Tabelle1[[#This Row],[funding scheme]]&amp;"': '"&amp;Tabelle1[[#This Row],[group action]]&amp;"',"</f>
        <v>'ERC-POC-LS - ERC Proof of Concept Lump Sum Pilot': 'Grant',</v>
      </c>
    </row>
    <row r="21" spans="1:9" x14ac:dyDescent="0.25">
      <c r="A21" t="s">
        <v>46</v>
      </c>
      <c r="B21">
        <f>FIND(",",A21)</f>
        <v>25</v>
      </c>
      <c r="C21">
        <f>LEN(A21)-LEN(SUBSTITUTE(A21,",",""))</f>
        <v>1</v>
      </c>
      <c r="D21" t="str">
        <f>LEFT(A21,B21-1)</f>
        <v>ERC-STG - Starting Grant</v>
      </c>
      <c r="E21" t="str">
        <f>RIGHT(A21,LEN(A21)-B21)</f>
        <v>10</v>
      </c>
      <c r="F21" t="s">
        <v>65</v>
      </c>
      <c r="G21" t="s">
        <v>71</v>
      </c>
      <c r="H21" t="str">
        <f>"'"&amp;Tabelle1[[#This Row],[funding scheme]]&amp;"': '"&amp;Tabelle1[[#This Row],[group programme]]&amp;"',"</f>
        <v>'ERC-STG - Starting Grant': 'ERC (European Research Council)',</v>
      </c>
      <c r="I21" t="str">
        <f>"'"&amp;Tabelle1[[#This Row],[funding scheme]]&amp;"': '"&amp;Tabelle1[[#This Row],[group action]]&amp;"',"</f>
        <v>'ERC-STG - Starting Grant': 'Grant',</v>
      </c>
    </row>
    <row r="22" spans="1:9" x14ac:dyDescent="0.25">
      <c r="A22" t="s">
        <v>37</v>
      </c>
      <c r="B22">
        <f>FIND(",",A22)</f>
        <v>41</v>
      </c>
      <c r="C22">
        <f>LEN(A22)-LEN(SUBSTITUTE(A22,",",""))</f>
        <v>1</v>
      </c>
      <c r="D22" t="str">
        <f>LEFT(A22,B22-1)</f>
        <v>FCH2-CSA - Coordination &amp; support action</v>
      </c>
      <c r="E22" t="str">
        <f>RIGHT(A22,LEN(A22)-B22)</f>
        <v>19</v>
      </c>
      <c r="F22" t="s">
        <v>77</v>
      </c>
      <c r="G22" t="s">
        <v>81</v>
      </c>
      <c r="H22" t="str">
        <f>"'"&amp;Tabelle1[[#This Row],[funding scheme]]&amp;"': '"&amp;Tabelle1[[#This Row],[group programme]]&amp;"',"</f>
        <v>'FCH2-CSA - Coordination &amp; support action': 'FCH2 (Fuel Cells and Hydrogen 2)',</v>
      </c>
      <c r="I22" t="str">
        <f>"'"&amp;Tabelle1[[#This Row],[funding scheme]]&amp;"': '"&amp;Tabelle1[[#This Row],[group action]]&amp;"',"</f>
        <v>'FCH2-CSA - Coordination &amp; support action': 'CSA (Coordination and Support Action)',</v>
      </c>
    </row>
    <row r="23" spans="1:9" x14ac:dyDescent="0.25">
      <c r="A23" t="s">
        <v>19</v>
      </c>
      <c r="B23">
        <f>FIND(",",A23)</f>
        <v>28</v>
      </c>
      <c r="C23">
        <f>LEN(A23)-LEN(SUBSTITUTE(A23,",",""))</f>
        <v>1</v>
      </c>
      <c r="D23" t="str">
        <f>LEFT(A23,B23-1)</f>
        <v>FCH2-IA - Innovation action</v>
      </c>
      <c r="E23" t="str">
        <f>RIGHT(A23,LEN(A23)-B23)</f>
        <v>201</v>
      </c>
      <c r="F23" t="s">
        <v>77</v>
      </c>
      <c r="G23" t="s">
        <v>82</v>
      </c>
      <c r="H23" t="str">
        <f>"'"&amp;Tabelle1[[#This Row],[funding scheme]]&amp;"': '"&amp;Tabelle1[[#This Row],[group programme]]&amp;"',"</f>
        <v>'FCH2-IA - Innovation action': 'FCH2 (Fuel Cells and Hydrogen 2)',</v>
      </c>
      <c r="I23" t="str">
        <f>"'"&amp;Tabelle1[[#This Row],[funding scheme]]&amp;"': '"&amp;Tabelle1[[#This Row],[group action]]&amp;"',"</f>
        <v>'FCH2-IA - Innovation action': 'IA (Innovation Action)',</v>
      </c>
    </row>
    <row r="24" spans="1:9" x14ac:dyDescent="0.25">
      <c r="A24" t="s">
        <v>16</v>
      </c>
      <c r="B24">
        <f>FIND(",",A24)</f>
        <v>42</v>
      </c>
      <c r="C24">
        <f>LEN(A24)-LEN(SUBSTITUTE(A24,",",""))</f>
        <v>1</v>
      </c>
      <c r="D24" t="str">
        <f>LEFT(A24,B24-1)</f>
        <v>FCH2-RIA - Research and Innovation action</v>
      </c>
      <c r="E24" t="str">
        <f>RIGHT(A24,LEN(A24)-B24)</f>
        <v>255</v>
      </c>
      <c r="F24" t="s">
        <v>77</v>
      </c>
      <c r="G24" t="s">
        <v>83</v>
      </c>
      <c r="H24" t="str">
        <f>"'"&amp;Tabelle1[[#This Row],[funding scheme]]&amp;"': '"&amp;Tabelle1[[#This Row],[group programme]]&amp;"',"</f>
        <v>'FCH2-RIA - Research and Innovation action': 'FCH2 (Fuel Cells and Hydrogen 2)',</v>
      </c>
      <c r="I24" t="str">
        <f>"'"&amp;Tabelle1[[#This Row],[funding scheme]]&amp;"': '"&amp;Tabelle1[[#This Row],[group action]]&amp;"',"</f>
        <v>'FCH2-RIA - Research and Innovation action': 'RIA (Research and Innovation Action)',</v>
      </c>
    </row>
    <row r="25" spans="1:9" x14ac:dyDescent="0.25">
      <c r="A25" t="s">
        <v>14</v>
      </c>
      <c r="B25">
        <f>FIND(",",A25)</f>
        <v>73</v>
      </c>
      <c r="C25">
        <f>LEN(A25)-LEN(SUBSTITUTE(A25,",",""))</f>
        <v>1</v>
      </c>
      <c r="D25" t="str">
        <f>LEFT(A25,B25-1)</f>
        <v>H2020-EEN-SGA - Specific Grant Agreement Enterprise Europe Network (EEN)</v>
      </c>
      <c r="E25" t="str">
        <f>RIGHT(A25,LEN(A25)-B25)</f>
        <v>282</v>
      </c>
      <c r="F25" t="s">
        <v>68</v>
      </c>
      <c r="G25" t="s">
        <v>68</v>
      </c>
      <c r="H25" t="str">
        <f>"'"&amp;Tabelle1[[#This Row],[funding scheme]]&amp;"': '"&amp;Tabelle1[[#This Row],[group programme]]&amp;"',"</f>
        <v>'H2020-EEN-SGA - Specific Grant Agreement Enterprise Europe Network (EEN)': 'SME (Small and medium-sized Enterprises)',</v>
      </c>
      <c r="I25" t="str">
        <f>"'"&amp;Tabelle1[[#This Row],[funding scheme]]&amp;"': '"&amp;Tabelle1[[#This Row],[group action]]&amp;"',"</f>
        <v>'H2020-EEN-SGA - Specific Grant Agreement Enterprise Europe Network (EEN)': 'SME (Small and medium-sized Enterprises)',</v>
      </c>
    </row>
    <row r="26" spans="1:9" x14ac:dyDescent="0.25">
      <c r="A26" t="s">
        <v>1</v>
      </c>
      <c r="B26">
        <f>FIND(",",A26)</f>
        <v>23</v>
      </c>
      <c r="C26">
        <f>LEN(A26)-LEN(SUBSTITUTE(A26,",",""))</f>
        <v>1</v>
      </c>
      <c r="D26" t="str">
        <f>LEFT(A26,B26-1)</f>
        <v>IA - Innovation action</v>
      </c>
      <c r="E26" t="str">
        <f>RIGHT(A26,LEN(A26)-B26)</f>
        <v>8070</v>
      </c>
      <c r="F26" t="s">
        <v>69</v>
      </c>
      <c r="G26" t="s">
        <v>82</v>
      </c>
      <c r="H26" t="str">
        <f>"'"&amp;Tabelle1[[#This Row],[funding scheme]]&amp;"': '"&amp;Tabelle1[[#This Row],[group programme]]&amp;"',"</f>
        <v>'IA - Innovation action': '(general)',</v>
      </c>
      <c r="I26" t="str">
        <f>"'"&amp;Tabelle1[[#This Row],[funding scheme]]&amp;"': '"&amp;Tabelle1[[#This Row],[group action]]&amp;"',"</f>
        <v>'IA - Innovation action': 'IA (Innovation Action)',</v>
      </c>
    </row>
    <row r="27" spans="1:9" x14ac:dyDescent="0.25">
      <c r="A27" t="s">
        <v>38</v>
      </c>
      <c r="B27">
        <f>FIND(",",A27)</f>
        <v>35</v>
      </c>
      <c r="C27">
        <f>LEN(A27)-LEN(SUBSTITUTE(A27,",",""))</f>
        <v>1</v>
      </c>
      <c r="D27" t="str">
        <f>LEFT(A27,B27-1)</f>
        <v>IA-LS - Innovation action Lump Sum</v>
      </c>
      <c r="E27" t="str">
        <f>RIGHT(A27,LEN(A27)-B27)</f>
        <v>17</v>
      </c>
      <c r="F27" t="s">
        <v>69</v>
      </c>
      <c r="G27" t="s">
        <v>82</v>
      </c>
      <c r="H27" t="str">
        <f>"'"&amp;Tabelle1[[#This Row],[funding scheme]]&amp;"': '"&amp;Tabelle1[[#This Row],[group programme]]&amp;"',"</f>
        <v>'IA-LS - Innovation action Lump Sum': '(general)',</v>
      </c>
      <c r="I27" t="str">
        <f>"'"&amp;Tabelle1[[#This Row],[funding scheme]]&amp;"': '"&amp;Tabelle1[[#This Row],[group action]]&amp;"',"</f>
        <v>'IA-LS - Innovation action Lump Sum': 'IA (Innovation Action)',</v>
      </c>
    </row>
    <row r="28" spans="1:9" x14ac:dyDescent="0.25">
      <c r="A28" t="s">
        <v>29</v>
      </c>
      <c r="B28">
        <f>FIND(",",A28)</f>
        <v>41</v>
      </c>
      <c r="C28">
        <f>LEN(A28)-LEN(SUBSTITUTE(A28,",",""))</f>
        <v>1</v>
      </c>
      <c r="D28" t="str">
        <f>LEFT(A28,B28-1)</f>
        <v>IMI2-CSA - Coordination &amp; support action</v>
      </c>
      <c r="E28" t="str">
        <f>RIGHT(A28,LEN(A28)-B28)</f>
        <v>49</v>
      </c>
      <c r="F28" t="s">
        <v>66</v>
      </c>
      <c r="G28" t="s">
        <v>81</v>
      </c>
      <c r="H28" t="str">
        <f>"'"&amp;Tabelle1[[#This Row],[funding scheme]]&amp;"': '"&amp;Tabelle1[[#This Row],[group programme]]&amp;"',"</f>
        <v>'IMI2-CSA - Coordination &amp; support action': 'IMI2 (Innovative Medicines Initiative)',</v>
      </c>
      <c r="I28" t="str">
        <f>"'"&amp;Tabelle1[[#This Row],[funding scheme]]&amp;"': '"&amp;Tabelle1[[#This Row],[group action]]&amp;"',"</f>
        <v>'IMI2-CSA - Coordination &amp; support action': 'CSA (Coordination and Support Action)',</v>
      </c>
    </row>
    <row r="29" spans="1:9" x14ac:dyDescent="0.25">
      <c r="A29" t="s">
        <v>9</v>
      </c>
      <c r="B29">
        <f>FIND(",",A29)</f>
        <v>42</v>
      </c>
      <c r="C29">
        <f>LEN(A29)-LEN(SUBSTITUTE(A29,",",""))</f>
        <v>1</v>
      </c>
      <c r="D29" t="str">
        <f>LEFT(A29,B29-1)</f>
        <v>IMI2-RIA - Research and Innovation action</v>
      </c>
      <c r="E29" t="str">
        <f>RIGHT(A29,LEN(A29)-B29)</f>
        <v>643</v>
      </c>
      <c r="F29" t="s">
        <v>66</v>
      </c>
      <c r="G29" t="s">
        <v>83</v>
      </c>
      <c r="H29" t="str">
        <f>"'"&amp;Tabelle1[[#This Row],[funding scheme]]&amp;"': '"&amp;Tabelle1[[#This Row],[group programme]]&amp;"',"</f>
        <v>'IMI2-RIA - Research and Innovation action': 'IMI2 (Innovative Medicines Initiative)',</v>
      </c>
      <c r="I29" t="str">
        <f>"'"&amp;Tabelle1[[#This Row],[funding scheme]]&amp;"': '"&amp;Tabelle1[[#This Row],[group action]]&amp;"',"</f>
        <v>'IMI2-RIA - Research and Innovation action': 'RIA (Research and Innovation Action)',</v>
      </c>
    </row>
    <row r="30" spans="1:9" x14ac:dyDescent="0.25">
      <c r="A30" t="s">
        <v>22</v>
      </c>
      <c r="B30">
        <f>FIND(",",A30)</f>
        <v>37</v>
      </c>
      <c r="C30">
        <f>LEN(A30)-LEN(SUBSTITUTE(A30,",",""))</f>
        <v>1</v>
      </c>
      <c r="D30" t="str">
        <f>LEFT(A30,B30-1)</f>
        <v>MSCA-COFUND-DP - Doctoral programmes</v>
      </c>
      <c r="E30" t="str">
        <f>RIGHT(A30,LEN(A30)-B30)</f>
        <v>130</v>
      </c>
      <c r="F30" t="s">
        <v>67</v>
      </c>
      <c r="G30" t="s">
        <v>70</v>
      </c>
      <c r="H30" t="str">
        <f>"'"&amp;Tabelle1[[#This Row],[funding scheme]]&amp;"': '"&amp;Tabelle1[[#This Row],[group programme]]&amp;"',"</f>
        <v>'MSCA-COFUND-DP - Doctoral programmes': 'MSCA (Marie Skłodowska-Curie Actions)',</v>
      </c>
      <c r="I30" t="str">
        <f>"'"&amp;Tabelle1[[#This Row],[funding scheme]]&amp;"': '"&amp;Tabelle1[[#This Row],[group action]]&amp;"',"</f>
        <v>'MSCA-COFUND-DP - Doctoral programmes': 'COFUND',</v>
      </c>
    </row>
    <row r="31" spans="1:9" x14ac:dyDescent="0.25">
      <c r="A31" t="s">
        <v>26</v>
      </c>
      <c r="B31">
        <f>FIND(",",A31)</f>
        <v>39</v>
      </c>
      <c r="C31">
        <f>LEN(A31)-LEN(SUBSTITUTE(A31,",",""))</f>
        <v>1</v>
      </c>
      <c r="D31" t="str">
        <f>LEFT(A31,B31-1)</f>
        <v>MSCA-COFUND-FP - Fellowship programmes</v>
      </c>
      <c r="E31" t="str">
        <f>RIGHT(A31,LEN(A31)-B31)</f>
        <v>66</v>
      </c>
      <c r="F31" t="s">
        <v>67</v>
      </c>
      <c r="G31" t="s">
        <v>70</v>
      </c>
      <c r="H31" t="str">
        <f>"'"&amp;Tabelle1[[#This Row],[funding scheme]]&amp;"': '"&amp;Tabelle1[[#This Row],[group programme]]&amp;"',"</f>
        <v>'MSCA-COFUND-FP - Fellowship programmes': 'MSCA (Marie Skłodowska-Curie Actions)',</v>
      </c>
      <c r="I31" t="str">
        <f>"'"&amp;Tabelle1[[#This Row],[funding scheme]]&amp;"': '"&amp;Tabelle1[[#This Row],[group action]]&amp;"',"</f>
        <v>'MSCA-COFUND-FP - Fellowship programmes': 'COFUND',</v>
      </c>
    </row>
    <row r="32" spans="1:9" x14ac:dyDescent="0.25">
      <c r="A32" t="s">
        <v>53</v>
      </c>
      <c r="B32">
        <f>FIND(",",A32)</f>
        <v>46</v>
      </c>
      <c r="C32">
        <f>LEN(A32)-LEN(SUBSTITUTE(A32,",",""))</f>
        <v>1</v>
      </c>
      <c r="D32" t="str">
        <f>LEFT(A32,B32-1)</f>
        <v>MSCA-IF-EF-CAR - CAR â€“ Career Restart panel</v>
      </c>
      <c r="E32" t="str">
        <f>RIGHT(A32,LEN(A32)-B32)</f>
        <v>1</v>
      </c>
      <c r="F32" t="s">
        <v>67</v>
      </c>
      <c r="G32" t="s">
        <v>73</v>
      </c>
      <c r="H32" t="str">
        <f>"'"&amp;Tabelle1[[#This Row],[funding scheme]]&amp;"': '"&amp;Tabelle1[[#This Row],[group programme]]&amp;"',"</f>
        <v>'MSCA-IF-EF-CAR - CAR â€“ Career Restart panel': 'MSCA (Marie Skłodowska-Curie Actions)',</v>
      </c>
      <c r="I32" t="str">
        <f>"'"&amp;Tabelle1[[#This Row],[funding scheme]]&amp;"': '"&amp;Tabelle1[[#This Row],[group action]]&amp;"',"</f>
        <v>'MSCA-IF-EF-CAR - CAR â€“ Career Restart panel': 'Fellowship',</v>
      </c>
    </row>
    <row r="33" spans="1:9" x14ac:dyDescent="0.25">
      <c r="A33" t="s">
        <v>50</v>
      </c>
      <c r="B33">
        <f>FIND(",",A33)</f>
        <v>43</v>
      </c>
      <c r="C33">
        <f>LEN(A33)-LEN(SUBSTITUTE(A33,",",""))</f>
        <v>1</v>
      </c>
      <c r="D33" t="str">
        <f>LEFT(A33,B33-1)</f>
        <v>MSCA-IF-EF-RI - RI â€“ Reintegration panel</v>
      </c>
      <c r="E33" t="str">
        <f>RIGHT(A33,LEN(A33)-B33)</f>
        <v>4</v>
      </c>
      <c r="F33" t="s">
        <v>67</v>
      </c>
      <c r="G33" t="s">
        <v>73</v>
      </c>
      <c r="H33" t="str">
        <f>"'"&amp;Tabelle1[[#This Row],[funding scheme]]&amp;"': '"&amp;Tabelle1[[#This Row],[group programme]]&amp;"',"</f>
        <v>'MSCA-IF-EF-RI - RI â€“ Reintegration panel': 'MSCA (Marie Skłodowska-Curie Actions)',</v>
      </c>
      <c r="I33" t="str">
        <f>"'"&amp;Tabelle1[[#This Row],[funding scheme]]&amp;"': '"&amp;Tabelle1[[#This Row],[group action]]&amp;"',"</f>
        <v>'MSCA-IF-EF-RI - RI â€“ Reintegration panel': 'Fellowship',</v>
      </c>
    </row>
    <row r="34" spans="1:9" x14ac:dyDescent="0.25">
      <c r="A34" t="s">
        <v>23</v>
      </c>
      <c r="B34">
        <f>FIND(",",A34)</f>
        <v>45</v>
      </c>
      <c r="C34">
        <f>LEN(A34)-LEN(SUBSTITUTE(A34,",",""))</f>
        <v>1</v>
      </c>
      <c r="D34" t="str">
        <f>LEFT(A34,B34-1)</f>
        <v>MSCA-IF-EF-SE - Society and Enterprise panel</v>
      </c>
      <c r="E34" t="str">
        <f>RIGHT(A34,LEN(A34)-B34)</f>
        <v>124</v>
      </c>
      <c r="F34" t="s">
        <v>67</v>
      </c>
      <c r="G34" t="s">
        <v>73</v>
      </c>
      <c r="H34" t="str">
        <f>"'"&amp;Tabelle1[[#This Row],[funding scheme]]&amp;"': '"&amp;Tabelle1[[#This Row],[group programme]]&amp;"',"</f>
        <v>'MSCA-IF-EF-SE - Society and Enterprise panel': 'MSCA (Marie Skłodowska-Curie Actions)',</v>
      </c>
      <c r="I34" t="str">
        <f>"'"&amp;Tabelle1[[#This Row],[funding scheme]]&amp;"': '"&amp;Tabelle1[[#This Row],[group action]]&amp;"',"</f>
        <v>'MSCA-IF-EF-SE - Society and Enterprise panel': 'Fellowship',</v>
      </c>
    </row>
    <row r="35" spans="1:9" x14ac:dyDescent="0.25">
      <c r="A35" t="s">
        <v>36</v>
      </c>
      <c r="B35">
        <f>FIND(",",A35)</f>
        <v>28</v>
      </c>
      <c r="C35">
        <f>LEN(A35)-LEN(SUBSTITUTE(A35,",",""))</f>
        <v>1</v>
      </c>
      <c r="D35" t="str">
        <f>LEFT(A35,B35-1)</f>
        <v>MSCA-IF-EF-ST - Standard EF</v>
      </c>
      <c r="E35" t="str">
        <f>RIGHT(A35,LEN(A35)-B35)</f>
        <v>20</v>
      </c>
      <c r="F35" t="s">
        <v>67</v>
      </c>
      <c r="G35" t="s">
        <v>73</v>
      </c>
      <c r="H35" t="str">
        <f>"'"&amp;Tabelle1[[#This Row],[funding scheme]]&amp;"': '"&amp;Tabelle1[[#This Row],[group programme]]&amp;"',"</f>
        <v>'MSCA-IF-EF-ST - Standard EF': 'MSCA (Marie Skłodowska-Curie Actions)',</v>
      </c>
      <c r="I35" t="str">
        <f>"'"&amp;Tabelle1[[#This Row],[funding scheme]]&amp;"': '"&amp;Tabelle1[[#This Row],[group action]]&amp;"',"</f>
        <v>'MSCA-IF-EF-ST - Standard EF': 'Fellowship',</v>
      </c>
    </row>
    <row r="36" spans="1:9" x14ac:dyDescent="0.25">
      <c r="A36" t="s">
        <v>35</v>
      </c>
      <c r="B36">
        <f>FIND(",",A36)</f>
        <v>32</v>
      </c>
      <c r="C36">
        <f>LEN(A36)-LEN(SUBSTITUTE(A36,",",""))</f>
        <v>1</v>
      </c>
      <c r="D36" t="str">
        <f>LEFT(A36,B36-1)</f>
        <v>MSCA-IF-GF - Global Fellowships</v>
      </c>
      <c r="E36" t="str">
        <f>RIGHT(A36,LEN(A36)-B36)</f>
        <v>20</v>
      </c>
      <c r="F36" t="s">
        <v>67</v>
      </c>
      <c r="G36" t="s">
        <v>73</v>
      </c>
      <c r="H36" t="str">
        <f>"'"&amp;Tabelle1[[#This Row],[funding scheme]]&amp;"': '"&amp;Tabelle1[[#This Row],[group programme]]&amp;"',"</f>
        <v>'MSCA-IF-GF - Global Fellowships': 'MSCA (Marie Skłodowska-Curie Actions)',</v>
      </c>
      <c r="I36" t="str">
        <f>"'"&amp;Tabelle1[[#This Row],[funding scheme]]&amp;"': '"&amp;Tabelle1[[#This Row],[group action]]&amp;"',"</f>
        <v>'MSCA-IF-GF - Global Fellowships': 'Fellowship',</v>
      </c>
    </row>
    <row r="37" spans="1:9" x14ac:dyDescent="0.25">
      <c r="A37" t="s">
        <v>13</v>
      </c>
      <c r="B37">
        <f>FIND(",",A37)</f>
        <v>46</v>
      </c>
      <c r="C37">
        <f>LEN(A37)-LEN(SUBSTITUTE(A37,",",""))</f>
        <v>1</v>
      </c>
      <c r="D37" t="str">
        <f>LEFT(A37,B37-1)</f>
        <v>MSCA-ITN-EID - European Industrial Doctorates</v>
      </c>
      <c r="E37" t="str">
        <f>RIGHT(A37,LEN(A37)-B37)</f>
        <v>349</v>
      </c>
      <c r="F37" t="s">
        <v>67</v>
      </c>
      <c r="G37" t="s">
        <v>74</v>
      </c>
      <c r="H37" t="str">
        <f>"'"&amp;Tabelle1[[#This Row],[funding scheme]]&amp;"': '"&amp;Tabelle1[[#This Row],[group programme]]&amp;"',"</f>
        <v>'MSCA-ITN-EID - European Industrial Doctorates': 'MSCA (Marie Skłodowska-Curie Actions)',</v>
      </c>
      <c r="I37" t="str">
        <f>"'"&amp;Tabelle1[[#This Row],[funding scheme]]&amp;"': '"&amp;Tabelle1[[#This Row],[group action]]&amp;"',"</f>
        <v>'MSCA-ITN-EID - European Industrial Doctorates': 'Innovative Training Networks',</v>
      </c>
    </row>
    <row r="38" spans="1:9" x14ac:dyDescent="0.25">
      <c r="A38" t="s">
        <v>18</v>
      </c>
      <c r="B38">
        <f>FIND(",",A38)</f>
        <v>41</v>
      </c>
      <c r="C38">
        <f>LEN(A38)-LEN(SUBSTITUTE(A38,",",""))</f>
        <v>1</v>
      </c>
      <c r="D38" t="str">
        <f>LEFT(A38,B38-1)</f>
        <v>MSCA-ITN-EJD - European Joint Doctorates</v>
      </c>
      <c r="E38" t="str">
        <f>RIGHT(A38,LEN(A38)-B38)</f>
        <v>215</v>
      </c>
      <c r="F38" t="s">
        <v>67</v>
      </c>
      <c r="G38" t="s">
        <v>74</v>
      </c>
      <c r="H38" t="str">
        <f>"'"&amp;Tabelle1[[#This Row],[funding scheme]]&amp;"': '"&amp;Tabelle1[[#This Row],[group programme]]&amp;"',"</f>
        <v>'MSCA-ITN-EJD - European Joint Doctorates': 'MSCA (Marie Skłodowska-Curie Actions)',</v>
      </c>
      <c r="I38" t="str">
        <f>"'"&amp;Tabelle1[[#This Row],[funding scheme]]&amp;"': '"&amp;Tabelle1[[#This Row],[group action]]&amp;"',"</f>
        <v>'MSCA-ITN-EJD - European Joint Doctorates': 'Innovative Training Networks',</v>
      </c>
    </row>
    <row r="39" spans="1:9" x14ac:dyDescent="0.25">
      <c r="A39" t="s">
        <v>3</v>
      </c>
      <c r="B39">
        <f>FIND(",",A39)</f>
        <v>42</v>
      </c>
      <c r="C39">
        <f>LEN(A39)-LEN(SUBSTITUTE(A39,",",""))</f>
        <v>1</v>
      </c>
      <c r="D39" t="str">
        <f>LEFT(A39,B39-1)</f>
        <v>MSCA-ITN-ETN - European Training Networks</v>
      </c>
      <c r="E39" t="str">
        <f>RIGHT(A39,LEN(A39)-B39)</f>
        <v>2644</v>
      </c>
      <c r="F39" t="s">
        <v>67</v>
      </c>
      <c r="G39" t="s">
        <v>74</v>
      </c>
      <c r="H39" t="str">
        <f>"'"&amp;Tabelle1[[#This Row],[funding scheme]]&amp;"': '"&amp;Tabelle1[[#This Row],[group programme]]&amp;"',"</f>
        <v>'MSCA-ITN-ETN - European Training Networks': 'MSCA (Marie Skłodowska-Curie Actions)',</v>
      </c>
      <c r="I39" t="str">
        <f>"'"&amp;Tabelle1[[#This Row],[funding scheme]]&amp;"': '"&amp;Tabelle1[[#This Row],[group action]]&amp;"',"</f>
        <v>'MSCA-ITN-ETN - European Training Networks': 'Innovative Training Networks',</v>
      </c>
    </row>
    <row r="40" spans="1:9" x14ac:dyDescent="0.25">
      <c r="A40" t="s">
        <v>6</v>
      </c>
      <c r="B40">
        <f>FIND(",",A40)</f>
        <v>82</v>
      </c>
      <c r="C40">
        <f>LEN(A40)-LEN(SUBSTITUTE(A40,",",""))</f>
        <v>1</v>
      </c>
      <c r="D40" t="str">
        <f>LEFT(A40,B40-1)</f>
        <v>MSCA-RISE - Marie SkÅ‚odowska-Curie Research and Innovation Staff Exchange (RISE)</v>
      </c>
      <c r="E40" t="str">
        <f>RIGHT(A40,LEN(A40)-B40)</f>
        <v>940</v>
      </c>
      <c r="F40" t="s">
        <v>67</v>
      </c>
      <c r="G40" t="s">
        <v>75</v>
      </c>
      <c r="H40" t="str">
        <f>"'"&amp;Tabelle1[[#This Row],[funding scheme]]&amp;"': '"&amp;Tabelle1[[#This Row],[group programme]]&amp;"',"</f>
        <v>'MSCA-RISE - Marie SkÅ‚odowska-Curie Research and Innovation Staff Exchange (RISE)': 'MSCA (Marie Skłodowska-Curie Actions)',</v>
      </c>
      <c r="I40" t="str">
        <f>"'"&amp;Tabelle1[[#This Row],[funding scheme]]&amp;"': '"&amp;Tabelle1[[#This Row],[group action]]&amp;"',"</f>
        <v>'MSCA-RISE - Marie SkÅ‚odowska-Curie Research and Innovation Staff Exchange (RISE)': 'Research &amp; Innovation Staff Exchange',</v>
      </c>
    </row>
    <row r="41" spans="1:9" x14ac:dyDescent="0.25">
      <c r="A41" t="s">
        <v>34</v>
      </c>
      <c r="B41">
        <f>FIND(",",A41)</f>
        <v>33</v>
      </c>
      <c r="C41">
        <f>LEN(A41)-LEN(SUBSTITUTE(A41,",",""))</f>
        <v>1</v>
      </c>
      <c r="D41" t="str">
        <f>LEFT(A41,B41-1)</f>
        <v>PCP - Pre-Commercial Procurement</v>
      </c>
      <c r="E41" t="str">
        <f>RIGHT(A41,LEN(A41)-B41)</f>
        <v>25</v>
      </c>
      <c r="F41" t="s">
        <v>76</v>
      </c>
      <c r="G41" t="s">
        <v>72</v>
      </c>
      <c r="H41" t="str">
        <f>"'"&amp;Tabelle1[[#This Row],[funding scheme]]&amp;"': '"&amp;Tabelle1[[#This Row],[group programme]]&amp;"',"</f>
        <v>'PCP - Pre-Commercial Procurement': 'PCP &amp; PPI (Pre-commercial or public Procurement)',</v>
      </c>
      <c r="I41" t="str">
        <f>"'"&amp;Tabelle1[[#This Row],[funding scheme]]&amp;"': '"&amp;Tabelle1[[#This Row],[group action]]&amp;"',"</f>
        <v>'PCP - Pre-Commercial Procurement': 'Procurement',</v>
      </c>
    </row>
    <row r="42" spans="1:9" x14ac:dyDescent="0.25">
      <c r="A42" t="s">
        <v>52</v>
      </c>
      <c r="B42">
        <f>FIND(",",A42)</f>
        <v>49</v>
      </c>
      <c r="C42">
        <f>LEN(A42)-LEN(SUBSTITUTE(A42,",",""))</f>
        <v>1</v>
      </c>
      <c r="D42" t="str">
        <f>LEFT(A42,B42-1)</f>
        <v>PPI - Public Procurement of Innovative solutions</v>
      </c>
      <c r="E42" t="str">
        <f>RIGHT(A42,LEN(A42)-B42)</f>
        <v>2</v>
      </c>
      <c r="F42" t="s">
        <v>76</v>
      </c>
      <c r="G42" t="s">
        <v>72</v>
      </c>
      <c r="H42" t="str">
        <f>"'"&amp;Tabelle1[[#This Row],[funding scheme]]&amp;"': '"&amp;Tabelle1[[#This Row],[group programme]]&amp;"',"</f>
        <v>'PPI - Public Procurement of Innovative solutions': 'PCP &amp; PPI (Pre-commercial or public Procurement)',</v>
      </c>
      <c r="I42" t="str">
        <f>"'"&amp;Tabelle1[[#This Row],[funding scheme]]&amp;"': '"&amp;Tabelle1[[#This Row],[group action]]&amp;"',"</f>
        <v>'PPI - Public Procurement of Innovative solutions': 'Procurement',</v>
      </c>
    </row>
    <row r="43" spans="1:9" x14ac:dyDescent="0.25">
      <c r="A43" t="s">
        <v>0</v>
      </c>
      <c r="B43">
        <f>FIND(",",A43)</f>
        <v>37</v>
      </c>
      <c r="C43">
        <f>LEN(A43)-LEN(SUBSTITUTE(A43,",",""))</f>
        <v>1</v>
      </c>
      <c r="D43" t="str">
        <f>LEFT(A43,B43-1)</f>
        <v>RIA - Research and Innovation action</v>
      </c>
      <c r="E43" t="str">
        <f>RIGHT(A43,LEN(A43)-B43)</f>
        <v>11155</v>
      </c>
      <c r="F43" t="s">
        <v>69</v>
      </c>
      <c r="G43" t="s">
        <v>83</v>
      </c>
      <c r="H43" t="str">
        <f>"'"&amp;Tabelle1[[#This Row],[funding scheme]]&amp;"': '"&amp;Tabelle1[[#This Row],[group programme]]&amp;"',"</f>
        <v>'RIA - Research and Innovation action': '(general)',</v>
      </c>
      <c r="I43" t="str">
        <f>"'"&amp;Tabelle1[[#This Row],[funding scheme]]&amp;"': '"&amp;Tabelle1[[#This Row],[group action]]&amp;"',"</f>
        <v>'RIA - Research and Innovation action': 'RIA (Research and Innovation Action)',</v>
      </c>
    </row>
    <row r="44" spans="1:9" x14ac:dyDescent="0.25">
      <c r="A44" t="s">
        <v>40</v>
      </c>
      <c r="B44">
        <f>FIND(",",A44)</f>
        <v>49</v>
      </c>
      <c r="C44">
        <f>LEN(A44)-LEN(SUBSTITUTE(A44,",",""))</f>
        <v>1</v>
      </c>
      <c r="D44" t="str">
        <f>LEFT(A44,B44-1)</f>
        <v>RIA-LS - Research and Innovation action Lump Sum</v>
      </c>
      <c r="E44" t="str">
        <f>RIGHT(A44,LEN(A44)-B44)</f>
        <v>13</v>
      </c>
      <c r="F44" t="s">
        <v>69</v>
      </c>
      <c r="G44" t="s">
        <v>83</v>
      </c>
      <c r="H44" t="str">
        <f>"'"&amp;Tabelle1[[#This Row],[funding scheme]]&amp;"': '"&amp;Tabelle1[[#This Row],[group programme]]&amp;"',"</f>
        <v>'RIA-LS - Research and Innovation action Lump Sum': '(general)',</v>
      </c>
      <c r="I44" t="str">
        <f>"'"&amp;Tabelle1[[#This Row],[funding scheme]]&amp;"': '"&amp;Tabelle1[[#This Row],[group action]]&amp;"',"</f>
        <v>'RIA-LS - Research and Innovation action Lump Sum': 'RIA (Research and Innovation Action)',</v>
      </c>
    </row>
    <row r="45" spans="1:9" x14ac:dyDescent="0.25">
      <c r="A45" t="s">
        <v>27</v>
      </c>
      <c r="B45">
        <f>FIND(",",A45)</f>
        <v>44</v>
      </c>
      <c r="C45">
        <f>LEN(A45)-LEN(SUBSTITUTE(A45,",",""))</f>
        <v>1</v>
      </c>
      <c r="D45" t="str">
        <f>LEFT(A45,B45-1)</f>
        <v>SESAR-CSA - Coordination and Support Action</v>
      </c>
      <c r="E45" t="str">
        <f>RIGHT(A45,LEN(A45)-B45)</f>
        <v>53</v>
      </c>
      <c r="F45" t="s">
        <v>78</v>
      </c>
      <c r="G45" t="s">
        <v>81</v>
      </c>
      <c r="H45" t="str">
        <f>"'"&amp;Tabelle1[[#This Row],[funding scheme]]&amp;"': '"&amp;Tabelle1[[#This Row],[group programme]]&amp;"',"</f>
        <v>'SESAR-CSA - Coordination and Support Action': 'SESAR (Single European Sky)',</v>
      </c>
      <c r="I45" t="str">
        <f>"'"&amp;Tabelle1[[#This Row],[funding scheme]]&amp;"': '"&amp;Tabelle1[[#This Row],[group action]]&amp;"',"</f>
        <v>'SESAR-CSA - Coordination and Support Action': 'CSA (Coordination and Support Action)',</v>
      </c>
    </row>
    <row r="46" spans="1:9" x14ac:dyDescent="0.25">
      <c r="A46" t="s">
        <v>24</v>
      </c>
      <c r="B46">
        <f>FIND(",",A46)</f>
        <v>29</v>
      </c>
      <c r="C46">
        <f>LEN(A46)-LEN(SUBSTITUTE(A46,",",""))</f>
        <v>1</v>
      </c>
      <c r="D46" t="str">
        <f>LEFT(A46,B46-1)</f>
        <v>SESAR-IA - Innovation action</v>
      </c>
      <c r="E46" t="str">
        <f>RIGHT(A46,LEN(A46)-B46)</f>
        <v>114</v>
      </c>
      <c r="F46" t="s">
        <v>78</v>
      </c>
      <c r="G46" t="s">
        <v>82</v>
      </c>
      <c r="H46" t="str">
        <f>"'"&amp;Tabelle1[[#This Row],[funding scheme]]&amp;"': '"&amp;Tabelle1[[#This Row],[group programme]]&amp;"',"</f>
        <v>'SESAR-IA - Innovation action': 'SESAR (Single European Sky)',</v>
      </c>
      <c r="I46" t="str">
        <f>"'"&amp;Tabelle1[[#This Row],[funding scheme]]&amp;"': '"&amp;Tabelle1[[#This Row],[group action]]&amp;"',"</f>
        <v>'SESAR-IA - Innovation action': 'IA (Innovation Action)',</v>
      </c>
    </row>
    <row r="47" spans="1:9" x14ac:dyDescent="0.25">
      <c r="A47" t="s">
        <v>11</v>
      </c>
      <c r="B47">
        <f>FIND(",",A47)</f>
        <v>43</v>
      </c>
      <c r="C47">
        <f>LEN(A47)-LEN(SUBSTITUTE(A47,",",""))</f>
        <v>1</v>
      </c>
      <c r="D47" t="str">
        <f>LEFT(A47,B47-1)</f>
        <v>SESAR-RIA - Research and Innovation action</v>
      </c>
      <c r="E47" t="str">
        <f>RIGHT(A47,LEN(A47)-B47)</f>
        <v>414</v>
      </c>
      <c r="F47" t="s">
        <v>78</v>
      </c>
      <c r="G47" t="s">
        <v>83</v>
      </c>
      <c r="H47" t="str">
        <f>"'"&amp;Tabelle1[[#This Row],[funding scheme]]&amp;"': '"&amp;Tabelle1[[#This Row],[group programme]]&amp;"',"</f>
        <v>'SESAR-RIA - Research and Innovation action': 'SESAR (Single European Sky)',</v>
      </c>
      <c r="I47" t="str">
        <f>"'"&amp;Tabelle1[[#This Row],[funding scheme]]&amp;"': '"&amp;Tabelle1[[#This Row],[group action]]&amp;"',"</f>
        <v>'SESAR-RIA - Research and Innovation action': 'RIA (Research and Innovation Action)',</v>
      </c>
    </row>
    <row r="48" spans="1:9" x14ac:dyDescent="0.25">
      <c r="A48" t="s">
        <v>51</v>
      </c>
      <c r="B48">
        <f>FIND(",",A48)</f>
        <v>71</v>
      </c>
      <c r="C48">
        <f>LEN(A48)-LEN(SUBSTITUTE(A48,",",""))</f>
        <v>1</v>
      </c>
      <c r="D48" t="str">
        <f>LEFT(A48,B48-1)</f>
        <v>SGA-CSA - Specific Grant agreement and Coordination and Support Action</v>
      </c>
      <c r="E48" t="str">
        <f>RIGHT(A48,LEN(A48)-B48)</f>
        <v>2</v>
      </c>
      <c r="F48" t="s">
        <v>69</v>
      </c>
      <c r="G48" t="s">
        <v>81</v>
      </c>
      <c r="H48" t="str">
        <f>"'"&amp;Tabelle1[[#This Row],[funding scheme]]&amp;"': '"&amp;Tabelle1[[#This Row],[group programme]]&amp;"',"</f>
        <v>'SGA-CSA - Specific Grant agreement and Coordination and Support Action': '(general)',</v>
      </c>
      <c r="I48" t="str">
        <f>"'"&amp;Tabelle1[[#This Row],[funding scheme]]&amp;"': '"&amp;Tabelle1[[#This Row],[group action]]&amp;"',"</f>
        <v>'SGA-CSA - Specific Grant agreement and Coordination and Support Action': 'CSA (Coordination and Support Action)',</v>
      </c>
    </row>
    <row r="49" spans="1:9" x14ac:dyDescent="0.25">
      <c r="A49" t="s">
        <v>21</v>
      </c>
      <c r="B49">
        <f>FIND(",",A49)</f>
        <v>18</v>
      </c>
      <c r="C49">
        <f>LEN(A49)-LEN(SUBSTITUTE(A49,",",""))</f>
        <v>1</v>
      </c>
      <c r="D49" t="str">
        <f>LEFT(A49,B49-1)</f>
        <v>SGA-RIA - SGA-RIA</v>
      </c>
      <c r="E49" t="str">
        <f>RIGHT(A49,LEN(A49)-B49)</f>
        <v>162</v>
      </c>
      <c r="F49" t="s">
        <v>69</v>
      </c>
      <c r="G49" t="s">
        <v>83</v>
      </c>
      <c r="H49" t="str">
        <f>"'"&amp;Tabelle1[[#This Row],[funding scheme]]&amp;"': '"&amp;Tabelle1[[#This Row],[group programme]]&amp;"',"</f>
        <v>'SGA-RIA - SGA-RIA': '(general)',</v>
      </c>
      <c r="I49" t="str">
        <f>"'"&amp;Tabelle1[[#This Row],[funding scheme]]&amp;"': '"&amp;Tabelle1[[#This Row],[group action]]&amp;"',"</f>
        <v>'SGA-RIA - SGA-RIA': 'RIA (Research and Innovation Action)',</v>
      </c>
    </row>
    <row r="50" spans="1:9" x14ac:dyDescent="0.25">
      <c r="A50" t="s">
        <v>48</v>
      </c>
      <c r="B50">
        <f>FIND(",",A50)</f>
        <v>49</v>
      </c>
      <c r="C50">
        <f>LEN(A50)-LEN(SUBSTITUTE(A50,",",""))</f>
        <v>1</v>
      </c>
      <c r="D50" t="str">
        <f>LEFT(A50,B50-1)</f>
        <v>Shift2Rail-CSA - Coordination and Support Action</v>
      </c>
      <c r="E50" t="str">
        <f>RIGHT(A50,LEN(A50)-B50)</f>
        <v>6</v>
      </c>
      <c r="F50" t="s">
        <v>79</v>
      </c>
      <c r="G50" t="s">
        <v>81</v>
      </c>
      <c r="H50" t="str">
        <f>"'"&amp;Tabelle1[[#This Row],[funding scheme]]&amp;"': '"&amp;Tabelle1[[#This Row],[group programme]]&amp;"',"</f>
        <v>'Shift2Rail-CSA - Coordination and Support Action': 'Shift2Rail',</v>
      </c>
      <c r="I50" t="str">
        <f>"'"&amp;Tabelle1[[#This Row],[funding scheme]]&amp;"': '"&amp;Tabelle1[[#This Row],[group action]]&amp;"',"</f>
        <v>'Shift2Rail-CSA - Coordination and Support Action': 'CSA (Coordination and Support Action)',</v>
      </c>
    </row>
    <row r="51" spans="1:9" x14ac:dyDescent="0.25">
      <c r="A51" t="s">
        <v>33</v>
      </c>
      <c r="B51">
        <f>FIND(",",A51)</f>
        <v>34</v>
      </c>
      <c r="C51">
        <f>LEN(A51)-LEN(SUBSTITUTE(A51,",",""))</f>
        <v>1</v>
      </c>
      <c r="D51" t="str">
        <f>LEFT(A51,B51-1)</f>
        <v>Shift2Rail-IA - Innovation action</v>
      </c>
      <c r="E51" t="str">
        <f>RIGHT(A51,LEN(A51)-B51)</f>
        <v>29</v>
      </c>
      <c r="F51" t="s">
        <v>79</v>
      </c>
      <c r="G51" t="s">
        <v>82</v>
      </c>
      <c r="H51" t="str">
        <f>"'"&amp;Tabelle1[[#This Row],[funding scheme]]&amp;"': '"&amp;Tabelle1[[#This Row],[group programme]]&amp;"',"</f>
        <v>'Shift2Rail-IA - Innovation action': 'Shift2Rail',</v>
      </c>
      <c r="I51" t="str">
        <f>"'"&amp;Tabelle1[[#This Row],[funding scheme]]&amp;"': '"&amp;Tabelle1[[#This Row],[group action]]&amp;"',"</f>
        <v>'Shift2Rail-IA - Innovation action': 'IA (Innovation Action)',</v>
      </c>
    </row>
    <row r="52" spans="1:9" x14ac:dyDescent="0.25">
      <c r="A52" t="s">
        <v>30</v>
      </c>
      <c r="B52">
        <f>FIND(",",A52)</f>
        <v>46</v>
      </c>
      <c r="C52">
        <f>LEN(A52)-LEN(SUBSTITUTE(A52,",",""))</f>
        <v>1</v>
      </c>
      <c r="D52" t="str">
        <f>LEFT(A52,B52-1)</f>
        <v>Shift2Rail-IA-LS - Innovation Action Lump-Sum</v>
      </c>
      <c r="E52" t="str">
        <f>RIGHT(A52,LEN(A52)-B52)</f>
        <v>33</v>
      </c>
      <c r="F52" t="s">
        <v>79</v>
      </c>
      <c r="G52" t="s">
        <v>82</v>
      </c>
      <c r="H52" t="str">
        <f>"'"&amp;Tabelle1[[#This Row],[funding scheme]]&amp;"': '"&amp;Tabelle1[[#This Row],[group programme]]&amp;"',"</f>
        <v>'Shift2Rail-IA-LS - Innovation Action Lump-Sum': 'Shift2Rail',</v>
      </c>
      <c r="I52" t="str">
        <f>"'"&amp;Tabelle1[[#This Row],[funding scheme]]&amp;"': '"&amp;Tabelle1[[#This Row],[group action]]&amp;"',"</f>
        <v>'Shift2Rail-IA-LS - Innovation Action Lump-Sum': 'IA (Innovation Action)',</v>
      </c>
    </row>
    <row r="53" spans="1:9" x14ac:dyDescent="0.25">
      <c r="A53" t="s">
        <v>15</v>
      </c>
      <c r="B53">
        <f>FIND(",",A53)</f>
        <v>48</v>
      </c>
      <c r="C53">
        <f>LEN(A53)-LEN(SUBSTITUTE(A53,",",""))</f>
        <v>1</v>
      </c>
      <c r="D53" t="str">
        <f>LEFT(A53,B53-1)</f>
        <v>Shift2Rail-RIA - Research and Innovation action</v>
      </c>
      <c r="E53" t="str">
        <f>RIGHT(A53,LEN(A53)-B53)</f>
        <v>278</v>
      </c>
      <c r="F53" t="s">
        <v>79</v>
      </c>
      <c r="G53" t="s">
        <v>83</v>
      </c>
      <c r="H53" t="str">
        <f>"'"&amp;Tabelle1[[#This Row],[funding scheme]]&amp;"': '"&amp;Tabelle1[[#This Row],[group programme]]&amp;"',"</f>
        <v>'Shift2Rail-RIA - Research and Innovation action': 'Shift2Rail',</v>
      </c>
      <c r="I53" t="str">
        <f>"'"&amp;Tabelle1[[#This Row],[funding scheme]]&amp;"': '"&amp;Tabelle1[[#This Row],[group action]]&amp;"',"</f>
        <v>'Shift2Rail-RIA - Research and Innovation action': 'RIA (Research and Innovation Action)',</v>
      </c>
    </row>
    <row r="54" spans="1:9" x14ac:dyDescent="0.25">
      <c r="A54" t="s">
        <v>43</v>
      </c>
      <c r="B54">
        <f>FIND(",",A54)</f>
        <v>71</v>
      </c>
      <c r="C54">
        <f>LEN(A54)-LEN(SUBSTITUTE(A54,",",""))</f>
        <v>1</v>
      </c>
      <c r="D54" t="str">
        <f>LEFT(A54,B54-1)</f>
        <v>Shift2Rail-RIA-LS - Shift2Rail Research and Innovation Action Lump-Sum</v>
      </c>
      <c r="E54" t="str">
        <f>RIGHT(A54,LEN(A54)-B54)</f>
        <v>12</v>
      </c>
      <c r="F54" t="s">
        <v>79</v>
      </c>
      <c r="G54" t="s">
        <v>83</v>
      </c>
      <c r="H54" t="str">
        <f>"'"&amp;Tabelle1[[#This Row],[funding scheme]]&amp;"': '"&amp;Tabelle1[[#This Row],[group programme]]&amp;"',"</f>
        <v>'Shift2Rail-RIA-LS - Shift2Rail Research and Innovation Action Lump-Sum': 'Shift2Rail',</v>
      </c>
      <c r="I54" t="str">
        <f>"'"&amp;Tabelle1[[#This Row],[funding scheme]]&amp;"': '"&amp;Tabelle1[[#This Row],[group action]]&amp;"',"</f>
        <v>'Shift2Rail-RIA-LS - Shift2Rail Research and Innovation Action Lump-Sum': 'RIA (Research and Innovation Action)',</v>
      </c>
    </row>
    <row r="55" spans="1:9" x14ac:dyDescent="0.25">
      <c r="A55" t="s">
        <v>2</v>
      </c>
      <c r="B55">
        <f>FIND(",",A55)</f>
        <v>31</v>
      </c>
      <c r="C55">
        <f>LEN(A55)-LEN(SUBSTITUTE(A55,",",""))</f>
        <v>1</v>
      </c>
      <c r="D55" t="str">
        <f>LEFT(A55,B55-1)</f>
        <v>SME-1 - SME instrument phase 1</v>
      </c>
      <c r="E55" t="str">
        <f>RIGHT(A55,LEN(A55)-B55)</f>
        <v>3995</v>
      </c>
      <c r="F55" t="s">
        <v>68</v>
      </c>
      <c r="G55" t="s">
        <v>68</v>
      </c>
      <c r="H55" t="str">
        <f>"'"&amp;Tabelle1[[#This Row],[funding scheme]]&amp;"': '"&amp;Tabelle1[[#This Row],[group programme]]&amp;"',"</f>
        <v>'SME-1 - SME instrument phase 1': 'SME (Small and medium-sized Enterprises)',</v>
      </c>
      <c r="I55" t="str">
        <f>"'"&amp;Tabelle1[[#This Row],[funding scheme]]&amp;"': '"&amp;Tabelle1[[#This Row],[group action]]&amp;"',"</f>
        <v>'SME-1 - SME instrument phase 1': 'SME (Small and medium-sized Enterprises)',</v>
      </c>
    </row>
    <row r="56" spans="1:9" x14ac:dyDescent="0.25">
      <c r="A56" t="s">
        <v>5</v>
      </c>
      <c r="B56">
        <f>FIND(",",A56)</f>
        <v>31</v>
      </c>
      <c r="C56">
        <f>LEN(A56)-LEN(SUBSTITUTE(A56,",",""))</f>
        <v>1</v>
      </c>
      <c r="D56" t="str">
        <f>LEFT(A56,B56-1)</f>
        <v>SME-2 - SME instrument phase 2</v>
      </c>
      <c r="E56" t="str">
        <f>RIGHT(A56,LEN(A56)-B56)</f>
        <v>1190</v>
      </c>
      <c r="F56" t="s">
        <v>68</v>
      </c>
      <c r="G56" t="s">
        <v>68</v>
      </c>
      <c r="H56" t="str">
        <f>"'"&amp;Tabelle1[[#This Row],[funding scheme]]&amp;"': '"&amp;Tabelle1[[#This Row],[group programme]]&amp;"',"</f>
        <v>'SME-2 - SME instrument phase 2': 'SME (Small and medium-sized Enterprises)',</v>
      </c>
      <c r="I56" t="str">
        <f>"'"&amp;Tabelle1[[#This Row],[funding scheme]]&amp;"': '"&amp;Tabelle1[[#This Row],[group action]]&amp;"',"</f>
        <v>'SME-2 - SME instrument phase 2': 'SME (Small and medium-sized Enterprises)',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funding_scheme_grouping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Herzan</dc:creator>
  <cp:lastModifiedBy>Marvin Herzan</cp:lastModifiedBy>
  <dcterms:created xsi:type="dcterms:W3CDTF">2019-10-23T23:58:04Z</dcterms:created>
  <dcterms:modified xsi:type="dcterms:W3CDTF">2019-10-24T01:14:16Z</dcterms:modified>
</cp:coreProperties>
</file>