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C:\Users\James\Desktop\"/>
    </mc:Choice>
  </mc:AlternateContent>
  <xr:revisionPtr revIDLastSave="0" documentId="13_ncr:1_{98B6024F-4243-47D6-BA26-C52ED8BB2817}" xr6:coauthVersionLast="45" xr6:coauthVersionMax="45" xr10:uidLastSave="{00000000-0000-0000-0000-000000000000}"/>
  <bookViews>
    <workbookView xWindow="-108" yWindow="-108" windowWidth="23256" windowHeight="12456" activeTab="3" xr2:uid="{00000000-000D-0000-FFFF-FFFF00000000}"/>
  </bookViews>
  <sheets>
    <sheet name="Hoja1" sheetId="8" r:id="rId1"/>
    <sheet name="Hoja6" sheetId="12" r:id="rId2"/>
    <sheet name="Hoja1 (2)" sheetId="7" r:id="rId3"/>
    <sheet name="BASE DE DATOS" sheetId="1" r:id="rId4"/>
    <sheet name="Hoja2" sheetId="3" r:id="rId5"/>
  </sheets>
  <definedNames>
    <definedName name="_xlnm._FilterDatabase" localSheetId="3" hidden="1">'BASE DE DATOS'!$A$1:$H$377</definedName>
    <definedName name="_xlnm._FilterDatabase" localSheetId="4" hidden="1">Hoja2!$M$9:$M$392</definedName>
  </definedNames>
  <calcPr calcId="191029"/>
  <pivotCaches>
    <pivotCache cacheId="0" r:id="rId6"/>
    <pivotCache cacheId="1" r:id="rId7"/>
  </pivotCaches>
</workbook>
</file>

<file path=xl/calcChain.xml><?xml version="1.0" encoding="utf-8"?>
<calcChain xmlns="http://schemas.openxmlformats.org/spreadsheetml/2006/main">
  <c r="AJ18" i="7" l="1"/>
  <c r="AJ19" i="7"/>
  <c r="AJ20" i="7"/>
  <c r="AJ21" i="7"/>
  <c r="AJ17" i="7"/>
  <c r="AA22" i="7"/>
  <c r="I339" i="3" l="1"/>
  <c r="I337" i="3"/>
  <c r="I330" i="3"/>
  <c r="I321" i="3"/>
  <c r="I322" i="3"/>
  <c r="I320" i="3"/>
  <c r="I316" i="3"/>
  <c r="I313" i="3"/>
  <c r="I308" i="3"/>
  <c r="I309" i="3"/>
  <c r="I310" i="3"/>
  <c r="I311" i="3"/>
  <c r="I307" i="3"/>
  <c r="I304" i="3"/>
  <c r="I303" i="3"/>
  <c r="I296" i="3"/>
  <c r="I291" i="3"/>
  <c r="I292" i="3"/>
  <c r="I290" i="3"/>
  <c r="I282" i="3"/>
  <c r="I280" i="3"/>
  <c r="I276" i="3"/>
  <c r="I270" i="3"/>
  <c r="I271" i="3"/>
  <c r="I265" i="3"/>
  <c r="I264" i="3"/>
  <c r="I262" i="3"/>
  <c r="I231" i="3"/>
  <c r="I223" i="3"/>
  <c r="I219" i="3"/>
  <c r="I120" i="3"/>
  <c r="I96" i="3"/>
  <c r="I95" i="3"/>
  <c r="I72" i="3"/>
  <c r="I71" i="3"/>
  <c r="I70" i="3"/>
  <c r="I45" i="3"/>
  <c r="I55" i="3"/>
  <c r="I77" i="3"/>
  <c r="I78" i="3"/>
  <c r="I76" i="3"/>
  <c r="I117" i="3"/>
  <c r="I118" i="3"/>
  <c r="I128" i="3"/>
  <c r="I221" i="3"/>
  <c r="I229" i="3"/>
  <c r="I354" i="3"/>
  <c r="I353" i="3"/>
  <c r="I352" i="3"/>
  <c r="I351" i="3"/>
  <c r="I350" i="3"/>
  <c r="I349" i="3"/>
  <c r="I348" i="3"/>
  <c r="I347" i="3"/>
  <c r="I346" i="3"/>
  <c r="I345" i="3"/>
  <c r="I344" i="3"/>
  <c r="I343" i="3"/>
  <c r="I342" i="3"/>
  <c r="I341" i="3"/>
  <c r="I340" i="3"/>
  <c r="I355" i="3"/>
  <c r="I365" i="3"/>
  <c r="I372" i="3"/>
  <c r="I371" i="3"/>
  <c r="I370" i="3"/>
  <c r="I369" i="3"/>
  <c r="I368" i="3"/>
  <c r="I367" i="3"/>
  <c r="I366" i="3"/>
  <c r="I364" i="3"/>
  <c r="I363" i="3"/>
  <c r="I362" i="3"/>
  <c r="AY53" i="7" l="1"/>
  <c r="AT53" i="7"/>
  <c r="AO53" i="7"/>
  <c r="AJ53" i="7"/>
  <c r="AE53" i="7"/>
  <c r="Z53" i="7"/>
  <c r="U53" i="7"/>
  <c r="P53" i="7"/>
  <c r="K53" i="7"/>
  <c r="AT56" i="7" s="1"/>
  <c r="B40" i="7"/>
  <c r="C40" i="7" l="1"/>
  <c r="G40" i="7" l="1"/>
  <c r="I374" i="3"/>
  <c r="I375" i="3"/>
  <c r="I376" i="3"/>
  <c r="I377" i="3"/>
  <c r="I378" i="3"/>
  <c r="I379" i="3"/>
  <c r="I380" i="3"/>
  <c r="I381" i="3"/>
  <c r="I382" i="3"/>
  <c r="I383" i="3"/>
  <c r="I384" i="3"/>
  <c r="I385" i="3"/>
  <c r="I373" i="3"/>
  <c r="I356" i="3" l="1"/>
  <c r="I357" i="3"/>
  <c r="I358" i="3"/>
  <c r="I359" i="3"/>
  <c r="I360" i="3"/>
  <c r="I361" i="3"/>
  <c r="O11" i="3" l="1"/>
  <c r="S11" i="3" s="1"/>
  <c r="P11" i="3"/>
  <c r="Q11" i="3"/>
  <c r="O12" i="3"/>
  <c r="P12" i="3"/>
  <c r="Q12" i="3"/>
  <c r="O13" i="3"/>
  <c r="P13" i="3"/>
  <c r="Q13" i="3"/>
  <c r="O14" i="3"/>
  <c r="S14" i="3" s="1"/>
  <c r="P14" i="3"/>
  <c r="Q14" i="3"/>
  <c r="O15" i="3"/>
  <c r="S15" i="3" s="1"/>
  <c r="P15" i="3"/>
  <c r="Q15" i="3"/>
  <c r="O16" i="3"/>
  <c r="P16" i="3"/>
  <c r="Q16" i="3"/>
  <c r="O17" i="3"/>
  <c r="S17" i="3" s="1"/>
  <c r="P17" i="3"/>
  <c r="Q17" i="3"/>
  <c r="O18" i="3"/>
  <c r="S18" i="3" s="1"/>
  <c r="P18" i="3"/>
  <c r="Q18" i="3"/>
  <c r="O19" i="3"/>
  <c r="S19" i="3" s="1"/>
  <c r="P19" i="3"/>
  <c r="Q19" i="3"/>
  <c r="O20" i="3"/>
  <c r="P20" i="3"/>
  <c r="Q20" i="3"/>
  <c r="O21" i="3"/>
  <c r="P21" i="3"/>
  <c r="Q21" i="3"/>
  <c r="O22" i="3"/>
  <c r="S22" i="3" s="1"/>
  <c r="P22" i="3"/>
  <c r="Q22" i="3"/>
  <c r="O23" i="3"/>
  <c r="S23" i="3" s="1"/>
  <c r="P23" i="3"/>
  <c r="Q23" i="3"/>
  <c r="O24" i="3"/>
  <c r="S24" i="3" s="1"/>
  <c r="P24" i="3"/>
  <c r="Q24" i="3"/>
  <c r="O25" i="3"/>
  <c r="P25" i="3"/>
  <c r="Q25" i="3"/>
  <c r="O26" i="3"/>
  <c r="S26" i="3" s="1"/>
  <c r="P26" i="3"/>
  <c r="Q26" i="3"/>
  <c r="O27" i="3"/>
  <c r="S27" i="3" s="1"/>
  <c r="P27" i="3"/>
  <c r="Q27" i="3"/>
  <c r="O28" i="3"/>
  <c r="P28" i="3"/>
  <c r="Q28" i="3"/>
  <c r="O29" i="3"/>
  <c r="P29" i="3"/>
  <c r="Q29" i="3"/>
  <c r="O30" i="3"/>
  <c r="S30" i="3" s="1"/>
  <c r="P30" i="3"/>
  <c r="Q30" i="3"/>
  <c r="O31" i="3"/>
  <c r="P31" i="3"/>
  <c r="Q31" i="3"/>
  <c r="O32" i="3"/>
  <c r="S32" i="3" s="1"/>
  <c r="P32" i="3"/>
  <c r="Q32" i="3"/>
  <c r="O33" i="3"/>
  <c r="P33" i="3"/>
  <c r="Q33" i="3"/>
  <c r="O34" i="3"/>
  <c r="S34" i="3" s="1"/>
  <c r="P34" i="3"/>
  <c r="Q34" i="3"/>
  <c r="O35" i="3"/>
  <c r="S35" i="3" s="1"/>
  <c r="P35" i="3"/>
  <c r="Q35" i="3"/>
  <c r="O36" i="3"/>
  <c r="P36" i="3"/>
  <c r="Q36" i="3"/>
  <c r="O37" i="3"/>
  <c r="P37" i="3"/>
  <c r="Q37" i="3"/>
  <c r="O38" i="3"/>
  <c r="S38" i="3" s="1"/>
  <c r="P38" i="3"/>
  <c r="Q38" i="3"/>
  <c r="O39" i="3"/>
  <c r="P39" i="3"/>
  <c r="Q39" i="3"/>
  <c r="O40" i="3"/>
  <c r="S40" i="3" s="1"/>
  <c r="P40" i="3"/>
  <c r="Q40" i="3"/>
  <c r="O41" i="3"/>
  <c r="S41" i="3" s="1"/>
  <c r="P41" i="3"/>
  <c r="Q41" i="3"/>
  <c r="O42" i="3"/>
  <c r="P42" i="3"/>
  <c r="Q42" i="3"/>
  <c r="O43" i="3"/>
  <c r="S43" i="3" s="1"/>
  <c r="P43" i="3"/>
  <c r="Q43" i="3"/>
  <c r="O44" i="3"/>
  <c r="P44" i="3"/>
  <c r="Q44" i="3"/>
  <c r="O45" i="3"/>
  <c r="P45" i="3"/>
  <c r="Q45" i="3"/>
  <c r="O46" i="3"/>
  <c r="P46" i="3"/>
  <c r="Q46" i="3"/>
  <c r="O47" i="3"/>
  <c r="S47" i="3" s="1"/>
  <c r="P47" i="3"/>
  <c r="Q47" i="3"/>
  <c r="O48" i="3"/>
  <c r="S48" i="3" s="1"/>
  <c r="P48" i="3"/>
  <c r="Q48" i="3"/>
  <c r="O49" i="3"/>
  <c r="P49" i="3"/>
  <c r="Q49" i="3"/>
  <c r="O50" i="3"/>
  <c r="P50" i="3"/>
  <c r="Q50" i="3"/>
  <c r="O51" i="3"/>
  <c r="S51" i="3" s="1"/>
  <c r="P51" i="3"/>
  <c r="Q51" i="3"/>
  <c r="O52" i="3"/>
  <c r="P52" i="3"/>
  <c r="Q52" i="3"/>
  <c r="O53" i="3"/>
  <c r="P53" i="3"/>
  <c r="Q53" i="3"/>
  <c r="O54" i="3"/>
  <c r="S54" i="3" s="1"/>
  <c r="P54" i="3"/>
  <c r="Q54" i="3"/>
  <c r="O55" i="3"/>
  <c r="S55" i="3" s="1"/>
  <c r="P55" i="3"/>
  <c r="Q55" i="3"/>
  <c r="O56" i="3"/>
  <c r="P56" i="3"/>
  <c r="Q56" i="3"/>
  <c r="O57" i="3"/>
  <c r="S57" i="3" s="1"/>
  <c r="P57" i="3"/>
  <c r="Q57" i="3"/>
  <c r="O58" i="3"/>
  <c r="P58" i="3"/>
  <c r="Q58" i="3"/>
  <c r="O59" i="3"/>
  <c r="S59" i="3" s="1"/>
  <c r="P59" i="3"/>
  <c r="Q59" i="3"/>
  <c r="O60" i="3"/>
  <c r="P60" i="3"/>
  <c r="Q60" i="3"/>
  <c r="O61" i="3"/>
  <c r="P61" i="3"/>
  <c r="Q61" i="3"/>
  <c r="O62" i="3"/>
  <c r="S62" i="3" s="1"/>
  <c r="P62" i="3"/>
  <c r="Q62" i="3"/>
  <c r="O63" i="3"/>
  <c r="P63" i="3"/>
  <c r="Q63" i="3"/>
  <c r="O64" i="3"/>
  <c r="S64" i="3" s="1"/>
  <c r="P64" i="3"/>
  <c r="Q64" i="3"/>
  <c r="O65" i="3"/>
  <c r="S65" i="3" s="1"/>
  <c r="P65" i="3"/>
  <c r="Q65" i="3"/>
  <c r="O66" i="3"/>
  <c r="P66" i="3"/>
  <c r="Q66" i="3"/>
  <c r="O67" i="3"/>
  <c r="S67" i="3" s="1"/>
  <c r="P67" i="3"/>
  <c r="Q67" i="3"/>
  <c r="O68" i="3"/>
  <c r="P68" i="3"/>
  <c r="Q68" i="3"/>
  <c r="O69" i="3"/>
  <c r="P69" i="3"/>
  <c r="Q69" i="3"/>
  <c r="O70" i="3"/>
  <c r="P70" i="3"/>
  <c r="Q70" i="3"/>
  <c r="O71" i="3"/>
  <c r="P71" i="3"/>
  <c r="Q71" i="3"/>
  <c r="O72" i="3"/>
  <c r="P72" i="3"/>
  <c r="Q72" i="3"/>
  <c r="O73" i="3"/>
  <c r="P73" i="3"/>
  <c r="Q73" i="3"/>
  <c r="O74" i="3"/>
  <c r="S74" i="3" s="1"/>
  <c r="P74" i="3"/>
  <c r="Q74" i="3"/>
  <c r="O75" i="3"/>
  <c r="S75" i="3" s="1"/>
  <c r="P75" i="3"/>
  <c r="Q75" i="3"/>
  <c r="O76" i="3"/>
  <c r="P76" i="3"/>
  <c r="Q76" i="3"/>
  <c r="O77" i="3"/>
  <c r="P77" i="3"/>
  <c r="Q77" i="3"/>
  <c r="O78" i="3"/>
  <c r="S78" i="3" s="1"/>
  <c r="P78" i="3"/>
  <c r="Q78" i="3"/>
  <c r="O79" i="3"/>
  <c r="P79" i="3"/>
  <c r="Q79" i="3"/>
  <c r="O80" i="3"/>
  <c r="S80" i="3" s="1"/>
  <c r="P80" i="3"/>
  <c r="Q80" i="3"/>
  <c r="O81" i="3"/>
  <c r="P81" i="3"/>
  <c r="Q81" i="3"/>
  <c r="O82" i="3"/>
  <c r="P82" i="3"/>
  <c r="Q82" i="3"/>
  <c r="O83" i="3"/>
  <c r="S83" i="3" s="1"/>
  <c r="P83" i="3"/>
  <c r="Q83" i="3"/>
  <c r="O84" i="3"/>
  <c r="P84" i="3"/>
  <c r="Q84" i="3"/>
  <c r="O85" i="3"/>
  <c r="P85" i="3"/>
  <c r="Q85" i="3"/>
  <c r="O86" i="3"/>
  <c r="P86" i="3"/>
  <c r="Q86" i="3"/>
  <c r="O87" i="3"/>
  <c r="P87" i="3"/>
  <c r="Q87" i="3"/>
  <c r="O88" i="3"/>
  <c r="S88" i="3" s="1"/>
  <c r="P88" i="3"/>
  <c r="Q88" i="3"/>
  <c r="O89" i="3"/>
  <c r="P89" i="3"/>
  <c r="Q89" i="3"/>
  <c r="O90" i="3"/>
  <c r="P90" i="3"/>
  <c r="Q90" i="3"/>
  <c r="O91" i="3"/>
  <c r="S91" i="3" s="1"/>
  <c r="P91" i="3"/>
  <c r="Q91" i="3"/>
  <c r="O92" i="3"/>
  <c r="P92" i="3"/>
  <c r="Q92" i="3"/>
  <c r="O93" i="3"/>
  <c r="P93" i="3"/>
  <c r="Q93" i="3"/>
  <c r="O94" i="3"/>
  <c r="S94" i="3" s="1"/>
  <c r="P94" i="3"/>
  <c r="Q94" i="3"/>
  <c r="O95" i="3"/>
  <c r="S95" i="3" s="1"/>
  <c r="P95" i="3"/>
  <c r="Q95" i="3"/>
  <c r="O96" i="3"/>
  <c r="S96" i="3" s="1"/>
  <c r="P96" i="3"/>
  <c r="Q96" i="3"/>
  <c r="O97" i="3"/>
  <c r="P97" i="3"/>
  <c r="Q97" i="3"/>
  <c r="O98" i="3"/>
  <c r="S98" i="3" s="1"/>
  <c r="P98" i="3"/>
  <c r="Q98" i="3"/>
  <c r="O99" i="3"/>
  <c r="S99" i="3" s="1"/>
  <c r="P99" i="3"/>
  <c r="Q99" i="3"/>
  <c r="O100" i="3"/>
  <c r="P100" i="3"/>
  <c r="Q100" i="3"/>
  <c r="O101" i="3"/>
  <c r="P101" i="3"/>
  <c r="Q101" i="3"/>
  <c r="O102" i="3"/>
  <c r="S102" i="3" s="1"/>
  <c r="P102" i="3"/>
  <c r="Q102" i="3"/>
  <c r="O103" i="3"/>
  <c r="S103" i="3" s="1"/>
  <c r="P103" i="3"/>
  <c r="Q103" i="3"/>
  <c r="O104" i="3"/>
  <c r="S104" i="3" s="1"/>
  <c r="P104" i="3"/>
  <c r="Q104" i="3"/>
  <c r="O105" i="3"/>
  <c r="S105" i="3" s="1"/>
  <c r="P105" i="3"/>
  <c r="Q105" i="3"/>
  <c r="O106" i="3"/>
  <c r="S106" i="3" s="1"/>
  <c r="P106" i="3"/>
  <c r="Q106" i="3"/>
  <c r="O107" i="3"/>
  <c r="S107" i="3" s="1"/>
  <c r="P107" i="3"/>
  <c r="Q107" i="3"/>
  <c r="O108" i="3"/>
  <c r="P108" i="3"/>
  <c r="Q108" i="3"/>
  <c r="O109" i="3"/>
  <c r="P109" i="3"/>
  <c r="Q109" i="3"/>
  <c r="O110" i="3"/>
  <c r="S110" i="3" s="1"/>
  <c r="P110" i="3"/>
  <c r="Q110" i="3"/>
  <c r="O111" i="3"/>
  <c r="S111" i="3" s="1"/>
  <c r="P111" i="3"/>
  <c r="Q111" i="3"/>
  <c r="O112" i="3"/>
  <c r="P112" i="3"/>
  <c r="Q112" i="3"/>
  <c r="O113" i="3"/>
  <c r="S113" i="3" s="1"/>
  <c r="P113" i="3"/>
  <c r="Q113" i="3"/>
  <c r="O114" i="3"/>
  <c r="S114" i="3" s="1"/>
  <c r="P114" i="3"/>
  <c r="Q114" i="3"/>
  <c r="O115" i="3"/>
  <c r="P115" i="3"/>
  <c r="Q115" i="3"/>
  <c r="O116" i="3"/>
  <c r="P116" i="3"/>
  <c r="Q116" i="3"/>
  <c r="O117" i="3"/>
  <c r="P117" i="3"/>
  <c r="Q117" i="3"/>
  <c r="O118" i="3"/>
  <c r="S118" i="3" s="1"/>
  <c r="P118" i="3"/>
  <c r="Q118" i="3"/>
  <c r="O119" i="3"/>
  <c r="S119" i="3" s="1"/>
  <c r="P119" i="3"/>
  <c r="Q119" i="3"/>
  <c r="O120" i="3"/>
  <c r="S120" i="3" s="1"/>
  <c r="P120" i="3"/>
  <c r="Q120" i="3"/>
  <c r="O121" i="3"/>
  <c r="P121" i="3"/>
  <c r="Q121" i="3"/>
  <c r="O122" i="3"/>
  <c r="S122" i="3" s="1"/>
  <c r="P122" i="3"/>
  <c r="Q122" i="3"/>
  <c r="O123" i="3"/>
  <c r="P123" i="3"/>
  <c r="Q123" i="3"/>
  <c r="O124" i="3"/>
  <c r="P124" i="3"/>
  <c r="Q124" i="3"/>
  <c r="O125" i="3"/>
  <c r="P125" i="3"/>
  <c r="Q125" i="3"/>
  <c r="O126" i="3"/>
  <c r="P126" i="3"/>
  <c r="Q126" i="3"/>
  <c r="O127" i="3"/>
  <c r="S127" i="3" s="1"/>
  <c r="P127" i="3"/>
  <c r="Q127" i="3"/>
  <c r="O128" i="3"/>
  <c r="P128" i="3"/>
  <c r="Q128" i="3"/>
  <c r="O129" i="3"/>
  <c r="S129" i="3" s="1"/>
  <c r="P129" i="3"/>
  <c r="Q129" i="3"/>
  <c r="O130" i="3"/>
  <c r="S130" i="3" s="1"/>
  <c r="P130" i="3"/>
  <c r="Q130" i="3"/>
  <c r="O131" i="3"/>
  <c r="P131" i="3"/>
  <c r="Q131" i="3"/>
  <c r="O132" i="3"/>
  <c r="P132" i="3"/>
  <c r="Q132" i="3"/>
  <c r="O133" i="3"/>
  <c r="P133" i="3"/>
  <c r="Q133" i="3"/>
  <c r="O134" i="3"/>
  <c r="S134" i="3" s="1"/>
  <c r="P134" i="3"/>
  <c r="Q134" i="3"/>
  <c r="O135" i="3"/>
  <c r="S135" i="3" s="1"/>
  <c r="P135" i="3"/>
  <c r="Q135" i="3"/>
  <c r="O136" i="3"/>
  <c r="P136" i="3"/>
  <c r="Q136" i="3"/>
  <c r="O137" i="3"/>
  <c r="S137" i="3" s="1"/>
  <c r="P137" i="3"/>
  <c r="Q137" i="3"/>
  <c r="O138" i="3"/>
  <c r="S138" i="3" s="1"/>
  <c r="P138" i="3"/>
  <c r="Q138" i="3"/>
  <c r="O139" i="3"/>
  <c r="P139" i="3"/>
  <c r="Q139" i="3"/>
  <c r="O140" i="3"/>
  <c r="P140" i="3"/>
  <c r="Q140" i="3"/>
  <c r="O141" i="3"/>
  <c r="P141" i="3"/>
  <c r="Q141" i="3"/>
  <c r="O142" i="3"/>
  <c r="P142" i="3"/>
  <c r="Q142" i="3"/>
  <c r="O143" i="3"/>
  <c r="S143" i="3" s="1"/>
  <c r="P143" i="3"/>
  <c r="Q143" i="3"/>
  <c r="O144" i="3"/>
  <c r="P144" i="3"/>
  <c r="Q144" i="3"/>
  <c r="O145" i="3"/>
  <c r="S145" i="3" s="1"/>
  <c r="P145" i="3"/>
  <c r="Q145" i="3"/>
  <c r="O146" i="3"/>
  <c r="S146" i="3" s="1"/>
  <c r="P146" i="3"/>
  <c r="Q146" i="3"/>
  <c r="O147" i="3"/>
  <c r="P147" i="3"/>
  <c r="Q147" i="3"/>
  <c r="O148" i="3"/>
  <c r="P148" i="3"/>
  <c r="Q148" i="3"/>
  <c r="O149" i="3"/>
  <c r="P149" i="3"/>
  <c r="Q149" i="3"/>
  <c r="O150" i="3"/>
  <c r="S150" i="3" s="1"/>
  <c r="P150" i="3"/>
  <c r="Q150" i="3"/>
  <c r="O151" i="3"/>
  <c r="S151" i="3" s="1"/>
  <c r="P151" i="3"/>
  <c r="Q151" i="3"/>
  <c r="O152" i="3"/>
  <c r="S152" i="3" s="1"/>
  <c r="P152" i="3"/>
  <c r="Q152" i="3"/>
  <c r="O153" i="3"/>
  <c r="S153" i="3" s="1"/>
  <c r="P153" i="3"/>
  <c r="Q153" i="3"/>
  <c r="O154" i="3"/>
  <c r="P154" i="3"/>
  <c r="Q154" i="3"/>
  <c r="O155" i="3"/>
  <c r="P155" i="3"/>
  <c r="Q155" i="3"/>
  <c r="O156" i="3"/>
  <c r="P156" i="3"/>
  <c r="Q156" i="3"/>
  <c r="O157" i="3"/>
  <c r="P157" i="3"/>
  <c r="Q157" i="3"/>
  <c r="O158" i="3"/>
  <c r="P158" i="3"/>
  <c r="Q158" i="3"/>
  <c r="O159" i="3"/>
  <c r="S159" i="3" s="1"/>
  <c r="P159" i="3"/>
  <c r="Q159" i="3"/>
  <c r="O160" i="3"/>
  <c r="P160" i="3"/>
  <c r="Q160" i="3"/>
  <c r="O161" i="3"/>
  <c r="P161" i="3"/>
  <c r="Q161" i="3"/>
  <c r="O162" i="3"/>
  <c r="P162" i="3"/>
  <c r="Q162" i="3"/>
  <c r="O163" i="3"/>
  <c r="P163" i="3"/>
  <c r="Q163" i="3"/>
  <c r="O164" i="3"/>
  <c r="P164" i="3"/>
  <c r="Q164" i="3"/>
  <c r="O165" i="3"/>
  <c r="P165" i="3"/>
  <c r="Q165" i="3"/>
  <c r="O166" i="3"/>
  <c r="S166" i="3" s="1"/>
  <c r="P166" i="3"/>
  <c r="Q166" i="3"/>
  <c r="O167" i="3"/>
  <c r="S167" i="3" s="1"/>
  <c r="P167" i="3"/>
  <c r="Q167" i="3"/>
  <c r="O168" i="3"/>
  <c r="S168" i="3" s="1"/>
  <c r="P168" i="3"/>
  <c r="Q168" i="3"/>
  <c r="O169" i="3"/>
  <c r="S169" i="3" s="1"/>
  <c r="P169" i="3"/>
  <c r="Q169" i="3"/>
  <c r="O170" i="3"/>
  <c r="S170" i="3" s="1"/>
  <c r="P170" i="3"/>
  <c r="Q170" i="3"/>
  <c r="O171" i="3"/>
  <c r="P171" i="3"/>
  <c r="Q171" i="3"/>
  <c r="O172" i="3"/>
  <c r="P172" i="3"/>
  <c r="Q172" i="3"/>
  <c r="O173" i="3"/>
  <c r="P173" i="3"/>
  <c r="Q173" i="3"/>
  <c r="O174" i="3"/>
  <c r="S174" i="3" s="1"/>
  <c r="P174" i="3"/>
  <c r="Q174" i="3"/>
  <c r="O175" i="3"/>
  <c r="S175" i="3" s="1"/>
  <c r="P175" i="3"/>
  <c r="Q175" i="3"/>
  <c r="O176" i="3"/>
  <c r="S176" i="3" s="1"/>
  <c r="P176" i="3"/>
  <c r="Q176" i="3"/>
  <c r="O177" i="3"/>
  <c r="S177" i="3" s="1"/>
  <c r="P177" i="3"/>
  <c r="Q177" i="3"/>
  <c r="O178" i="3"/>
  <c r="S178" i="3" s="1"/>
  <c r="P178" i="3"/>
  <c r="Q178" i="3"/>
  <c r="O179" i="3"/>
  <c r="S179" i="3" s="1"/>
  <c r="P179" i="3"/>
  <c r="Q179" i="3"/>
  <c r="O180" i="3"/>
  <c r="S180" i="3" s="1"/>
  <c r="P180" i="3"/>
  <c r="Q180" i="3"/>
  <c r="O181" i="3"/>
  <c r="P181" i="3"/>
  <c r="Q181" i="3"/>
  <c r="O182" i="3"/>
  <c r="S182" i="3" s="1"/>
  <c r="P182" i="3"/>
  <c r="Q182" i="3"/>
  <c r="O183" i="3"/>
  <c r="P183" i="3"/>
  <c r="Q183" i="3"/>
  <c r="O184" i="3"/>
  <c r="S184" i="3" s="1"/>
  <c r="P184" i="3"/>
  <c r="Q184" i="3"/>
  <c r="O185" i="3"/>
  <c r="P185" i="3"/>
  <c r="Q185" i="3"/>
  <c r="O186" i="3"/>
  <c r="P186" i="3"/>
  <c r="Q186" i="3"/>
  <c r="O187" i="3"/>
  <c r="P187" i="3"/>
  <c r="Q187" i="3"/>
  <c r="O188" i="3"/>
  <c r="P188" i="3"/>
  <c r="Q188" i="3"/>
  <c r="O189" i="3"/>
  <c r="S189" i="3" s="1"/>
  <c r="P189" i="3"/>
  <c r="Q189" i="3"/>
  <c r="O190" i="3"/>
  <c r="P190" i="3"/>
  <c r="Q190" i="3"/>
  <c r="O191" i="3"/>
  <c r="P191" i="3"/>
  <c r="Q191" i="3"/>
  <c r="O192" i="3"/>
  <c r="S192" i="3" s="1"/>
  <c r="P192" i="3"/>
  <c r="Q192" i="3"/>
  <c r="O193" i="3"/>
  <c r="P193" i="3"/>
  <c r="Q193" i="3"/>
  <c r="O194" i="3"/>
  <c r="S194" i="3" s="1"/>
  <c r="P194" i="3"/>
  <c r="Q194" i="3"/>
  <c r="O195" i="3"/>
  <c r="S195" i="3" s="1"/>
  <c r="P195" i="3"/>
  <c r="Q195" i="3"/>
  <c r="O196" i="3"/>
  <c r="P196" i="3"/>
  <c r="Q196" i="3"/>
  <c r="O197" i="3"/>
  <c r="S197" i="3" s="1"/>
  <c r="P197" i="3"/>
  <c r="Q197" i="3"/>
  <c r="O198" i="3"/>
  <c r="S198" i="3" s="1"/>
  <c r="P198" i="3"/>
  <c r="Q198" i="3"/>
  <c r="O199" i="3"/>
  <c r="S199" i="3" s="1"/>
  <c r="P199" i="3"/>
  <c r="Q199" i="3"/>
  <c r="O200" i="3"/>
  <c r="S200" i="3" s="1"/>
  <c r="P200" i="3"/>
  <c r="Q200" i="3"/>
  <c r="O201" i="3"/>
  <c r="S201" i="3" s="1"/>
  <c r="P201" i="3"/>
  <c r="Q201" i="3"/>
  <c r="O202" i="3"/>
  <c r="S202" i="3" s="1"/>
  <c r="P202" i="3"/>
  <c r="Q202" i="3"/>
  <c r="O203" i="3"/>
  <c r="S203" i="3" s="1"/>
  <c r="P203" i="3"/>
  <c r="Q203" i="3"/>
  <c r="O204" i="3"/>
  <c r="P204" i="3"/>
  <c r="Q204" i="3"/>
  <c r="O205" i="3"/>
  <c r="S205" i="3" s="1"/>
  <c r="P205" i="3"/>
  <c r="Q205" i="3"/>
  <c r="O206" i="3"/>
  <c r="P206" i="3"/>
  <c r="Q206" i="3"/>
  <c r="O207" i="3"/>
  <c r="P207" i="3"/>
  <c r="Q207" i="3"/>
  <c r="O208" i="3"/>
  <c r="S208" i="3" s="1"/>
  <c r="P208" i="3"/>
  <c r="Q208" i="3"/>
  <c r="O209" i="3"/>
  <c r="S209" i="3" s="1"/>
  <c r="P209" i="3"/>
  <c r="Q209" i="3"/>
  <c r="O210" i="3"/>
  <c r="S210" i="3" s="1"/>
  <c r="P210" i="3"/>
  <c r="Q210" i="3"/>
  <c r="O211" i="3"/>
  <c r="S211" i="3" s="1"/>
  <c r="P211" i="3"/>
  <c r="Q211" i="3"/>
  <c r="O212" i="3"/>
  <c r="P212" i="3"/>
  <c r="Q212" i="3"/>
  <c r="O213" i="3"/>
  <c r="S213" i="3" s="1"/>
  <c r="P213" i="3"/>
  <c r="Q213" i="3"/>
  <c r="O214" i="3"/>
  <c r="S214" i="3" s="1"/>
  <c r="P214" i="3"/>
  <c r="Q214" i="3"/>
  <c r="O215" i="3"/>
  <c r="S215" i="3" s="1"/>
  <c r="P215" i="3"/>
  <c r="Q215" i="3"/>
  <c r="O216" i="3"/>
  <c r="S216" i="3" s="1"/>
  <c r="P216" i="3"/>
  <c r="Q216" i="3"/>
  <c r="O217" i="3"/>
  <c r="P217" i="3"/>
  <c r="Q217" i="3"/>
  <c r="O218" i="3"/>
  <c r="S218" i="3" s="1"/>
  <c r="P218" i="3"/>
  <c r="Q218" i="3"/>
  <c r="O219" i="3"/>
  <c r="P219" i="3"/>
  <c r="Q219" i="3"/>
  <c r="O220" i="3"/>
  <c r="P220" i="3"/>
  <c r="Q220" i="3"/>
  <c r="O221" i="3"/>
  <c r="S221" i="3" s="1"/>
  <c r="P221" i="3"/>
  <c r="Q221" i="3"/>
  <c r="O222" i="3"/>
  <c r="S222" i="3" s="1"/>
  <c r="P222" i="3"/>
  <c r="Q222" i="3"/>
  <c r="O223" i="3"/>
  <c r="P223" i="3"/>
  <c r="Q223" i="3"/>
  <c r="O224" i="3"/>
  <c r="S224" i="3" s="1"/>
  <c r="P224" i="3"/>
  <c r="Q224" i="3"/>
  <c r="O225" i="3"/>
  <c r="P225" i="3"/>
  <c r="Q225" i="3"/>
  <c r="O226" i="3"/>
  <c r="S226" i="3" s="1"/>
  <c r="P226" i="3"/>
  <c r="Q226" i="3"/>
  <c r="O227" i="3"/>
  <c r="S227" i="3" s="1"/>
  <c r="P227" i="3"/>
  <c r="Q227" i="3"/>
  <c r="O228" i="3"/>
  <c r="P228" i="3"/>
  <c r="Q228" i="3"/>
  <c r="O229" i="3"/>
  <c r="S229" i="3" s="1"/>
  <c r="P229" i="3"/>
  <c r="Q229" i="3"/>
  <c r="O230" i="3"/>
  <c r="S230" i="3" s="1"/>
  <c r="P230" i="3"/>
  <c r="Q230" i="3"/>
  <c r="O231" i="3"/>
  <c r="S231" i="3" s="1"/>
  <c r="P231" i="3"/>
  <c r="Q231" i="3"/>
  <c r="O232" i="3"/>
  <c r="S232" i="3" s="1"/>
  <c r="P232" i="3"/>
  <c r="Q232" i="3"/>
  <c r="O233" i="3"/>
  <c r="S233" i="3" s="1"/>
  <c r="P233" i="3"/>
  <c r="Q233" i="3"/>
  <c r="O234" i="3"/>
  <c r="P234" i="3"/>
  <c r="Q234" i="3"/>
  <c r="O235" i="3"/>
  <c r="S235" i="3" s="1"/>
  <c r="P235" i="3"/>
  <c r="Q235" i="3"/>
  <c r="O236" i="3"/>
  <c r="P236" i="3"/>
  <c r="Q236" i="3"/>
  <c r="O237" i="3"/>
  <c r="S237" i="3" s="1"/>
  <c r="P237" i="3"/>
  <c r="Q237" i="3"/>
  <c r="O238" i="3"/>
  <c r="S238" i="3" s="1"/>
  <c r="P238" i="3"/>
  <c r="Q238" i="3"/>
  <c r="O239" i="3"/>
  <c r="P239" i="3"/>
  <c r="Q239" i="3"/>
  <c r="O240" i="3"/>
  <c r="S240" i="3" s="1"/>
  <c r="P240" i="3"/>
  <c r="Q240" i="3"/>
  <c r="O241" i="3"/>
  <c r="P241" i="3"/>
  <c r="Q241" i="3"/>
  <c r="O242" i="3"/>
  <c r="S242" i="3" s="1"/>
  <c r="P242" i="3"/>
  <c r="Q242" i="3"/>
  <c r="O243" i="3"/>
  <c r="S243" i="3" s="1"/>
  <c r="P243" i="3"/>
  <c r="Q243" i="3"/>
  <c r="O244" i="3"/>
  <c r="P244" i="3"/>
  <c r="Q244" i="3"/>
  <c r="O245" i="3"/>
  <c r="S245" i="3" s="1"/>
  <c r="P245" i="3"/>
  <c r="Q245" i="3"/>
  <c r="O246" i="3"/>
  <c r="S246" i="3" s="1"/>
  <c r="P246" i="3"/>
  <c r="Q246" i="3"/>
  <c r="O247" i="3"/>
  <c r="S247" i="3" s="1"/>
  <c r="P247" i="3"/>
  <c r="Q247" i="3"/>
  <c r="O248" i="3"/>
  <c r="S248" i="3" s="1"/>
  <c r="P248" i="3"/>
  <c r="Q248" i="3"/>
  <c r="O249" i="3"/>
  <c r="S249" i="3" s="1"/>
  <c r="P249" i="3"/>
  <c r="Q249" i="3"/>
  <c r="O250" i="3"/>
  <c r="P250" i="3"/>
  <c r="Q250" i="3"/>
  <c r="O251" i="3"/>
  <c r="P251" i="3"/>
  <c r="Q251" i="3"/>
  <c r="O252" i="3"/>
  <c r="P252" i="3"/>
  <c r="Q252" i="3"/>
  <c r="O253" i="3"/>
  <c r="S253" i="3" s="1"/>
  <c r="P253" i="3"/>
  <c r="Q253" i="3"/>
  <c r="O254" i="3"/>
  <c r="P254" i="3"/>
  <c r="Q254" i="3"/>
  <c r="O255" i="3"/>
  <c r="S255" i="3" s="1"/>
  <c r="P255" i="3"/>
  <c r="Q255" i="3"/>
  <c r="O256" i="3"/>
  <c r="S256" i="3" s="1"/>
  <c r="P256" i="3"/>
  <c r="Q256" i="3"/>
  <c r="O257" i="3"/>
  <c r="S257" i="3" s="1"/>
  <c r="P257" i="3"/>
  <c r="Q257" i="3"/>
  <c r="O258" i="3"/>
  <c r="P258" i="3"/>
  <c r="Q258" i="3"/>
  <c r="O259" i="3"/>
  <c r="S259" i="3" s="1"/>
  <c r="P259" i="3"/>
  <c r="Q259" i="3"/>
  <c r="O260" i="3"/>
  <c r="P260" i="3"/>
  <c r="Q260" i="3"/>
  <c r="O261" i="3"/>
  <c r="S261" i="3" s="1"/>
  <c r="P261" i="3"/>
  <c r="Q261" i="3"/>
  <c r="O262" i="3"/>
  <c r="S262" i="3" s="1"/>
  <c r="P262" i="3"/>
  <c r="Q262" i="3"/>
  <c r="O263" i="3"/>
  <c r="S263" i="3" s="1"/>
  <c r="P263" i="3"/>
  <c r="Q263" i="3"/>
  <c r="O264" i="3"/>
  <c r="P264" i="3"/>
  <c r="Q264" i="3"/>
  <c r="O265" i="3"/>
  <c r="S265" i="3" s="1"/>
  <c r="P265" i="3"/>
  <c r="Q265" i="3"/>
  <c r="O266" i="3"/>
  <c r="P266" i="3"/>
  <c r="Q266" i="3"/>
  <c r="O267" i="3"/>
  <c r="S267" i="3" s="1"/>
  <c r="P267" i="3"/>
  <c r="Q267" i="3"/>
  <c r="O268" i="3"/>
  <c r="P268" i="3"/>
  <c r="Q268" i="3"/>
  <c r="O269" i="3"/>
  <c r="P269" i="3"/>
  <c r="Q269" i="3"/>
  <c r="O270" i="3"/>
  <c r="S270" i="3" s="1"/>
  <c r="P270" i="3"/>
  <c r="Q270" i="3"/>
  <c r="O271" i="3"/>
  <c r="S271" i="3" s="1"/>
  <c r="P271" i="3"/>
  <c r="Q271" i="3"/>
  <c r="O272" i="3"/>
  <c r="S272" i="3" s="1"/>
  <c r="P272" i="3"/>
  <c r="Q272" i="3"/>
  <c r="O273" i="3"/>
  <c r="S273" i="3" s="1"/>
  <c r="P273" i="3"/>
  <c r="Q273" i="3"/>
  <c r="O274" i="3"/>
  <c r="S274" i="3" s="1"/>
  <c r="P274" i="3"/>
  <c r="Q274" i="3"/>
  <c r="O275" i="3"/>
  <c r="S275" i="3" s="1"/>
  <c r="P275" i="3"/>
  <c r="Q275" i="3"/>
  <c r="O276" i="3"/>
  <c r="P276" i="3"/>
  <c r="Q276" i="3"/>
  <c r="O277" i="3"/>
  <c r="S277" i="3" s="1"/>
  <c r="P277" i="3"/>
  <c r="Q277" i="3"/>
  <c r="O278" i="3"/>
  <c r="S278" i="3" s="1"/>
  <c r="P278" i="3"/>
  <c r="Q278" i="3"/>
  <c r="O279" i="3"/>
  <c r="P279" i="3"/>
  <c r="Q279" i="3"/>
  <c r="O280" i="3"/>
  <c r="P280" i="3"/>
  <c r="Q280" i="3"/>
  <c r="O281" i="3"/>
  <c r="P281" i="3"/>
  <c r="Q281" i="3"/>
  <c r="O282" i="3"/>
  <c r="S282" i="3" s="1"/>
  <c r="P282" i="3"/>
  <c r="Q282" i="3"/>
  <c r="O283" i="3"/>
  <c r="S283" i="3" s="1"/>
  <c r="P283" i="3"/>
  <c r="Q283" i="3"/>
  <c r="O284" i="3"/>
  <c r="P284" i="3"/>
  <c r="Q284" i="3"/>
  <c r="O285" i="3"/>
  <c r="S285" i="3" s="1"/>
  <c r="P285" i="3"/>
  <c r="Q285" i="3"/>
  <c r="O286" i="3"/>
  <c r="P286" i="3"/>
  <c r="Q286" i="3"/>
  <c r="O287" i="3"/>
  <c r="S287" i="3" s="1"/>
  <c r="P287" i="3"/>
  <c r="Q287" i="3"/>
  <c r="O288" i="3"/>
  <c r="S288" i="3" s="1"/>
  <c r="P288" i="3"/>
  <c r="Q288" i="3"/>
  <c r="O289" i="3"/>
  <c r="S289" i="3" s="1"/>
  <c r="P289" i="3"/>
  <c r="Q289" i="3"/>
  <c r="O290" i="3"/>
  <c r="S290" i="3" s="1"/>
  <c r="P290" i="3"/>
  <c r="Q290" i="3"/>
  <c r="O291" i="3"/>
  <c r="S291" i="3" s="1"/>
  <c r="P291" i="3"/>
  <c r="Q291" i="3"/>
  <c r="O292" i="3"/>
  <c r="P292" i="3"/>
  <c r="Q292" i="3"/>
  <c r="O293" i="3"/>
  <c r="S293" i="3" s="1"/>
  <c r="P293" i="3"/>
  <c r="Q293" i="3"/>
  <c r="O294" i="3"/>
  <c r="S294" i="3" s="1"/>
  <c r="P294" i="3"/>
  <c r="Q294" i="3"/>
  <c r="O295" i="3"/>
  <c r="S295" i="3" s="1"/>
  <c r="P295" i="3"/>
  <c r="Q295" i="3"/>
  <c r="O296" i="3"/>
  <c r="S296" i="3" s="1"/>
  <c r="P296" i="3"/>
  <c r="Q296" i="3"/>
  <c r="O297" i="3"/>
  <c r="S297" i="3" s="1"/>
  <c r="P297" i="3"/>
  <c r="Q297" i="3"/>
  <c r="O298" i="3"/>
  <c r="S298" i="3" s="1"/>
  <c r="P298" i="3"/>
  <c r="Q298" i="3"/>
  <c r="O299" i="3"/>
  <c r="P299" i="3"/>
  <c r="Q299" i="3"/>
  <c r="O300" i="3"/>
  <c r="S300" i="3" s="1"/>
  <c r="P300" i="3"/>
  <c r="Q300" i="3"/>
  <c r="O301" i="3"/>
  <c r="S301" i="3" s="1"/>
  <c r="P301" i="3"/>
  <c r="Q301" i="3"/>
  <c r="O302" i="3"/>
  <c r="S302" i="3" s="1"/>
  <c r="P302" i="3"/>
  <c r="Q302" i="3"/>
  <c r="O303" i="3"/>
  <c r="P303" i="3"/>
  <c r="Q303" i="3"/>
  <c r="O304" i="3"/>
  <c r="S304" i="3" s="1"/>
  <c r="P304" i="3"/>
  <c r="Q304" i="3"/>
  <c r="O305" i="3"/>
  <c r="P305" i="3"/>
  <c r="Q305" i="3"/>
  <c r="O306" i="3"/>
  <c r="S306" i="3" s="1"/>
  <c r="P306" i="3"/>
  <c r="Q306" i="3"/>
  <c r="O307" i="3"/>
  <c r="P307" i="3"/>
  <c r="Q307" i="3"/>
  <c r="O308" i="3"/>
  <c r="S308" i="3" s="1"/>
  <c r="P308" i="3"/>
  <c r="Q308" i="3"/>
  <c r="O309" i="3"/>
  <c r="S309" i="3" s="1"/>
  <c r="P309" i="3"/>
  <c r="Q309" i="3"/>
  <c r="O310" i="3"/>
  <c r="P310" i="3"/>
  <c r="Q310" i="3"/>
  <c r="O311" i="3"/>
  <c r="S311" i="3" s="1"/>
  <c r="P311" i="3"/>
  <c r="Q311" i="3"/>
  <c r="O312" i="3"/>
  <c r="P312" i="3"/>
  <c r="Q312" i="3"/>
  <c r="O313" i="3"/>
  <c r="S313" i="3" s="1"/>
  <c r="P313" i="3"/>
  <c r="Q313" i="3"/>
  <c r="O314" i="3"/>
  <c r="S314" i="3" s="1"/>
  <c r="P314" i="3"/>
  <c r="Q314" i="3"/>
  <c r="O315" i="3"/>
  <c r="S315" i="3" s="1"/>
  <c r="P315" i="3"/>
  <c r="Q315" i="3"/>
  <c r="O316" i="3"/>
  <c r="S316" i="3" s="1"/>
  <c r="P316" i="3"/>
  <c r="Q316" i="3"/>
  <c r="O317" i="3"/>
  <c r="P317" i="3"/>
  <c r="Q317" i="3"/>
  <c r="O318" i="3"/>
  <c r="S318" i="3" s="1"/>
  <c r="P318" i="3"/>
  <c r="Q318" i="3"/>
  <c r="O319" i="3"/>
  <c r="S319" i="3" s="1"/>
  <c r="P319" i="3"/>
  <c r="Q319" i="3"/>
  <c r="O320" i="3"/>
  <c r="S320" i="3" s="1"/>
  <c r="P320" i="3"/>
  <c r="Q320" i="3"/>
  <c r="O321" i="3"/>
  <c r="S321" i="3" s="1"/>
  <c r="P321" i="3"/>
  <c r="Q321" i="3"/>
  <c r="O322" i="3"/>
  <c r="P322" i="3"/>
  <c r="Q322" i="3"/>
  <c r="O323" i="3"/>
  <c r="P323" i="3"/>
  <c r="Q323" i="3"/>
  <c r="O324" i="3"/>
  <c r="P324" i="3"/>
  <c r="Q324" i="3"/>
  <c r="O325" i="3"/>
  <c r="S325" i="3" s="1"/>
  <c r="P325" i="3"/>
  <c r="Q325" i="3"/>
  <c r="O326" i="3"/>
  <c r="P326" i="3"/>
  <c r="Q326" i="3"/>
  <c r="O327" i="3"/>
  <c r="S327" i="3" s="1"/>
  <c r="P327" i="3"/>
  <c r="Q327" i="3"/>
  <c r="O328" i="3"/>
  <c r="P328" i="3"/>
  <c r="Q328" i="3"/>
  <c r="O329" i="3"/>
  <c r="S329" i="3" s="1"/>
  <c r="P329" i="3"/>
  <c r="Q329" i="3"/>
  <c r="O330" i="3"/>
  <c r="P330" i="3"/>
  <c r="Q330" i="3"/>
  <c r="O331" i="3"/>
  <c r="P331" i="3"/>
  <c r="Q331" i="3"/>
  <c r="O332" i="3"/>
  <c r="P332" i="3"/>
  <c r="Q332" i="3"/>
  <c r="O333" i="3"/>
  <c r="P333" i="3"/>
  <c r="Q333" i="3"/>
  <c r="O334" i="3"/>
  <c r="S334" i="3" s="1"/>
  <c r="P334" i="3"/>
  <c r="Q334" i="3"/>
  <c r="O335" i="3"/>
  <c r="S335" i="3" s="1"/>
  <c r="P335" i="3"/>
  <c r="Q335" i="3"/>
  <c r="O336" i="3"/>
  <c r="S336" i="3" s="1"/>
  <c r="P336" i="3"/>
  <c r="Q336" i="3"/>
  <c r="O337" i="3"/>
  <c r="S337" i="3" s="1"/>
  <c r="P337" i="3"/>
  <c r="Q337" i="3"/>
  <c r="O338" i="3"/>
  <c r="P338" i="3"/>
  <c r="Q338" i="3"/>
  <c r="O339" i="3"/>
  <c r="S339" i="3" s="1"/>
  <c r="P339" i="3"/>
  <c r="Q339" i="3"/>
  <c r="O340" i="3"/>
  <c r="S340" i="3" s="1"/>
  <c r="P340" i="3"/>
  <c r="Q340" i="3"/>
  <c r="O341" i="3"/>
  <c r="S341" i="3" s="1"/>
  <c r="P341" i="3"/>
  <c r="Q341" i="3"/>
  <c r="O342" i="3"/>
  <c r="S342" i="3" s="1"/>
  <c r="P342" i="3"/>
  <c r="Q342" i="3"/>
  <c r="O343" i="3"/>
  <c r="S343" i="3" s="1"/>
  <c r="P343" i="3"/>
  <c r="Q343" i="3"/>
  <c r="O344" i="3"/>
  <c r="P344" i="3"/>
  <c r="Q344" i="3"/>
  <c r="O345" i="3"/>
  <c r="S345" i="3" s="1"/>
  <c r="P345" i="3"/>
  <c r="Q345" i="3"/>
  <c r="O346" i="3"/>
  <c r="S346" i="3" s="1"/>
  <c r="P346" i="3"/>
  <c r="Q346" i="3"/>
  <c r="O347" i="3"/>
  <c r="S347" i="3" s="1"/>
  <c r="P347" i="3"/>
  <c r="Q347" i="3"/>
  <c r="O348" i="3"/>
  <c r="P348" i="3"/>
  <c r="Q348" i="3"/>
  <c r="O349" i="3"/>
  <c r="S349" i="3" s="1"/>
  <c r="P349" i="3"/>
  <c r="Q349" i="3"/>
  <c r="O350" i="3"/>
  <c r="S350" i="3" s="1"/>
  <c r="P350" i="3"/>
  <c r="Q350" i="3"/>
  <c r="O351" i="3"/>
  <c r="S351" i="3" s="1"/>
  <c r="P351" i="3"/>
  <c r="Q351" i="3"/>
  <c r="O352" i="3"/>
  <c r="S352" i="3" s="1"/>
  <c r="P352" i="3"/>
  <c r="Q352" i="3"/>
  <c r="O353" i="3"/>
  <c r="S353" i="3" s="1"/>
  <c r="P353" i="3"/>
  <c r="Q353" i="3"/>
  <c r="O354" i="3"/>
  <c r="S354" i="3" s="1"/>
  <c r="P354" i="3"/>
  <c r="Q354" i="3"/>
  <c r="O355" i="3"/>
  <c r="S355" i="3" s="1"/>
  <c r="P355" i="3"/>
  <c r="Q355" i="3"/>
  <c r="O356" i="3"/>
  <c r="S356" i="3" s="1"/>
  <c r="P356" i="3"/>
  <c r="Q356" i="3"/>
  <c r="O357" i="3"/>
  <c r="S357" i="3" s="1"/>
  <c r="P357" i="3"/>
  <c r="Q357" i="3"/>
  <c r="O358" i="3"/>
  <c r="S358" i="3" s="1"/>
  <c r="P358" i="3"/>
  <c r="Q358" i="3"/>
  <c r="O359" i="3"/>
  <c r="S359" i="3" s="1"/>
  <c r="P359" i="3"/>
  <c r="Q359" i="3"/>
  <c r="O360" i="3"/>
  <c r="S360" i="3" s="1"/>
  <c r="P360" i="3"/>
  <c r="Q360" i="3"/>
  <c r="O361" i="3"/>
  <c r="S361" i="3" s="1"/>
  <c r="P361" i="3"/>
  <c r="Q361" i="3"/>
  <c r="O362" i="3"/>
  <c r="S362" i="3" s="1"/>
  <c r="P362" i="3"/>
  <c r="Q362" i="3"/>
  <c r="O363" i="3"/>
  <c r="S363" i="3" s="1"/>
  <c r="P363" i="3"/>
  <c r="Q363" i="3"/>
  <c r="O364" i="3"/>
  <c r="P364" i="3"/>
  <c r="Q364" i="3"/>
  <c r="O365" i="3"/>
  <c r="P365" i="3"/>
  <c r="Q365" i="3"/>
  <c r="O366" i="3"/>
  <c r="S366" i="3" s="1"/>
  <c r="P366" i="3"/>
  <c r="Q366" i="3"/>
  <c r="O367" i="3"/>
  <c r="S367" i="3" s="1"/>
  <c r="P367" i="3"/>
  <c r="Q367" i="3"/>
  <c r="O368" i="3"/>
  <c r="S368" i="3" s="1"/>
  <c r="P368" i="3"/>
  <c r="Q368" i="3"/>
  <c r="O369" i="3"/>
  <c r="P369" i="3"/>
  <c r="Q369" i="3"/>
  <c r="O370" i="3"/>
  <c r="P370" i="3"/>
  <c r="Q370" i="3"/>
  <c r="O371" i="3"/>
  <c r="S371" i="3" s="1"/>
  <c r="P371" i="3"/>
  <c r="Q371" i="3"/>
  <c r="O372" i="3"/>
  <c r="P372" i="3"/>
  <c r="Q372" i="3"/>
  <c r="O373" i="3"/>
  <c r="S373" i="3" s="1"/>
  <c r="P373" i="3"/>
  <c r="Q373" i="3"/>
  <c r="O374" i="3"/>
  <c r="S374" i="3" s="1"/>
  <c r="P374" i="3"/>
  <c r="Q374" i="3"/>
  <c r="O375" i="3"/>
  <c r="S375" i="3" s="1"/>
  <c r="P375" i="3"/>
  <c r="Q375" i="3"/>
  <c r="O376" i="3"/>
  <c r="P376" i="3"/>
  <c r="Q376" i="3"/>
  <c r="O377" i="3"/>
  <c r="S377" i="3" s="1"/>
  <c r="P377" i="3"/>
  <c r="Q377" i="3"/>
  <c r="O378" i="3"/>
  <c r="S378" i="3" s="1"/>
  <c r="P378" i="3"/>
  <c r="Q378" i="3"/>
  <c r="O379" i="3"/>
  <c r="S379" i="3" s="1"/>
  <c r="P379" i="3"/>
  <c r="Q379" i="3"/>
  <c r="O380" i="3"/>
  <c r="S380" i="3" s="1"/>
  <c r="P380" i="3"/>
  <c r="Q380" i="3"/>
  <c r="O381" i="3"/>
  <c r="S381" i="3" s="1"/>
  <c r="P381" i="3"/>
  <c r="Q381" i="3"/>
  <c r="O382" i="3"/>
  <c r="P382" i="3"/>
  <c r="Q382" i="3"/>
  <c r="O383" i="3"/>
  <c r="P383" i="3"/>
  <c r="Q383" i="3"/>
  <c r="O384" i="3"/>
  <c r="S384" i="3" s="1"/>
  <c r="P384" i="3"/>
  <c r="Q384" i="3"/>
  <c r="O385" i="3"/>
  <c r="S385" i="3" s="1"/>
  <c r="P385" i="3"/>
  <c r="Q385" i="3"/>
  <c r="Q10" i="3"/>
  <c r="P10" i="3"/>
  <c r="O10" i="3"/>
  <c r="E22" i="3"/>
  <c r="F22" i="3"/>
  <c r="G22" i="3"/>
  <c r="I22" i="3"/>
  <c r="E23" i="3"/>
  <c r="F23" i="3"/>
  <c r="G23" i="3"/>
  <c r="I23" i="3"/>
  <c r="E24" i="3"/>
  <c r="F24" i="3"/>
  <c r="G24" i="3"/>
  <c r="I24" i="3"/>
  <c r="E25" i="3"/>
  <c r="F25" i="3"/>
  <c r="G25" i="3"/>
  <c r="I25" i="3"/>
  <c r="E26" i="3"/>
  <c r="F26" i="3"/>
  <c r="G26" i="3"/>
  <c r="I26" i="3"/>
  <c r="E27" i="3"/>
  <c r="F27" i="3"/>
  <c r="G27" i="3"/>
  <c r="I27" i="3"/>
  <c r="E28" i="3"/>
  <c r="F28" i="3"/>
  <c r="G28" i="3"/>
  <c r="I28" i="3"/>
  <c r="E29" i="3"/>
  <c r="F29" i="3"/>
  <c r="G29" i="3"/>
  <c r="I29" i="3"/>
  <c r="E30" i="3"/>
  <c r="F30" i="3"/>
  <c r="G30" i="3"/>
  <c r="I30" i="3"/>
  <c r="E31" i="3"/>
  <c r="F31" i="3"/>
  <c r="G31" i="3"/>
  <c r="I31" i="3"/>
  <c r="E32" i="3"/>
  <c r="F32" i="3"/>
  <c r="G32" i="3"/>
  <c r="I32" i="3"/>
  <c r="E33" i="3"/>
  <c r="F33" i="3"/>
  <c r="G33" i="3"/>
  <c r="I33" i="3"/>
  <c r="E34" i="3"/>
  <c r="F34" i="3"/>
  <c r="G34" i="3"/>
  <c r="I34" i="3"/>
  <c r="E35" i="3"/>
  <c r="F35" i="3"/>
  <c r="G35" i="3"/>
  <c r="I35" i="3"/>
  <c r="E36" i="3"/>
  <c r="F36" i="3"/>
  <c r="G36" i="3"/>
  <c r="I36" i="3"/>
  <c r="E37" i="3"/>
  <c r="F37" i="3"/>
  <c r="G37" i="3"/>
  <c r="I37" i="3"/>
  <c r="E38" i="3"/>
  <c r="F38" i="3"/>
  <c r="G38" i="3"/>
  <c r="I38" i="3"/>
  <c r="E39" i="3"/>
  <c r="F39" i="3"/>
  <c r="G39" i="3"/>
  <c r="I39" i="3"/>
  <c r="E40" i="3"/>
  <c r="F40" i="3"/>
  <c r="G40" i="3"/>
  <c r="I40" i="3"/>
  <c r="E41" i="3"/>
  <c r="F41" i="3"/>
  <c r="G41" i="3"/>
  <c r="I41" i="3"/>
  <c r="E42" i="3"/>
  <c r="F42" i="3"/>
  <c r="G42" i="3"/>
  <c r="I42" i="3"/>
  <c r="E43" i="3"/>
  <c r="F43" i="3"/>
  <c r="G43" i="3"/>
  <c r="I43" i="3"/>
  <c r="E44" i="3"/>
  <c r="F44" i="3"/>
  <c r="G44" i="3"/>
  <c r="I44" i="3"/>
  <c r="E45" i="3"/>
  <c r="F45" i="3"/>
  <c r="G45" i="3"/>
  <c r="E46" i="3"/>
  <c r="F46" i="3"/>
  <c r="G46" i="3"/>
  <c r="I46" i="3"/>
  <c r="E47" i="3"/>
  <c r="F47" i="3"/>
  <c r="G47" i="3"/>
  <c r="I47" i="3"/>
  <c r="E48" i="3"/>
  <c r="F48" i="3"/>
  <c r="G48" i="3"/>
  <c r="I48" i="3"/>
  <c r="E49" i="3"/>
  <c r="F49" i="3"/>
  <c r="G49" i="3"/>
  <c r="I49" i="3"/>
  <c r="E50" i="3"/>
  <c r="F50" i="3"/>
  <c r="G50" i="3"/>
  <c r="I50" i="3"/>
  <c r="E51" i="3"/>
  <c r="F51" i="3"/>
  <c r="G51" i="3"/>
  <c r="I51" i="3"/>
  <c r="E52" i="3"/>
  <c r="F52" i="3"/>
  <c r="G52" i="3"/>
  <c r="I52" i="3"/>
  <c r="E53" i="3"/>
  <c r="F53" i="3"/>
  <c r="G53" i="3"/>
  <c r="I53" i="3"/>
  <c r="E54" i="3"/>
  <c r="F54" i="3"/>
  <c r="G54" i="3"/>
  <c r="I54" i="3"/>
  <c r="E55" i="3"/>
  <c r="F55" i="3"/>
  <c r="G55" i="3"/>
  <c r="E56" i="3"/>
  <c r="F56" i="3"/>
  <c r="G56" i="3"/>
  <c r="I56" i="3"/>
  <c r="E57" i="3"/>
  <c r="F57" i="3"/>
  <c r="G57" i="3"/>
  <c r="I57" i="3"/>
  <c r="E58" i="3"/>
  <c r="F58" i="3"/>
  <c r="G58" i="3"/>
  <c r="I58" i="3"/>
  <c r="E59" i="3"/>
  <c r="F59" i="3"/>
  <c r="G59" i="3"/>
  <c r="I59" i="3"/>
  <c r="E60" i="3"/>
  <c r="F60" i="3"/>
  <c r="G60" i="3"/>
  <c r="I60" i="3"/>
  <c r="E61" i="3"/>
  <c r="F61" i="3"/>
  <c r="G61" i="3"/>
  <c r="I61" i="3"/>
  <c r="E62" i="3"/>
  <c r="F62" i="3"/>
  <c r="G62" i="3"/>
  <c r="I62" i="3"/>
  <c r="E63" i="3"/>
  <c r="F63" i="3"/>
  <c r="G63" i="3"/>
  <c r="I63" i="3"/>
  <c r="E64" i="3"/>
  <c r="F64" i="3"/>
  <c r="G64" i="3"/>
  <c r="I64" i="3"/>
  <c r="E65" i="3"/>
  <c r="F65" i="3"/>
  <c r="G65" i="3"/>
  <c r="I65" i="3"/>
  <c r="E66" i="3"/>
  <c r="F66" i="3"/>
  <c r="G66" i="3"/>
  <c r="I66" i="3"/>
  <c r="E67" i="3"/>
  <c r="F67" i="3"/>
  <c r="G67" i="3"/>
  <c r="I67" i="3"/>
  <c r="E68" i="3"/>
  <c r="F68" i="3"/>
  <c r="G68" i="3"/>
  <c r="I68" i="3"/>
  <c r="E69" i="3"/>
  <c r="F69" i="3"/>
  <c r="G69" i="3"/>
  <c r="I69" i="3"/>
  <c r="E70" i="3"/>
  <c r="F70" i="3"/>
  <c r="G70" i="3"/>
  <c r="E71" i="3"/>
  <c r="F71" i="3"/>
  <c r="G71" i="3"/>
  <c r="E72" i="3"/>
  <c r="F72" i="3"/>
  <c r="G72" i="3"/>
  <c r="E73" i="3"/>
  <c r="F73" i="3"/>
  <c r="G73" i="3"/>
  <c r="I73" i="3"/>
  <c r="E74" i="3"/>
  <c r="F74" i="3"/>
  <c r="G74" i="3"/>
  <c r="I74" i="3"/>
  <c r="E75" i="3"/>
  <c r="F75" i="3"/>
  <c r="G75" i="3"/>
  <c r="I75" i="3"/>
  <c r="E76" i="3"/>
  <c r="F76" i="3"/>
  <c r="G76" i="3"/>
  <c r="E77" i="3"/>
  <c r="F77" i="3"/>
  <c r="G77" i="3"/>
  <c r="E78" i="3"/>
  <c r="F78" i="3"/>
  <c r="G78" i="3"/>
  <c r="E79" i="3"/>
  <c r="F79" i="3"/>
  <c r="G79" i="3"/>
  <c r="I79" i="3"/>
  <c r="E80" i="3"/>
  <c r="F80" i="3"/>
  <c r="G80" i="3"/>
  <c r="I80" i="3"/>
  <c r="E81" i="3"/>
  <c r="F81" i="3"/>
  <c r="G81" i="3"/>
  <c r="I81" i="3"/>
  <c r="E82" i="3"/>
  <c r="F82" i="3"/>
  <c r="G82" i="3"/>
  <c r="I82" i="3"/>
  <c r="E83" i="3"/>
  <c r="F83" i="3"/>
  <c r="G83" i="3"/>
  <c r="I83" i="3"/>
  <c r="E84" i="3"/>
  <c r="F84" i="3"/>
  <c r="G84" i="3"/>
  <c r="I84" i="3"/>
  <c r="E85" i="3"/>
  <c r="F85" i="3"/>
  <c r="G85" i="3"/>
  <c r="I85" i="3"/>
  <c r="E86" i="3"/>
  <c r="F86" i="3"/>
  <c r="G86" i="3"/>
  <c r="I86" i="3"/>
  <c r="E87" i="3"/>
  <c r="F87" i="3"/>
  <c r="G87" i="3"/>
  <c r="I87" i="3"/>
  <c r="E88" i="3"/>
  <c r="F88" i="3"/>
  <c r="G88" i="3"/>
  <c r="I88" i="3"/>
  <c r="E89" i="3"/>
  <c r="F89" i="3"/>
  <c r="G89" i="3"/>
  <c r="I89" i="3"/>
  <c r="E90" i="3"/>
  <c r="F90" i="3"/>
  <c r="G90" i="3"/>
  <c r="I90" i="3"/>
  <c r="E91" i="3"/>
  <c r="F91" i="3"/>
  <c r="G91" i="3"/>
  <c r="I91" i="3"/>
  <c r="E92" i="3"/>
  <c r="F92" i="3"/>
  <c r="G92" i="3"/>
  <c r="I92" i="3"/>
  <c r="E93" i="3"/>
  <c r="F93" i="3"/>
  <c r="G93" i="3"/>
  <c r="I93" i="3"/>
  <c r="E94" i="3"/>
  <c r="F94" i="3"/>
  <c r="G94" i="3"/>
  <c r="I94" i="3"/>
  <c r="E95" i="3"/>
  <c r="F95" i="3"/>
  <c r="G95" i="3"/>
  <c r="E96" i="3"/>
  <c r="F96" i="3"/>
  <c r="G96" i="3"/>
  <c r="E97" i="3"/>
  <c r="F97" i="3"/>
  <c r="G97" i="3"/>
  <c r="I97" i="3"/>
  <c r="E98" i="3"/>
  <c r="F98" i="3"/>
  <c r="G98" i="3"/>
  <c r="I98" i="3"/>
  <c r="E99" i="3"/>
  <c r="F99" i="3"/>
  <c r="G99" i="3"/>
  <c r="I99" i="3"/>
  <c r="E100" i="3"/>
  <c r="F100" i="3"/>
  <c r="G100" i="3"/>
  <c r="I100" i="3"/>
  <c r="E101" i="3"/>
  <c r="F101" i="3"/>
  <c r="G101" i="3"/>
  <c r="I101" i="3"/>
  <c r="E102" i="3"/>
  <c r="F102" i="3"/>
  <c r="G102" i="3"/>
  <c r="I102" i="3"/>
  <c r="E103" i="3"/>
  <c r="F103" i="3"/>
  <c r="G103" i="3"/>
  <c r="I103" i="3"/>
  <c r="E104" i="3"/>
  <c r="F104" i="3"/>
  <c r="G104" i="3"/>
  <c r="I104" i="3"/>
  <c r="E105" i="3"/>
  <c r="F105" i="3"/>
  <c r="G105" i="3"/>
  <c r="I105" i="3"/>
  <c r="E106" i="3"/>
  <c r="F106" i="3"/>
  <c r="G106" i="3"/>
  <c r="I106" i="3"/>
  <c r="E107" i="3"/>
  <c r="F107" i="3"/>
  <c r="G107" i="3"/>
  <c r="I107" i="3"/>
  <c r="E108" i="3"/>
  <c r="F108" i="3"/>
  <c r="G108" i="3"/>
  <c r="I108" i="3"/>
  <c r="E109" i="3"/>
  <c r="F109" i="3"/>
  <c r="G109" i="3"/>
  <c r="I109" i="3"/>
  <c r="E110" i="3"/>
  <c r="F110" i="3"/>
  <c r="G110" i="3"/>
  <c r="I110" i="3"/>
  <c r="E111" i="3"/>
  <c r="F111" i="3"/>
  <c r="G111" i="3"/>
  <c r="I111" i="3"/>
  <c r="E112" i="3"/>
  <c r="F112" i="3"/>
  <c r="G112" i="3"/>
  <c r="I112" i="3"/>
  <c r="E113" i="3"/>
  <c r="F113" i="3"/>
  <c r="G113" i="3"/>
  <c r="I113" i="3"/>
  <c r="E114" i="3"/>
  <c r="F114" i="3"/>
  <c r="G114" i="3"/>
  <c r="I114" i="3"/>
  <c r="E115" i="3"/>
  <c r="F115" i="3"/>
  <c r="G115" i="3"/>
  <c r="I115" i="3"/>
  <c r="E116" i="3"/>
  <c r="F116" i="3"/>
  <c r="G116" i="3"/>
  <c r="I116" i="3"/>
  <c r="E117" i="3"/>
  <c r="F117" i="3"/>
  <c r="G117" i="3"/>
  <c r="E118" i="3"/>
  <c r="F118" i="3"/>
  <c r="G118" i="3"/>
  <c r="E119" i="3"/>
  <c r="F119" i="3"/>
  <c r="G119" i="3"/>
  <c r="I119" i="3"/>
  <c r="E120" i="3"/>
  <c r="F120" i="3"/>
  <c r="G120" i="3"/>
  <c r="E121" i="3"/>
  <c r="F121" i="3"/>
  <c r="G121" i="3"/>
  <c r="I121" i="3"/>
  <c r="E122" i="3"/>
  <c r="F122" i="3"/>
  <c r="G122" i="3"/>
  <c r="I122" i="3"/>
  <c r="E123" i="3"/>
  <c r="F123" i="3"/>
  <c r="G123" i="3"/>
  <c r="I123" i="3"/>
  <c r="E124" i="3"/>
  <c r="F124" i="3"/>
  <c r="G124" i="3"/>
  <c r="I124" i="3"/>
  <c r="E125" i="3"/>
  <c r="F125" i="3"/>
  <c r="G125" i="3"/>
  <c r="I125" i="3"/>
  <c r="E126" i="3"/>
  <c r="F126" i="3"/>
  <c r="G126" i="3"/>
  <c r="I126" i="3"/>
  <c r="E127" i="3"/>
  <c r="F127" i="3"/>
  <c r="G127" i="3"/>
  <c r="I127" i="3"/>
  <c r="E128" i="3"/>
  <c r="F128" i="3"/>
  <c r="G128" i="3"/>
  <c r="E129" i="3"/>
  <c r="F129" i="3"/>
  <c r="G129" i="3"/>
  <c r="I129" i="3"/>
  <c r="E130" i="3"/>
  <c r="F130" i="3"/>
  <c r="G130" i="3"/>
  <c r="I130" i="3"/>
  <c r="E131" i="3"/>
  <c r="F131" i="3"/>
  <c r="G131" i="3"/>
  <c r="I131" i="3"/>
  <c r="E132" i="3"/>
  <c r="F132" i="3"/>
  <c r="G132" i="3"/>
  <c r="I132" i="3"/>
  <c r="E133" i="3"/>
  <c r="F133" i="3"/>
  <c r="G133" i="3"/>
  <c r="I133" i="3"/>
  <c r="E134" i="3"/>
  <c r="F134" i="3"/>
  <c r="G134" i="3"/>
  <c r="I134" i="3"/>
  <c r="E135" i="3"/>
  <c r="F135" i="3"/>
  <c r="G135" i="3"/>
  <c r="I135" i="3"/>
  <c r="E136" i="3"/>
  <c r="F136" i="3"/>
  <c r="G136" i="3"/>
  <c r="I136" i="3"/>
  <c r="E137" i="3"/>
  <c r="F137" i="3"/>
  <c r="G137" i="3"/>
  <c r="I137" i="3"/>
  <c r="E138" i="3"/>
  <c r="F138" i="3"/>
  <c r="G138" i="3"/>
  <c r="I138" i="3"/>
  <c r="E139" i="3"/>
  <c r="F139" i="3"/>
  <c r="G139" i="3"/>
  <c r="I139" i="3"/>
  <c r="E140" i="3"/>
  <c r="F140" i="3"/>
  <c r="G140" i="3"/>
  <c r="I140" i="3"/>
  <c r="E141" i="3"/>
  <c r="F141" i="3"/>
  <c r="G141" i="3"/>
  <c r="I141" i="3"/>
  <c r="E142" i="3"/>
  <c r="F142" i="3"/>
  <c r="G142" i="3"/>
  <c r="I142" i="3"/>
  <c r="E143" i="3"/>
  <c r="F143" i="3"/>
  <c r="G143" i="3"/>
  <c r="I143" i="3"/>
  <c r="E144" i="3"/>
  <c r="F144" i="3"/>
  <c r="G144" i="3"/>
  <c r="I144" i="3"/>
  <c r="E145" i="3"/>
  <c r="F145" i="3"/>
  <c r="G145" i="3"/>
  <c r="I145" i="3"/>
  <c r="E146" i="3"/>
  <c r="F146" i="3"/>
  <c r="G146" i="3"/>
  <c r="I146" i="3"/>
  <c r="E147" i="3"/>
  <c r="F147" i="3"/>
  <c r="G147" i="3"/>
  <c r="I147" i="3"/>
  <c r="E148" i="3"/>
  <c r="F148" i="3"/>
  <c r="G148" i="3"/>
  <c r="I148" i="3"/>
  <c r="E149" i="3"/>
  <c r="F149" i="3"/>
  <c r="G149" i="3"/>
  <c r="I149" i="3"/>
  <c r="E150" i="3"/>
  <c r="F150" i="3"/>
  <c r="G150" i="3"/>
  <c r="I150" i="3"/>
  <c r="E151" i="3"/>
  <c r="F151" i="3"/>
  <c r="G151" i="3"/>
  <c r="I151" i="3"/>
  <c r="E152" i="3"/>
  <c r="F152" i="3"/>
  <c r="G152" i="3"/>
  <c r="I152" i="3"/>
  <c r="E153" i="3"/>
  <c r="F153" i="3"/>
  <c r="G153" i="3"/>
  <c r="I153" i="3"/>
  <c r="E154" i="3"/>
  <c r="F154" i="3"/>
  <c r="G154" i="3"/>
  <c r="I154" i="3"/>
  <c r="E155" i="3"/>
  <c r="F155" i="3"/>
  <c r="G155" i="3"/>
  <c r="I155" i="3"/>
  <c r="E156" i="3"/>
  <c r="F156" i="3"/>
  <c r="G156" i="3"/>
  <c r="I156" i="3"/>
  <c r="E157" i="3"/>
  <c r="F157" i="3"/>
  <c r="G157" i="3"/>
  <c r="I157" i="3"/>
  <c r="E158" i="3"/>
  <c r="F158" i="3"/>
  <c r="G158" i="3"/>
  <c r="I158" i="3"/>
  <c r="E159" i="3"/>
  <c r="F159" i="3"/>
  <c r="G159" i="3"/>
  <c r="I159" i="3"/>
  <c r="E160" i="3"/>
  <c r="F160" i="3"/>
  <c r="G160" i="3"/>
  <c r="I160" i="3"/>
  <c r="E161" i="3"/>
  <c r="F161" i="3"/>
  <c r="G161" i="3"/>
  <c r="I161" i="3"/>
  <c r="E162" i="3"/>
  <c r="F162" i="3"/>
  <c r="G162" i="3"/>
  <c r="I162" i="3"/>
  <c r="E163" i="3"/>
  <c r="F163" i="3"/>
  <c r="G163" i="3"/>
  <c r="I163" i="3"/>
  <c r="E164" i="3"/>
  <c r="F164" i="3"/>
  <c r="G164" i="3"/>
  <c r="I164" i="3"/>
  <c r="E165" i="3"/>
  <c r="F165" i="3"/>
  <c r="G165" i="3"/>
  <c r="I165" i="3"/>
  <c r="E166" i="3"/>
  <c r="F166" i="3"/>
  <c r="G166" i="3"/>
  <c r="I166" i="3"/>
  <c r="E167" i="3"/>
  <c r="F167" i="3"/>
  <c r="G167" i="3"/>
  <c r="I167" i="3"/>
  <c r="E168" i="3"/>
  <c r="F168" i="3"/>
  <c r="G168" i="3"/>
  <c r="I168" i="3"/>
  <c r="E169" i="3"/>
  <c r="F169" i="3"/>
  <c r="G169" i="3"/>
  <c r="I169" i="3"/>
  <c r="E170" i="3"/>
  <c r="F170" i="3"/>
  <c r="G170" i="3"/>
  <c r="I170" i="3"/>
  <c r="E171" i="3"/>
  <c r="F171" i="3"/>
  <c r="G171" i="3"/>
  <c r="I171" i="3"/>
  <c r="E172" i="3"/>
  <c r="F172" i="3"/>
  <c r="G172" i="3"/>
  <c r="I172" i="3"/>
  <c r="E173" i="3"/>
  <c r="F173" i="3"/>
  <c r="G173" i="3"/>
  <c r="I173" i="3"/>
  <c r="E174" i="3"/>
  <c r="F174" i="3"/>
  <c r="G174" i="3"/>
  <c r="I174" i="3"/>
  <c r="E175" i="3"/>
  <c r="F175" i="3"/>
  <c r="G175" i="3"/>
  <c r="I175" i="3"/>
  <c r="E176" i="3"/>
  <c r="F176" i="3"/>
  <c r="G176" i="3"/>
  <c r="I176" i="3"/>
  <c r="E177" i="3"/>
  <c r="F177" i="3"/>
  <c r="G177" i="3"/>
  <c r="I177" i="3"/>
  <c r="E178" i="3"/>
  <c r="F178" i="3"/>
  <c r="G178" i="3"/>
  <c r="I178" i="3"/>
  <c r="E179" i="3"/>
  <c r="F179" i="3"/>
  <c r="G179" i="3"/>
  <c r="I179" i="3"/>
  <c r="E180" i="3"/>
  <c r="F180" i="3"/>
  <c r="G180" i="3"/>
  <c r="I180" i="3"/>
  <c r="E181" i="3"/>
  <c r="F181" i="3"/>
  <c r="G181" i="3"/>
  <c r="I181" i="3"/>
  <c r="E182" i="3"/>
  <c r="F182" i="3"/>
  <c r="G182" i="3"/>
  <c r="I182" i="3"/>
  <c r="E183" i="3"/>
  <c r="F183" i="3"/>
  <c r="G183" i="3"/>
  <c r="I183" i="3"/>
  <c r="E184" i="3"/>
  <c r="F184" i="3"/>
  <c r="G184" i="3"/>
  <c r="I184" i="3"/>
  <c r="E185" i="3"/>
  <c r="F185" i="3"/>
  <c r="G185" i="3"/>
  <c r="I185" i="3"/>
  <c r="E186" i="3"/>
  <c r="F186" i="3"/>
  <c r="G186" i="3"/>
  <c r="I186" i="3"/>
  <c r="E187" i="3"/>
  <c r="F187" i="3"/>
  <c r="G187" i="3"/>
  <c r="I187" i="3"/>
  <c r="E188" i="3"/>
  <c r="F188" i="3"/>
  <c r="G188" i="3"/>
  <c r="I188" i="3"/>
  <c r="E189" i="3"/>
  <c r="F189" i="3"/>
  <c r="G189" i="3"/>
  <c r="I189" i="3"/>
  <c r="E190" i="3"/>
  <c r="F190" i="3"/>
  <c r="G190" i="3"/>
  <c r="I190" i="3"/>
  <c r="E191" i="3"/>
  <c r="F191" i="3"/>
  <c r="G191" i="3"/>
  <c r="I191" i="3"/>
  <c r="E192" i="3"/>
  <c r="F192" i="3"/>
  <c r="G192" i="3"/>
  <c r="I192" i="3"/>
  <c r="E193" i="3"/>
  <c r="F193" i="3"/>
  <c r="G193" i="3"/>
  <c r="I193" i="3"/>
  <c r="E194" i="3"/>
  <c r="F194" i="3"/>
  <c r="G194" i="3"/>
  <c r="I194" i="3"/>
  <c r="E195" i="3"/>
  <c r="F195" i="3"/>
  <c r="G195" i="3"/>
  <c r="I195" i="3"/>
  <c r="E196" i="3"/>
  <c r="F196" i="3"/>
  <c r="G196" i="3"/>
  <c r="I196" i="3"/>
  <c r="E197" i="3"/>
  <c r="F197" i="3"/>
  <c r="G197" i="3"/>
  <c r="I197" i="3"/>
  <c r="E198" i="3"/>
  <c r="F198" i="3"/>
  <c r="G198" i="3"/>
  <c r="I198" i="3"/>
  <c r="E199" i="3"/>
  <c r="F199" i="3"/>
  <c r="G199" i="3"/>
  <c r="I199" i="3"/>
  <c r="E200" i="3"/>
  <c r="F200" i="3"/>
  <c r="G200" i="3"/>
  <c r="I200" i="3"/>
  <c r="E201" i="3"/>
  <c r="F201" i="3"/>
  <c r="G201" i="3"/>
  <c r="I201" i="3"/>
  <c r="E202" i="3"/>
  <c r="F202" i="3"/>
  <c r="G202" i="3"/>
  <c r="I202" i="3"/>
  <c r="E203" i="3"/>
  <c r="F203" i="3"/>
  <c r="G203" i="3"/>
  <c r="I203" i="3"/>
  <c r="E204" i="3"/>
  <c r="F204" i="3"/>
  <c r="G204" i="3"/>
  <c r="I204" i="3"/>
  <c r="E205" i="3"/>
  <c r="F205" i="3"/>
  <c r="G205" i="3"/>
  <c r="I205" i="3"/>
  <c r="E206" i="3"/>
  <c r="F206" i="3"/>
  <c r="G206" i="3"/>
  <c r="I206" i="3"/>
  <c r="E207" i="3"/>
  <c r="F207" i="3"/>
  <c r="G207" i="3"/>
  <c r="I207" i="3"/>
  <c r="E208" i="3"/>
  <c r="F208" i="3"/>
  <c r="G208" i="3"/>
  <c r="I208" i="3"/>
  <c r="E209" i="3"/>
  <c r="F209" i="3"/>
  <c r="G209" i="3"/>
  <c r="I209" i="3"/>
  <c r="E210" i="3"/>
  <c r="F210" i="3"/>
  <c r="G210" i="3"/>
  <c r="I210" i="3"/>
  <c r="E211" i="3"/>
  <c r="F211" i="3"/>
  <c r="G211" i="3"/>
  <c r="I211" i="3"/>
  <c r="E212" i="3"/>
  <c r="F212" i="3"/>
  <c r="G212" i="3"/>
  <c r="I212" i="3"/>
  <c r="E213" i="3"/>
  <c r="F213" i="3"/>
  <c r="G213" i="3"/>
  <c r="I213" i="3"/>
  <c r="E214" i="3"/>
  <c r="F214" i="3"/>
  <c r="G214" i="3"/>
  <c r="I214" i="3"/>
  <c r="E215" i="3"/>
  <c r="F215" i="3"/>
  <c r="G215" i="3"/>
  <c r="I215" i="3"/>
  <c r="E216" i="3"/>
  <c r="F216" i="3"/>
  <c r="G216" i="3"/>
  <c r="I216" i="3"/>
  <c r="E217" i="3"/>
  <c r="F217" i="3"/>
  <c r="G217" i="3"/>
  <c r="I217" i="3"/>
  <c r="E218" i="3"/>
  <c r="F218" i="3"/>
  <c r="G218" i="3"/>
  <c r="I218" i="3"/>
  <c r="E219" i="3"/>
  <c r="F219" i="3"/>
  <c r="G219" i="3"/>
  <c r="E220" i="3"/>
  <c r="F220" i="3"/>
  <c r="G220" i="3"/>
  <c r="I220" i="3"/>
  <c r="E221" i="3"/>
  <c r="F221" i="3"/>
  <c r="G221" i="3"/>
  <c r="E222" i="3"/>
  <c r="F222" i="3"/>
  <c r="G222" i="3"/>
  <c r="I222" i="3"/>
  <c r="E223" i="3"/>
  <c r="F223" i="3"/>
  <c r="G223" i="3"/>
  <c r="E224" i="3"/>
  <c r="F224" i="3"/>
  <c r="G224" i="3"/>
  <c r="I224" i="3"/>
  <c r="E225" i="3"/>
  <c r="F225" i="3"/>
  <c r="G225" i="3"/>
  <c r="I225" i="3"/>
  <c r="E226" i="3"/>
  <c r="F226" i="3"/>
  <c r="G226" i="3"/>
  <c r="I226" i="3"/>
  <c r="E227" i="3"/>
  <c r="F227" i="3"/>
  <c r="G227" i="3"/>
  <c r="I227" i="3"/>
  <c r="E228" i="3"/>
  <c r="F228" i="3"/>
  <c r="G228" i="3"/>
  <c r="I228" i="3"/>
  <c r="E229" i="3"/>
  <c r="F229" i="3"/>
  <c r="G229" i="3"/>
  <c r="E230" i="3"/>
  <c r="F230" i="3"/>
  <c r="G230" i="3"/>
  <c r="I230" i="3"/>
  <c r="E231" i="3"/>
  <c r="F231" i="3"/>
  <c r="G231" i="3"/>
  <c r="E232" i="3"/>
  <c r="F232" i="3"/>
  <c r="G232" i="3"/>
  <c r="I232" i="3"/>
  <c r="E233" i="3"/>
  <c r="F233" i="3"/>
  <c r="G233" i="3"/>
  <c r="I233" i="3"/>
  <c r="E234" i="3"/>
  <c r="F234" i="3"/>
  <c r="G234" i="3"/>
  <c r="I234" i="3"/>
  <c r="E235" i="3"/>
  <c r="F235" i="3"/>
  <c r="G235" i="3"/>
  <c r="I235" i="3"/>
  <c r="E236" i="3"/>
  <c r="F236" i="3"/>
  <c r="G236" i="3"/>
  <c r="I236" i="3"/>
  <c r="E237" i="3"/>
  <c r="F237" i="3"/>
  <c r="G237" i="3"/>
  <c r="I237" i="3"/>
  <c r="E238" i="3"/>
  <c r="F238" i="3"/>
  <c r="G238" i="3"/>
  <c r="I238" i="3"/>
  <c r="E239" i="3"/>
  <c r="F239" i="3"/>
  <c r="G239" i="3"/>
  <c r="I239" i="3"/>
  <c r="E240" i="3"/>
  <c r="F240" i="3"/>
  <c r="G240" i="3"/>
  <c r="I240" i="3"/>
  <c r="E241" i="3"/>
  <c r="F241" i="3"/>
  <c r="G241" i="3"/>
  <c r="I241" i="3"/>
  <c r="E242" i="3"/>
  <c r="F242" i="3"/>
  <c r="G242" i="3"/>
  <c r="I242" i="3"/>
  <c r="E243" i="3"/>
  <c r="F243" i="3"/>
  <c r="G243" i="3"/>
  <c r="I243" i="3"/>
  <c r="E244" i="3"/>
  <c r="F244" i="3"/>
  <c r="G244" i="3"/>
  <c r="I244" i="3"/>
  <c r="E245" i="3"/>
  <c r="F245" i="3"/>
  <c r="G245" i="3"/>
  <c r="I245" i="3"/>
  <c r="E246" i="3"/>
  <c r="F246" i="3"/>
  <c r="G246" i="3"/>
  <c r="I246" i="3"/>
  <c r="E247" i="3"/>
  <c r="F247" i="3"/>
  <c r="G247" i="3"/>
  <c r="I247" i="3"/>
  <c r="E248" i="3"/>
  <c r="F248" i="3"/>
  <c r="G248" i="3"/>
  <c r="I248" i="3"/>
  <c r="E249" i="3"/>
  <c r="F249" i="3"/>
  <c r="G249" i="3"/>
  <c r="I249" i="3"/>
  <c r="E250" i="3"/>
  <c r="F250" i="3"/>
  <c r="G250" i="3"/>
  <c r="I250" i="3"/>
  <c r="E251" i="3"/>
  <c r="F251" i="3"/>
  <c r="G251" i="3"/>
  <c r="I251" i="3"/>
  <c r="E252" i="3"/>
  <c r="F252" i="3"/>
  <c r="G252" i="3"/>
  <c r="I252" i="3"/>
  <c r="E253" i="3"/>
  <c r="F253" i="3"/>
  <c r="G253" i="3"/>
  <c r="I253" i="3"/>
  <c r="E254" i="3"/>
  <c r="F254" i="3"/>
  <c r="G254" i="3"/>
  <c r="I254" i="3"/>
  <c r="E255" i="3"/>
  <c r="F255" i="3"/>
  <c r="G255" i="3"/>
  <c r="I255" i="3"/>
  <c r="E256" i="3"/>
  <c r="F256" i="3"/>
  <c r="G256" i="3"/>
  <c r="I256" i="3"/>
  <c r="E257" i="3"/>
  <c r="F257" i="3"/>
  <c r="G257" i="3"/>
  <c r="I257" i="3"/>
  <c r="E258" i="3"/>
  <c r="F258" i="3"/>
  <c r="G258" i="3"/>
  <c r="I258" i="3"/>
  <c r="E259" i="3"/>
  <c r="F259" i="3"/>
  <c r="G259" i="3"/>
  <c r="I259" i="3"/>
  <c r="E260" i="3"/>
  <c r="F260" i="3"/>
  <c r="G260" i="3"/>
  <c r="I260" i="3"/>
  <c r="E261" i="3"/>
  <c r="F261" i="3"/>
  <c r="G261" i="3"/>
  <c r="I261" i="3"/>
  <c r="E262" i="3"/>
  <c r="F262" i="3"/>
  <c r="G262" i="3"/>
  <c r="E263" i="3"/>
  <c r="F263" i="3"/>
  <c r="G263" i="3"/>
  <c r="I263" i="3"/>
  <c r="E264" i="3"/>
  <c r="F264" i="3"/>
  <c r="G264" i="3"/>
  <c r="E265" i="3"/>
  <c r="F265" i="3"/>
  <c r="G265" i="3"/>
  <c r="E266" i="3"/>
  <c r="F266" i="3"/>
  <c r="G266" i="3"/>
  <c r="I266" i="3"/>
  <c r="E267" i="3"/>
  <c r="F267" i="3"/>
  <c r="G267" i="3"/>
  <c r="I267" i="3"/>
  <c r="E268" i="3"/>
  <c r="F268" i="3"/>
  <c r="G268" i="3"/>
  <c r="I268" i="3"/>
  <c r="E269" i="3"/>
  <c r="F269" i="3"/>
  <c r="G269" i="3"/>
  <c r="I269" i="3"/>
  <c r="E270" i="3"/>
  <c r="F270" i="3"/>
  <c r="G270" i="3"/>
  <c r="E271" i="3"/>
  <c r="F271" i="3"/>
  <c r="G271" i="3"/>
  <c r="E272" i="3"/>
  <c r="F272" i="3"/>
  <c r="G272" i="3"/>
  <c r="I272" i="3"/>
  <c r="E273" i="3"/>
  <c r="F273" i="3"/>
  <c r="G273" i="3"/>
  <c r="I273" i="3"/>
  <c r="E274" i="3"/>
  <c r="F274" i="3"/>
  <c r="G274" i="3"/>
  <c r="I274" i="3"/>
  <c r="E275" i="3"/>
  <c r="F275" i="3"/>
  <c r="G275" i="3"/>
  <c r="I275" i="3"/>
  <c r="E276" i="3"/>
  <c r="F276" i="3"/>
  <c r="G276" i="3"/>
  <c r="E277" i="3"/>
  <c r="F277" i="3"/>
  <c r="G277" i="3"/>
  <c r="I277" i="3"/>
  <c r="E278" i="3"/>
  <c r="F278" i="3"/>
  <c r="G278" i="3"/>
  <c r="I278" i="3"/>
  <c r="E279" i="3"/>
  <c r="F279" i="3"/>
  <c r="G279" i="3"/>
  <c r="I279" i="3"/>
  <c r="E280" i="3"/>
  <c r="F280" i="3"/>
  <c r="G280" i="3"/>
  <c r="E281" i="3"/>
  <c r="F281" i="3"/>
  <c r="G281" i="3"/>
  <c r="I281" i="3"/>
  <c r="E282" i="3"/>
  <c r="F282" i="3"/>
  <c r="G282" i="3"/>
  <c r="E283" i="3"/>
  <c r="F283" i="3"/>
  <c r="G283" i="3"/>
  <c r="I283" i="3"/>
  <c r="E284" i="3"/>
  <c r="F284" i="3"/>
  <c r="G284" i="3"/>
  <c r="I284" i="3"/>
  <c r="E285" i="3"/>
  <c r="F285" i="3"/>
  <c r="G285" i="3"/>
  <c r="I285" i="3"/>
  <c r="E286" i="3"/>
  <c r="F286" i="3"/>
  <c r="G286" i="3"/>
  <c r="I286" i="3"/>
  <c r="E287" i="3"/>
  <c r="F287" i="3"/>
  <c r="G287" i="3"/>
  <c r="I287" i="3"/>
  <c r="E288" i="3"/>
  <c r="F288" i="3"/>
  <c r="G288" i="3"/>
  <c r="I288" i="3"/>
  <c r="E289" i="3"/>
  <c r="F289" i="3"/>
  <c r="G289" i="3"/>
  <c r="I289" i="3"/>
  <c r="E290" i="3"/>
  <c r="F290" i="3"/>
  <c r="G290" i="3"/>
  <c r="E291" i="3"/>
  <c r="F291" i="3"/>
  <c r="G291" i="3"/>
  <c r="E292" i="3"/>
  <c r="F292" i="3"/>
  <c r="G292" i="3"/>
  <c r="E293" i="3"/>
  <c r="F293" i="3"/>
  <c r="G293" i="3"/>
  <c r="I293" i="3"/>
  <c r="E294" i="3"/>
  <c r="F294" i="3"/>
  <c r="G294" i="3"/>
  <c r="I294" i="3"/>
  <c r="E295" i="3"/>
  <c r="F295" i="3"/>
  <c r="G295" i="3"/>
  <c r="I295" i="3"/>
  <c r="E296" i="3"/>
  <c r="F296" i="3"/>
  <c r="G296" i="3"/>
  <c r="E297" i="3"/>
  <c r="F297" i="3"/>
  <c r="G297" i="3"/>
  <c r="I297" i="3"/>
  <c r="E298" i="3"/>
  <c r="F298" i="3"/>
  <c r="G298" i="3"/>
  <c r="I298" i="3"/>
  <c r="E299" i="3"/>
  <c r="F299" i="3"/>
  <c r="G299" i="3"/>
  <c r="I299" i="3"/>
  <c r="E300" i="3"/>
  <c r="F300" i="3"/>
  <c r="G300" i="3"/>
  <c r="I300" i="3"/>
  <c r="E301" i="3"/>
  <c r="F301" i="3"/>
  <c r="G301" i="3"/>
  <c r="I301" i="3"/>
  <c r="E302" i="3"/>
  <c r="F302" i="3"/>
  <c r="G302" i="3"/>
  <c r="I302" i="3"/>
  <c r="E303" i="3"/>
  <c r="F303" i="3"/>
  <c r="G303" i="3"/>
  <c r="E304" i="3"/>
  <c r="F304" i="3"/>
  <c r="G304" i="3"/>
  <c r="E305" i="3"/>
  <c r="F305" i="3"/>
  <c r="G305" i="3"/>
  <c r="I305" i="3"/>
  <c r="E306" i="3"/>
  <c r="F306" i="3"/>
  <c r="G306" i="3"/>
  <c r="I306" i="3"/>
  <c r="E307" i="3"/>
  <c r="F307" i="3"/>
  <c r="G307" i="3"/>
  <c r="E308" i="3"/>
  <c r="F308" i="3"/>
  <c r="G308" i="3"/>
  <c r="E309" i="3"/>
  <c r="F309" i="3"/>
  <c r="G309" i="3"/>
  <c r="E310" i="3"/>
  <c r="F310" i="3"/>
  <c r="G310" i="3"/>
  <c r="E311" i="3"/>
  <c r="F311" i="3"/>
  <c r="G311" i="3"/>
  <c r="E312" i="3"/>
  <c r="F312" i="3"/>
  <c r="G312" i="3"/>
  <c r="I312" i="3"/>
  <c r="E313" i="3"/>
  <c r="F313" i="3"/>
  <c r="G313" i="3"/>
  <c r="E314" i="3"/>
  <c r="F314" i="3"/>
  <c r="G314" i="3"/>
  <c r="I314" i="3"/>
  <c r="E315" i="3"/>
  <c r="F315" i="3"/>
  <c r="G315" i="3"/>
  <c r="I315" i="3"/>
  <c r="E316" i="3"/>
  <c r="F316" i="3"/>
  <c r="G316" i="3"/>
  <c r="E317" i="3"/>
  <c r="F317" i="3"/>
  <c r="G317" i="3"/>
  <c r="I317" i="3"/>
  <c r="E318" i="3"/>
  <c r="F318" i="3"/>
  <c r="G318" i="3"/>
  <c r="I318" i="3"/>
  <c r="E319" i="3"/>
  <c r="F319" i="3"/>
  <c r="G319" i="3"/>
  <c r="I319" i="3"/>
  <c r="E320" i="3"/>
  <c r="F320" i="3"/>
  <c r="G320" i="3"/>
  <c r="E321" i="3"/>
  <c r="F321" i="3"/>
  <c r="G321" i="3"/>
  <c r="E322" i="3"/>
  <c r="F322" i="3"/>
  <c r="G322" i="3"/>
  <c r="E323" i="3"/>
  <c r="F323" i="3"/>
  <c r="G323" i="3"/>
  <c r="I323" i="3"/>
  <c r="E324" i="3"/>
  <c r="F324" i="3"/>
  <c r="G324" i="3"/>
  <c r="I324" i="3"/>
  <c r="E325" i="3"/>
  <c r="F325" i="3"/>
  <c r="G325" i="3"/>
  <c r="I325" i="3"/>
  <c r="E326" i="3"/>
  <c r="F326" i="3"/>
  <c r="G326" i="3"/>
  <c r="I326" i="3"/>
  <c r="E327" i="3"/>
  <c r="F327" i="3"/>
  <c r="G327" i="3"/>
  <c r="I327" i="3"/>
  <c r="E328" i="3"/>
  <c r="F328" i="3"/>
  <c r="G328" i="3"/>
  <c r="I328" i="3"/>
  <c r="E329" i="3"/>
  <c r="F329" i="3"/>
  <c r="G329" i="3"/>
  <c r="I329" i="3"/>
  <c r="E330" i="3"/>
  <c r="F330" i="3"/>
  <c r="G330" i="3"/>
  <c r="E331" i="3"/>
  <c r="F331" i="3"/>
  <c r="G331" i="3"/>
  <c r="I331" i="3"/>
  <c r="E332" i="3"/>
  <c r="F332" i="3"/>
  <c r="G332" i="3"/>
  <c r="I332" i="3"/>
  <c r="E333" i="3"/>
  <c r="F333" i="3"/>
  <c r="G333" i="3"/>
  <c r="I333" i="3"/>
  <c r="E334" i="3"/>
  <c r="F334" i="3"/>
  <c r="G334" i="3"/>
  <c r="I334" i="3"/>
  <c r="E335" i="3"/>
  <c r="F335" i="3"/>
  <c r="G335" i="3"/>
  <c r="I335" i="3"/>
  <c r="E336" i="3"/>
  <c r="F336" i="3"/>
  <c r="G336" i="3"/>
  <c r="I336" i="3"/>
  <c r="E337" i="3"/>
  <c r="F337" i="3"/>
  <c r="G337" i="3"/>
  <c r="E338" i="3"/>
  <c r="F338" i="3"/>
  <c r="G338" i="3"/>
  <c r="I338" i="3"/>
  <c r="E339" i="3"/>
  <c r="F339" i="3"/>
  <c r="G339" i="3"/>
  <c r="E340" i="3"/>
  <c r="F340" i="3"/>
  <c r="G340" i="3"/>
  <c r="E341" i="3"/>
  <c r="F341" i="3"/>
  <c r="G341" i="3"/>
  <c r="E342" i="3"/>
  <c r="F342" i="3"/>
  <c r="G342" i="3"/>
  <c r="E343" i="3"/>
  <c r="F343" i="3"/>
  <c r="G343" i="3"/>
  <c r="E344" i="3"/>
  <c r="F344" i="3"/>
  <c r="G344" i="3"/>
  <c r="E345" i="3"/>
  <c r="F345" i="3"/>
  <c r="G345" i="3"/>
  <c r="E346" i="3"/>
  <c r="F346" i="3"/>
  <c r="G346" i="3"/>
  <c r="E347" i="3"/>
  <c r="F347" i="3"/>
  <c r="G347" i="3"/>
  <c r="E348" i="3"/>
  <c r="F348" i="3"/>
  <c r="G348" i="3"/>
  <c r="E349" i="3"/>
  <c r="F349" i="3"/>
  <c r="G349" i="3"/>
  <c r="E350" i="3"/>
  <c r="F350" i="3"/>
  <c r="G350" i="3"/>
  <c r="E351" i="3"/>
  <c r="F351" i="3"/>
  <c r="G351" i="3"/>
  <c r="E352" i="3"/>
  <c r="F352" i="3"/>
  <c r="G352" i="3"/>
  <c r="E353" i="3"/>
  <c r="F353" i="3"/>
  <c r="G353" i="3"/>
  <c r="E354" i="3"/>
  <c r="F354" i="3"/>
  <c r="G354" i="3"/>
  <c r="E355" i="3"/>
  <c r="F355" i="3"/>
  <c r="G355" i="3"/>
  <c r="E356" i="3"/>
  <c r="F356" i="3"/>
  <c r="G356" i="3"/>
  <c r="E357" i="3"/>
  <c r="F357" i="3"/>
  <c r="G357" i="3"/>
  <c r="E358" i="3"/>
  <c r="F358" i="3"/>
  <c r="G358" i="3"/>
  <c r="E359" i="3"/>
  <c r="F359" i="3"/>
  <c r="G359" i="3"/>
  <c r="E360" i="3"/>
  <c r="F360" i="3"/>
  <c r="G360" i="3"/>
  <c r="E361" i="3"/>
  <c r="F361" i="3"/>
  <c r="G361" i="3"/>
  <c r="E362" i="3"/>
  <c r="F362" i="3"/>
  <c r="G362" i="3"/>
  <c r="E363" i="3"/>
  <c r="F363" i="3"/>
  <c r="G363" i="3"/>
  <c r="E364" i="3"/>
  <c r="F364" i="3"/>
  <c r="G364" i="3"/>
  <c r="E365" i="3"/>
  <c r="F365" i="3"/>
  <c r="G365" i="3"/>
  <c r="E366" i="3"/>
  <c r="F366" i="3"/>
  <c r="G366" i="3"/>
  <c r="E367" i="3"/>
  <c r="F367" i="3"/>
  <c r="G367" i="3"/>
  <c r="E368" i="3"/>
  <c r="F368" i="3"/>
  <c r="G368" i="3"/>
  <c r="E369" i="3"/>
  <c r="F369" i="3"/>
  <c r="G369" i="3"/>
  <c r="E370" i="3"/>
  <c r="F370" i="3"/>
  <c r="G370" i="3"/>
  <c r="E371" i="3"/>
  <c r="F371" i="3"/>
  <c r="G371" i="3"/>
  <c r="E372" i="3"/>
  <c r="F372" i="3"/>
  <c r="G372" i="3"/>
  <c r="E373" i="3"/>
  <c r="F373" i="3"/>
  <c r="G373" i="3"/>
  <c r="E374" i="3"/>
  <c r="F374" i="3"/>
  <c r="G374" i="3"/>
  <c r="E375" i="3"/>
  <c r="F375" i="3"/>
  <c r="G375" i="3"/>
  <c r="E376" i="3"/>
  <c r="F376" i="3"/>
  <c r="G376" i="3"/>
  <c r="E377" i="3"/>
  <c r="F377" i="3"/>
  <c r="G377" i="3"/>
  <c r="E378" i="3"/>
  <c r="F378" i="3"/>
  <c r="G378" i="3"/>
  <c r="E379" i="3"/>
  <c r="F379" i="3"/>
  <c r="G379" i="3"/>
  <c r="E380" i="3"/>
  <c r="F380" i="3"/>
  <c r="G380" i="3"/>
  <c r="E381" i="3"/>
  <c r="F381" i="3"/>
  <c r="G381" i="3"/>
  <c r="E382" i="3"/>
  <c r="F382" i="3"/>
  <c r="G382" i="3"/>
  <c r="E383" i="3"/>
  <c r="F383" i="3"/>
  <c r="G383" i="3"/>
  <c r="E384" i="3"/>
  <c r="F384" i="3"/>
  <c r="G384" i="3"/>
  <c r="E385" i="3"/>
  <c r="F385" i="3"/>
  <c r="G385" i="3"/>
  <c r="E13" i="3"/>
  <c r="F13" i="3"/>
  <c r="G13" i="3"/>
  <c r="I13" i="3"/>
  <c r="E14" i="3"/>
  <c r="F14" i="3"/>
  <c r="G14" i="3"/>
  <c r="I14" i="3"/>
  <c r="E15" i="3"/>
  <c r="F15" i="3"/>
  <c r="G15" i="3"/>
  <c r="I15" i="3"/>
  <c r="E16" i="3"/>
  <c r="F16" i="3"/>
  <c r="G16" i="3"/>
  <c r="I16" i="3"/>
  <c r="E17" i="3"/>
  <c r="F17" i="3"/>
  <c r="G17" i="3"/>
  <c r="I17" i="3"/>
  <c r="E18" i="3"/>
  <c r="F18" i="3"/>
  <c r="G18" i="3"/>
  <c r="I18" i="3"/>
  <c r="E19" i="3"/>
  <c r="F19" i="3"/>
  <c r="G19" i="3"/>
  <c r="I19" i="3"/>
  <c r="E20" i="3"/>
  <c r="F20" i="3"/>
  <c r="G20" i="3"/>
  <c r="I20" i="3"/>
  <c r="E21" i="3"/>
  <c r="F21" i="3"/>
  <c r="G21" i="3"/>
  <c r="I21" i="3"/>
  <c r="E12" i="3"/>
  <c r="F12" i="3"/>
  <c r="G12" i="3"/>
  <c r="I12" i="3"/>
  <c r="E11" i="3"/>
  <c r="F11" i="3"/>
  <c r="G11" i="3"/>
  <c r="I11" i="3"/>
  <c r="I10" i="3"/>
  <c r="G10" i="3"/>
  <c r="F10" i="3"/>
  <c r="E10" i="3"/>
  <c r="J10" i="3" s="1"/>
  <c r="U249" i="3" l="1"/>
  <c r="U292" i="3"/>
  <c r="T103" i="3"/>
  <c r="J51" i="3"/>
  <c r="U65" i="3"/>
  <c r="K44" i="3"/>
  <c r="K40" i="3"/>
  <c r="K24" i="3"/>
  <c r="K48" i="3"/>
  <c r="U383" i="3"/>
  <c r="U267" i="3"/>
  <c r="T120" i="3"/>
  <c r="K198" i="3"/>
  <c r="K108" i="3"/>
  <c r="U341" i="3"/>
  <c r="U312" i="3"/>
  <c r="U61" i="3"/>
  <c r="U48" i="3"/>
  <c r="U32" i="3"/>
  <c r="U16" i="3"/>
  <c r="U128" i="3"/>
  <c r="U98" i="3"/>
  <c r="U82" i="3"/>
  <c r="J222" i="3"/>
  <c r="J206" i="3"/>
  <c r="J198" i="3"/>
  <c r="J166" i="3"/>
  <c r="J124" i="3"/>
  <c r="J68" i="3"/>
  <c r="U255" i="3"/>
  <c r="K53" i="3"/>
  <c r="K10" i="3"/>
  <c r="M10" i="3" s="1"/>
  <c r="U310" i="3"/>
  <c r="T198" i="3"/>
  <c r="J62" i="3"/>
  <c r="J52" i="3"/>
  <c r="T373" i="3"/>
  <c r="U180" i="3"/>
  <c r="U42" i="3"/>
  <c r="K335" i="3"/>
  <c r="K319" i="3"/>
  <c r="K303" i="3"/>
  <c r="K273" i="3"/>
  <c r="K257" i="3"/>
  <c r="K205" i="3"/>
  <c r="K199" i="3"/>
  <c r="K181" i="3"/>
  <c r="K141" i="3"/>
  <c r="K135" i="3"/>
  <c r="T222" i="3"/>
  <c r="T127" i="3"/>
  <c r="J235" i="3"/>
  <c r="M235" i="3" s="1"/>
  <c r="J187" i="3"/>
  <c r="J185" i="3"/>
  <c r="J181" i="3"/>
  <c r="J177" i="3"/>
  <c r="J141" i="3"/>
  <c r="J117" i="3"/>
  <c r="J107" i="3"/>
  <c r="K29" i="3"/>
  <c r="K23" i="3"/>
  <c r="U91" i="3"/>
  <c r="U86" i="3"/>
  <c r="T81" i="3"/>
  <c r="T285" i="3"/>
  <c r="U64" i="3"/>
  <c r="K334" i="3"/>
  <c r="K324" i="3"/>
  <c r="J310" i="3"/>
  <c r="K306" i="3"/>
  <c r="J304" i="3"/>
  <c r="K302" i="3"/>
  <c r="K298" i="3"/>
  <c r="J296" i="3"/>
  <c r="J294" i="3"/>
  <c r="K290" i="3"/>
  <c r="J288" i="3"/>
  <c r="K286" i="3"/>
  <c r="K274" i="3"/>
  <c r="K258" i="3"/>
  <c r="J254" i="3"/>
  <c r="K250" i="3"/>
  <c r="J240" i="3"/>
  <c r="J236" i="3"/>
  <c r="J100" i="3"/>
  <c r="K94" i="3"/>
  <c r="J92" i="3"/>
  <c r="K62" i="3"/>
  <c r="M62" i="3" s="1"/>
  <c r="K58" i="3"/>
  <c r="U154" i="3"/>
  <c r="T152" i="3"/>
  <c r="J346" i="3"/>
  <c r="J342" i="3"/>
  <c r="K190" i="3"/>
  <c r="K186" i="3"/>
  <c r="K184" i="3"/>
  <c r="J182" i="3"/>
  <c r="K180" i="3"/>
  <c r="K176" i="3"/>
  <c r="U183" i="3"/>
  <c r="U88" i="3"/>
  <c r="U80" i="3"/>
  <c r="U238" i="3"/>
  <c r="U225" i="3"/>
  <c r="U138" i="3"/>
  <c r="T130" i="3"/>
  <c r="U227" i="3"/>
  <c r="T32" i="3"/>
  <c r="K231" i="3"/>
  <c r="K229" i="3"/>
  <c r="K225" i="3"/>
  <c r="K223" i="3"/>
  <c r="J203" i="3"/>
  <c r="K175" i="3"/>
  <c r="K167" i="3"/>
  <c r="K69" i="3"/>
  <c r="J50" i="3"/>
  <c r="J46" i="3"/>
  <c r="J36" i="3"/>
  <c r="J34" i="3"/>
  <c r="J32" i="3"/>
  <c r="J30" i="3"/>
  <c r="J28" i="3"/>
  <c r="J22" i="3"/>
  <c r="U357" i="3"/>
  <c r="T355" i="3"/>
  <c r="T342" i="3"/>
  <c r="T272" i="3"/>
  <c r="T232" i="3"/>
  <c r="U107" i="3"/>
  <c r="U76" i="3"/>
  <c r="U68" i="3"/>
  <c r="T242" i="3"/>
  <c r="U239" i="3"/>
  <c r="U59" i="3"/>
  <c r="J385" i="3"/>
  <c r="J381" i="3"/>
  <c r="J357" i="3"/>
  <c r="J355" i="3"/>
  <c r="J317" i="3"/>
  <c r="K166" i="3"/>
  <c r="M166" i="3" s="1"/>
  <c r="K144" i="3"/>
  <c r="J142" i="3"/>
  <c r="K215" i="3"/>
  <c r="K213" i="3"/>
  <c r="K209" i="3"/>
  <c r="K207" i="3"/>
  <c r="J384" i="3"/>
  <c r="K382" i="3"/>
  <c r="K374" i="3"/>
  <c r="K370" i="3"/>
  <c r="K368" i="3"/>
  <c r="J219" i="3"/>
  <c r="K151" i="3"/>
  <c r="K79" i="3"/>
  <c r="K14" i="3"/>
  <c r="K375" i="3"/>
  <c r="K367" i="3"/>
  <c r="K359" i="3"/>
  <c r="K222" i="3"/>
  <c r="J214" i="3"/>
  <c r="J97" i="3"/>
  <c r="U385" i="3"/>
  <c r="T311" i="3"/>
  <c r="U121" i="3"/>
  <c r="T104" i="3"/>
  <c r="S81" i="3"/>
  <c r="U58" i="3"/>
  <c r="U41" i="3"/>
  <c r="U33" i="3"/>
  <c r="U26" i="3"/>
  <c r="T385" i="3"/>
  <c r="U382" i="3"/>
  <c r="U303" i="3"/>
  <c r="T235" i="3"/>
  <c r="T137" i="3"/>
  <c r="W137" i="3" s="1"/>
  <c r="X137" i="3" s="1"/>
  <c r="U81" i="3"/>
  <c r="T214" i="3"/>
  <c r="U206" i="3"/>
  <c r="U198" i="3"/>
  <c r="U185" i="3"/>
  <c r="T135" i="3"/>
  <c r="T15" i="3"/>
  <c r="T331" i="3"/>
  <c r="U328" i="3"/>
  <c r="T323" i="3"/>
  <c r="U295" i="3"/>
  <c r="J134" i="3"/>
  <c r="K132" i="3"/>
  <c r="K128" i="3"/>
  <c r="J126" i="3"/>
  <c r="U381" i="3"/>
  <c r="U333" i="3"/>
  <c r="T300" i="3"/>
  <c r="T159" i="3"/>
  <c r="U137" i="3"/>
  <c r="U132" i="3"/>
  <c r="T113" i="3"/>
  <c r="U67" i="3"/>
  <c r="T55" i="3"/>
  <c r="J106" i="3"/>
  <c r="J104" i="3"/>
  <c r="K86" i="3"/>
  <c r="K76" i="3"/>
  <c r="T335" i="3"/>
  <c r="U307" i="3"/>
  <c r="U281" i="3"/>
  <c r="T218" i="3"/>
  <c r="U181" i="3"/>
  <c r="U169" i="3"/>
  <c r="U102" i="3"/>
  <c r="T370" i="3"/>
  <c r="U338" i="3"/>
  <c r="U123" i="3"/>
  <c r="T97" i="3"/>
  <c r="U372" i="3"/>
  <c r="U347" i="3"/>
  <c r="U291" i="3"/>
  <c r="T251" i="3"/>
  <c r="U177" i="3"/>
  <c r="U155" i="3"/>
  <c r="U89" i="3"/>
  <c r="T50" i="3"/>
  <c r="U40" i="3"/>
  <c r="U374" i="3"/>
  <c r="U352" i="3"/>
  <c r="U349" i="3"/>
  <c r="U332" i="3"/>
  <c r="T293" i="3"/>
  <c r="U280" i="3"/>
  <c r="T262" i="3"/>
  <c r="U240" i="3"/>
  <c r="U233" i="3"/>
  <c r="U162" i="3"/>
  <c r="U130" i="3"/>
  <c r="T111" i="3"/>
  <c r="T64" i="3"/>
  <c r="T57" i="3"/>
  <c r="U52" i="3"/>
  <c r="T316" i="3"/>
  <c r="T178" i="3"/>
  <c r="U354" i="3"/>
  <c r="S323" i="3"/>
  <c r="U201" i="3"/>
  <c r="U171" i="3"/>
  <c r="T118" i="3"/>
  <c r="U115" i="3"/>
  <c r="U108" i="3"/>
  <c r="U93" i="3"/>
  <c r="T47" i="3"/>
  <c r="U24" i="3"/>
  <c r="T376" i="3"/>
  <c r="U244" i="3"/>
  <c r="U182" i="3"/>
  <c r="U164" i="3"/>
  <c r="U146" i="3"/>
  <c r="U136" i="3"/>
  <c r="U131" i="3"/>
  <c r="S97" i="3"/>
  <c r="T73" i="3"/>
  <c r="U51" i="3"/>
  <c r="U31" i="3"/>
  <c r="T358" i="3"/>
  <c r="U294" i="3"/>
  <c r="U263" i="3"/>
  <c r="S251" i="3"/>
  <c r="U236" i="3"/>
  <c r="U168" i="3"/>
  <c r="J266" i="3"/>
  <c r="J244" i="3"/>
  <c r="J209" i="3"/>
  <c r="J156" i="3"/>
  <c r="J140" i="3"/>
  <c r="K122" i="3"/>
  <c r="J12" i="3"/>
  <c r="J20" i="3"/>
  <c r="J18" i="3"/>
  <c r="J366" i="3"/>
  <c r="J362" i="3"/>
  <c r="J360" i="3"/>
  <c r="J348" i="3"/>
  <c r="K346" i="3"/>
  <c r="M346" i="3" s="1"/>
  <c r="K342" i="3"/>
  <c r="M342" i="3" s="1"/>
  <c r="K340" i="3"/>
  <c r="K332" i="3"/>
  <c r="M332" i="3" s="1"/>
  <c r="K284" i="3"/>
  <c r="K278" i="3"/>
  <c r="K244" i="3"/>
  <c r="K242" i="3"/>
  <c r="J231" i="3"/>
  <c r="J229" i="3"/>
  <c r="J225" i="3"/>
  <c r="K221" i="3"/>
  <c r="J190" i="3"/>
  <c r="J188" i="3"/>
  <c r="K174" i="3"/>
  <c r="J172" i="3"/>
  <c r="K158" i="3"/>
  <c r="K140" i="3"/>
  <c r="J215" i="3"/>
  <c r="J21" i="3"/>
  <c r="K19" i="3"/>
  <c r="K15" i="3"/>
  <c r="K371" i="3"/>
  <c r="K363" i="3"/>
  <c r="J349" i="3"/>
  <c r="K337" i="3"/>
  <c r="K234" i="3"/>
  <c r="K232" i="3"/>
  <c r="J230" i="3"/>
  <c r="K220" i="3"/>
  <c r="J205" i="3"/>
  <c r="J197" i="3"/>
  <c r="J193" i="3"/>
  <c r="K183" i="3"/>
  <c r="J108" i="3"/>
  <c r="M108" i="3" s="1"/>
  <c r="K102" i="3"/>
  <c r="J69" i="3"/>
  <c r="M69" i="3" s="1"/>
  <c r="K63" i="3"/>
  <c r="K55" i="3"/>
  <c r="K37" i="3"/>
  <c r="J322" i="3"/>
  <c r="J286" i="3"/>
  <c r="J278" i="3"/>
  <c r="J270" i="3"/>
  <c r="J213" i="3"/>
  <c r="M213" i="3" s="1"/>
  <c r="J150" i="3"/>
  <c r="K118" i="3"/>
  <c r="K71" i="3"/>
  <c r="J345" i="3"/>
  <c r="J339" i="3"/>
  <c r="K323" i="3"/>
  <c r="K311" i="3"/>
  <c r="K287" i="3"/>
  <c r="K279" i="3"/>
  <c r="K271" i="3"/>
  <c r="K247" i="3"/>
  <c r="K245" i="3"/>
  <c r="J220" i="3"/>
  <c r="K218" i="3"/>
  <c r="K216" i="3"/>
  <c r="J171" i="3"/>
  <c r="K159" i="3"/>
  <c r="K157" i="3"/>
  <c r="K143" i="3"/>
  <c r="K127" i="3"/>
  <c r="K125" i="3"/>
  <c r="J47" i="3"/>
  <c r="J45" i="3"/>
  <c r="J43" i="3"/>
  <c r="J268" i="3"/>
  <c r="K124" i="3"/>
  <c r="K114" i="3"/>
  <c r="J93" i="3"/>
  <c r="K20" i="3"/>
  <c r="K378" i="3"/>
  <c r="K356" i="3"/>
  <c r="K350" i="3"/>
  <c r="J331" i="3"/>
  <c r="J319" i="3"/>
  <c r="J295" i="3"/>
  <c r="J287" i="3"/>
  <c r="J277" i="3"/>
  <c r="J273" i="3"/>
  <c r="J261" i="3"/>
  <c r="J257" i="3"/>
  <c r="M257" i="3" s="1"/>
  <c r="K235" i="3"/>
  <c r="K206" i="3"/>
  <c r="K188" i="3"/>
  <c r="M188" i="3" s="1"/>
  <c r="J133" i="3"/>
  <c r="J94" i="3"/>
  <c r="J86" i="3"/>
  <c r="K78" i="3"/>
  <c r="J262" i="3"/>
  <c r="J158" i="3"/>
  <c r="K120" i="3"/>
  <c r="K110" i="3"/>
  <c r="K77" i="3"/>
  <c r="J109" i="3"/>
  <c r="J78" i="3"/>
  <c r="J54" i="3"/>
  <c r="K36" i="3"/>
  <c r="K11" i="3"/>
  <c r="K385" i="3"/>
  <c r="K379" i="3"/>
  <c r="K366" i="3"/>
  <c r="K364" i="3"/>
  <c r="K362" i="3"/>
  <c r="K358" i="3"/>
  <c r="K343" i="3"/>
  <c r="J338" i="3"/>
  <c r="J323" i="3"/>
  <c r="J321" i="3"/>
  <c r="J308" i="3"/>
  <c r="J285" i="3"/>
  <c r="J281" i="3"/>
  <c r="J260" i="3"/>
  <c r="J258" i="3"/>
  <c r="J245" i="3"/>
  <c r="J241" i="3"/>
  <c r="K237" i="3"/>
  <c r="J189" i="3"/>
  <c r="J180" i="3"/>
  <c r="J178" i="3"/>
  <c r="J176" i="3"/>
  <c r="J167" i="3"/>
  <c r="M167" i="3" s="1"/>
  <c r="K138" i="3"/>
  <c r="K136" i="3"/>
  <c r="K134" i="3"/>
  <c r="K119" i="3"/>
  <c r="K117" i="3"/>
  <c r="M117" i="3" s="1"/>
  <c r="K115" i="3"/>
  <c r="K111" i="3"/>
  <c r="K109" i="3"/>
  <c r="K92" i="3"/>
  <c r="J61" i="3"/>
  <c r="U276" i="3"/>
  <c r="T136" i="3"/>
  <c r="S136" i="3"/>
  <c r="T31" i="3"/>
  <c r="S31" i="3"/>
  <c r="J358" i="3"/>
  <c r="K341" i="3"/>
  <c r="K330" i="3"/>
  <c r="J315" i="3"/>
  <c r="J313" i="3"/>
  <c r="J271" i="3"/>
  <c r="K269" i="3"/>
  <c r="K263" i="3"/>
  <c r="J252" i="3"/>
  <c r="K246" i="3"/>
  <c r="K228" i="3"/>
  <c r="K224" i="3"/>
  <c r="J221" i="3"/>
  <c r="K208" i="3"/>
  <c r="J201" i="3"/>
  <c r="J183" i="3"/>
  <c r="J159" i="3"/>
  <c r="J157" i="3"/>
  <c r="J155" i="3"/>
  <c r="K149" i="3"/>
  <c r="J132" i="3"/>
  <c r="K107" i="3"/>
  <c r="M107" i="3" s="1"/>
  <c r="K101" i="3"/>
  <c r="J101" i="3"/>
  <c r="J19" i="3"/>
  <c r="K13" i="3"/>
  <c r="J375" i="3"/>
  <c r="J373" i="3"/>
  <c r="K361" i="3"/>
  <c r="J356" i="3"/>
  <c r="J350" i="3"/>
  <c r="J341" i="3"/>
  <c r="J332" i="3"/>
  <c r="J326" i="3"/>
  <c r="K318" i="3"/>
  <c r="K310" i="3"/>
  <c r="K309" i="3"/>
  <c r="K307" i="3"/>
  <c r="K295" i="3"/>
  <c r="J280" i="3"/>
  <c r="J269" i="3"/>
  <c r="J265" i="3"/>
  <c r="K255" i="3"/>
  <c r="J246" i="3"/>
  <c r="J233" i="3"/>
  <c r="J217" i="3"/>
  <c r="K204" i="3"/>
  <c r="J199" i="3"/>
  <c r="M199" i="3" s="1"/>
  <c r="K182" i="3"/>
  <c r="K164" i="3"/>
  <c r="J103" i="3"/>
  <c r="K72" i="3"/>
  <c r="K70" i="3"/>
  <c r="K39" i="3"/>
  <c r="S10" i="3"/>
  <c r="T10" i="3"/>
  <c r="S160" i="3"/>
  <c r="T160" i="3"/>
  <c r="S364" i="3"/>
  <c r="T364" i="3"/>
  <c r="S324" i="3"/>
  <c r="T324" i="3"/>
  <c r="S71" i="3"/>
  <c r="T71" i="3"/>
  <c r="K18" i="3"/>
  <c r="J378" i="3"/>
  <c r="K376" i="3"/>
  <c r="K372" i="3"/>
  <c r="J361" i="3"/>
  <c r="K355" i="3"/>
  <c r="M355" i="3" s="1"/>
  <c r="K353" i="3"/>
  <c r="J335" i="3"/>
  <c r="K333" i="3"/>
  <c r="K329" i="3"/>
  <c r="K327" i="3"/>
  <c r="J318" i="3"/>
  <c r="K294" i="3"/>
  <c r="M294" i="3" s="1"/>
  <c r="K293" i="3"/>
  <c r="J276" i="3"/>
  <c r="K268" i="3"/>
  <c r="K262" i="3"/>
  <c r="K254" i="3"/>
  <c r="K253" i="3"/>
  <c r="K230" i="3"/>
  <c r="K214" i="3"/>
  <c r="M214" i="3" s="1"/>
  <c r="J204" i="3"/>
  <c r="K202" i="3"/>
  <c r="K200" i="3"/>
  <c r="K197" i="3"/>
  <c r="K193" i="3"/>
  <c r="K191" i="3"/>
  <c r="J175" i="3"/>
  <c r="M175" i="3" s="1"/>
  <c r="J164" i="3"/>
  <c r="J162" i="3"/>
  <c r="J160" i="3"/>
  <c r="K154" i="3"/>
  <c r="K152" i="3"/>
  <c r="K150" i="3"/>
  <c r="J139" i="3"/>
  <c r="K133" i="3"/>
  <c r="J122" i="3"/>
  <c r="J116" i="3"/>
  <c r="J110" i="3"/>
  <c r="K93" i="3"/>
  <c r="K89" i="3"/>
  <c r="K87" i="3"/>
  <c r="M87" i="3" s="1"/>
  <c r="K52" i="3"/>
  <c r="J31" i="3"/>
  <c r="J27" i="3"/>
  <c r="U247" i="3"/>
  <c r="T162" i="3"/>
  <c r="S162" i="3"/>
  <c r="U144" i="3"/>
  <c r="J334" i="3"/>
  <c r="K281" i="3"/>
  <c r="K189" i="3"/>
  <c r="J174" i="3"/>
  <c r="J148" i="3"/>
  <c r="S326" i="3"/>
  <c r="T326" i="3"/>
  <c r="K241" i="3"/>
  <c r="S58" i="3"/>
  <c r="T58" i="3"/>
  <c r="K95" i="3"/>
  <c r="J84" i="3"/>
  <c r="J77" i="3"/>
  <c r="J75" i="3"/>
  <c r="J71" i="3"/>
  <c r="K31" i="3"/>
  <c r="U376" i="3"/>
  <c r="U364" i="3"/>
  <c r="U362" i="3"/>
  <c r="U360" i="3"/>
  <c r="U355" i="3"/>
  <c r="W355" i="3" s="1"/>
  <c r="X355" i="3" s="1"/>
  <c r="U326" i="3"/>
  <c r="U324" i="3"/>
  <c r="T315" i="3"/>
  <c r="T313" i="3"/>
  <c r="U302" i="3"/>
  <c r="U278" i="3"/>
  <c r="U272" i="3"/>
  <c r="U270" i="3"/>
  <c r="T263" i="3"/>
  <c r="T224" i="3"/>
  <c r="T216" i="3"/>
  <c r="T208" i="3"/>
  <c r="U196" i="3"/>
  <c r="U191" i="3"/>
  <c r="U188" i="3"/>
  <c r="T169" i="3"/>
  <c r="W169" i="3" s="1"/>
  <c r="X169" i="3" s="1"/>
  <c r="U160" i="3"/>
  <c r="U158" i="3"/>
  <c r="T114" i="3"/>
  <c r="U75" i="3"/>
  <c r="U66" i="3"/>
  <c r="U60" i="3"/>
  <c r="U49" i="3"/>
  <c r="U37" i="3"/>
  <c r="U15" i="3"/>
  <c r="T332" i="3"/>
  <c r="T330" i="3"/>
  <c r="U299" i="3"/>
  <c r="U241" i="3"/>
  <c r="U226" i="3"/>
  <c r="U170" i="3"/>
  <c r="U153" i="3"/>
  <c r="U139" i="3"/>
  <c r="U116" i="3"/>
  <c r="U114" i="3"/>
  <c r="U112" i="3"/>
  <c r="U99" i="3"/>
  <c r="U83" i="3"/>
  <c r="U34" i="3"/>
  <c r="U19" i="3"/>
  <c r="J44" i="3"/>
  <c r="M44" i="3" s="1"/>
  <c r="U10" i="3"/>
  <c r="U373" i="3"/>
  <c r="W373" i="3" s="1"/>
  <c r="X373" i="3" s="1"/>
  <c r="U368" i="3"/>
  <c r="U348" i="3"/>
  <c r="S331" i="3"/>
  <c r="T277" i="3"/>
  <c r="T265" i="3"/>
  <c r="U251" i="3"/>
  <c r="T249" i="3"/>
  <c r="W249" i="3" s="1"/>
  <c r="X249" i="3" s="1"/>
  <c r="U223" i="3"/>
  <c r="U215" i="3"/>
  <c r="T202" i="3"/>
  <c r="U161" i="3"/>
  <c r="U157" i="3"/>
  <c r="U148" i="3"/>
  <c r="T146" i="3"/>
  <c r="W146" i="3" s="1"/>
  <c r="X146" i="3" s="1"/>
  <c r="U124" i="3"/>
  <c r="U97" i="3"/>
  <c r="U90" i="3"/>
  <c r="U77" i="3"/>
  <c r="T74" i="3"/>
  <c r="U72" i="3"/>
  <c r="T65" i="3"/>
  <c r="S50" i="3"/>
  <c r="T48" i="3"/>
  <c r="W48" i="3" s="1"/>
  <c r="X48" i="3" s="1"/>
  <c r="U47" i="3"/>
  <c r="T40" i="3"/>
  <c r="T23" i="3"/>
  <c r="K96" i="3"/>
  <c r="K85" i="3"/>
  <c r="K83" i="3"/>
  <c r="K81" i="3"/>
  <c r="J76" i="3"/>
  <c r="K34" i="3"/>
  <c r="K28" i="3"/>
  <c r="M28" i="3" s="1"/>
  <c r="U370" i="3"/>
  <c r="U365" i="3"/>
  <c r="U363" i="3"/>
  <c r="T357" i="3"/>
  <c r="W357" i="3" s="1"/>
  <c r="X357" i="3" s="1"/>
  <c r="T341" i="3"/>
  <c r="T339" i="3"/>
  <c r="U331" i="3"/>
  <c r="U314" i="3"/>
  <c r="T310" i="3"/>
  <c r="T296" i="3"/>
  <c r="U264" i="3"/>
  <c r="T246" i="3"/>
  <c r="T210" i="3"/>
  <c r="U187" i="3"/>
  <c r="T184" i="3"/>
  <c r="T182" i="3"/>
  <c r="T180" i="3"/>
  <c r="W180" i="3" s="1"/>
  <c r="X180" i="3" s="1"/>
  <c r="U174" i="3"/>
  <c r="T168" i="3"/>
  <c r="T166" i="3"/>
  <c r="U163" i="3"/>
  <c r="U141" i="3"/>
  <c r="T138" i="3"/>
  <c r="U105" i="3"/>
  <c r="U101" i="3"/>
  <c r="T88" i="3"/>
  <c r="W88" i="3" s="1"/>
  <c r="X88" i="3" s="1"/>
  <c r="U74" i="3"/>
  <c r="U57" i="3"/>
  <c r="U44" i="3"/>
  <c r="U25" i="3"/>
  <c r="U18" i="3"/>
  <c r="K103" i="3"/>
  <c r="K68" i="3"/>
  <c r="K66" i="3"/>
  <c r="K64" i="3"/>
  <c r="K47" i="3"/>
  <c r="U358" i="3"/>
  <c r="W358" i="3" s="1"/>
  <c r="X358" i="3" s="1"/>
  <c r="U356" i="3"/>
  <c r="T329" i="3"/>
  <c r="U320" i="3"/>
  <c r="U289" i="3"/>
  <c r="U284" i="3"/>
  <c r="U246" i="3"/>
  <c r="T227" i="3"/>
  <c r="W227" i="3" s="1"/>
  <c r="X227" i="3" s="1"/>
  <c r="U222" i="3"/>
  <c r="W222" i="3" s="1"/>
  <c r="X222" i="3" s="1"/>
  <c r="U214" i="3"/>
  <c r="U209" i="3"/>
  <c r="U147" i="3"/>
  <c r="U27" i="3"/>
  <c r="T177" i="3"/>
  <c r="U104" i="3"/>
  <c r="T80" i="3"/>
  <c r="W80" i="3" s="1"/>
  <c r="X80" i="3" s="1"/>
  <c r="T41" i="3"/>
  <c r="S332" i="3"/>
  <c r="S330" i="3"/>
  <c r="U322" i="3"/>
  <c r="U309" i="3"/>
  <c r="T289" i="3"/>
  <c r="T270" i="3"/>
  <c r="U268" i="3"/>
  <c r="U242" i="3"/>
  <c r="W242" i="3" s="1"/>
  <c r="X242" i="3" s="1"/>
  <c r="U235" i="3"/>
  <c r="T226" i="3"/>
  <c r="U219" i="3"/>
  <c r="U199" i="3"/>
  <c r="U186" i="3"/>
  <c r="U173" i="3"/>
  <c r="T170" i="3"/>
  <c r="T153" i="3"/>
  <c r="U113" i="3"/>
  <c r="U100" i="3"/>
  <c r="U56" i="3"/>
  <c r="U54" i="3"/>
  <c r="U43" i="3"/>
  <c r="U29" i="3"/>
  <c r="T24" i="3"/>
  <c r="W24" i="3" s="1"/>
  <c r="X24" i="3" s="1"/>
  <c r="U20" i="3"/>
  <c r="T281" i="3"/>
  <c r="S281" i="3"/>
  <c r="T258" i="3"/>
  <c r="S258" i="3"/>
  <c r="T191" i="3"/>
  <c r="S191" i="3"/>
  <c r="K12" i="3"/>
  <c r="J382" i="3"/>
  <c r="K380" i="3"/>
  <c r="K354" i="3"/>
  <c r="K325" i="3"/>
  <c r="J325" i="3"/>
  <c r="J316" i="3"/>
  <c r="K314" i="3"/>
  <c r="J307" i="3"/>
  <c r="J279" i="3"/>
  <c r="J256" i="3"/>
  <c r="J149" i="3"/>
  <c r="J16" i="3"/>
  <c r="K301" i="3"/>
  <c r="J301" i="3"/>
  <c r="M198" i="3"/>
  <c r="J379" i="3"/>
  <c r="J371" i="3"/>
  <c r="K369" i="3"/>
  <c r="J302" i="3"/>
  <c r="K289" i="3"/>
  <c r="J173" i="3"/>
  <c r="K173" i="3"/>
  <c r="J212" i="3"/>
  <c r="K212" i="3"/>
  <c r="K21" i="3"/>
  <c r="J14" i="3"/>
  <c r="M14" i="3" s="1"/>
  <c r="K35" i="3"/>
  <c r="J35" i="3"/>
  <c r="J11" i="3"/>
  <c r="K17" i="3"/>
  <c r="J13" i="3"/>
  <c r="J370" i="3"/>
  <c r="J369" i="3"/>
  <c r="J363" i="3"/>
  <c r="K351" i="3"/>
  <c r="K326" i="3"/>
  <c r="M326" i="3" s="1"/>
  <c r="J309" i="3"/>
  <c r="K300" i="3"/>
  <c r="J293" i="3"/>
  <c r="J272" i="3"/>
  <c r="J263" i="3"/>
  <c r="J253" i="3"/>
  <c r="J228" i="3"/>
  <c r="M176" i="3"/>
  <c r="J165" i="3"/>
  <c r="K165" i="3"/>
  <c r="K38" i="3"/>
  <c r="J38" i="3"/>
  <c r="J17" i="3"/>
  <c r="J15" i="3"/>
  <c r="M15" i="3" s="1"/>
  <c r="K377" i="3"/>
  <c r="J374" i="3"/>
  <c r="J333" i="3"/>
  <c r="M310" i="3"/>
  <c r="K305" i="3"/>
  <c r="K270" i="3"/>
  <c r="K249" i="3"/>
  <c r="J196" i="3"/>
  <c r="K196" i="3"/>
  <c r="K192" i="3"/>
  <c r="J376" i="3"/>
  <c r="K373" i="3"/>
  <c r="K360" i="3"/>
  <c r="K357" i="3"/>
  <c r="M357" i="3" s="1"/>
  <c r="K348" i="3"/>
  <c r="M348" i="3" s="1"/>
  <c r="J343" i="3"/>
  <c r="J340" i="3"/>
  <c r="K338" i="3"/>
  <c r="K321" i="3"/>
  <c r="K316" i="3"/>
  <c r="J311" i="3"/>
  <c r="J297" i="3"/>
  <c r="J292" i="3"/>
  <c r="J290" i="3"/>
  <c r="K285" i="3"/>
  <c r="K276" i="3"/>
  <c r="K265" i="3"/>
  <c r="K260" i="3"/>
  <c r="M260" i="3" s="1"/>
  <c r="J255" i="3"/>
  <c r="J223" i="3"/>
  <c r="J207" i="3"/>
  <c r="M207" i="3" s="1"/>
  <c r="J191" i="3"/>
  <c r="K170" i="3"/>
  <c r="K168" i="3"/>
  <c r="K160" i="3"/>
  <c r="J146" i="3"/>
  <c r="J144" i="3"/>
  <c r="J130" i="3"/>
  <c r="J128" i="3"/>
  <c r="J125" i="3"/>
  <c r="J113" i="3"/>
  <c r="J70" i="3"/>
  <c r="K61" i="3"/>
  <c r="K60" i="3"/>
  <c r="K56" i="3"/>
  <c r="S121" i="3"/>
  <c r="T121" i="3"/>
  <c r="U119" i="3"/>
  <c r="T119" i="3"/>
  <c r="K123" i="3"/>
  <c r="J118" i="3"/>
  <c r="J95" i="3"/>
  <c r="K45" i="3"/>
  <c r="J23" i="3"/>
  <c r="M23" i="3" s="1"/>
  <c r="U234" i="3"/>
  <c r="T183" i="3"/>
  <c r="S183" i="3"/>
  <c r="J249" i="3"/>
  <c r="J237" i="3"/>
  <c r="M237" i="3" s="1"/>
  <c r="J226" i="3"/>
  <c r="J224" i="3"/>
  <c r="J210" i="3"/>
  <c r="J208" i="3"/>
  <c r="J194" i="3"/>
  <c r="J192" i="3"/>
  <c r="K148" i="3"/>
  <c r="M148" i="3" s="1"/>
  <c r="K145" i="3"/>
  <c r="K129" i="3"/>
  <c r="J121" i="3"/>
  <c r="J63" i="3"/>
  <c r="M63" i="3" s="1"/>
  <c r="U346" i="3"/>
  <c r="T346" i="3"/>
  <c r="U325" i="3"/>
  <c r="T325" i="3"/>
  <c r="J380" i="3"/>
  <c r="J364" i="3"/>
  <c r="J353" i="3"/>
  <c r="M353" i="3" s="1"/>
  <c r="J351" i="3"/>
  <c r="J329" i="3"/>
  <c r="J305" i="3"/>
  <c r="J300" i="3"/>
  <c r="J298" i="3"/>
  <c r="J289" i="3"/>
  <c r="K282" i="3"/>
  <c r="J242" i="3"/>
  <c r="M242" i="3" s="1"/>
  <c r="K161" i="3"/>
  <c r="J153" i="3"/>
  <c r="J145" i="3"/>
  <c r="J137" i="3"/>
  <c r="J129" i="3"/>
  <c r="J114" i="3"/>
  <c r="K112" i="3"/>
  <c r="J102" i="3"/>
  <c r="J83" i="3"/>
  <c r="S382" i="3"/>
  <c r="T382" i="3"/>
  <c r="S348" i="3"/>
  <c r="T348" i="3"/>
  <c r="U327" i="3"/>
  <c r="T327" i="3"/>
  <c r="U287" i="3"/>
  <c r="T287" i="3"/>
  <c r="K383" i="3"/>
  <c r="K381" i="3"/>
  <c r="M381" i="3" s="1"/>
  <c r="J372" i="3"/>
  <c r="J367" i="3"/>
  <c r="K349" i="3"/>
  <c r="J347" i="3"/>
  <c r="K345" i="3"/>
  <c r="J337" i="3"/>
  <c r="J327" i="3"/>
  <c r="J324" i="3"/>
  <c r="K322" i="3"/>
  <c r="K317" i="3"/>
  <c r="M317" i="3" s="1"/>
  <c r="K313" i="3"/>
  <c r="K308" i="3"/>
  <c r="M308" i="3" s="1"/>
  <c r="J303" i="3"/>
  <c r="M303" i="3" s="1"/>
  <c r="J284" i="3"/>
  <c r="K277" i="3"/>
  <c r="K266" i="3"/>
  <c r="J264" i="3"/>
  <c r="K261" i="3"/>
  <c r="K252" i="3"/>
  <c r="J247" i="3"/>
  <c r="K240" i="3"/>
  <c r="M240" i="3" s="1"/>
  <c r="K238" i="3"/>
  <c r="K177" i="3"/>
  <c r="J169" i="3"/>
  <c r="J161" i="3"/>
  <c r="K156" i="3"/>
  <c r="J151" i="3"/>
  <c r="M151" i="3" s="1"/>
  <c r="J143" i="3"/>
  <c r="J135" i="3"/>
  <c r="M86" i="3"/>
  <c r="J60" i="3"/>
  <c r="T269" i="3"/>
  <c r="S269" i="3"/>
  <c r="K297" i="3"/>
  <c r="K292" i="3"/>
  <c r="J248" i="3"/>
  <c r="K236" i="3"/>
  <c r="K172" i="3"/>
  <c r="M172" i="3" s="1"/>
  <c r="K142" i="3"/>
  <c r="K126" i="3"/>
  <c r="M68" i="3"/>
  <c r="S264" i="3"/>
  <c r="T264" i="3"/>
  <c r="J123" i="3"/>
  <c r="J85" i="3"/>
  <c r="S372" i="3"/>
  <c r="T372" i="3"/>
  <c r="U340" i="3"/>
  <c r="T340" i="3"/>
  <c r="T279" i="3"/>
  <c r="S279" i="3"/>
  <c r="T96" i="3"/>
  <c r="U96" i="3"/>
  <c r="S87" i="3"/>
  <c r="T87" i="3"/>
  <c r="S82" i="3"/>
  <c r="T82" i="3"/>
  <c r="K99" i="3"/>
  <c r="K97" i="3"/>
  <c r="K75" i="3"/>
  <c r="K73" i="3"/>
  <c r="K67" i="3"/>
  <c r="J55" i="3"/>
  <c r="K50" i="3"/>
  <c r="M50" i="3" s="1"/>
  <c r="J42" i="3"/>
  <c r="J37" i="3"/>
  <c r="K30" i="3"/>
  <c r="M30" i="3" s="1"/>
  <c r="K27" i="3"/>
  <c r="U378" i="3"/>
  <c r="U336" i="3"/>
  <c r="U271" i="3"/>
  <c r="U262" i="3"/>
  <c r="U260" i="3"/>
  <c r="U230" i="3"/>
  <c r="U228" i="3"/>
  <c r="S219" i="3"/>
  <c r="T219" i="3"/>
  <c r="T145" i="3"/>
  <c r="U145" i="3"/>
  <c r="S128" i="3"/>
  <c r="T128" i="3"/>
  <c r="T126" i="3"/>
  <c r="S126" i="3"/>
  <c r="J127" i="3"/>
  <c r="J119" i="3"/>
  <c r="K116" i="3"/>
  <c r="J111" i="3"/>
  <c r="M111" i="3" s="1"/>
  <c r="J105" i="3"/>
  <c r="K100" i="3"/>
  <c r="M100" i="3" s="1"/>
  <c r="J87" i="3"/>
  <c r="K84" i="3"/>
  <c r="J79" i="3"/>
  <c r="M79" i="3" s="1"/>
  <c r="J58" i="3"/>
  <c r="J56" i="3"/>
  <c r="J53" i="3"/>
  <c r="K46" i="3"/>
  <c r="K43" i="3"/>
  <c r="K26" i="3"/>
  <c r="U375" i="3"/>
  <c r="T375" i="3"/>
  <c r="U343" i="3"/>
  <c r="T241" i="3"/>
  <c r="S241" i="3"/>
  <c r="T193" i="3"/>
  <c r="S193" i="3"/>
  <c r="T185" i="3"/>
  <c r="S185" i="3"/>
  <c r="T129" i="3"/>
  <c r="U129" i="3"/>
  <c r="U106" i="3"/>
  <c r="T106" i="3"/>
  <c r="S49" i="3"/>
  <c r="T49" i="3"/>
  <c r="T369" i="3"/>
  <c r="S369" i="3"/>
  <c r="S280" i="3"/>
  <c r="T280" i="3"/>
  <c r="S39" i="3"/>
  <c r="T39" i="3"/>
  <c r="J98" i="3"/>
  <c r="J96" i="3"/>
  <c r="K88" i="3"/>
  <c r="K80" i="3"/>
  <c r="J74" i="3"/>
  <c r="J66" i="3"/>
  <c r="K54" i="3"/>
  <c r="K51" i="3"/>
  <c r="J39" i="3"/>
  <c r="J26" i="3"/>
  <c r="W385" i="3"/>
  <c r="X385" i="3" s="1"/>
  <c r="U379" i="3"/>
  <c r="T356" i="3"/>
  <c r="W356" i="3" s="1"/>
  <c r="X356" i="3" s="1"/>
  <c r="U342" i="3"/>
  <c r="U315" i="3"/>
  <c r="T314" i="3"/>
  <c r="T309" i="3"/>
  <c r="U288" i="3"/>
  <c r="T288" i="3"/>
  <c r="U207" i="3"/>
  <c r="S187" i="3"/>
  <c r="T187" i="3"/>
  <c r="S161" i="3"/>
  <c r="T161" i="3"/>
  <c r="S144" i="3"/>
  <c r="T144" i="3"/>
  <c r="T122" i="3"/>
  <c r="U122" i="3"/>
  <c r="S112" i="3"/>
  <c r="T112" i="3"/>
  <c r="J112" i="3"/>
  <c r="K106" i="3"/>
  <c r="M106" i="3" s="1"/>
  <c r="K104" i="3"/>
  <c r="M104" i="3" s="1"/>
  <c r="J90" i="3"/>
  <c r="J88" i="3"/>
  <c r="J82" i="3"/>
  <c r="K59" i="3"/>
  <c r="K42" i="3"/>
  <c r="K32" i="3"/>
  <c r="J29" i="3"/>
  <c r="M29" i="3" s="1"/>
  <c r="K22" i="3"/>
  <c r="M22" i="3" s="1"/>
  <c r="T383" i="3"/>
  <c r="U350" i="3"/>
  <c r="U317" i="3"/>
  <c r="T301" i="3"/>
  <c r="T271" i="3"/>
  <c r="U265" i="3"/>
  <c r="W265" i="3" s="1"/>
  <c r="X265" i="3" s="1"/>
  <c r="U254" i="3"/>
  <c r="U250" i="3"/>
  <c r="T225" i="3"/>
  <c r="S225" i="3"/>
  <c r="T217" i="3"/>
  <c r="S217" i="3"/>
  <c r="S90" i="3"/>
  <c r="T90" i="3"/>
  <c r="S72" i="3"/>
  <c r="T72" i="3"/>
  <c r="T70" i="3"/>
  <c r="S70" i="3"/>
  <c r="S305" i="3"/>
  <c r="T305" i="3"/>
  <c r="U275" i="3"/>
  <c r="T275" i="3"/>
  <c r="T211" i="3"/>
  <c r="U211" i="3"/>
  <c r="U179" i="3"/>
  <c r="T179" i="3"/>
  <c r="S154" i="3"/>
  <c r="T154" i="3"/>
  <c r="U384" i="3"/>
  <c r="U380" i="3"/>
  <c r="T371" i="3"/>
  <c r="U369" i="3"/>
  <c r="T365" i="3"/>
  <c r="U359" i="3"/>
  <c r="T350" i="3"/>
  <c r="T349" i="3"/>
  <c r="W349" i="3" s="1"/>
  <c r="X349" i="3" s="1"/>
  <c r="T343" i="3"/>
  <c r="U334" i="3"/>
  <c r="U305" i="3"/>
  <c r="U301" i="3"/>
  <c r="T295" i="3"/>
  <c r="W295" i="3" s="1"/>
  <c r="X295" i="3" s="1"/>
  <c r="T291" i="3"/>
  <c r="T278" i="3"/>
  <c r="W278" i="3" s="1"/>
  <c r="X278" i="3" s="1"/>
  <c r="T273" i="3"/>
  <c r="T257" i="3"/>
  <c r="T255" i="3"/>
  <c r="W255" i="3" s="1"/>
  <c r="X255" i="3" s="1"/>
  <c r="U252" i="3"/>
  <c r="T248" i="3"/>
  <c r="T247" i="3"/>
  <c r="T233" i="3"/>
  <c r="W233" i="3" s="1"/>
  <c r="X233" i="3" s="1"/>
  <c r="T230" i="3"/>
  <c r="U217" i="3"/>
  <c r="T203" i="3"/>
  <c r="U193" i="3"/>
  <c r="U92" i="3"/>
  <c r="S79" i="3"/>
  <c r="T79" i="3"/>
  <c r="S56" i="3"/>
  <c r="T56" i="3"/>
  <c r="U17" i="3"/>
  <c r="T378" i="3"/>
  <c r="U366" i="3"/>
  <c r="T354" i="3"/>
  <c r="T347" i="3"/>
  <c r="U330" i="3"/>
  <c r="U321" i="3"/>
  <c r="T319" i="3"/>
  <c r="T308" i="3"/>
  <c r="U306" i="3"/>
  <c r="U283" i="3"/>
  <c r="U258" i="3"/>
  <c r="U220" i="3"/>
  <c r="U212" i="3"/>
  <c r="T209" i="3"/>
  <c r="T207" i="3"/>
  <c r="U204" i="3"/>
  <c r="T201" i="3"/>
  <c r="U190" i="3"/>
  <c r="U152" i="3"/>
  <c r="W152" i="3" s="1"/>
  <c r="X152" i="3" s="1"/>
  <c r="U150" i="3"/>
  <c r="U134" i="3"/>
  <c r="T110" i="3"/>
  <c r="T98" i="3"/>
  <c r="W98" i="3" s="1"/>
  <c r="X98" i="3" s="1"/>
  <c r="T94" i="3"/>
  <c r="W177" i="3"/>
  <c r="X177" i="3" s="1"/>
  <c r="T95" i="3"/>
  <c r="T86" i="3"/>
  <c r="S86" i="3"/>
  <c r="S73" i="3"/>
  <c r="S42" i="3"/>
  <c r="T42" i="3"/>
  <c r="U311" i="3"/>
  <c r="W311" i="3" s="1"/>
  <c r="X311" i="3" s="1"/>
  <c r="U298" i="3"/>
  <c r="U296" i="3"/>
  <c r="W296" i="3" s="1"/>
  <c r="X296" i="3" s="1"/>
  <c r="U224" i="3"/>
  <c r="U218" i="3"/>
  <c r="W218" i="3" s="1"/>
  <c r="X218" i="3" s="1"/>
  <c r="U202" i="3"/>
  <c r="U200" i="3"/>
  <c r="U194" i="3"/>
  <c r="U172" i="3"/>
  <c r="U156" i="3"/>
  <c r="U140" i="3"/>
  <c r="U127" i="3"/>
  <c r="W127" i="3" s="1"/>
  <c r="X127" i="3" s="1"/>
  <c r="U120" i="3"/>
  <c r="W120" i="3" s="1"/>
  <c r="X120" i="3" s="1"/>
  <c r="U109" i="3"/>
  <c r="T105" i="3"/>
  <c r="U50" i="3"/>
  <c r="S25" i="3"/>
  <c r="T25" i="3"/>
  <c r="S16" i="3"/>
  <c r="T16" i="3"/>
  <c r="U11" i="3"/>
  <c r="T381" i="3"/>
  <c r="T377" i="3"/>
  <c r="T360" i="3"/>
  <c r="U344" i="3"/>
  <c r="U337" i="3"/>
  <c r="U318" i="3"/>
  <c r="U316" i="3"/>
  <c r="U286" i="3"/>
  <c r="U279" i="3"/>
  <c r="U273" i="3"/>
  <c r="U266" i="3"/>
  <c r="U257" i="3"/>
  <c r="U231" i="3"/>
  <c r="U210" i="3"/>
  <c r="U208" i="3"/>
  <c r="T194" i="3"/>
  <c r="U178" i="3"/>
  <c r="W178" i="3" s="1"/>
  <c r="X178" i="3" s="1"/>
  <c r="U176" i="3"/>
  <c r="U133" i="3"/>
  <c r="U111" i="3"/>
  <c r="U95" i="3"/>
  <c r="T89" i="3"/>
  <c r="S89" i="3"/>
  <c r="U85" i="3"/>
  <c r="U73" i="3"/>
  <c r="T63" i="3"/>
  <c r="S63" i="3"/>
  <c r="S66" i="3"/>
  <c r="T66" i="3"/>
  <c r="T46" i="3"/>
  <c r="S46" i="3"/>
  <c r="S33" i="3"/>
  <c r="T33" i="3"/>
  <c r="T17" i="3"/>
  <c r="T54" i="3"/>
  <c r="W54" i="3" s="1"/>
  <c r="X54" i="3" s="1"/>
  <c r="U45" i="3"/>
  <c r="U36" i="3"/>
  <c r="T34" i="3"/>
  <c r="U23" i="3"/>
  <c r="U21" i="3"/>
  <c r="U13" i="3"/>
  <c r="U78" i="3"/>
  <c r="U69" i="3"/>
  <c r="U53" i="3"/>
  <c r="U35" i="3"/>
  <c r="U28" i="3"/>
  <c r="U71" i="3"/>
  <c r="U84" i="3"/>
  <c r="T62" i="3"/>
  <c r="U12" i="3"/>
  <c r="S383" i="3"/>
  <c r="T380" i="3"/>
  <c r="S338" i="3"/>
  <c r="T338" i="3"/>
  <c r="S303" i="3"/>
  <c r="T303" i="3"/>
  <c r="U282" i="3"/>
  <c r="T282" i="3"/>
  <c r="S266" i="3"/>
  <c r="T266" i="3"/>
  <c r="S286" i="3"/>
  <c r="T286" i="3"/>
  <c r="S322" i="3"/>
  <c r="T322" i="3"/>
  <c r="U304" i="3"/>
  <c r="S299" i="3"/>
  <c r="T299" i="3"/>
  <c r="T221" i="3"/>
  <c r="U221" i="3"/>
  <c r="T384" i="3"/>
  <c r="T363" i="3"/>
  <c r="W363" i="3" s="1"/>
  <c r="X363" i="3" s="1"/>
  <c r="T344" i="3"/>
  <c r="S344" i="3"/>
  <c r="U339" i="3"/>
  <c r="S171" i="3"/>
  <c r="T171" i="3"/>
  <c r="T379" i="3"/>
  <c r="S376" i="3"/>
  <c r="S370" i="3"/>
  <c r="W370" i="3" s="1"/>
  <c r="X370" i="3" s="1"/>
  <c r="T367" i="3"/>
  <c r="U367" i="3"/>
  <c r="S365" i="3"/>
  <c r="T362" i="3"/>
  <c r="W362" i="3" s="1"/>
  <c r="X362" i="3" s="1"/>
  <c r="U361" i="3"/>
  <c r="T361" i="3"/>
  <c r="T359" i="3"/>
  <c r="T294" i="3"/>
  <c r="S333" i="3"/>
  <c r="T333" i="3"/>
  <c r="U323" i="3"/>
  <c r="U377" i="3"/>
  <c r="T374" i="3"/>
  <c r="W374" i="3" s="1"/>
  <c r="X374" i="3" s="1"/>
  <c r="U371" i="3"/>
  <c r="U353" i="3"/>
  <c r="T353" i="3"/>
  <c r="U345" i="3"/>
  <c r="T345" i="3"/>
  <c r="T328" i="3"/>
  <c r="S328" i="3"/>
  <c r="S317" i="3"/>
  <c r="T317" i="3"/>
  <c r="S307" i="3"/>
  <c r="T307" i="3"/>
  <c r="T366" i="3"/>
  <c r="T351" i="3"/>
  <c r="U351" i="3"/>
  <c r="T312" i="3"/>
  <c r="S312" i="3"/>
  <c r="U290" i="3"/>
  <c r="T290" i="3"/>
  <c r="T259" i="3"/>
  <c r="U259" i="3"/>
  <c r="S206" i="3"/>
  <c r="T206" i="3"/>
  <c r="T337" i="3"/>
  <c r="T321" i="3"/>
  <c r="S310" i="3"/>
  <c r="T306" i="3"/>
  <c r="T304" i="3"/>
  <c r="T302" i="3"/>
  <c r="T298" i="3"/>
  <c r="U297" i="3"/>
  <c r="T283" i="3"/>
  <c r="S250" i="3"/>
  <c r="T250" i="3"/>
  <c r="T240" i="3"/>
  <c r="W240" i="3" s="1"/>
  <c r="X240" i="3" s="1"/>
  <c r="S204" i="3"/>
  <c r="T204" i="3"/>
  <c r="T368" i="3"/>
  <c r="T352" i="3"/>
  <c r="W352" i="3" s="1"/>
  <c r="X352" i="3" s="1"/>
  <c r="T336" i="3"/>
  <c r="T320" i="3"/>
  <c r="T292" i="3"/>
  <c r="S292" i="3"/>
  <c r="S234" i="3"/>
  <c r="T234" i="3"/>
  <c r="T223" i="3"/>
  <c r="S223" i="3"/>
  <c r="U192" i="3"/>
  <c r="T192" i="3"/>
  <c r="U175" i="3"/>
  <c r="T175" i="3"/>
  <c r="T334" i="3"/>
  <c r="T318" i="3"/>
  <c r="S190" i="3"/>
  <c r="T190" i="3"/>
  <c r="U335" i="3"/>
  <c r="U319" i="3"/>
  <c r="U308" i="3"/>
  <c r="U300" i="3"/>
  <c r="W300" i="3" s="1"/>
  <c r="X300" i="3" s="1"/>
  <c r="U274" i="3"/>
  <c r="T274" i="3"/>
  <c r="T243" i="3"/>
  <c r="U243" i="3"/>
  <c r="S186" i="3"/>
  <c r="T186" i="3"/>
  <c r="U143" i="3"/>
  <c r="T143" i="3"/>
  <c r="T276" i="3"/>
  <c r="S276" i="3"/>
  <c r="T237" i="3"/>
  <c r="U237" i="3"/>
  <c r="S220" i="3"/>
  <c r="T220" i="3"/>
  <c r="T195" i="3"/>
  <c r="U195" i="3"/>
  <c r="U256" i="3"/>
  <c r="T256" i="3"/>
  <c r="U329" i="3"/>
  <c r="U313" i="3"/>
  <c r="T284" i="3"/>
  <c r="S284" i="3"/>
  <c r="W270" i="3"/>
  <c r="X270" i="3" s="1"/>
  <c r="S254" i="3"/>
  <c r="T254" i="3"/>
  <c r="T239" i="3"/>
  <c r="S239" i="3"/>
  <c r="T158" i="3"/>
  <c r="S158" i="3"/>
  <c r="T297" i="3"/>
  <c r="U293" i="3"/>
  <c r="U285" i="3"/>
  <c r="U277" i="3"/>
  <c r="U269" i="3"/>
  <c r="T267" i="3"/>
  <c r="U248" i="3"/>
  <c r="T238" i="3"/>
  <c r="T231" i="3"/>
  <c r="T229" i="3"/>
  <c r="U229" i="3"/>
  <c r="S212" i="3"/>
  <c r="T212" i="3"/>
  <c r="S207" i="3"/>
  <c r="U184" i="3"/>
  <c r="T176" i="3"/>
  <c r="S149" i="3"/>
  <c r="T149" i="3"/>
  <c r="S147" i="3"/>
  <c r="T147" i="3"/>
  <c r="S108" i="3"/>
  <c r="T108" i="3"/>
  <c r="U151" i="3"/>
  <c r="T151" i="3"/>
  <c r="S93" i="3"/>
  <c r="T93" i="3"/>
  <c r="S260" i="3"/>
  <c r="T260" i="3"/>
  <c r="U232" i="3"/>
  <c r="T215" i="3"/>
  <c r="T213" i="3"/>
  <c r="U213" i="3"/>
  <c r="U203" i="3"/>
  <c r="S196" i="3"/>
  <c r="T196" i="3"/>
  <c r="S116" i="3"/>
  <c r="T116" i="3"/>
  <c r="T22" i="3"/>
  <c r="U22" i="3"/>
  <c r="S252" i="3"/>
  <c r="T252" i="3"/>
  <c r="T205" i="3"/>
  <c r="U205" i="3"/>
  <c r="S188" i="3"/>
  <c r="T188" i="3"/>
  <c r="S172" i="3"/>
  <c r="T172" i="3"/>
  <c r="S155" i="3"/>
  <c r="T155" i="3"/>
  <c r="T142" i="3"/>
  <c r="S142" i="3"/>
  <c r="T261" i="3"/>
  <c r="U261" i="3"/>
  <c r="S244" i="3"/>
  <c r="T244" i="3"/>
  <c r="U216" i="3"/>
  <c r="T200" i="3"/>
  <c r="T199" i="3"/>
  <c r="W199" i="3" s="1"/>
  <c r="X199" i="3" s="1"/>
  <c r="T197" i="3"/>
  <c r="U197" i="3"/>
  <c r="T174" i="3"/>
  <c r="U167" i="3"/>
  <c r="T167" i="3"/>
  <c r="S165" i="3"/>
  <c r="T165" i="3"/>
  <c r="S148" i="3"/>
  <c r="T148" i="3"/>
  <c r="S124" i="3"/>
  <c r="T124" i="3"/>
  <c r="U63" i="3"/>
  <c r="S61" i="3"/>
  <c r="T61" i="3"/>
  <c r="T253" i="3"/>
  <c r="U253" i="3"/>
  <c r="S236" i="3"/>
  <c r="T236" i="3"/>
  <c r="T189" i="3"/>
  <c r="U189" i="3"/>
  <c r="S76" i="3"/>
  <c r="T76" i="3"/>
  <c r="S268" i="3"/>
  <c r="T268" i="3"/>
  <c r="T245" i="3"/>
  <c r="U245" i="3"/>
  <c r="S228" i="3"/>
  <c r="T228" i="3"/>
  <c r="S181" i="3"/>
  <c r="T181" i="3"/>
  <c r="S141" i="3"/>
  <c r="T141" i="3"/>
  <c r="S132" i="3"/>
  <c r="T132" i="3"/>
  <c r="S36" i="3"/>
  <c r="T36" i="3"/>
  <c r="S163" i="3"/>
  <c r="T163" i="3"/>
  <c r="U159" i="3"/>
  <c r="W159" i="3" s="1"/>
  <c r="X159" i="3" s="1"/>
  <c r="S157" i="3"/>
  <c r="T157" i="3"/>
  <c r="U149" i="3"/>
  <c r="T134" i="3"/>
  <c r="U126" i="3"/>
  <c r="U118" i="3"/>
  <c r="U110" i="3"/>
  <c r="W110" i="3" s="1"/>
  <c r="X110" i="3" s="1"/>
  <c r="T102" i="3"/>
  <c r="W102" i="3" s="1"/>
  <c r="X102" i="3" s="1"/>
  <c r="U87" i="3"/>
  <c r="S85" i="3"/>
  <c r="T85" i="3"/>
  <c r="U70" i="3"/>
  <c r="U55" i="3"/>
  <c r="S53" i="3"/>
  <c r="T53" i="3"/>
  <c r="S20" i="3"/>
  <c r="T20" i="3"/>
  <c r="S13" i="3"/>
  <c r="T13" i="3"/>
  <c r="S44" i="3"/>
  <c r="T44" i="3"/>
  <c r="U38" i="3"/>
  <c r="S29" i="3"/>
  <c r="T29" i="3"/>
  <c r="U166" i="3"/>
  <c r="S164" i="3"/>
  <c r="T164" i="3"/>
  <c r="S139" i="3"/>
  <c r="T139" i="3"/>
  <c r="U135" i="3"/>
  <c r="S133" i="3"/>
  <c r="T133" i="3"/>
  <c r="U125" i="3"/>
  <c r="U117" i="3"/>
  <c r="U103" i="3"/>
  <c r="W103" i="3" s="1"/>
  <c r="X103" i="3" s="1"/>
  <c r="S101" i="3"/>
  <c r="T101" i="3"/>
  <c r="S84" i="3"/>
  <c r="T84" i="3"/>
  <c r="T78" i="3"/>
  <c r="W65" i="3"/>
  <c r="X65" i="3" s="1"/>
  <c r="S52" i="3"/>
  <c r="T52" i="3"/>
  <c r="U46" i="3"/>
  <c r="T38" i="3"/>
  <c r="S12" i="3"/>
  <c r="T12" i="3"/>
  <c r="S156" i="3"/>
  <c r="T156" i="3"/>
  <c r="S131" i="3"/>
  <c r="T131" i="3"/>
  <c r="S125" i="3"/>
  <c r="T125" i="3"/>
  <c r="S123" i="3"/>
  <c r="T123" i="3"/>
  <c r="S117" i="3"/>
  <c r="T117" i="3"/>
  <c r="S115" i="3"/>
  <c r="T115" i="3"/>
  <c r="S109" i="3"/>
  <c r="T109" i="3"/>
  <c r="S69" i="3"/>
  <c r="T69" i="3"/>
  <c r="T14" i="3"/>
  <c r="U14" i="3"/>
  <c r="S92" i="3"/>
  <c r="T92" i="3"/>
  <c r="S60" i="3"/>
  <c r="T60" i="3"/>
  <c r="S28" i="3"/>
  <c r="T28" i="3"/>
  <c r="S21" i="3"/>
  <c r="T21" i="3"/>
  <c r="S173" i="3"/>
  <c r="T173" i="3"/>
  <c r="U165" i="3"/>
  <c r="T150" i="3"/>
  <c r="U142" i="3"/>
  <c r="S140" i="3"/>
  <c r="T140" i="3"/>
  <c r="S100" i="3"/>
  <c r="T100" i="3"/>
  <c r="U94" i="3"/>
  <c r="U79" i="3"/>
  <c r="S77" i="3"/>
  <c r="T77" i="3"/>
  <c r="U62" i="3"/>
  <c r="U39" i="3"/>
  <c r="S37" i="3"/>
  <c r="T37" i="3"/>
  <c r="T30" i="3"/>
  <c r="U30" i="3"/>
  <c r="S68" i="3"/>
  <c r="T68" i="3"/>
  <c r="S45" i="3"/>
  <c r="T45" i="3"/>
  <c r="T26" i="3"/>
  <c r="W26" i="3" s="1"/>
  <c r="X26" i="3" s="1"/>
  <c r="T18" i="3"/>
  <c r="T107" i="3"/>
  <c r="W107" i="3" s="1"/>
  <c r="X107" i="3" s="1"/>
  <c r="T99" i="3"/>
  <c r="W99" i="3" s="1"/>
  <c r="X99" i="3" s="1"/>
  <c r="T91" i="3"/>
  <c r="T83" i="3"/>
  <c r="T75" i="3"/>
  <c r="T67" i="3"/>
  <c r="T59" i="3"/>
  <c r="T51" i="3"/>
  <c r="T43" i="3"/>
  <c r="T35" i="3"/>
  <c r="T27" i="3"/>
  <c r="T19" i="3"/>
  <c r="W19" i="3" s="1"/>
  <c r="X19" i="3" s="1"/>
  <c r="T11" i="3"/>
  <c r="J383" i="3"/>
  <c r="K365" i="3"/>
  <c r="J365" i="3"/>
  <c r="J354" i="3"/>
  <c r="K384" i="3"/>
  <c r="M384" i="3" s="1"/>
  <c r="J330" i="3"/>
  <c r="J328" i="3"/>
  <c r="K328" i="3"/>
  <c r="J283" i="3"/>
  <c r="K283" i="3"/>
  <c r="J251" i="3"/>
  <c r="K251" i="3"/>
  <c r="K239" i="3"/>
  <c r="J320" i="3"/>
  <c r="K320" i="3"/>
  <c r="J377" i="3"/>
  <c r="J352" i="3"/>
  <c r="K352" i="3"/>
  <c r="K339" i="3"/>
  <c r="J314" i="3"/>
  <c r="J312" i="3"/>
  <c r="K312" i="3"/>
  <c r="J291" i="3"/>
  <c r="K291" i="3"/>
  <c r="J259" i="3"/>
  <c r="K259" i="3"/>
  <c r="J234" i="3"/>
  <c r="M234" i="3" s="1"/>
  <c r="J218" i="3"/>
  <c r="M218" i="3" s="1"/>
  <c r="J202" i="3"/>
  <c r="M202" i="3" s="1"/>
  <c r="J186" i="3"/>
  <c r="J170" i="3"/>
  <c r="J154" i="3"/>
  <c r="M154" i="3" s="1"/>
  <c r="K331" i="3"/>
  <c r="M331" i="3" s="1"/>
  <c r="J306" i="3"/>
  <c r="M306" i="3" s="1"/>
  <c r="J274" i="3"/>
  <c r="J138" i="3"/>
  <c r="J368" i="3"/>
  <c r="K347" i="3"/>
  <c r="J299" i="3"/>
  <c r="K299" i="3"/>
  <c r="J267" i="3"/>
  <c r="K267" i="3"/>
  <c r="J359" i="3"/>
  <c r="K315" i="3"/>
  <c r="J282" i="3"/>
  <c r="M273" i="3"/>
  <c r="J250" i="3"/>
  <c r="M250" i="3" s="1"/>
  <c r="J238" i="3"/>
  <c r="J344" i="3"/>
  <c r="K344" i="3"/>
  <c r="J275" i="3"/>
  <c r="K275" i="3"/>
  <c r="J243" i="3"/>
  <c r="K243" i="3"/>
  <c r="K227" i="3"/>
  <c r="J227" i="3"/>
  <c r="K211" i="3"/>
  <c r="J211" i="3"/>
  <c r="K195" i="3"/>
  <c r="J195" i="3"/>
  <c r="K179" i="3"/>
  <c r="J179" i="3"/>
  <c r="K163" i="3"/>
  <c r="J163" i="3"/>
  <c r="K147" i="3"/>
  <c r="J147" i="3"/>
  <c r="J336" i="3"/>
  <c r="K336" i="3"/>
  <c r="M268" i="3"/>
  <c r="K131" i="3"/>
  <c r="J131" i="3"/>
  <c r="K91" i="3"/>
  <c r="J91" i="3"/>
  <c r="K98" i="3"/>
  <c r="J89" i="3"/>
  <c r="J80" i="3"/>
  <c r="K65" i="3"/>
  <c r="J48" i="3"/>
  <c r="K304" i="3"/>
  <c r="K296" i="3"/>
  <c r="M296" i="3" s="1"/>
  <c r="K288" i="3"/>
  <c r="M288" i="3" s="1"/>
  <c r="K280" i="3"/>
  <c r="K272" i="3"/>
  <c r="K264" i="3"/>
  <c r="K256" i="3"/>
  <c r="K248" i="3"/>
  <c r="J239" i="3"/>
  <c r="J232" i="3"/>
  <c r="J216" i="3"/>
  <c r="M216" i="3" s="1"/>
  <c r="J200" i="3"/>
  <c r="M200" i="3" s="1"/>
  <c r="J184" i="3"/>
  <c r="J168" i="3"/>
  <c r="J152" i="3"/>
  <c r="J136" i="3"/>
  <c r="J120" i="3"/>
  <c r="K105" i="3"/>
  <c r="J99" i="3"/>
  <c r="K74" i="3"/>
  <c r="J65" i="3"/>
  <c r="J57" i="3"/>
  <c r="K57" i="3"/>
  <c r="J40" i="3"/>
  <c r="M51" i="3"/>
  <c r="J49" i="3"/>
  <c r="K49" i="3"/>
  <c r="K233" i="3"/>
  <c r="K226" i="3"/>
  <c r="K219" i="3"/>
  <c r="M219" i="3" s="1"/>
  <c r="K217" i="3"/>
  <c r="K210" i="3"/>
  <c r="K203" i="3"/>
  <c r="K201" i="3"/>
  <c r="M201" i="3" s="1"/>
  <c r="K194" i="3"/>
  <c r="K187" i="3"/>
  <c r="M187" i="3" s="1"/>
  <c r="K185" i="3"/>
  <c r="M185" i="3" s="1"/>
  <c r="K178" i="3"/>
  <c r="M178" i="3" s="1"/>
  <c r="K171" i="3"/>
  <c r="K169" i="3"/>
  <c r="K162" i="3"/>
  <c r="K155" i="3"/>
  <c r="K153" i="3"/>
  <c r="K146" i="3"/>
  <c r="K139" i="3"/>
  <c r="K137" i="3"/>
  <c r="K130" i="3"/>
  <c r="K121" i="3"/>
  <c r="J115" i="3"/>
  <c r="M115" i="3" s="1"/>
  <c r="K90" i="3"/>
  <c r="J81" i="3"/>
  <c r="J72" i="3"/>
  <c r="M72" i="3" s="1"/>
  <c r="J41" i="3"/>
  <c r="K41" i="3"/>
  <c r="J24" i="3"/>
  <c r="J33" i="3"/>
  <c r="K33" i="3"/>
  <c r="J67" i="3"/>
  <c r="J25" i="3"/>
  <c r="K25" i="3"/>
  <c r="K113" i="3"/>
  <c r="K82" i="3"/>
  <c r="J73" i="3"/>
  <c r="J64" i="3"/>
  <c r="J59" i="3"/>
  <c r="K16" i="3"/>
  <c r="M16" i="3" s="1"/>
  <c r="W316" i="3" l="1"/>
  <c r="X316" i="3" s="1"/>
  <c r="W55" i="3"/>
  <c r="X55" i="3" s="1"/>
  <c r="W40" i="3"/>
  <c r="X40" i="3" s="1"/>
  <c r="W381" i="3"/>
  <c r="X381" i="3" s="1"/>
  <c r="M64" i="3"/>
  <c r="M232" i="3"/>
  <c r="M102" i="3"/>
  <c r="M329" i="3"/>
  <c r="M156" i="3"/>
  <c r="M350" i="3"/>
  <c r="M83" i="3"/>
  <c r="M364" i="3"/>
  <c r="M119" i="3"/>
  <c r="M126" i="3"/>
  <c r="M45" i="3"/>
  <c r="M311" i="3"/>
  <c r="M21" i="3"/>
  <c r="M168" i="3"/>
  <c r="M76" i="3"/>
  <c r="M124" i="3"/>
  <c r="M262" i="3"/>
  <c r="M52" i="3"/>
  <c r="W341" i="3"/>
  <c r="X341" i="3" s="1"/>
  <c r="M307" i="3"/>
  <c r="M143" i="3"/>
  <c r="M247" i="3"/>
  <c r="W342" i="3"/>
  <c r="X342" i="3" s="1"/>
  <c r="M158" i="3"/>
  <c r="M231" i="3"/>
  <c r="M281" i="3"/>
  <c r="W336" i="3"/>
  <c r="X336" i="3" s="1"/>
  <c r="W215" i="3"/>
  <c r="X215" i="3" s="1"/>
  <c r="M34" i="3"/>
  <c r="M358" i="3"/>
  <c r="W64" i="3"/>
  <c r="X64" i="3" s="1"/>
  <c r="M36" i="3"/>
  <c r="M256" i="3"/>
  <c r="W59" i="3"/>
  <c r="X59" i="3" s="1"/>
  <c r="W346" i="3"/>
  <c r="X346" i="3" s="1"/>
  <c r="M47" i="3"/>
  <c r="W130" i="3"/>
  <c r="X130" i="3" s="1"/>
  <c r="M146" i="3"/>
  <c r="M349" i="3"/>
  <c r="M138" i="3"/>
  <c r="M323" i="3"/>
  <c r="M385" i="3"/>
  <c r="M94" i="3"/>
  <c r="M286" i="3"/>
  <c r="M215" i="3"/>
  <c r="M304" i="3"/>
  <c r="M274" i="3"/>
  <c r="M37" i="3"/>
  <c r="M382" i="3"/>
  <c r="M92" i="3"/>
  <c r="M93" i="3"/>
  <c r="M193" i="3"/>
  <c r="W225" i="3"/>
  <c r="X225" i="3" s="1"/>
  <c r="M302" i="3"/>
  <c r="M53" i="3"/>
  <c r="W335" i="3"/>
  <c r="X335" i="3" s="1"/>
  <c r="W321" i="3"/>
  <c r="X321" i="3" s="1"/>
  <c r="M363" i="3"/>
  <c r="M71" i="3"/>
  <c r="M114" i="3"/>
  <c r="M197" i="3"/>
  <c r="M375" i="3"/>
  <c r="M186" i="3"/>
  <c r="W201" i="3"/>
  <c r="X201" i="3" s="1"/>
  <c r="M40" i="3"/>
  <c r="M20" i="3"/>
  <c r="M225" i="3"/>
  <c r="M367" i="3"/>
  <c r="M128" i="3"/>
  <c r="M258" i="3"/>
  <c r="M184" i="3"/>
  <c r="M322" i="3"/>
  <c r="M223" i="3"/>
  <c r="M266" i="3"/>
  <c r="W104" i="3"/>
  <c r="X104" i="3" s="1"/>
  <c r="M177" i="3"/>
  <c r="M18" i="3"/>
  <c r="W272" i="3"/>
  <c r="X272" i="3" s="1"/>
  <c r="M132" i="3"/>
  <c r="M190" i="3"/>
  <c r="M24" i="3"/>
  <c r="W150" i="3"/>
  <c r="X150" i="3" s="1"/>
  <c r="W135" i="3"/>
  <c r="X135" i="3" s="1"/>
  <c r="W231" i="3"/>
  <c r="X231" i="3" s="1"/>
  <c r="M345" i="3"/>
  <c r="M338" i="3"/>
  <c r="M374" i="3"/>
  <c r="M174" i="3"/>
  <c r="M134" i="3"/>
  <c r="M222" i="3"/>
  <c r="W81" i="3"/>
  <c r="X81" i="3" s="1"/>
  <c r="W138" i="3"/>
  <c r="X138" i="3" s="1"/>
  <c r="M182" i="3"/>
  <c r="M254" i="3"/>
  <c r="M359" i="3"/>
  <c r="M32" i="3"/>
  <c r="M142" i="3"/>
  <c r="M277" i="3"/>
  <c r="W235" i="3"/>
  <c r="X235" i="3" s="1"/>
  <c r="W310" i="3"/>
  <c r="X310" i="3" s="1"/>
  <c r="M337" i="3"/>
  <c r="M298" i="3"/>
  <c r="W184" i="3"/>
  <c r="X184" i="3" s="1"/>
  <c r="W247" i="3"/>
  <c r="X247" i="3" s="1"/>
  <c r="M135" i="3"/>
  <c r="M206" i="3"/>
  <c r="M319" i="3"/>
  <c r="M203" i="3"/>
  <c r="W232" i="3"/>
  <c r="X232" i="3" s="1"/>
  <c r="W82" i="3"/>
  <c r="X82" i="3" s="1"/>
  <c r="M370" i="3"/>
  <c r="W246" i="3"/>
  <c r="X246" i="3" s="1"/>
  <c r="W15" i="3"/>
  <c r="X15" i="3" s="1"/>
  <c r="M121" i="3"/>
  <c r="M292" i="3"/>
  <c r="M123" i="3"/>
  <c r="M43" i="3"/>
  <c r="W368" i="3"/>
  <c r="X368" i="3" s="1"/>
  <c r="M58" i="3"/>
  <c r="M340" i="3"/>
  <c r="M155" i="3"/>
  <c r="M48" i="3"/>
  <c r="W285" i="3"/>
  <c r="X285" i="3" s="1"/>
  <c r="W302" i="3"/>
  <c r="X302" i="3" s="1"/>
  <c r="W275" i="3"/>
  <c r="X275" i="3" s="1"/>
  <c r="M26" i="3"/>
  <c r="W185" i="3"/>
  <c r="X185" i="3" s="1"/>
  <c r="M196" i="3"/>
  <c r="W182" i="3"/>
  <c r="X182" i="3" s="1"/>
  <c r="M315" i="3"/>
  <c r="M377" i="3"/>
  <c r="M333" i="3"/>
  <c r="M89" i="3"/>
  <c r="M224" i="3"/>
  <c r="M171" i="3"/>
  <c r="W230" i="3"/>
  <c r="X230" i="3" s="1"/>
  <c r="M265" i="3"/>
  <c r="M205" i="3"/>
  <c r="M226" i="3"/>
  <c r="M152" i="3"/>
  <c r="M164" i="3"/>
  <c r="M42" i="3"/>
  <c r="W364" i="3"/>
  <c r="X364" i="3" s="1"/>
  <c r="W56" i="3"/>
  <c r="X56" i="3" s="1"/>
  <c r="M249" i="3"/>
  <c r="W119" i="3"/>
  <c r="X119" i="3" s="1"/>
  <c r="M78" i="3"/>
  <c r="M261" i="3"/>
  <c r="M220" i="3"/>
  <c r="M371" i="3"/>
  <c r="M244" i="3"/>
  <c r="W168" i="3"/>
  <c r="X168" i="3" s="1"/>
  <c r="W354" i="3"/>
  <c r="X354" i="3" s="1"/>
  <c r="M181" i="3"/>
  <c r="M101" i="3"/>
  <c r="M378" i="3"/>
  <c r="M245" i="3"/>
  <c r="M362" i="3"/>
  <c r="M122" i="3"/>
  <c r="W262" i="3"/>
  <c r="X262" i="3" s="1"/>
  <c r="M55" i="3"/>
  <c r="W325" i="3"/>
  <c r="X325" i="3" s="1"/>
  <c r="W121" i="3"/>
  <c r="X121" i="3" s="1"/>
  <c r="M285" i="3"/>
  <c r="M80" i="3"/>
  <c r="W267" i="3"/>
  <c r="X267" i="3" s="1"/>
  <c r="M125" i="3"/>
  <c r="M150" i="3"/>
  <c r="M59" i="3"/>
  <c r="M210" i="3"/>
  <c r="M105" i="3"/>
  <c r="M54" i="3"/>
  <c r="M127" i="3"/>
  <c r="M252" i="3"/>
  <c r="M12" i="3"/>
  <c r="W113" i="3"/>
  <c r="X113" i="3" s="1"/>
  <c r="W57" i="3"/>
  <c r="X57" i="3" s="1"/>
  <c r="M334" i="3"/>
  <c r="M269" i="3"/>
  <c r="M221" i="3"/>
  <c r="M383" i="3"/>
  <c r="M339" i="3"/>
  <c r="W71" i="3"/>
  <c r="X71" i="3" s="1"/>
  <c r="W309" i="3"/>
  <c r="X309" i="3" s="1"/>
  <c r="M118" i="3"/>
  <c r="W200" i="3"/>
  <c r="X200" i="3" s="1"/>
  <c r="M97" i="3"/>
  <c r="M360" i="3"/>
  <c r="M253" i="3"/>
  <c r="W41" i="3"/>
  <c r="X41" i="3" s="1"/>
  <c r="W47" i="3"/>
  <c r="X47" i="3" s="1"/>
  <c r="W18" i="3"/>
  <c r="X18" i="3" s="1"/>
  <c r="W128" i="3"/>
  <c r="X128" i="3" s="1"/>
  <c r="M373" i="3"/>
  <c r="M263" i="3"/>
  <c r="W214" i="3"/>
  <c r="X214" i="3" s="1"/>
  <c r="W33" i="3"/>
  <c r="X33" i="3" s="1"/>
  <c r="M209" i="3"/>
  <c r="M229" i="3"/>
  <c r="M180" i="3"/>
  <c r="M290" i="3"/>
  <c r="M141" i="3"/>
  <c r="W198" i="3"/>
  <c r="X198" i="3" s="1"/>
  <c r="W32" i="3"/>
  <c r="X32" i="3" s="1"/>
  <c r="W308" i="3"/>
  <c r="X308" i="3" s="1"/>
  <c r="M95" i="3"/>
  <c r="M160" i="3"/>
  <c r="M295" i="3"/>
  <c r="W29" i="3"/>
  <c r="X29" i="3" s="1"/>
  <c r="W176" i="3"/>
  <c r="X176" i="3" s="1"/>
  <c r="W171" i="3"/>
  <c r="X171" i="3" s="1"/>
  <c r="W86" i="3"/>
  <c r="X86" i="3" s="1"/>
  <c r="M276" i="3"/>
  <c r="W105" i="3"/>
  <c r="X105" i="3" s="1"/>
  <c r="W314" i="3"/>
  <c r="X314" i="3" s="1"/>
  <c r="M27" i="3"/>
  <c r="M77" i="3"/>
  <c r="M270" i="3"/>
  <c r="W291" i="3"/>
  <c r="X291" i="3" s="1"/>
  <c r="M271" i="3"/>
  <c r="M81" i="3"/>
  <c r="M90" i="3"/>
  <c r="W75" i="3"/>
  <c r="X75" i="3" s="1"/>
  <c r="W313" i="3"/>
  <c r="X313" i="3" s="1"/>
  <c r="W208" i="3"/>
  <c r="X208" i="3" s="1"/>
  <c r="M35" i="3"/>
  <c r="W46" i="3"/>
  <c r="X46" i="3" s="1"/>
  <c r="W371" i="3"/>
  <c r="X371" i="3" s="1"/>
  <c r="M133" i="3"/>
  <c r="M230" i="3"/>
  <c r="W35" i="3"/>
  <c r="X35" i="3" s="1"/>
  <c r="W70" i="3"/>
  <c r="X70" i="3" s="1"/>
  <c r="W258" i="3"/>
  <c r="X258" i="3" s="1"/>
  <c r="W50" i="3"/>
  <c r="X50" i="3" s="1"/>
  <c r="M129" i="3"/>
  <c r="W226" i="3"/>
  <c r="X226" i="3" s="1"/>
  <c r="W326" i="3"/>
  <c r="X326" i="3" s="1"/>
  <c r="M75" i="3"/>
  <c r="M241" i="3"/>
  <c r="M356" i="3"/>
  <c r="W251" i="3"/>
  <c r="X251" i="3" s="1"/>
  <c r="W209" i="3"/>
  <c r="X209" i="3" s="1"/>
  <c r="W67" i="3"/>
  <c r="X67" i="3" s="1"/>
  <c r="M272" i="3"/>
  <c r="W11" i="3"/>
  <c r="X11" i="3" s="1"/>
  <c r="W207" i="3"/>
  <c r="X207" i="3" s="1"/>
  <c r="W23" i="3"/>
  <c r="X23" i="3" s="1"/>
  <c r="M280" i="3"/>
  <c r="W83" i="3"/>
  <c r="X83" i="3" s="1"/>
  <c r="W245" i="3"/>
  <c r="X245" i="3" s="1"/>
  <c r="W329" i="3"/>
  <c r="X329" i="3" s="1"/>
  <c r="W338" i="3"/>
  <c r="X338" i="3" s="1"/>
  <c r="M144" i="3"/>
  <c r="W191" i="3"/>
  <c r="X191" i="3" s="1"/>
  <c r="W31" i="3"/>
  <c r="X31" i="3" s="1"/>
  <c r="M109" i="3"/>
  <c r="M238" i="3"/>
  <c r="W91" i="3"/>
  <c r="X91" i="3" s="1"/>
  <c r="W166" i="3"/>
  <c r="X166" i="3" s="1"/>
  <c r="W87" i="3"/>
  <c r="X87" i="3" s="1"/>
  <c r="W323" i="3"/>
  <c r="X323" i="3" s="1"/>
  <c r="M157" i="3"/>
  <c r="M61" i="3"/>
  <c r="W162" i="3"/>
  <c r="X162" i="3" s="1"/>
  <c r="M335" i="3"/>
  <c r="M82" i="3"/>
  <c r="M368" i="3"/>
  <c r="W319" i="3"/>
  <c r="X319" i="3" s="1"/>
  <c r="W359" i="3"/>
  <c r="X359" i="3" s="1"/>
  <c r="M372" i="3"/>
  <c r="W281" i="3"/>
  <c r="X281" i="3" s="1"/>
  <c r="M110" i="3"/>
  <c r="W293" i="3"/>
  <c r="X293" i="3" s="1"/>
  <c r="W379" i="3"/>
  <c r="X379" i="3" s="1"/>
  <c r="W90" i="3"/>
  <c r="X90" i="3" s="1"/>
  <c r="W187" i="3"/>
  <c r="X187" i="3" s="1"/>
  <c r="M46" i="3"/>
  <c r="M324" i="3"/>
  <c r="M208" i="3"/>
  <c r="M136" i="3"/>
  <c r="M248" i="3"/>
  <c r="W51" i="3"/>
  <c r="X51" i="3" s="1"/>
  <c r="W238" i="3"/>
  <c r="X238" i="3" s="1"/>
  <c r="W202" i="3"/>
  <c r="X202" i="3" s="1"/>
  <c r="M236" i="3"/>
  <c r="W132" i="3"/>
  <c r="X132" i="3" s="1"/>
  <c r="W147" i="3"/>
  <c r="X147" i="3" s="1"/>
  <c r="M361" i="3"/>
  <c r="W153" i="3"/>
  <c r="X153" i="3" s="1"/>
  <c r="M31" i="3"/>
  <c r="M204" i="3"/>
  <c r="W37" i="3"/>
  <c r="X37" i="3" s="1"/>
  <c r="W52" i="3"/>
  <c r="X52" i="3" s="1"/>
  <c r="W154" i="3"/>
  <c r="X154" i="3" s="1"/>
  <c r="W286" i="3"/>
  <c r="X286" i="3" s="1"/>
  <c r="W60" i="3"/>
  <c r="X60" i="3" s="1"/>
  <c r="W250" i="3"/>
  <c r="X250" i="3" s="1"/>
  <c r="W306" i="3"/>
  <c r="X306" i="3" s="1"/>
  <c r="M11" i="3"/>
  <c r="M279" i="3"/>
  <c r="M278" i="3"/>
  <c r="W263" i="3"/>
  <c r="X263" i="3" s="1"/>
  <c r="W111" i="3"/>
  <c r="X111" i="3" s="1"/>
  <c r="W332" i="3"/>
  <c r="X332" i="3" s="1"/>
  <c r="M228" i="3"/>
  <c r="W294" i="3"/>
  <c r="X294" i="3" s="1"/>
  <c r="W97" i="3"/>
  <c r="X97" i="3" s="1"/>
  <c r="W219" i="3"/>
  <c r="X219" i="3" s="1"/>
  <c r="W72" i="3"/>
  <c r="X72" i="3" s="1"/>
  <c r="W315" i="3"/>
  <c r="X315" i="3" s="1"/>
  <c r="M293" i="3"/>
  <c r="W284" i="3"/>
  <c r="X284" i="3" s="1"/>
  <c r="W161" i="3"/>
  <c r="X161" i="3" s="1"/>
  <c r="W331" i="3"/>
  <c r="X331" i="3" s="1"/>
  <c r="W170" i="3"/>
  <c r="X170" i="3" s="1"/>
  <c r="W158" i="3"/>
  <c r="X158" i="3" s="1"/>
  <c r="W224" i="3"/>
  <c r="X224" i="3" s="1"/>
  <c r="W136" i="3"/>
  <c r="X136" i="3" s="1"/>
  <c r="W108" i="3"/>
  <c r="X108" i="3" s="1"/>
  <c r="M183" i="3"/>
  <c r="W236" i="3"/>
  <c r="X236" i="3" s="1"/>
  <c r="W239" i="3"/>
  <c r="X239" i="3" s="1"/>
  <c r="W298" i="3"/>
  <c r="X298" i="3" s="1"/>
  <c r="W328" i="3"/>
  <c r="X328" i="3" s="1"/>
  <c r="W96" i="3"/>
  <c r="X96" i="3" s="1"/>
  <c r="W348" i="3"/>
  <c r="X348" i="3" s="1"/>
  <c r="M91" i="3"/>
  <c r="W101" i="3"/>
  <c r="X101" i="3" s="1"/>
  <c r="W188" i="3"/>
  <c r="X188" i="3" s="1"/>
  <c r="W229" i="3"/>
  <c r="X229" i="3" s="1"/>
  <c r="W292" i="3"/>
  <c r="X292" i="3" s="1"/>
  <c r="W10" i="3"/>
  <c r="X10" i="3" s="1"/>
  <c r="M19" i="3"/>
  <c r="M284" i="3"/>
  <c r="M140" i="3"/>
  <c r="W324" i="3"/>
  <c r="X324" i="3" s="1"/>
  <c r="W20" i="3"/>
  <c r="X20" i="3" s="1"/>
  <c r="W216" i="3"/>
  <c r="X216" i="3" s="1"/>
  <c r="W155" i="3"/>
  <c r="X155" i="3" s="1"/>
  <c r="W190" i="3"/>
  <c r="X190" i="3" s="1"/>
  <c r="W223" i="3"/>
  <c r="X223" i="3" s="1"/>
  <c r="W73" i="3"/>
  <c r="X73" i="3" s="1"/>
  <c r="W204" i="3"/>
  <c r="X204" i="3" s="1"/>
  <c r="W17" i="3"/>
  <c r="X17" i="3" s="1"/>
  <c r="W217" i="3"/>
  <c r="X217" i="3" s="1"/>
  <c r="W122" i="3"/>
  <c r="X122" i="3" s="1"/>
  <c r="W160" i="3"/>
  <c r="X160" i="3" s="1"/>
  <c r="W339" i="3"/>
  <c r="X339" i="3" s="1"/>
  <c r="W13" i="3"/>
  <c r="X13" i="3" s="1"/>
  <c r="W157" i="3"/>
  <c r="X157" i="3" s="1"/>
  <c r="W203" i="3"/>
  <c r="X203" i="3" s="1"/>
  <c r="W163" i="3"/>
  <c r="X163" i="3" s="1"/>
  <c r="W220" i="3"/>
  <c r="X220" i="3" s="1"/>
  <c r="W283" i="3"/>
  <c r="X283" i="3" s="1"/>
  <c r="W337" i="3"/>
  <c r="X337" i="3" s="1"/>
  <c r="W288" i="3"/>
  <c r="X288" i="3" s="1"/>
  <c r="W382" i="3"/>
  <c r="X382" i="3" s="1"/>
  <c r="W174" i="3"/>
  <c r="X174" i="3" s="1"/>
  <c r="W112" i="3"/>
  <c r="X112" i="3" s="1"/>
  <c r="W49" i="3"/>
  <c r="X49" i="3" s="1"/>
  <c r="W360" i="3"/>
  <c r="X360" i="3" s="1"/>
  <c r="W248" i="3"/>
  <c r="X248" i="3" s="1"/>
  <c r="W27" i="3"/>
  <c r="X27" i="3" s="1"/>
  <c r="W68" i="3"/>
  <c r="X68" i="3" s="1"/>
  <c r="W62" i="3"/>
  <c r="X62" i="3" s="1"/>
  <c r="W38" i="3"/>
  <c r="X38" i="3" s="1"/>
  <c r="W118" i="3"/>
  <c r="X118" i="3" s="1"/>
  <c r="W22" i="3"/>
  <c r="X22" i="3" s="1"/>
  <c r="W334" i="3"/>
  <c r="X334" i="3" s="1"/>
  <c r="W351" i="3"/>
  <c r="X351" i="3" s="1"/>
  <c r="W376" i="3"/>
  <c r="X376" i="3" s="1"/>
  <c r="W344" i="3"/>
  <c r="X344" i="3" s="1"/>
  <c r="W322" i="3"/>
  <c r="X322" i="3" s="1"/>
  <c r="W380" i="3"/>
  <c r="X380" i="3" s="1"/>
  <c r="W34" i="3"/>
  <c r="X34" i="3" s="1"/>
  <c r="W89" i="3"/>
  <c r="X89" i="3" s="1"/>
  <c r="W210" i="3"/>
  <c r="X210" i="3" s="1"/>
  <c r="W16" i="3"/>
  <c r="X16" i="3" s="1"/>
  <c r="W330" i="3"/>
  <c r="X330" i="3" s="1"/>
  <c r="W179" i="3"/>
  <c r="X179" i="3" s="1"/>
  <c r="W383" i="3"/>
  <c r="X383" i="3" s="1"/>
  <c r="W126" i="3"/>
  <c r="X126" i="3" s="1"/>
  <c r="W277" i="3"/>
  <c r="X277" i="3" s="1"/>
  <c r="W347" i="3"/>
  <c r="X347" i="3" s="1"/>
  <c r="W366" i="3"/>
  <c r="X366" i="3" s="1"/>
  <c r="W377" i="3"/>
  <c r="X377" i="3" s="1"/>
  <c r="W221" i="3"/>
  <c r="X221" i="3" s="1"/>
  <c r="W303" i="3"/>
  <c r="X303" i="3" s="1"/>
  <c r="W66" i="3"/>
  <c r="X66" i="3" s="1"/>
  <c r="W211" i="3"/>
  <c r="X211" i="3" s="1"/>
  <c r="W372" i="3"/>
  <c r="X372" i="3" s="1"/>
  <c r="W264" i="3"/>
  <c r="X264" i="3" s="1"/>
  <c r="W58" i="3"/>
  <c r="X58" i="3" s="1"/>
  <c r="M169" i="3"/>
  <c r="M211" i="3"/>
  <c r="M330" i="3"/>
  <c r="M161" i="3"/>
  <c r="M145" i="3"/>
  <c r="M300" i="3"/>
  <c r="M316" i="3"/>
  <c r="M369" i="3"/>
  <c r="M325" i="3"/>
  <c r="M137" i="3"/>
  <c r="M70" i="3"/>
  <c r="M309" i="3"/>
  <c r="M301" i="3"/>
  <c r="M159" i="3"/>
  <c r="M246" i="3"/>
  <c r="M341" i="3"/>
  <c r="M287" i="3"/>
  <c r="M120" i="3"/>
  <c r="M170" i="3"/>
  <c r="M318" i="3"/>
  <c r="M233" i="3"/>
  <c r="M354" i="3"/>
  <c r="M351" i="3"/>
  <c r="M17" i="3"/>
  <c r="M67" i="3"/>
  <c r="M153" i="3"/>
  <c r="M194" i="3"/>
  <c r="M85" i="3"/>
  <c r="M282" i="3"/>
  <c r="M314" i="3"/>
  <c r="M66" i="3"/>
  <c r="M366" i="3"/>
  <c r="M305" i="3"/>
  <c r="M379" i="3"/>
  <c r="M149" i="3"/>
  <c r="W43" i="3"/>
  <c r="X43" i="3" s="1"/>
  <c r="W133" i="3"/>
  <c r="X133" i="3" s="1"/>
  <c r="W63" i="3"/>
  <c r="X63" i="3" s="1"/>
  <c r="W206" i="3"/>
  <c r="X206" i="3" s="1"/>
  <c r="W266" i="3"/>
  <c r="X266" i="3" s="1"/>
  <c r="W95" i="3"/>
  <c r="X95" i="3" s="1"/>
  <c r="W25" i="3"/>
  <c r="X25" i="3" s="1"/>
  <c r="M56" i="3"/>
  <c r="M116" i="3"/>
  <c r="M313" i="3"/>
  <c r="M191" i="3"/>
  <c r="M343" i="3"/>
  <c r="M173" i="3"/>
  <c r="M189" i="3"/>
  <c r="M25" i="3"/>
  <c r="M41" i="3"/>
  <c r="M162" i="3"/>
  <c r="M74" i="3"/>
  <c r="M264" i="3"/>
  <c r="W28" i="3"/>
  <c r="X28" i="3" s="1"/>
  <c r="W14" i="3"/>
  <c r="X14" i="3" s="1"/>
  <c r="W156" i="3"/>
  <c r="X156" i="3" s="1"/>
  <c r="W141" i="3"/>
  <c r="X141" i="3" s="1"/>
  <c r="W124" i="3"/>
  <c r="X124" i="3" s="1"/>
  <c r="W116" i="3"/>
  <c r="X116" i="3" s="1"/>
  <c r="W259" i="3"/>
  <c r="X259" i="3" s="1"/>
  <c r="W257" i="3"/>
  <c r="X257" i="3" s="1"/>
  <c r="W271" i="3"/>
  <c r="X271" i="3" s="1"/>
  <c r="W145" i="3"/>
  <c r="X145" i="3" s="1"/>
  <c r="M212" i="3"/>
  <c r="W74" i="3"/>
  <c r="X74" i="3" s="1"/>
  <c r="M130" i="3"/>
  <c r="M217" i="3"/>
  <c r="M251" i="3"/>
  <c r="M328" i="3"/>
  <c r="W109" i="3"/>
  <c r="X109" i="3" s="1"/>
  <c r="W139" i="3"/>
  <c r="X139" i="3" s="1"/>
  <c r="W44" i="3"/>
  <c r="X44" i="3" s="1"/>
  <c r="W148" i="3"/>
  <c r="X148" i="3" s="1"/>
  <c r="W244" i="3"/>
  <c r="X244" i="3" s="1"/>
  <c r="W269" i="3"/>
  <c r="X269" i="3" s="1"/>
  <c r="W42" i="3"/>
  <c r="X42" i="3" s="1"/>
  <c r="W280" i="3"/>
  <c r="X280" i="3" s="1"/>
  <c r="M84" i="3"/>
  <c r="W287" i="3"/>
  <c r="X287" i="3" s="1"/>
  <c r="M255" i="3"/>
  <c r="W114" i="3"/>
  <c r="X114" i="3" s="1"/>
  <c r="W94" i="3"/>
  <c r="X94" i="3" s="1"/>
  <c r="W165" i="3"/>
  <c r="X165" i="3" s="1"/>
  <c r="W12" i="3"/>
  <c r="X12" i="3" s="1"/>
  <c r="W78" i="3"/>
  <c r="X78" i="3" s="1"/>
  <c r="W318" i="3"/>
  <c r="X318" i="3" s="1"/>
  <c r="W320" i="3"/>
  <c r="X320" i="3" s="1"/>
  <c r="W279" i="3"/>
  <c r="X279" i="3" s="1"/>
  <c r="M327" i="3"/>
  <c r="M103" i="3"/>
  <c r="M73" i="3"/>
  <c r="M139" i="3"/>
  <c r="W173" i="3"/>
  <c r="X173" i="3" s="1"/>
  <c r="W36" i="3"/>
  <c r="X36" i="3" s="1"/>
  <c r="W76" i="3"/>
  <c r="X76" i="3" s="1"/>
  <c r="W197" i="3"/>
  <c r="X197" i="3" s="1"/>
  <c r="W252" i="3"/>
  <c r="X252" i="3" s="1"/>
  <c r="W260" i="3"/>
  <c r="X260" i="3" s="1"/>
  <c r="W254" i="3"/>
  <c r="X254" i="3" s="1"/>
  <c r="W53" i="3"/>
  <c r="X53" i="3" s="1"/>
  <c r="W194" i="3"/>
  <c r="X194" i="3" s="1"/>
  <c r="M39" i="3"/>
  <c r="M96" i="3"/>
  <c r="W241" i="3"/>
  <c r="X241" i="3" s="1"/>
  <c r="M297" i="3"/>
  <c r="W183" i="3"/>
  <c r="X183" i="3" s="1"/>
  <c r="M321" i="3"/>
  <c r="M376" i="3"/>
  <c r="M38" i="3"/>
  <c r="M13" i="3"/>
  <c r="M283" i="3"/>
  <c r="W39" i="3"/>
  <c r="X39" i="3" s="1"/>
  <c r="W69" i="3"/>
  <c r="X69" i="3" s="1"/>
  <c r="W85" i="3"/>
  <c r="X85" i="3" s="1"/>
  <c r="W228" i="3"/>
  <c r="X228" i="3" s="1"/>
  <c r="W61" i="3"/>
  <c r="X61" i="3" s="1"/>
  <c r="W261" i="3"/>
  <c r="X261" i="3" s="1"/>
  <c r="W317" i="3"/>
  <c r="X317" i="3" s="1"/>
  <c r="W144" i="3"/>
  <c r="X144" i="3" s="1"/>
  <c r="M165" i="3"/>
  <c r="W289" i="3"/>
  <c r="X289" i="3" s="1"/>
  <c r="M113" i="3"/>
  <c r="M33" i="3"/>
  <c r="M275" i="3"/>
  <c r="W100" i="3"/>
  <c r="X100" i="3" s="1"/>
  <c r="W123" i="3"/>
  <c r="X123" i="3" s="1"/>
  <c r="W253" i="3"/>
  <c r="X253" i="3" s="1"/>
  <c r="W172" i="3"/>
  <c r="X172" i="3" s="1"/>
  <c r="W196" i="3"/>
  <c r="X196" i="3" s="1"/>
  <c r="W243" i="3"/>
  <c r="X243" i="3" s="1"/>
  <c r="W192" i="3"/>
  <c r="X192" i="3" s="1"/>
  <c r="W307" i="3"/>
  <c r="X307" i="3" s="1"/>
  <c r="W345" i="3"/>
  <c r="X345" i="3" s="1"/>
  <c r="W273" i="3"/>
  <c r="X273" i="3" s="1"/>
  <c r="W327" i="3"/>
  <c r="X327" i="3" s="1"/>
  <c r="M112" i="3"/>
  <c r="M192" i="3"/>
  <c r="M65" i="3"/>
  <c r="W361" i="3"/>
  <c r="X361" i="3" s="1"/>
  <c r="W369" i="3"/>
  <c r="X369" i="3" s="1"/>
  <c r="W106" i="3"/>
  <c r="X106" i="3" s="1"/>
  <c r="M227" i="3"/>
  <c r="W115" i="3"/>
  <c r="X115" i="3" s="1"/>
  <c r="W84" i="3"/>
  <c r="X84" i="3" s="1"/>
  <c r="W213" i="3"/>
  <c r="X213" i="3" s="1"/>
  <c r="W186" i="3"/>
  <c r="X186" i="3" s="1"/>
  <c r="W353" i="3"/>
  <c r="X353" i="3" s="1"/>
  <c r="W384" i="3"/>
  <c r="X384" i="3" s="1"/>
  <c r="W305" i="3"/>
  <c r="X305" i="3" s="1"/>
  <c r="W301" i="3"/>
  <c r="X301" i="3" s="1"/>
  <c r="W129" i="3"/>
  <c r="X129" i="3" s="1"/>
  <c r="W340" i="3"/>
  <c r="X340" i="3" s="1"/>
  <c r="M99" i="3"/>
  <c r="M267" i="3"/>
  <c r="M291" i="3"/>
  <c r="W77" i="3"/>
  <c r="X77" i="3" s="1"/>
  <c r="W21" i="3"/>
  <c r="X21" i="3" s="1"/>
  <c r="W92" i="3"/>
  <c r="X92" i="3" s="1"/>
  <c r="W164" i="3"/>
  <c r="X164" i="3" s="1"/>
  <c r="W181" i="3"/>
  <c r="X181" i="3" s="1"/>
  <c r="W268" i="3"/>
  <c r="X268" i="3" s="1"/>
  <c r="W333" i="3"/>
  <c r="X333" i="3" s="1"/>
  <c r="W365" i="3"/>
  <c r="X365" i="3" s="1"/>
  <c r="W193" i="3"/>
  <c r="X193" i="3" s="1"/>
  <c r="W343" i="3"/>
  <c r="X343" i="3" s="1"/>
  <c r="M98" i="3"/>
  <c r="M347" i="3"/>
  <c r="W45" i="3"/>
  <c r="X45" i="3" s="1"/>
  <c r="W140" i="3"/>
  <c r="X140" i="3" s="1"/>
  <c r="W131" i="3"/>
  <c r="X131" i="3" s="1"/>
  <c r="W134" i="3"/>
  <c r="X134" i="3" s="1"/>
  <c r="W205" i="3"/>
  <c r="X205" i="3" s="1"/>
  <c r="W93" i="3"/>
  <c r="X93" i="3" s="1"/>
  <c r="W367" i="3"/>
  <c r="X367" i="3" s="1"/>
  <c r="M60" i="3"/>
  <c r="W375" i="3"/>
  <c r="X375" i="3" s="1"/>
  <c r="W378" i="3"/>
  <c r="X378" i="3" s="1"/>
  <c r="M289" i="3"/>
  <c r="W79" i="3"/>
  <c r="X79" i="3" s="1"/>
  <c r="M49" i="3"/>
  <c r="W142" i="3"/>
  <c r="X142" i="3" s="1"/>
  <c r="W212" i="3"/>
  <c r="X212" i="3" s="1"/>
  <c r="W276" i="3"/>
  <c r="X276" i="3" s="1"/>
  <c r="W350" i="3"/>
  <c r="X350" i="3" s="1"/>
  <c r="M88" i="3"/>
  <c r="M380" i="3"/>
  <c r="W143" i="3"/>
  <c r="X143" i="3" s="1"/>
  <c r="W175" i="3"/>
  <c r="X175" i="3" s="1"/>
  <c r="W30" i="3"/>
  <c r="X30" i="3" s="1"/>
  <c r="W117" i="3"/>
  <c r="X117" i="3" s="1"/>
  <c r="W256" i="3"/>
  <c r="X256" i="3" s="1"/>
  <c r="W237" i="3"/>
  <c r="X237" i="3" s="1"/>
  <c r="W299" i="3"/>
  <c r="X299" i="3" s="1"/>
  <c r="W125" i="3"/>
  <c r="X125" i="3" s="1"/>
  <c r="W167" i="3"/>
  <c r="X167" i="3" s="1"/>
  <c r="W151" i="3"/>
  <c r="X151" i="3" s="1"/>
  <c r="W195" i="3"/>
  <c r="X195" i="3" s="1"/>
  <c r="W274" i="3"/>
  <c r="X274" i="3" s="1"/>
  <c r="W290" i="3"/>
  <c r="X290" i="3" s="1"/>
  <c r="W304" i="3"/>
  <c r="X304" i="3" s="1"/>
  <c r="W312" i="3"/>
  <c r="X312" i="3" s="1"/>
  <c r="W282" i="3"/>
  <c r="X282" i="3" s="1"/>
  <c r="W149" i="3"/>
  <c r="X149" i="3" s="1"/>
  <c r="W189" i="3"/>
  <c r="X189" i="3" s="1"/>
  <c r="W234" i="3"/>
  <c r="X234" i="3" s="1"/>
  <c r="W297" i="3"/>
  <c r="X297" i="3" s="1"/>
  <c r="M239" i="3"/>
  <c r="M131" i="3"/>
  <c r="M57" i="3"/>
  <c r="M179" i="3"/>
  <c r="M259" i="3"/>
  <c r="M312" i="3"/>
  <c r="M147" i="3"/>
  <c r="M195" i="3"/>
  <c r="M243" i="3"/>
  <c r="M299" i="3"/>
  <c r="M320" i="3"/>
  <c r="M336" i="3"/>
  <c r="M163" i="3"/>
  <c r="M344" i="3"/>
  <c r="M352" i="3"/>
  <c r="M365" i="3"/>
</calcChain>
</file>

<file path=xl/sharedStrings.xml><?xml version="1.0" encoding="utf-8"?>
<sst xmlns="http://schemas.openxmlformats.org/spreadsheetml/2006/main" count="4954" uniqueCount="1951">
  <si>
    <t>GOLFO</t>
  </si>
  <si>
    <t>CARTA NÁUTICA
DIMAR</t>
  </si>
  <si>
    <t>DESCRIPCIÓN</t>
  </si>
  <si>
    <t>LINK ESPACIAL</t>
  </si>
  <si>
    <t>NOMBRE 
ACCIDENTE GEOGRAFICO</t>
  </si>
  <si>
    <t>EMERGIDO</t>
  </si>
  <si>
    <t>LAGUNA</t>
  </si>
  <si>
    <t>https://satellites.pro/mapa_de_Colombia#11.912042,-71.314942,15</t>
  </si>
  <si>
    <t>https://satellites.pro/mapa_de_Venezuela#11.819394,-71.368990,14</t>
  </si>
  <si>
    <t>ARROYO</t>
  </si>
  <si>
    <t>https://satellites.pro/mapa_de_Colombia#11.865188,-71.319873,15</t>
  </si>
  <si>
    <t>https://satellites.pro/mapa_de_Colombia#11.959867,-71.235416,16</t>
  </si>
  <si>
    <t>https://satellites.pro/mapa_de_Colombia#11.956929,-71.243473,16</t>
  </si>
  <si>
    <t>https://satellites.pro/mapa_de_Colombia#11.967844,-71.215353,16</t>
  </si>
  <si>
    <t>https://satellites.pro/mapa_de_Colombia#11.997209,-71.155722,16</t>
  </si>
  <si>
    <t>https://satellites.pro/mapa_de_Colombia#8.076948,-76.728430,14</t>
  </si>
  <si>
    <t>https://satellites.pro/mapa_de_Colombia#8.037558,-76.754608,13</t>
  </si>
  <si>
    <t>QUEBRADA</t>
  </si>
  <si>
    <t>https://satellites.pro/mapa_de_Colombia#8.050498,-76.715770,15</t>
  </si>
  <si>
    <t>https://satellites.pro/mapa_de_Colombia#8.038679,-76.730758,17</t>
  </si>
  <si>
    <t>https://satellites.pro/mapa_de_Colombia#8.012178,-76.738708,16</t>
  </si>
  <si>
    <t>https://satellites.pro/mapa_de_Colombia#7.930991,-76.745596,15</t>
  </si>
  <si>
    <t>https://satellites.pro/mapa_de_Colombia#7.901279,-76.863270,15</t>
  </si>
  <si>
    <t>BRAZO</t>
  </si>
  <si>
    <t>https://satellites.pro/mapa_de_Colombia#7.910376,-76.906357,15</t>
  </si>
  <si>
    <t>https://satellites.pro/mapa_de_Colombia#8.029272,-76.897602,14</t>
  </si>
  <si>
    <t>PUNTA</t>
  </si>
  <si>
    <t>https://satellites.pro/mapa_de_Colombia#7.958895,-76.744909,14</t>
  </si>
  <si>
    <t>https://satellites.pro/mapa_de_Colombia#8.023556,-76.872926,15</t>
  </si>
  <si>
    <t>BOCA</t>
  </si>
  <si>
    <t>https://satellites.pro/mapa_de_Colombia#8.021177,-76.863356,15</t>
  </si>
  <si>
    <t>https://satellites.pro/mapa_de_Colombia#8.022494,-76.834087,15</t>
  </si>
  <si>
    <t>https://satellites.pro/mapa_de_Colombia#8.044464,-76.850781,15</t>
  </si>
  <si>
    <t>https://satellites.pro/mapa_de_Colombia#8.059506,-76.855030,15</t>
  </si>
  <si>
    <t>https://satellites.pro/mapa_de_Colombia#8.053854,-76.834044,15</t>
  </si>
  <si>
    <t>https://satellites.pro/mapa_de_Colombia#8.068769,-76.853442,15</t>
  </si>
  <si>
    <t>https://satellites.pro/mapa_de_Colombia#8.081941,-76.855459,15</t>
  </si>
  <si>
    <t>https://satellites.pro/mapa_de_Colombia#8.094443,-76.826062,16</t>
  </si>
  <si>
    <t>https://satellites.pro/mapa_de_Colombia#8.110938,-76.838121,14</t>
  </si>
  <si>
    <t>ISLA</t>
  </si>
  <si>
    <t>https://satellites.pro/mapa_de_Colombia#8.130821,-76.837692,14</t>
  </si>
  <si>
    <t>https://satellites.pro/mapa_de_Colombia#8.140933,-76.828165,14</t>
  </si>
  <si>
    <t>https://satellites.pro/mapa_de_Colombia#8.122431,-76.883740,15</t>
  </si>
  <si>
    <t>https://satellites.pro/mapa_de_Colombia#8.125893,-76.906786,14</t>
  </si>
  <si>
    <t>https://satellites.pro/mapa_de_Colombia#8.120434,-76.759629,15</t>
  </si>
  <si>
    <t>https://satellites.pro/mapa_de_Colombia#8.210057,-76.749823,16</t>
  </si>
  <si>
    <t>https://satellites.pro/mapa_de_Colombia#8.231132,-76.754174,18</t>
  </si>
  <si>
    <t>https://satellites.pro/mapa_de_Colombia#8.266120,-76.774843,16</t>
  </si>
  <si>
    <t>https://satellites.pro/mapa_de_Colombia#8.351708,-76.760831,16</t>
  </si>
  <si>
    <t>https://satellites.pro/mapa_de_Colombia#8.388079,-76.757870,17</t>
  </si>
  <si>
    <t>https://satellites.pro/mapa_de_Colombia#8.410336,-76.762698,17</t>
  </si>
  <si>
    <t>https://satellites.pro/mapa_de_Colombia#8.414576,-76.775723,15</t>
  </si>
  <si>
    <t>https://satellites.pro/mapa_de_Colombia#8.421581,-76.787138,15</t>
  </si>
  <si>
    <t>https://satellites.pro/mapa_de_Colombia#8.534022,-76.923995,15</t>
  </si>
  <si>
    <t>412-413</t>
  </si>
  <si>
    <t>https://satellites.pro/mapa_de_Colombia#8.554053,-76.937728,15</t>
  </si>
  <si>
    <t>PLAYA</t>
  </si>
  <si>
    <t>https://satellites.pro/mapa_de_Colombia#8.572555,-76.913052,15</t>
  </si>
  <si>
    <t>https://satellites.pro/mapa_de_Colombia#8.603012,-76.886487,16</t>
  </si>
  <si>
    <t>https://satellites.pro/mapa_de_Colombia#8.621958,-76.885993,16</t>
  </si>
  <si>
    <t>https://satellites.pro/mapa_de_Colombia#8.623380,-76.869042,16</t>
  </si>
  <si>
    <t>https://satellites.pro/mapa_de_Colombia#8.623507,-76.857734,16</t>
  </si>
  <si>
    <t>https://satellites.pro/mapa_de_Colombia#8.195392,-76.926699,14</t>
  </si>
  <si>
    <t>https://satellites.pro/mapa_de_Colombia#8.203462,-76.952362,14</t>
  </si>
  <si>
    <t>https://satellites.pro/mapa_de_Colombia#8.250014,-76.945925,14</t>
  </si>
  <si>
    <t>https://satellites.pro/mapa_de_Colombia#8.254346,-76.981802,14</t>
  </si>
  <si>
    <t>https://satellites.pro/mapa_de_Colombia#8.250183,-77.020512,14</t>
  </si>
  <si>
    <t>https://satellites.pro/mapa_de_Colombia#8.269125,-77.016649,14</t>
  </si>
  <si>
    <t>https://satellites.pro/mapa_de_Colombia#8.271387,-77.045102,16</t>
  </si>
  <si>
    <t>https://satellites.pro/mapa_de_Colombia#8.281770,-77.047806,16</t>
  </si>
  <si>
    <t>https://satellites.pro/mapa_de_Colombia#8.331348,-77.070572,16</t>
  </si>
  <si>
    <t xml:space="preserve">ENSENADA </t>
  </si>
  <si>
    <t>https://satellites.pro/mapa_de_Colombia#8.399930,-77.125998,15</t>
  </si>
  <si>
    <t>https://satellites.pro/mapa_de_Colombia#8.417665,-77.121384,16</t>
  </si>
  <si>
    <t>https://satellites.pro/mapa_de_Colombia#8.434969,-77.164267,17</t>
  </si>
  <si>
    <t>https://satellites.pro/mapa_de_Colombia#8.440143,-77.196100,16</t>
  </si>
  <si>
    <t>https://satellites.pro/mapa_de_Colombia#8.451212,-77.213416,15</t>
  </si>
  <si>
    <t>412-279</t>
  </si>
  <si>
    <t>https://satellites.pro/mapa_de_Colombia#8.490009,-77.254701,15</t>
  </si>
  <si>
    <t>https://satellites.pro/mapa_de_Colombia#8.508249,-77.273133,16</t>
  </si>
  <si>
    <t>https://satellites.pro/mapa_de_Colombia#8.518435,-77.269764,16</t>
  </si>
  <si>
    <t>https://satellites.pro/mapa_de_Colombia#8.514355,-77.275751,17</t>
  </si>
  <si>
    <t>412-280-279</t>
  </si>
  <si>
    <t>https://satellites.pro/mapa_de_Colombia#8.578910,-77.291286,16</t>
  </si>
  <si>
    <t>CABO</t>
  </si>
  <si>
    <t>412-280</t>
  </si>
  <si>
    <t>https://satellites.pro/mapa_de_Colombia#8.619264,-77.327099,16</t>
  </si>
  <si>
    <t>https://satellites.pro/mapa_de_Colombia#8.634857,-77.343986,16</t>
  </si>
  <si>
    <t>https://satellites.pro/mapa_de_Colombia#8.643873,-77.338750,16</t>
  </si>
  <si>
    <t>412-879</t>
  </si>
  <si>
    <t>https://satellites.pro/mapa_de_Colombia#8.650454,-77.346443,17</t>
  </si>
  <si>
    <t>412-280-879</t>
  </si>
  <si>
    <t>https://satellites.pro/mapa_de_Colombia#8.673698,-77.359993,16</t>
  </si>
  <si>
    <t>https://satellites.pro/mapa_de_Colombia#8.664455,-76.658467,17</t>
  </si>
  <si>
    <t>https://satellites.pro/mapa_de_Colombia#8.710882,-76.640260,16</t>
  </si>
  <si>
    <t>https://satellites.pro/mapa_de_Colombia#8.723003,-76.632686,15</t>
  </si>
  <si>
    <t>https://satellites.pro/mapa_de_Colombia#8.731020,-76.631055,15</t>
  </si>
  <si>
    <t xml:space="preserve">ARCHIPIELAGO </t>
  </si>
  <si>
    <t>https://satellites.pro/Colombia_map#12.165761,-81.840398,16</t>
  </si>
  <si>
    <t>https://satellites.pro/Colombia_map#12.160748,-81.839454,16</t>
  </si>
  <si>
    <t>https://satellites.pro/Colombia_map#12.402293,-81.452293,13</t>
  </si>
  <si>
    <t>https://satellites.pro/Colombia_map#12.399778,-81.474781,13</t>
  </si>
  <si>
    <t>https://satellites.pro/Colombia_map#12.401623,-81.479416,13</t>
  </si>
  <si>
    <t>https://satellites.pro/Colombia_map#12.542415,-81.718369,13</t>
  </si>
  <si>
    <t>https://satellites.pro/Colombia_map#12.599528,-81.689873,15</t>
  </si>
  <si>
    <t>https://satellites.pro/Colombia_map#12.541559,-81.701862,18</t>
  </si>
  <si>
    <t>https://satellites.pro/Colombia_map#12.550354,-81.688800,15</t>
  </si>
  <si>
    <t>https://satellites.pro/Colombia_map#12.574649,-81.699572,15</t>
  </si>
  <si>
    <t>https://satellites.pro/Colombia_map#12.575397,-81.694432,17</t>
  </si>
  <si>
    <t>SUMERGIDO</t>
  </si>
  <si>
    <t>CAÑON</t>
  </si>
  <si>
    <t>BAHÍA</t>
  </si>
  <si>
    <t>https://satellites.pro/mapa_de_Colombia#12.407705,-71.686563,14</t>
  </si>
  <si>
    <t>https://satellites.pro/mapa_de_Colombia#12.368938,-71.747452,14</t>
  </si>
  <si>
    <t>https://satellites.pro/mapa_de_Colombia#12.260032,-71.943961,15</t>
  </si>
  <si>
    <t>ENSENADA</t>
  </si>
  <si>
    <t>403,231,404</t>
  </si>
  <si>
    <t>https://satellites.pro/mapa_de_Colombia#12.197623,-72.155538,16</t>
  </si>
  <si>
    <t>https://satellites.pro/mapa_de_Colombia#12.256734,-71.967846,17</t>
  </si>
  <si>
    <t>https://satellites.pro/mapa_de_Colombia#12.236419,-72.145953,17</t>
  </si>
  <si>
    <t>https://satellites.pro/mapa_de_Colombia#12.222746,-72.167187,17</t>
  </si>
  <si>
    <t>https://satellites.pro/mapa_de_Colombia#12.352881,-71.843050,16</t>
  </si>
  <si>
    <t>ARRECIFE</t>
  </si>
  <si>
    <t>https://satellites.pro/mapa_de_Colombia#11.710771,-72.932568,12</t>
  </si>
  <si>
    <t>https://satellites.pro/mapa_de_Colombia#11.657515,-72.931538,14</t>
  </si>
  <si>
    <t>https://satellites.pro/mapa_de_Colombia#11.808398,-72.974281,13</t>
  </si>
  <si>
    <t>https://satellites.pro/mapa_de_Colombia#11.309214,-73.250175,15</t>
  </si>
  <si>
    <t>https://satellites.pro/mapa_de_Colombia#11.312112,-73.935334,15</t>
  </si>
  <si>
    <t>https://satellites.pro/mapa_de_Colombia#11.329112,-73.961334,15</t>
  </si>
  <si>
    <t>https://satellites.pro/mapa_de_Colombia#11.337112,-73.974334,15</t>
  </si>
  <si>
    <t>https://satellites.pro/mapa_de_Colombia#11.345112,-74.030334,15</t>
  </si>
  <si>
    <t>https://satellites.pro/mapa_de_Colombia#11.344039,-74.036865,15</t>
  </si>
  <si>
    <t>https://satellites.pro/mapa_de_Colombia#11.339039,-74.058865,15</t>
  </si>
  <si>
    <t>https://satellites.pro/mapa_de_Colombia#11.337568,-74.068992,15</t>
  </si>
  <si>
    <t>https://satellites.pro/mapa_de_Colombia#11.323884,-74.087583,15</t>
  </si>
  <si>
    <t>https://satellites.pro/mapa_de_Colombia#11.346411,-74.108063,15</t>
  </si>
  <si>
    <t>https://satellites.pro/mapa_de_Colombia#11.329411,-74.132063,15</t>
  </si>
  <si>
    <t>https://satellites.pro/mapa_de_Colombia#11.334411,-74.145063,15</t>
  </si>
  <si>
    <t>https://satellites.pro/mapa_de_Colombia#11.303411,-74.159063,15</t>
  </si>
  <si>
    <t>https://satellites.pro/mapa_de_Colombia#11.324411,-74.160063,15</t>
  </si>
  <si>
    <t>https://satellites.pro/mapa_de_Colombia#11.314411,-74.192063,15</t>
  </si>
  <si>
    <t>https://satellites.pro/mapa_de_Colombia#11.302986,-74.193729,15</t>
  </si>
  <si>
    <t>https://satellites.pro/mapa_de_Colombia#11.274986,-74.205729,15</t>
  </si>
  <si>
    <t>https://satellites.pro/mapa_de_Colombia#11.264986,-74.203729,15</t>
  </si>
  <si>
    <t>https://satellites.pro/mapa_de_Colombia#11.250095,-74.230272,16</t>
  </si>
  <si>
    <t>https://satellites.pro/mapa_de_Colombia#11.238129,-74.228542,14</t>
  </si>
  <si>
    <t>https://satellites.pro/mapa_de_Colombia#11.221129,-74.241542,14</t>
  </si>
  <si>
    <t>https://satellites.pro/mapa_de_Colombia#11.208637,-74.239848,17</t>
  </si>
  <si>
    <t>https://satellites.pro/mapa_de_Colombia#11.189534,-74.240576,15</t>
  </si>
  <si>
    <t>https://satellites.pro/mapa_de_Colombia#11.176534,-74.240576,15</t>
  </si>
  <si>
    <t>https://satellites.pro/mapa_de_Colombia#11.274410,-74.205600,15</t>
  </si>
  <si>
    <t>https://satellites.pro/mapa_de_Colombia#11.268672,-74.197053,17</t>
  </si>
  <si>
    <t>https://satellites.pro/mapa_de_Colombia#11.261903,-74.199065,18</t>
  </si>
  <si>
    <t>https://satellites.pro/mapa_de_Colombia#11.257692,-74.206746,18</t>
  </si>
  <si>
    <t>https://satellites.pro/mapa_de_Colombia#11.257000,-74.212730,17</t>
  </si>
  <si>
    <t>https://satellites.pro/mapa_de_Colombia#11.251000,-74.220730,17</t>
  </si>
  <si>
    <t>https://satellites.pro/mapa_de_Colombia#11.251832,-74.222723,17</t>
  </si>
  <si>
    <t>https://satellites.pro/mapa_de_Colombia#11.231950,-74.223804,17</t>
  </si>
  <si>
    <t>https://satellites.pro/mapa_de_Colombia#11.227595,-74.232772,17</t>
  </si>
  <si>
    <t>https://satellites.pro/mapa_de_Colombia#11.216989,-74.236424,17</t>
  </si>
  <si>
    <t>https://satellites.pro/mapa_de_Colombia#11.137640,-74.228370,17</t>
  </si>
  <si>
    <t>https://satellites.pro/mapa_de_Colombia#11.133022,-74.229184,17</t>
  </si>
  <si>
    <t>246,611,407</t>
  </si>
  <si>
    <t>https://satellites.pro/mapa_de_Colombia#11.126022,-74.233184,17</t>
  </si>
  <si>
    <t>https://satellites.pro/mapa_de_Colombia#11.121022,-74.232184,17</t>
  </si>
  <si>
    <t>https://satellites.pro/mapa_de_Colombia#11.116930,-74.233312,17</t>
  </si>
  <si>
    <t>https://satellites.pro/mapa_de_Colombia#11.112472,-74.231282,17</t>
  </si>
  <si>
    <t>https://satellites.pro/mapa_de_Colombia#11.082374,-74.217783,17</t>
  </si>
  <si>
    <t>https://satellites.pro/mapa_de_Colombia#11.051627,-74.229778,17</t>
  </si>
  <si>
    <t>https://satellites.pro/mapa_de_Colombia#11.036419,-74.242460,17</t>
  </si>
  <si>
    <t>https://satellites.pro/mapa_de_Colombia#11.105200,-74.846313,16</t>
  </si>
  <si>
    <t>612,253,407</t>
  </si>
  <si>
    <t>https://satellites.pro/mapa_de_Colombia#11.046200,-74.850313,16</t>
  </si>
  <si>
    <t>https://satellites.pro/mapa_de_Colombia#10.936864,-75.056023,16</t>
  </si>
  <si>
    <t>https://satellites.pro/mapa_de_Colombia#10.939136,-75.036484,16</t>
  </si>
  <si>
    <t>https://satellites.pro/mapa_de_Colombia#10.914241,-75.061486,15</t>
  </si>
  <si>
    <t>https://satellites.pro/mapa_de_Colombia#10.940825,-75.027390,16</t>
  </si>
  <si>
    <t>https://satellites.pro/mapa_de_Colombia#10.861904,-75.129704,16</t>
  </si>
  <si>
    <t>https://satellites.pro/mapa_de_Colombia#10.858904,-75.137704,16</t>
  </si>
  <si>
    <t>https://satellites.pro/mapa_de_Colombia#10.839904,-75.159704,16</t>
  </si>
  <si>
    <t>https://satellites.pro/mapa_de_Colombia#10.829753,-75.180428,17</t>
  </si>
  <si>
    <t>https://satellites.pro/mapa_de_Colombia#10.817373,-75.209111,17</t>
  </si>
  <si>
    <t>https://satellites.pro/mapa_de_Colombia#10.803782,-75.233555,16</t>
  </si>
  <si>
    <t>https://satellites.pro/mapa_de_Colombia#10.800782,-75.261555,16</t>
  </si>
  <si>
    <t>https://satellites.pro/mapa_de_Colombia#10.922230,-75.077691,14</t>
  </si>
  <si>
    <t>https://satellites.pro/mapa_de_Colombia#10.729230,-75.292691,14</t>
  </si>
  <si>
    <t>https://satellites.pro/mapa_de_Colombia#10.739513,-75.353337,14</t>
  </si>
  <si>
    <t>https://satellites.pro/mapa_de_Colombia#10.679513,-75.394337,14</t>
  </si>
  <si>
    <t>https://satellites.pro/mapa_de_Colombia#10.628513,-75.450337,14</t>
  </si>
  <si>
    <t>https://satellites.pro/mapa_de_Colombia#10.596513,-75.467337,14</t>
  </si>
  <si>
    <t>https://satellites.pro/mapa_de_Colombia#10.566513,-75.507337,14</t>
  </si>
  <si>
    <t>262_02,615</t>
  </si>
  <si>
    <t>https://satellites.pro/mapa_de_Colombia#10.391019,-75.545786,15</t>
  </si>
  <si>
    <t>https://satellites.pro/mapa_de_Colombia#10.416223,-75.547747,16</t>
  </si>
  <si>
    <t>https://satellites.pro/mapa_de_Colombia#10.403011,-75.526869,16</t>
  </si>
  <si>
    <t>https://satellites.pro/mapa_de_Colombia#10.398011,-75.528869,16</t>
  </si>
  <si>
    <t>https://satellites.pro/mapa_de_Colombia#10.393535,-75.536636,16</t>
  </si>
  <si>
    <t>https://satellites.pro/mapa_de_Colombia#10.370535,-75.511636,16</t>
  </si>
  <si>
    <t>https://satellites.pro/mapa_de_Colombia#10.358535,-75.514636,16</t>
  </si>
  <si>
    <t>https://satellites.pro/mapa_de_Colombia#10.352494,-75.514462,16</t>
  </si>
  <si>
    <t>https://satellites.pro/mapa_de_Colombia#10.354494,-75.539462,16</t>
  </si>
  <si>
    <t>https://satellites.pro/mapa_de_Colombia#10.356746,-75.537692,16</t>
  </si>
  <si>
    <t>https://satellites.pro/mapa_de_Colombia#10.365222,-75.549451,16</t>
  </si>
  <si>
    <t>https://satellites.pro/mapa_de_Colombia#10.353693,-75.573921,13</t>
  </si>
  <si>
    <t>262_01,615</t>
  </si>
  <si>
    <t>https://satellites.pro/mapa_de_Colombia#10.333074,-75.513617,14</t>
  </si>
  <si>
    <t>https://satellites.pro/mapa_de_Colombia#10.301074,-75.514617,14</t>
  </si>
  <si>
    <t>262_03,615</t>
  </si>
  <si>
    <t>https://satellites.pro/mapa_de_Colombia#10.296074,-75.583617,14</t>
  </si>
  <si>
    <t>https://satellites.pro/mapa_de_Colombia#10.312766,-75.577320,16</t>
  </si>
  <si>
    <t>https://satellites.pro/mapa_de_Colombia#10.307450,-75.579080,18</t>
  </si>
  <si>
    <t>https://satellites.pro/mapa_de_Colombia#10.441795,-75.496090,14</t>
  </si>
  <si>
    <t>https://satellites.pro/mapa_de_Colombia#10.303300,-75.552841,13</t>
  </si>
  <si>
    <t>https://satellites.pro/mapa_de_Colombia#10.279873,-75.539434,14</t>
  </si>
  <si>
    <t>https://satellites.pro/mapa_de_Colombia#10.253873,-75.616434,14</t>
  </si>
  <si>
    <t>https://satellites.pro/mapa_de_Colombia#10.234620,-75.739334,15</t>
  </si>
  <si>
    <t>https://satellites.pro/mapa_de_Colombia#10.177620,-75.639334,15</t>
  </si>
  <si>
    <t>https://satellites.pro/mapa_de_Colombia#10.150620,-75.644334,15</t>
  </si>
  <si>
    <t>https://satellites.pro/mapa_de_Colombia#10.139620,-75.671334,15</t>
  </si>
  <si>
    <t>https://satellites.pro/mapa_de_Colombia#10.131620,-75.692334,15</t>
  </si>
  <si>
    <t>https://satellites.pro/mapa_de_Colombia#10.138277,-75.682132,17</t>
  </si>
  <si>
    <t>https://satellites.pro/mapa_de_Colombia#10.141545,-75.704015,17</t>
  </si>
  <si>
    <t>https://satellites.pro/mapa_de_Colombia#10.143833,-75.702815,17</t>
  </si>
  <si>
    <t>https://satellites.pro/mapa_de_Colombia#10.146961,-75.692228,17</t>
  </si>
  <si>
    <t>https://satellites.pro/mapa_de_Colombia#10.161034,-75.675785,16</t>
  </si>
  <si>
    <t>https://satellites.pro/mapa_de_Colombia#10.163165,-75.672030,17</t>
  </si>
  <si>
    <t>https://satellites.pro/mapa_de_Colombia#10.161983,-75.669275,17</t>
  </si>
  <si>
    <t>https://satellites.pro/mapa_de_Colombia#10.166834,-75.663177,16</t>
  </si>
  <si>
    <t>https://satellites.pro/mapa_de_Colombia#10.165320,-75.661732,17</t>
  </si>
  <si>
    <t>https://satellites.pro/mapa_de_Colombia#10.164221,-75.659956,17</t>
  </si>
  <si>
    <t>https://satellites.pro/mapa_de_Colombia#10.164813,-75.655012,17</t>
  </si>
  <si>
    <t>https://satellites.pro/mapa_de_Colombia#10.169385,-75.664076,17</t>
  </si>
  <si>
    <t>https://satellites.pro/mapa_de_Colombia#10.177156,-75.654051,17</t>
  </si>
  <si>
    <t>https://satellites.pro/mapa_de_Colombia#10.164270,-75.789511,14</t>
  </si>
  <si>
    <t>https://satellites.pro/mapa_de_Colombia#10.177990,-75.736502,14</t>
  </si>
  <si>
    <t>https://satellites.pro/mapa_de_Colombia#10.178167,-75.750003,16</t>
  </si>
  <si>
    <t>https://satellites.pro/mapa_de_Colombia#10.175227,-75.753573,16</t>
  </si>
  <si>
    <t>https://satellites.pro/mapa_de_Colombia#10.179411,-75.752372,17</t>
  </si>
  <si>
    <t>https://satellites.pro/mapa_de_Colombia#10.175802,-75.758884,17</t>
  </si>
  <si>
    <t>https://satellites.pro/mapa_de_Colombia#10.177278,-75.758575,17</t>
  </si>
  <si>
    <t>https://satellites.pro/mapa_de_Colombia#10.178463,-75.765950,17</t>
  </si>
  <si>
    <t>https://satellites.pro/mapa_de_Colombia#10.174687,-75.768130,17</t>
  </si>
  <si>
    <t>https://satellites.pro/mapa_de_Colombia#10.177137,-75.771615,17</t>
  </si>
  <si>
    <t>https://satellites.pro/mapa_de_Colombia#10.178203,-75.770609,18</t>
  </si>
  <si>
    <t>https://satellites.pro/mapa_de_Colombia#10.180947,-75.771628,18</t>
  </si>
  <si>
    <t>https://satellites.pro/mapa_de_Colombia#10.176863,-75.773385,18</t>
  </si>
  <si>
    <t>https://satellites.pro/mapa_de_Colombia#10.178466,-75.776428,18</t>
  </si>
  <si>
    <t>https://satellites.pro/mapa_de_Colombia#10.179530,-75.776909,18</t>
  </si>
  <si>
    <t>https://satellites.pro/mapa_de_Colombia#10.180612,-75.775724,18</t>
  </si>
  <si>
    <t>https://satellites.pro/mapa_de_Colombia#10.180464,-75.777359,18</t>
  </si>
  <si>
    <t>https://satellites.pro/mapa_de_Colombia#10.178888,-75.778037,18</t>
  </si>
  <si>
    <t>https://satellites.pro/mapa_de_Colombia#10.167565,-75.797171,16</t>
  </si>
  <si>
    <t>https://satellites.pro/mapa_de_Colombia#10.159429,-75.783816,16</t>
  </si>
  <si>
    <t>https://satellites.pro/mapa_de_Colombia#10.164042,-75.775679,16</t>
  </si>
  <si>
    <t>https://satellites.pro/mapa_de_Colombia#10.178691,-75.670129,16</t>
  </si>
  <si>
    <t>https://satellites.pro/mapa_de_Colombia#10.125316,-75.579110,16</t>
  </si>
  <si>
    <t>https://satellites.pro/mapa_de_Colombia#9.742629,-75.684257,16</t>
  </si>
  <si>
    <t>https://satellites.pro/mapa_de_Colombia#9.699387,-75.703144,16</t>
  </si>
  <si>
    <t>https://satellites.pro/mapa_de_Colombia#9.696324,-75.707572,16</t>
  </si>
  <si>
    <t>https://satellites.pro/mapa_de_Colombia#9.692652,-75.705238,16</t>
  </si>
  <si>
    <t>https://satellites.pro/mapa_de_Colombia#9.694328,-75.703435,16</t>
  </si>
  <si>
    <t>https://satellites.pro/mapa_de_Colombia#9.700571,-75.697084,16</t>
  </si>
  <si>
    <t>https://satellites.pro/mapa_de_Colombia#9.736467,-75.748638,14</t>
  </si>
  <si>
    <t>https://satellites.pro/mapa_de_Colombia#9.737097,-75.742574,17</t>
  </si>
  <si>
    <t>https://satellites.pro/mapa_de_Colombia#9.739127,-75.753771,17</t>
  </si>
  <si>
    <t>https://satellites.pro/mapa_de_Colombia#9.696127,-75.853771,17</t>
  </si>
  <si>
    <t>https://satellites.pro/mapa_de_Colombia#9.698318,-75.850790,18</t>
  </si>
  <si>
    <t>https://satellites.pro/mapa_de_Colombia#9.692564,-75.856199,18</t>
  </si>
  <si>
    <t>https://satellites.pro/mapa_de_Colombia#9.794189,-75.843687,14</t>
  </si>
  <si>
    <t>https://satellites.pro/mapa_de_Colombia#9.782189,-75.873687,14</t>
  </si>
  <si>
    <t>https://satellites.pro/mapa_de_Colombia#9.785911,-75.858851,17</t>
  </si>
  <si>
    <t>https://satellites.pro/mapa_de_Colombia#9.766416,-75.868179,16</t>
  </si>
  <si>
    <t>https://satellites.pro/mapa_de_Colombia#9.745416,-75.819179,16</t>
  </si>
  <si>
    <t>https://satellites.pro/mapa_de_Colombia#9.764416,-75.789179,16</t>
  </si>
  <si>
    <t>https://satellites.pro/mapa_de_Colombia#9.762779,-75.790045,17</t>
  </si>
  <si>
    <t>https://satellites.pro/mapa_de_Colombia#9.764361,-75.785522,17</t>
  </si>
  <si>
    <t>https://satellites.pro/mapa_de_Colombia#9.420779,-75.729045,17</t>
  </si>
  <si>
    <t>https://satellites.pro/mapa_de_Colombia#9.420355,-75.745553,17</t>
  </si>
  <si>
    <t>https://satellites.pro/mapa_de_Colombia#9.402763,-75.777632,15</t>
  </si>
  <si>
    <t>https://satellites.pro/mapa_de_Colombia#9.391721,-75.790232,15</t>
  </si>
  <si>
    <t>https://satellites.pro/mapa_de_Colombia#9.391179,-75.811552,15</t>
  </si>
  <si>
    <t>https://satellites.pro/mapa_de_Colombia#9.408352,-75.818659,15</t>
  </si>
  <si>
    <t>https://satellites.pro/mapa_de_Colombia#9.411781,-75.798034,15</t>
  </si>
  <si>
    <t>https://satellites.pro/mapa_de_Colombia#9.411671,-75.792073,16</t>
  </si>
  <si>
    <t>https://satellites.pro/mapa_de_Colombia#9.431176,-75.800300,16</t>
  </si>
  <si>
    <t>https://satellites.pro/mapa_de_Colombia#9.428360,-75.823740,15</t>
  </si>
  <si>
    <t>https://satellites.pro/mapa_de_Colombia#9.446937,-75.922711,15</t>
  </si>
  <si>
    <t>https://satellites.pro/mapa_de_Colombia#9.440485,-75.948246,15</t>
  </si>
  <si>
    <t>https://satellites.pro/mapa_de_Colombia#9.425346,-75.962623,15</t>
  </si>
  <si>
    <t>https://satellites.pro/mapa_de_Colombia#9.389346,-76.183623,15</t>
  </si>
  <si>
    <t>https://satellites.pro/mapa_de_Colombia#9.396800,-76.174461,17</t>
  </si>
  <si>
    <t>https://satellites.pro/mapa_de_Colombia#9.388027,-76.173798,17</t>
  </si>
  <si>
    <t>https://satellites.pro/mapa_de_Colombia#9.381094,-76.176732,17</t>
  </si>
  <si>
    <t>https://satellites.pro/mapa_de_Colombia#9.378498,-76.180285,17</t>
  </si>
  <si>
    <t>https://satellites.pro/mapa_de_Colombia#9.380509,-76.184920,16</t>
  </si>
  <si>
    <t>https://satellites.pro/mapa_de_Colombia#9.384676,-76.189435,16</t>
  </si>
  <si>
    <t>https://satellites.pro/mapa_de_Colombia#9.388649,-76.188930,17</t>
  </si>
  <si>
    <t>https://satellites.pro/mapa_de_Colombia#9.393148,-76.188351,17</t>
  </si>
  <si>
    <t>https://satellites.pro/mapa_de_Colombia#9.589240,-75.793442,11</t>
  </si>
  <si>
    <t>266,618,410</t>
  </si>
  <si>
    <t>265,618,410</t>
  </si>
  <si>
    <t>https://satellites.pro/mapa_de_Colombia#9.297171,-76.105659,13</t>
  </si>
  <si>
    <t>https://satellites.pro/mapa_de_Colombia#9.260578,-76.140541,13</t>
  </si>
  <si>
    <t>https://satellites.pro/mapa_de_Colombia#9.228403,-76.168247,14</t>
  </si>
  <si>
    <t>https://satellites.pro/mapa_de_Colombia#9.204753,-76.175392,14</t>
  </si>
  <si>
    <t>https://satellites.pro/mapa_de_Colombia#9.182753,-76.180392,14</t>
  </si>
  <si>
    <t>https://satellites.pro/mapa_de_Colombia#9.155604,-76.176813,14</t>
  </si>
  <si>
    <t>https://satellites.pro/mapa_de_Colombia#9.092605,-76.211334,15</t>
  </si>
  <si>
    <t>https://satellites.pro/mapa_de_Colombia#9.034605,-76.262334,15</t>
  </si>
  <si>
    <t>https://satellites.pro/mapa_de_Colombia#9.009718,-76.264305,17</t>
  </si>
  <si>
    <t>https://satellites.pro/mapa_de_Colombia#8.983061,-76.285241,17</t>
  </si>
  <si>
    <t>https://satellites.pro/mapa_de_Colombia#8.956741,-76.321551,15</t>
  </si>
  <si>
    <t>https://satellites.pro/mapa_de_Colombia#9.025898,-76.341831,15</t>
  </si>
  <si>
    <t>https://satellites.pro/mapa_de_Colombia#8.888102,-76.416870,15</t>
  </si>
  <si>
    <t>https://satellites.pro/mapa_de_Colombia#8.731102,-76.630870,15</t>
  </si>
  <si>
    <t>https://satellites.pro/mapa_de_Colombia#8.723788,-76.633767,15</t>
  </si>
  <si>
    <t>https://satellites.pro/mapa_de_Colombia#8.710926,-76.640908,15</t>
  </si>
  <si>
    <t>https://satellites.pro/Colombia_map#13.321110,-81.381869,16</t>
  </si>
  <si>
    <t>https://satellites.pro/Colombia_map#13.326483,-81.372409,19</t>
  </si>
  <si>
    <t>https://satellites.pro/Colombia_map#13.331900,-81.362751,17</t>
  </si>
  <si>
    <t>https://satellites.pro/Colombia_map#13.343574,-81.355466,18</t>
  </si>
  <si>
    <t>https://satellites.pro/Colombia_map#13.356477,-81.345842,18</t>
  </si>
  <si>
    <t>https://satellites.pro/Colombia_map#13.376522,-81.346397,19</t>
  </si>
  <si>
    <t>https://satellites.pro/Colombia_map#13.348045,-81.395473,16</t>
  </si>
  <si>
    <t>https://satellites.pro/Colombia_map#13.343398,-81.394956,19</t>
  </si>
  <si>
    <t>https://satellites.pro/Colombia_map#13.339230,-81.396131,19</t>
  </si>
  <si>
    <t>https://satellites.pro/Colombia_map#13.334594,-81.394165,17</t>
  </si>
  <si>
    <t>https://satellites.pro/Colombia_map#13.332031,-81.394873,16</t>
  </si>
  <si>
    <t>https://satellites.pro/Colombia_map#13.326378,-81.392126,17</t>
  </si>
  <si>
    <t>https://satellites.pro/Colombia_map#13.321533,-81.390184,17</t>
  </si>
  <si>
    <t>https://satellites.pro/Colombia_map#13.376823,-81.379938,15</t>
  </si>
  <si>
    <t>https://satellites.pro/Colombia_map#13.386424,-81.368555,19</t>
  </si>
  <si>
    <t>https://satellites.pro/Colombia_map#13.393549,-81.369306,17</t>
  </si>
  <si>
    <t>https://satellites.pro/Colombia_map#13.400666,-81.370663,19</t>
  </si>
  <si>
    <t>https://satellites.pro/Colombia_map#13.400394,-81.372439,19</t>
  </si>
  <si>
    <t>https://satellites.pro/Colombia_map#13.394530,-81.371924,17</t>
  </si>
  <si>
    <t>https://satellites.pro/Colombia_map#13.385851,-81.380581,18</t>
  </si>
  <si>
    <t>https://satellites.pro/Colombia_map#13.381656,-81.376404,18</t>
  </si>
  <si>
    <t>https://satellites.pro/Colombia_map#13.387796,-81.375730,15</t>
  </si>
  <si>
    <t>https://satellites.pro/Colombia_map#13.574277,-80.091774,17</t>
  </si>
  <si>
    <t>https://satellites.pro/Colombia_map#14.287109,-80.363553,16</t>
  </si>
  <si>
    <t>https://satellites.pro/Colombia_map#14.292662,-80.357021,19</t>
  </si>
  <si>
    <t>https://satellites.pro/Colombia_map#14.347013,-80.237521,16</t>
  </si>
  <si>
    <t>https://satellites.pro/Colombia_map#14.344762,-80.228785,16</t>
  </si>
  <si>
    <t>https://satellites.pro/Colombia_map#14.356336,-80.232549,16</t>
  </si>
  <si>
    <t>https://satellites.pro/Colombia_map#14.352000,-80.174071,15</t>
  </si>
  <si>
    <t>https://satellites.pro/Colombia_map#14.408359,-80.116762,12</t>
  </si>
  <si>
    <t>https://satellites.pro/Colombia_map#14.461323,-80.261112,15</t>
  </si>
  <si>
    <t>https://satellites.pro/Colombia_map#14.452703,-80.274060,15</t>
  </si>
  <si>
    <t>https://satellites.pro/Colombia_map#14.443289,-80.282249,15</t>
  </si>
  <si>
    <t>275-416</t>
  </si>
  <si>
    <t>https://satellites.pro/Colombia_map#14.469301,-81.032475,10</t>
  </si>
  <si>
    <t>https://satellites.pro/Colombia_map#15.886107,-79.720480,15</t>
  </si>
  <si>
    <t>https://satellites.pro/Colombia_map#15.865959,-79.736674,15</t>
  </si>
  <si>
    <t>https://satellites.pro/Colombia_map#15.855631,-79.770018,15</t>
  </si>
  <si>
    <t>https://satellites.pro/Colombia_map#15.846058,-79.786511,15</t>
  </si>
  <si>
    <t>208-419</t>
  </si>
  <si>
    <t>https://satellites.pro/Colombia_map#15.795301,-79.846569,17</t>
  </si>
  <si>
    <t>https://satellites.pro/Colombia_map#15.907522,-78.568354,15</t>
  </si>
  <si>
    <t>https://satellites.pro/Colombia_map#15.881472,-78.597910,16</t>
  </si>
  <si>
    <t>https://satellites.pro/Colombia_map#15.885799,-78.641723,15</t>
  </si>
  <si>
    <t>https://satellites.pro/Colombia_map#15.845288,-78.669445,14</t>
  </si>
  <si>
    <t>https://satellites.pro/Colombia_map#15.827941,-78.698001,17</t>
  </si>
  <si>
    <t>https://satellites.pro/Colombia_map#15.811028,-78.725015,17</t>
  </si>
  <si>
    <t>LATITUD</t>
  </si>
  <si>
    <t>LONGITUD</t>
  </si>
  <si>
    <t xml:space="preserve">11° 57' 24"N
</t>
  </si>
  <si>
    <t xml:space="preserve">11° 56' 52"N
</t>
  </si>
  <si>
    <t xml:space="preserve">11° 58' 03"N
</t>
  </si>
  <si>
    <t xml:space="preserve">11° 59' 46"N
</t>
  </si>
  <si>
    <t xml:space="preserve">08° 04' 40"N
</t>
  </si>
  <si>
    <t xml:space="preserve">08° 02' 14"N
</t>
  </si>
  <si>
    <t xml:space="preserve">08° 03' 01"N
</t>
  </si>
  <si>
    <t xml:space="preserve">08° 02' 19"N
</t>
  </si>
  <si>
    <t xml:space="preserve">08° 0' 43"N
</t>
  </si>
  <si>
    <t xml:space="preserve">07° 55' 51"N
</t>
  </si>
  <si>
    <t xml:space="preserve">07° 54' 04"N
</t>
  </si>
  <si>
    <t xml:space="preserve">07° 54' 37"N
</t>
  </si>
  <si>
    <t xml:space="preserve">08° 01' 45"N
</t>
  </si>
  <si>
    <t xml:space="preserve">08° 57' 32"N
</t>
  </si>
  <si>
    <t xml:space="preserve">08° 01' 24"N
</t>
  </si>
  <si>
    <t xml:space="preserve">08° 01' 16"N
</t>
  </si>
  <si>
    <t xml:space="preserve">08° 01' 20"N
</t>
  </si>
  <si>
    <t xml:space="preserve">08° 02' 40"N
</t>
  </si>
  <si>
    <t xml:space="preserve">08° 03' 34"N
</t>
  </si>
  <si>
    <t xml:space="preserve">08° 03' 13"N
</t>
  </si>
  <si>
    <t xml:space="preserve">08° 04' 54"N
</t>
  </si>
  <si>
    <t xml:space="preserve">08° 05' 39"N
</t>
  </si>
  <si>
    <t xml:space="preserve">08° 06' 39"N
</t>
  </si>
  <si>
    <t xml:space="preserve">08° 07' 50"N
</t>
  </si>
  <si>
    <t xml:space="preserve">08° 08' 27"N
</t>
  </si>
  <si>
    <t xml:space="preserve">08° 07' 20"N
</t>
  </si>
  <si>
    <t xml:space="preserve">08° 07' 33"N
</t>
  </si>
  <si>
    <t xml:space="preserve">08° 07' 13"N
</t>
  </si>
  <si>
    <t xml:space="preserve">08° 12' 36"N
</t>
  </si>
  <si>
    <t xml:space="preserve">08° 13' 52"N
</t>
  </si>
  <si>
    <t xml:space="preserve">08° 15' 58"N
</t>
  </si>
  <si>
    <t xml:space="preserve">08° 21' 06"N
</t>
  </si>
  <si>
    <t xml:space="preserve">08° 23' 17"N
</t>
  </si>
  <si>
    <t xml:space="preserve">08° 24' 37"N
</t>
  </si>
  <si>
    <t xml:space="preserve">08° 24' 52"N
</t>
  </si>
  <si>
    <t xml:space="preserve">08° 25' 17"N
</t>
  </si>
  <si>
    <t xml:space="preserve">08° 32' 02"N
</t>
  </si>
  <si>
    <t xml:space="preserve">08° 33' 14"N
</t>
  </si>
  <si>
    <t xml:space="preserve">08° 32' 21"N
</t>
  </si>
  <si>
    <t xml:space="preserve">08° 36' 10"N
</t>
  </si>
  <si>
    <t xml:space="preserve">08° 37' 19"N
</t>
  </si>
  <si>
    <t xml:space="preserve">08° 37' 24"N
</t>
  </si>
  <si>
    <t xml:space="preserve">08° 11' 43"N
</t>
  </si>
  <si>
    <t xml:space="preserve">08° 12' 12"N
</t>
  </si>
  <si>
    <t xml:space="preserve">08° 15' 00"N
</t>
  </si>
  <si>
    <t xml:space="preserve">08° 15' 15"N
</t>
  </si>
  <si>
    <t xml:space="preserve">08° 15' 0"N
</t>
  </si>
  <si>
    <t xml:space="preserve">08° 16' 08"N
</t>
  </si>
  <si>
    <t xml:space="preserve">08° 16' 54"N
</t>
  </si>
  <si>
    <t xml:space="preserve">08° 19' 52"N
</t>
  </si>
  <si>
    <t xml:space="preserve">08° 25' 03"N
</t>
  </si>
  <si>
    <t xml:space="preserve">08° 26' 05"N
</t>
  </si>
  <si>
    <t xml:space="preserve">08° 26' 24"N
</t>
  </si>
  <si>
    <t xml:space="preserve">08° 27' 04"N
</t>
  </si>
  <si>
    <t xml:space="preserve">08° 29' 24"N
</t>
  </si>
  <si>
    <t xml:space="preserve">08° 30' 29"N
</t>
  </si>
  <si>
    <t xml:space="preserve">08° 31' 06"N
</t>
  </si>
  <si>
    <t xml:space="preserve">08° 30' 51"N
</t>
  </si>
  <si>
    <t xml:space="preserve">08° 34' 44"N
</t>
  </si>
  <si>
    <t xml:space="preserve">08° 37' 09"N
</t>
  </si>
  <si>
    <t xml:space="preserve">08° 38' 05"N
 </t>
  </si>
  <si>
    <t xml:space="preserve">08° 38' 37"N
</t>
  </si>
  <si>
    <t xml:space="preserve">08° 39' 01"N
</t>
  </si>
  <si>
    <t xml:space="preserve">08° 40' 25"N
</t>
  </si>
  <si>
    <t xml:space="preserve">08° 39' 52"N
</t>
  </si>
  <si>
    <t xml:space="preserve">08° 42' 39"N
</t>
  </si>
  <si>
    <t xml:space="preserve">08° 43' 22"N
</t>
  </si>
  <si>
    <t xml:space="preserve">08° 43' 51"N
</t>
  </si>
  <si>
    <t xml:space="preserve">12° 09'57"N
</t>
  </si>
  <si>
    <t xml:space="preserve">12° 09'39"N
</t>
  </si>
  <si>
    <t xml:space="preserve">12° 24'08"N
</t>
  </si>
  <si>
    <t xml:space="preserve">12° 23'59"N
</t>
  </si>
  <si>
    <t xml:space="preserve">12° 24'06"N
</t>
  </si>
  <si>
    <t xml:space="preserve">12° 35'58"N
</t>
  </si>
  <si>
    <t xml:space="preserve">12° 32'33"N
</t>
  </si>
  <si>
    <t xml:space="preserve">12° 32'30"N
</t>
  </si>
  <si>
    <t xml:space="preserve">12° 34'31"N
</t>
  </si>
  <si>
    <t xml:space="preserve">12° 34'29"N
</t>
  </si>
  <si>
    <t xml:space="preserve">13° 19'16"N
</t>
  </si>
  <si>
    <t xml:space="preserve">13° 19'35"N
</t>
  </si>
  <si>
    <t xml:space="preserve">13° 19'55"N
</t>
  </si>
  <si>
    <t xml:space="preserve">13° 21'23"N
</t>
  </si>
  <si>
    <t xml:space="preserve">13° 22'35"N
</t>
  </si>
  <si>
    <t xml:space="preserve">13° 20'53"N
</t>
  </si>
  <si>
    <t xml:space="preserve">13° 20'36"N
</t>
  </si>
  <si>
    <t xml:space="preserve">13° 20'21"N
</t>
  </si>
  <si>
    <t xml:space="preserve">13° 20'05"N
</t>
  </si>
  <si>
    <t xml:space="preserve">13° 19'18"N
</t>
  </si>
  <si>
    <t xml:space="preserve">13° 22'37"N
</t>
  </si>
  <si>
    <t xml:space="preserve">13° 23'11"N
</t>
  </si>
  <si>
    <t xml:space="preserve">13° 23'37"N
</t>
  </si>
  <si>
    <t xml:space="preserve">13° 24'02"N
</t>
  </si>
  <si>
    <t xml:space="preserve">13° 24'21"N
</t>
  </si>
  <si>
    <t xml:space="preserve">13° 23'40"N
</t>
  </si>
  <si>
    <t xml:space="preserve">13° 23'09"N
</t>
  </si>
  <si>
    <t xml:space="preserve">13° 22'54"N
</t>
  </si>
  <si>
    <t xml:space="preserve">13° 23'16"N
</t>
  </si>
  <si>
    <t xml:space="preserve">13° 34'27"N
</t>
  </si>
  <si>
    <t xml:space="preserve">14° 17'14"N
</t>
  </si>
  <si>
    <t xml:space="preserve">14° 17'34"N
</t>
  </si>
  <si>
    <t xml:space="preserve">14° 20'49"N
</t>
  </si>
  <si>
    <t xml:space="preserve">14° 20'41"N
</t>
  </si>
  <si>
    <t xml:space="preserve">14° 21'23"N
</t>
  </si>
  <si>
    <t xml:space="preserve">14° 21'07"N
</t>
  </si>
  <si>
    <t xml:space="preserve">14° 24'30"N
</t>
  </si>
  <si>
    <t xml:space="preserve">14° 24'41"N
</t>
  </si>
  <si>
    <t xml:space="preserve">14° 26'36"N
</t>
  </si>
  <si>
    <t xml:space="preserve">14° 28'09"N
</t>
  </si>
  <si>
    <t xml:space="preserve">15° 53'10"N
</t>
  </si>
  <si>
    <t xml:space="preserve">15° 51'57"N
</t>
  </si>
  <si>
    <t xml:space="preserve">15° 51'20"N
</t>
  </si>
  <si>
    <t xml:space="preserve">15° 50'46"N
</t>
  </si>
  <si>
    <t xml:space="preserve">15° 47'43"N
</t>
  </si>
  <si>
    <t xml:space="preserve">15° 52'53"N
</t>
  </si>
  <si>
    <t xml:space="preserve">15° 53'09"N
</t>
  </si>
  <si>
    <t xml:space="preserve">15° 50'43"N
</t>
  </si>
  <si>
    <t xml:space="preserve">15° 49'41"N
</t>
  </si>
  <si>
    <t xml:space="preserve">15° 48'40"N
</t>
  </si>
  <si>
    <t xml:space="preserve">11° 18' 32"N
</t>
  </si>
  <si>
    <t xml:space="preserve">11° 15' 22"N
</t>
  </si>
  <si>
    <t xml:space="preserve">11° 18' 43"N
</t>
  </si>
  <si>
    <t xml:space="preserve">11° 19' 44"N
</t>
  </si>
  <si>
    <t xml:space="preserve">11° 20' 13"N
</t>
  </si>
  <si>
    <t xml:space="preserve">11° 20' 42"N
</t>
  </si>
  <si>
    <t xml:space="preserve">11° 20' 38"N
</t>
  </si>
  <si>
    <t xml:space="preserve">11° 20' 46"N
</t>
  </si>
  <si>
    <t xml:space="preserve">11° 20' 2"N
</t>
  </si>
  <si>
    <t xml:space="preserve">11° 18' 11"N
</t>
  </si>
  <si>
    <t xml:space="preserve">11° 19' 26"N
</t>
  </si>
  <si>
    <t xml:space="preserve">11° 18' 50"N
</t>
  </si>
  <si>
    <t xml:space="preserve">11° 16' 26"N
</t>
  </si>
  <si>
    <t xml:space="preserve">11° 15' 50"N
</t>
  </si>
  <si>
    <t xml:space="preserve">11° 14' 22"N
</t>
  </si>
  <si>
    <t xml:space="preserve">11° 13' 16"N
</t>
  </si>
  <si>
    <t xml:space="preserve">11° 12' 32"N
</t>
  </si>
  <si>
    <t xml:space="preserve">11° 11' 20"N
</t>
  </si>
  <si>
    <t xml:space="preserve">11° 10' 34"N
</t>
  </si>
  <si>
    <t xml:space="preserve">11° 16' 8"N
</t>
  </si>
  <si>
    <t xml:space="preserve">11° 15' 43"N
</t>
  </si>
  <si>
    <t xml:space="preserve">11° 15' 29"N
</t>
  </si>
  <si>
    <t xml:space="preserve">11° 15' 25"N
</t>
  </si>
  <si>
    <t xml:space="preserve">11° 15' 4"N
</t>
  </si>
  <si>
    <t xml:space="preserve">11° 15' 7"N
</t>
  </si>
  <si>
    <t xml:space="preserve">11° 13' 55"N
</t>
  </si>
  <si>
    <t xml:space="preserve">11° 13' 51"N
</t>
  </si>
  <si>
    <t xml:space="preserve">11° 08' 13"N
</t>
  </si>
  <si>
    <t xml:space="preserve">11° 07' 59"N
</t>
  </si>
  <si>
    <t xml:space="preserve">11° 07' 34"N
</t>
  </si>
  <si>
    <t xml:space="preserve">11° 07' 16"N
</t>
  </si>
  <si>
    <t xml:space="preserve">11° 07' 01"N
</t>
  </si>
  <si>
    <t xml:space="preserve">11° 06' 47"N
</t>
  </si>
  <si>
    <t xml:space="preserve">11° 04' 55"N
</t>
  </si>
  <si>
    <t xml:space="preserve">11° 03' 07"N
</t>
  </si>
  <si>
    <t xml:space="preserve">11° 02' 13"N
</t>
  </si>
  <si>
    <t xml:space="preserve">11° 02' 46"N
</t>
  </si>
  <si>
    <t xml:space="preserve">11° 06' 25"N
</t>
  </si>
  <si>
    <t xml:space="preserve">11° 02' 38"N
</t>
  </si>
  <si>
    <t xml:space="preserve">10° 56' 24"N
</t>
  </si>
  <si>
    <t xml:space="preserve">10° 56' 31"N
</t>
  </si>
  <si>
    <t xml:space="preserve">10° 51' 43"N
</t>
  </si>
  <si>
    <t xml:space="preserve">10° 49' 44"N
</t>
  </si>
  <si>
    <t xml:space="preserve">10° 48' 01"N
</t>
  </si>
  <si>
    <t xml:space="preserve">10° 44' 20"N
</t>
  </si>
  <si>
    <t xml:space="preserve">10° 40' 52"N
</t>
  </si>
  <si>
    <t xml:space="preserve">10° 37' 41"N
</t>
  </si>
  <si>
    <t xml:space="preserve">10° 35' 46"N
</t>
  </si>
  <si>
    <t xml:space="preserve">10° 33' 58"N
</t>
  </si>
  <si>
    <t xml:space="preserve">10° 23' 28"N
</t>
  </si>
  <si>
    <t xml:space="preserve">10° 25' 01"N
</t>
  </si>
  <si>
    <t xml:space="preserve">10° 24' 11"N
</t>
  </si>
  <si>
    <t xml:space="preserve">10° 23' 53"N
</t>
  </si>
  <si>
    <t xml:space="preserve">10° 23' 38"N
</t>
  </si>
  <si>
    <t xml:space="preserve">10° 21' 29"N
</t>
  </si>
  <si>
    <t xml:space="preserve">10° 21' 11"N
</t>
  </si>
  <si>
    <t xml:space="preserve">10° 21' 25"N
</t>
  </si>
  <si>
    <t xml:space="preserve">10° 21' 50"N
</t>
  </si>
  <si>
    <t xml:space="preserve">10° 21' 36"N
</t>
  </si>
  <si>
    <t xml:space="preserve">10° 19' 59"N
</t>
  </si>
  <si>
    <t xml:space="preserve">10° 17' 46"N
</t>
  </si>
  <si>
    <t xml:space="preserve">10° 18' 04"N
</t>
  </si>
  <si>
    <t xml:space="preserve">10° 18' 47"N
</t>
  </si>
  <si>
    <t xml:space="preserve">10° 18' 29"N
</t>
  </si>
  <si>
    <t xml:space="preserve">10° 26' 31"N
</t>
  </si>
  <si>
    <t xml:space="preserve">10° 18' 58"N
</t>
  </si>
  <si>
    <t xml:space="preserve">10° 16' 52"N
</t>
  </si>
  <si>
    <t xml:space="preserve">10° 15' 11"N
</t>
  </si>
  <si>
    <t xml:space="preserve">10° 14' 06"N
</t>
  </si>
  <si>
    <t xml:space="preserve">10° 10' 37"N
</t>
  </si>
  <si>
    <t xml:space="preserve">10° 09' 01"N
</t>
  </si>
  <si>
    <t xml:space="preserve">10° 08' 20"N
</t>
  </si>
  <si>
    <t xml:space="preserve">10° 07' 52"N
</t>
  </si>
  <si>
    <t xml:space="preserve">10° 08' 31"N
</t>
  </si>
  <si>
    <t xml:space="preserve">10° 08' 38"N
</t>
  </si>
  <si>
    <t xml:space="preserve">10° 08' 53"N
</t>
  </si>
  <si>
    <t xml:space="preserve">10° 09' 40"N
</t>
  </si>
  <si>
    <t xml:space="preserve">10° 09' 50"N
</t>
  </si>
  <si>
    <t xml:space="preserve">10° 09' 47"N
</t>
  </si>
  <si>
    <t xml:space="preserve">10° 10' 01"N
</t>
  </si>
  <si>
    <t xml:space="preserve">10° 09' 54"N
</t>
  </si>
  <si>
    <t xml:space="preserve">10° 09' 32"N
</t>
  </si>
  <si>
    <t xml:space="preserve">10° 11' 42"N
</t>
  </si>
  <si>
    <t xml:space="preserve">10° 10' 41"N
</t>
  </si>
  <si>
    <t xml:space="preserve">10° 10' 44"N
</t>
  </si>
  <si>
    <t xml:space="preserve">10° 10' 34"N
</t>
  </si>
  <si>
    <t xml:space="preserve">10° 10' 48"N
</t>
  </si>
  <si>
    <t xml:space="preserve">10° 10' 30"N
</t>
  </si>
  <si>
    <t xml:space="preserve">10° 10' 52"N
</t>
  </si>
  <si>
    <t xml:space="preserve">10° 10' 48"N
 </t>
  </si>
  <si>
    <t xml:space="preserve">10° 10' 05"N
</t>
  </si>
  <si>
    <t xml:space="preserve">10° 07' 30"N
</t>
  </si>
  <si>
    <t xml:space="preserve">09° 44' 31"N
</t>
  </si>
  <si>
    <t xml:space="preserve">09° 42' 01"N
</t>
  </si>
  <si>
    <t xml:space="preserve">09° 41' 46"N
</t>
  </si>
  <si>
    <t xml:space="preserve">09° 41' 35"N
</t>
  </si>
  <si>
    <t xml:space="preserve">09° 41' 42"N
</t>
  </si>
  <si>
    <t xml:space="preserve">09° 44' 13"N
</t>
  </si>
  <si>
    <t xml:space="preserve">09° 44' 17"N
</t>
  </si>
  <si>
    <t xml:space="preserve">09° 44' 20"N
</t>
  </si>
  <si>
    <t xml:space="preserve">09° 41' 56"N
</t>
  </si>
  <si>
    <t xml:space="preserve">09° 47' 42"N
</t>
  </si>
  <si>
    <t xml:space="preserve">09° 46' 55"N
</t>
  </si>
  <si>
    <t xml:space="preserve">09° 45' 47"N
</t>
  </si>
  <si>
    <t xml:space="preserve">09° 44' 42"N
</t>
  </si>
  <si>
    <t xml:space="preserve">09° 45' 50"N
</t>
  </si>
  <si>
    <t xml:space="preserve">09° 25' 12"N
</t>
  </si>
  <si>
    <t xml:space="preserve">09° 24' 07"N
</t>
  </si>
  <si>
    <t xml:space="preserve">09° 23' 35"N
</t>
  </si>
  <si>
    <t xml:space="preserve">09° 23' 28"N
</t>
  </si>
  <si>
    <t xml:space="preserve">09° 24' 22"N
</t>
  </si>
  <si>
    <t xml:space="preserve">09° 24' 43"N
</t>
  </si>
  <si>
    <t xml:space="preserve">09° 25' 48"N
</t>
  </si>
  <si>
    <t xml:space="preserve">09° 25' 37"N
</t>
  </si>
  <si>
    <t xml:space="preserve">09° 26' 53"N
</t>
  </si>
  <si>
    <t xml:space="preserve">09° 26' 24"N
</t>
  </si>
  <si>
    <t xml:space="preserve">09° 25' 30"N
</t>
  </si>
  <si>
    <t xml:space="preserve">09° 23' 20"N
 </t>
  </si>
  <si>
    <t xml:space="preserve">09° 23' 53"N
</t>
  </si>
  <si>
    <t xml:space="preserve">09° 23' 17"N
</t>
  </si>
  <si>
    <t xml:space="preserve">09° 22' 52"N
</t>
  </si>
  <si>
    <t xml:space="preserve">09° 22' 41"N
</t>
  </si>
  <si>
    <t xml:space="preserve">09° 22' 48"N
</t>
  </si>
  <si>
    <t xml:space="preserve">09° 23' 06"N
</t>
  </si>
  <si>
    <t xml:space="preserve">09° 23' 20"N
</t>
  </si>
  <si>
    <t xml:space="preserve">09° 44' 56"N
</t>
  </si>
  <si>
    <t xml:space="preserve">09° 36' 29"N
</t>
  </si>
  <si>
    <t xml:space="preserve">09° 17' 53"N
</t>
  </si>
  <si>
    <t xml:space="preserve">09° 13' 52"N
</t>
  </si>
  <si>
    <t xml:space="preserve">09° 12' 14"N
</t>
  </si>
  <si>
    <t xml:space="preserve">09° 10' 55"N
</t>
  </si>
  <si>
    <t xml:space="preserve">09° 09' 29"N
</t>
  </si>
  <si>
    <t xml:space="preserve">09° 05' 31"N
</t>
  </si>
  <si>
    <t xml:space="preserve">09° 02' 31"N
</t>
  </si>
  <si>
    <t xml:space="preserve">09° 01' 36"N
</t>
  </si>
  <si>
    <t xml:space="preserve">08° 58' 59"N
</t>
  </si>
  <si>
    <t xml:space="preserve">08° 57' 22"N
</t>
  </si>
  <si>
    <t xml:space="preserve">09° 01' 41"N
</t>
  </si>
  <si>
    <t xml:space="preserve">08° 53' 17"N
</t>
  </si>
  <si>
    <t xml:space="preserve">08° 43' 52"N
</t>
  </si>
  <si>
    <t xml:space="preserve">08° 43' 23"N
</t>
  </si>
  <si>
    <t xml:space="preserve">08° 42' 40"N
 </t>
  </si>
  <si>
    <t xml:space="preserve">08° 23' 59"N
</t>
  </si>
  <si>
    <t xml:space="preserve">12° 24' 50"N
</t>
  </si>
  <si>
    <t xml:space="preserve">12° 21' 37"N
</t>
  </si>
  <si>
    <t xml:space="preserve">12° 14' 00"N
</t>
  </si>
  <si>
    <t xml:space="preserve">12° 11' 49"N
</t>
  </si>
  <si>
    <t xml:space="preserve">12° 15' 20"N
</t>
  </si>
  <si>
    <t xml:space="preserve">12° 14' 07"N
</t>
  </si>
  <si>
    <t xml:space="preserve">12° 13' 16"N
</t>
  </si>
  <si>
    <t xml:space="preserve">12° 21' 14"N
</t>
  </si>
  <si>
    <t xml:space="preserve">11° 42' 40"N
</t>
  </si>
  <si>
    <t xml:space="preserve">11° 36' 14"N
</t>
  </si>
  <si>
    <t xml:space="preserve">11° 48' 54"N
</t>
  </si>
  <si>
    <t xml:space="preserve">11° 20' 20"N
</t>
  </si>
  <si>
    <t xml:space="preserve">11° 19' 52"N
</t>
  </si>
  <si>
    <t xml:space="preserve">11° 15' 0"N
 </t>
  </si>
  <si>
    <t xml:space="preserve">11° 13' 1"N
</t>
  </si>
  <si>
    <t xml:space="preserve">10° 56' 17"N
</t>
  </si>
  <si>
    <t xml:space="preserve">10° 54' 14"N
</t>
  </si>
  <si>
    <t xml:space="preserve">10° 51' 29"N
</t>
  </si>
  <si>
    <t xml:space="preserve">10° 50' 20"N
</t>
  </si>
  <si>
    <t xml:space="preserve">10° 48' 22"N
</t>
  </si>
  <si>
    <t xml:space="preserve">10° 55' 23"N
</t>
  </si>
  <si>
    <t xml:space="preserve">10° 43' 44"N
</t>
  </si>
  <si>
    <t xml:space="preserve">10° 22' 12"N
</t>
  </si>
  <si>
    <t xml:space="preserve">10° 21' 14"N
</t>
  </si>
  <si>
    <t xml:space="preserve">09° 41' 53"N
</t>
  </si>
  <si>
    <t xml:space="preserve">09° 16' 16"N
</t>
  </si>
  <si>
    <t xml:space="preserve">
 71° 19' 12"W</t>
  </si>
  <si>
    <t xml:space="preserve">
 71° 22' 13"W</t>
  </si>
  <si>
    <t xml:space="preserve">
 71° 13' 48"W</t>
  </si>
  <si>
    <t xml:space="preserve">
 71° 14' 33"W</t>
  </si>
  <si>
    <t xml:space="preserve">
 71° 12' 53"W</t>
  </si>
  <si>
    <t xml:space="preserve">
 71° 09' 20"W</t>
  </si>
  <si>
    <t xml:space="preserve">
 76° 43' 44"W</t>
  </si>
  <si>
    <t xml:space="preserve">
 76° 45' 18"W</t>
  </si>
  <si>
    <t xml:space="preserve">
 76° 43' 04"W</t>
  </si>
  <si>
    <t xml:space="preserve">
 76° 43' 50"W</t>
  </si>
  <si>
    <t xml:space="preserve">
 76° 44' 19"W</t>
  </si>
  <si>
    <t xml:space="preserve">
 76° 44' 44"W</t>
  </si>
  <si>
    <t xml:space="preserve">
 76° 51' 47"W</t>
  </si>
  <si>
    <t xml:space="preserve">
 76° 54' 22"W</t>
  </si>
  <si>
    <t xml:space="preserve">
 76° 53' 51"W</t>
  </si>
  <si>
    <t xml:space="preserve">
 76° 44' 41"W</t>
  </si>
  <si>
    <t xml:space="preserve">
 76° 52' 22"W</t>
  </si>
  <si>
    <t xml:space="preserve">
 76° 51' 48"W</t>
  </si>
  <si>
    <t xml:space="preserve">
 76° 52' 02"W</t>
  </si>
  <si>
    <t xml:space="preserve">
 76° 51' 02"W</t>
  </si>
  <si>
    <t xml:space="preserve">
 76° 51' 18"W</t>
  </si>
  <si>
    <t xml:space="preserve">
 76° 50' 02"W</t>
  </si>
  <si>
    <t xml:space="preserve">
 76° 51' 12"W</t>
  </si>
  <si>
    <t xml:space="preserve">
 76° 51' 19"W</t>
  </si>
  <si>
    <t xml:space="preserve">
 76° 49' 33"W</t>
  </si>
  <si>
    <t xml:space="preserve">
 76° 50' 17"W</t>
  </si>
  <si>
    <t xml:space="preserve">
 76° 50' 15"W</t>
  </si>
  <si>
    <t xml:space="preserve">
 76° 49' 41"W</t>
  </si>
  <si>
    <t xml:space="preserve">
 76° 53' 01"W</t>
  </si>
  <si>
    <t xml:space="preserve">
 76° 54' 24"W</t>
  </si>
  <si>
    <t xml:space="preserve">
 76° 45' 34"W</t>
  </si>
  <si>
    <t xml:space="preserve">
 76° 44' 59"W</t>
  </si>
  <si>
    <t xml:space="preserve">
 76° 45' 15"W</t>
  </si>
  <si>
    <t xml:space="preserve">
 76° 46' 29"W</t>
  </si>
  <si>
    <t xml:space="preserve">
 76° 45' 38"W</t>
  </si>
  <si>
    <t xml:space="preserve">
 76° 45' 28"W</t>
  </si>
  <si>
    <t xml:space="preserve">
 76° 45' 45"W</t>
  </si>
  <si>
    <t xml:space="preserve">
 76° 46' 32"W</t>
  </si>
  <si>
    <t xml:space="preserve">
 76° 47' 13"W</t>
  </si>
  <si>
    <t xml:space="preserve">
 76° 55' 26"W</t>
  </si>
  <si>
    <t xml:space="preserve">
 76° 56' 15"W</t>
  </si>
  <si>
    <t xml:space="preserve">
 76° 54' 46"W</t>
  </si>
  <si>
    <t xml:space="preserve">
 76° 53' 11"W</t>
  </si>
  <si>
    <t xml:space="preserve">
 76° 53' 09"W</t>
  </si>
  <si>
    <t xml:space="preserve">
 76° 52' 08"W</t>
  </si>
  <si>
    <t xml:space="preserve">
 76° 51' 27"W</t>
  </si>
  <si>
    <t xml:space="preserve">
 76° 55' 36"W</t>
  </si>
  <si>
    <t xml:space="preserve">
 76° 57' 08"W</t>
  </si>
  <si>
    <t xml:space="preserve">
 76° 58' 54"W</t>
  </si>
  <si>
    <t xml:space="preserve">
 77° 01' 13"W</t>
  </si>
  <si>
    <t xml:space="preserve">
 77° 00' 59"W</t>
  </si>
  <si>
    <t xml:space="preserve">
 77° 02' 42"W</t>
  </si>
  <si>
    <t xml:space="preserve">
 77° 02' 52"W</t>
  </si>
  <si>
    <t xml:space="preserve">
 77° 04' 14"W</t>
  </si>
  <si>
    <t xml:space="preserve">
 77° 07' 16"W</t>
  </si>
  <si>
    <t xml:space="preserve">
 77° 09' 51"W</t>
  </si>
  <si>
    <t xml:space="preserve">
 77° 11' 45"W</t>
  </si>
  <si>
    <t xml:space="preserve">
 77° 12' 48"W</t>
  </si>
  <si>
    <t xml:space="preserve">
 77° 15' 16"W</t>
  </si>
  <si>
    <t xml:space="preserve">
 77° 16' 23"W</t>
  </si>
  <si>
    <t xml:space="preserve">
 77° 16' 11"W</t>
  </si>
  <si>
    <t xml:space="preserve">
 77° 16' 32"W</t>
  </si>
  <si>
    <t xml:space="preserve">
 77° 17' 28"W</t>
  </si>
  <si>
    <t xml:space="preserve">
 77° 19' 37"W</t>
  </si>
  <si>
    <t xml:space="preserve">
 77° 20' 38"W</t>
  </si>
  <si>
    <t xml:space="preserve">
 77° 20' 19"W</t>
  </si>
  <si>
    <t xml:space="preserve">
 77° 20' 47"W</t>
  </si>
  <si>
    <t xml:space="preserve">
 77° 21' 35"W</t>
  </si>
  <si>
    <t xml:space="preserve">
 76° 39' 30"W</t>
  </si>
  <si>
    <t xml:space="preserve">
 76° 38' 24"W</t>
  </si>
  <si>
    <t xml:space="preserve">
 76° 37' 57"W</t>
  </si>
  <si>
    <t xml:space="preserve">
 76° 37' 51"W</t>
  </si>
  <si>
    <t xml:space="preserve">
 81° 50' 25"W</t>
  </si>
  <si>
    <t xml:space="preserve">
 81° 50' 22"W</t>
  </si>
  <si>
    <t xml:space="preserve">
 81° 27' 08"W</t>
  </si>
  <si>
    <t xml:space="preserve">
 81° 28' 29"W</t>
  </si>
  <si>
    <t xml:space="preserve">
 81° 28' 46"W</t>
  </si>
  <si>
    <t xml:space="preserve">
 81° 41' 24"W</t>
  </si>
  <si>
    <t xml:space="preserve">
 81° 43' 06"W</t>
  </si>
  <si>
    <t xml:space="preserve">
 81° 42' 07"W</t>
  </si>
  <si>
    <t xml:space="preserve">
 81° 41' 20"W</t>
  </si>
  <si>
    <t xml:space="preserve">
 81° 41' 40"W</t>
  </si>
  <si>
    <t xml:space="preserve">
 81° 41' 58"W</t>
  </si>
  <si>
    <t xml:space="preserve">
 81° 22' 55"W</t>
  </si>
  <si>
    <t xml:space="preserve">
 81° 22' 21"W</t>
  </si>
  <si>
    <t xml:space="preserve">
 81° 21' 46"W</t>
  </si>
  <si>
    <t xml:space="preserve">
 81° 21' 20"W</t>
  </si>
  <si>
    <t xml:space="preserve">
 81° 20' 45"W</t>
  </si>
  <si>
    <t xml:space="preserve">
 81° 20' 47"W</t>
  </si>
  <si>
    <t xml:space="preserve">
 81° 23' 44"W</t>
  </si>
  <si>
    <t xml:space="preserve">
 81° 23' 42"W</t>
  </si>
  <si>
    <t xml:space="preserve">
 81° 23' 46"W</t>
  </si>
  <si>
    <t xml:space="preserve">
 81° 23' 39"W</t>
  </si>
  <si>
    <t xml:space="preserve">
 81° 23' 32"W</t>
  </si>
  <si>
    <t xml:space="preserve">
 81° 23' 25"W</t>
  </si>
  <si>
    <t xml:space="preserve">
 81° 22' 48"W</t>
  </si>
  <si>
    <t xml:space="preserve">
 81° 22' 07"W</t>
  </si>
  <si>
    <t xml:space="preserve">
 81° 22' 10"W</t>
  </si>
  <si>
    <t xml:space="preserve">
 81° 22' 14"W</t>
  </si>
  <si>
    <t xml:space="preserve">
 81° 22' 19"W</t>
  </si>
  <si>
    <t xml:space="preserve">
 81° 22' 50"W</t>
  </si>
  <si>
    <t xml:space="preserve">
 81° 22' 35"W</t>
  </si>
  <si>
    <t xml:space="preserve">
 81° 22' 33"W</t>
  </si>
  <si>
    <t xml:space="preserve">
 80° 05' 30"W</t>
  </si>
  <si>
    <t xml:space="preserve">
 80° 21' 49"W</t>
  </si>
  <si>
    <t xml:space="preserve">
 80° 21' 25"W</t>
  </si>
  <si>
    <t xml:space="preserve">
 80° 14' 15"W</t>
  </si>
  <si>
    <t xml:space="preserve">
 80° 13' 44"W</t>
  </si>
  <si>
    <t xml:space="preserve">
 80° 13' 57"W</t>
  </si>
  <si>
    <t xml:space="preserve">
 80° 10' 27"W</t>
  </si>
  <si>
    <t xml:space="preserve">
 80° 07' 00"W</t>
  </si>
  <si>
    <t xml:space="preserve">
 80° 15' 40"W</t>
  </si>
  <si>
    <t xml:space="preserve">
 80° 16' 27"W</t>
  </si>
  <si>
    <t xml:space="preserve">
 80° 16' 56"W</t>
  </si>
  <si>
    <t xml:space="preserve">
 81° 01' 57"W</t>
  </si>
  <si>
    <t xml:space="preserve">
 79° 43' 14"W</t>
  </si>
  <si>
    <t xml:space="preserve">
 79° 44' 12"W</t>
  </si>
  <si>
    <t xml:space="preserve">
 79° 46' 12"W</t>
  </si>
  <si>
    <t xml:space="preserve">
 79° 47' 11"W</t>
  </si>
  <si>
    <t xml:space="preserve">
 79° 50' 48"W</t>
  </si>
  <si>
    <t xml:space="preserve">
 78° 35' 52"W</t>
  </si>
  <si>
    <t xml:space="preserve">
 78° 38' 30"W</t>
  </si>
  <si>
    <t xml:space="preserve">
 78° 40' 10"W</t>
  </si>
  <si>
    <t xml:space="preserve">
 78° 41' 53"W</t>
  </si>
  <si>
    <t xml:space="preserve">
 78° 43' 30"W</t>
  </si>
  <si>
    <t xml:space="preserve">
 73° 15' 0"W</t>
  </si>
  <si>
    <t xml:space="preserve">
 73° 32' 56"W</t>
  </si>
  <si>
    <t xml:space="preserve">
 73° 56' 6"W</t>
  </si>
  <si>
    <t xml:space="preserve">
 73° 57' 40"W</t>
  </si>
  <si>
    <t xml:space="preserve">
 73° 58' 26"W</t>
  </si>
  <si>
    <t xml:space="preserve">
 74° 1' 48"W</t>
  </si>
  <si>
    <t xml:space="preserve">
 74° 3' 54"W</t>
  </si>
  <si>
    <t xml:space="preserve">
 74° 6' 29"W</t>
  </si>
  <si>
    <t xml:space="preserve">
 74° 8' 42"W</t>
  </si>
  <si>
    <t xml:space="preserve">
 74° 9' 32"W</t>
  </si>
  <si>
    <t xml:space="preserve">
 74° 9' 36"W</t>
  </si>
  <si>
    <t xml:space="preserve">
 74° 11' 31"W</t>
  </si>
  <si>
    <t xml:space="preserve">
 74° 11' 35"W</t>
  </si>
  <si>
    <t xml:space="preserve">
 74° 12' 18"W</t>
  </si>
  <si>
    <t xml:space="preserve">
 74° 12' 11"W</t>
  </si>
  <si>
    <t xml:space="preserve">
 74° 15' 4"W</t>
  </si>
  <si>
    <t xml:space="preserve">
 74° 14' 28"W</t>
  </si>
  <si>
    <t xml:space="preserve">
 74° 14' 24"W</t>
  </si>
  <si>
    <t xml:space="preserve">
 74° 12' 22"W</t>
  </si>
  <si>
    <t xml:space="preserve">
 74° 11' 49"W</t>
  </si>
  <si>
    <t xml:space="preserve">
 74° 11' 56"W</t>
  </si>
  <si>
    <t xml:space="preserve">
 74° 12' 25"W</t>
  </si>
  <si>
    <t xml:space="preserve">
 74° 12' 47"W</t>
  </si>
  <si>
    <t xml:space="preserve">
 74° 13' 12"W</t>
  </si>
  <si>
    <t xml:space="preserve">
 74° 13' 23"W</t>
  </si>
  <si>
    <t xml:space="preserve">
 74° 13' 26"W</t>
  </si>
  <si>
    <t xml:space="preserve">
 74° 13' 55"W</t>
  </si>
  <si>
    <t xml:space="preserve">
 74° 13' 41"W</t>
  </si>
  <si>
    <t xml:space="preserve">
 74° 13' 44"W</t>
  </si>
  <si>
    <t xml:space="preserve">
 74° 13' 59"W</t>
  </si>
  <si>
    <t xml:space="preserve">
 74° 13' 52"W</t>
  </si>
  <si>
    <t xml:space="preserve">
 74° 13' 05"W</t>
  </si>
  <si>
    <t xml:space="preserve">
 74° 14' 35"W</t>
  </si>
  <si>
    <t xml:space="preserve">
 74° 50' 42"W</t>
  </si>
  <si>
    <t xml:space="preserve">
 74° 51' 01"W</t>
  </si>
  <si>
    <t xml:space="preserve">
 74° 55' 12"W</t>
  </si>
  <si>
    <t xml:space="preserve">
 75° 03' 04"W</t>
  </si>
  <si>
    <t xml:space="preserve">
 75° 01' 41"W</t>
  </si>
  <si>
    <t xml:space="preserve">
 75° 07' 48"W</t>
  </si>
  <si>
    <t xml:space="preserve">
 75° 10' 48"W</t>
  </si>
  <si>
    <t xml:space="preserve">
 75° 15' 40"W</t>
  </si>
  <si>
    <t xml:space="preserve">
 75° 21' 11"W</t>
  </si>
  <si>
    <t xml:space="preserve">
 75° 23' 35"W</t>
  </si>
  <si>
    <t xml:space="preserve">
 75° 27' 01"W</t>
  </si>
  <si>
    <t xml:space="preserve">
 75° 28' 01"W</t>
  </si>
  <si>
    <t xml:space="preserve">
 75° 30' 25"W</t>
  </si>
  <si>
    <t xml:space="preserve">
 75° 32' 46"W</t>
  </si>
  <si>
    <t xml:space="preserve">
 75° 32' 53"W</t>
  </si>
  <si>
    <t xml:space="preserve">
 75° 31' 37"W</t>
  </si>
  <si>
    <t xml:space="preserve">
 75° 31' 41"W</t>
  </si>
  <si>
    <t xml:space="preserve">
 75° 32' 13"W</t>
  </si>
  <si>
    <t xml:space="preserve">
 75° 30' 50"W</t>
  </si>
  <si>
    <t xml:space="preserve">
 75° 30' 54"W</t>
  </si>
  <si>
    <t xml:space="preserve">
 75° 32' 17"W</t>
  </si>
  <si>
    <t xml:space="preserve">
 75° 32' 49"W</t>
  </si>
  <si>
    <t xml:space="preserve">
 75° 33' 43"W</t>
  </si>
  <si>
    <t xml:space="preserve">
 75° 30' 47"W</t>
  </si>
  <si>
    <t xml:space="preserve">
 75° 34' 59"W</t>
  </si>
  <si>
    <t xml:space="preserve">
 75° 34' 37"W</t>
  </si>
  <si>
    <t xml:space="preserve">
 75° 34' 44"W</t>
  </si>
  <si>
    <t xml:space="preserve">
 75° 29' 46"W</t>
  </si>
  <si>
    <t xml:space="preserve">
 75° 33' 04"W</t>
  </si>
  <si>
    <t xml:space="preserve">
 75° 32' 24"W</t>
  </si>
  <si>
    <t xml:space="preserve">
 75° 36' 58"W</t>
  </si>
  <si>
    <t xml:space="preserve">
 75° 44' 24"W</t>
  </si>
  <si>
    <t xml:space="preserve">
 75° 38' 20"W</t>
  </si>
  <si>
    <t xml:space="preserve">
 75° 38' 38"W</t>
  </si>
  <si>
    <t xml:space="preserve">
 75° 40' 16"W</t>
  </si>
  <si>
    <t xml:space="preserve">
 75° 41' 31"W</t>
  </si>
  <si>
    <t xml:space="preserve">
 75° 41' 02"W</t>
  </si>
  <si>
    <t xml:space="preserve">
 75° 42' 14"W</t>
  </si>
  <si>
    <t xml:space="preserve">
 75° 42' 11"W</t>
  </si>
  <si>
    <t xml:space="preserve">
 75° 41' 35"W</t>
  </si>
  <si>
    <t xml:space="preserve">
 75° 40' 34"W</t>
  </si>
  <si>
    <t xml:space="preserve">
 75° 40' 19"W</t>
  </si>
  <si>
    <t xml:space="preserve">
 75° 39' 50"W</t>
  </si>
  <si>
    <t xml:space="preserve">
 75° 39' 47"W</t>
  </si>
  <si>
    <t xml:space="preserve">
 75° 39' 43"W</t>
  </si>
  <si>
    <t xml:space="preserve">
 75° 39' 36"W</t>
  </si>
  <si>
    <t xml:space="preserve">
 75° 39' 18"W</t>
  </si>
  <si>
    <t xml:space="preserve">
 75° 39' 14"W</t>
  </si>
  <si>
    <t xml:space="preserve">
 75° 47' 06"W</t>
  </si>
  <si>
    <t xml:space="preserve">
 75° 44' 28"W</t>
  </si>
  <si>
    <t xml:space="preserve">
 75° 45' 01"W</t>
  </si>
  <si>
    <t xml:space="preserve">
 75° 45' 14"W</t>
  </si>
  <si>
    <t xml:space="preserve">
 75° 45' 32"W</t>
  </si>
  <si>
    <t xml:space="preserve">
 75° 45' 58"W</t>
  </si>
  <si>
    <t xml:space="preserve">
 75° 46' 05"W</t>
  </si>
  <si>
    <t xml:space="preserve">
 75° 46' 19"W</t>
  </si>
  <si>
    <t xml:space="preserve">
 75° 46' 16"W</t>
  </si>
  <si>
    <t xml:space="preserve">
 75° 46' 23"W</t>
  </si>
  <si>
    <t xml:space="preserve">
 75° 46' 34"W</t>
  </si>
  <si>
    <t xml:space="preserve">
 75° 46' 37"W</t>
  </si>
  <si>
    <t xml:space="preserve">
 75° 46' 41"W</t>
  </si>
  <si>
    <t xml:space="preserve">
 75° 47' 49"W</t>
  </si>
  <si>
    <t xml:space="preserve">
 75° 46' 59"W</t>
  </si>
  <si>
    <t xml:space="preserve">
 75° 40' 12"W</t>
  </si>
  <si>
    <t xml:space="preserve">
 75° 34' 48"W</t>
  </si>
  <si>
    <t xml:space="preserve">
 75° 41' 06"W</t>
  </si>
  <si>
    <t xml:space="preserve">
 75° 42' 22"W</t>
  </si>
  <si>
    <t xml:space="preserve">
 75° 44' 56"W</t>
  </si>
  <si>
    <t xml:space="preserve">
 75° 44' 14"W</t>
  </si>
  <si>
    <t xml:space="preserve">
 75° 51' 11"W</t>
  </si>
  <si>
    <t xml:space="preserve">
 75° 51' 01"W</t>
  </si>
  <si>
    <t xml:space="preserve">
 75° 51' 22"W</t>
  </si>
  <si>
    <t xml:space="preserve">
 75° 50' 28"W</t>
  </si>
  <si>
    <t xml:space="preserve">
 75° 52' 23"W</t>
  </si>
  <si>
    <t xml:space="preserve">
 75° 51' 32"W</t>
  </si>
  <si>
    <t xml:space="preserve">
 75° 52' 05"W</t>
  </si>
  <si>
    <t xml:space="preserve">
 75° 49' 08"W</t>
  </si>
  <si>
    <t xml:space="preserve">
 75° 47' 20"W</t>
  </si>
  <si>
    <t xml:space="preserve">
 75° 47' 24"W</t>
  </si>
  <si>
    <t xml:space="preserve">
 75° 47' 10"W</t>
  </si>
  <si>
    <t xml:space="preserve">
 75° 43' 44"W</t>
  </si>
  <si>
    <t xml:space="preserve">
 75° 44' 42"W</t>
  </si>
  <si>
    <t xml:space="preserve">
 75° 44' 37"W</t>
  </si>
  <si>
    <t xml:space="preserve">
 75° 48' 40"W</t>
  </si>
  <si>
    <t xml:space="preserve">
 75° 49' 12"W</t>
  </si>
  <si>
    <t xml:space="preserve">
 75° 47' 53"W</t>
  </si>
  <si>
    <t xml:space="preserve">
 75° 47' 31"W</t>
  </si>
  <si>
    <t xml:space="preserve">
 75° 48' 01"W</t>
  </si>
  <si>
    <t xml:space="preserve">
 75° 49' 34"W</t>
  </si>
  <si>
    <t xml:space="preserve">
 75° 55' 19"W</t>
  </si>
  <si>
    <t xml:space="preserve">
 75° 56' 56"W</t>
  </si>
  <si>
    <t xml:space="preserve">
 75° 57' 47"W</t>
  </si>
  <si>
    <t xml:space="preserve">
 76° 10' 59"W</t>
  </si>
  <si>
    <t xml:space="preserve">
 76° 10' 26"W</t>
  </si>
  <si>
    <t xml:space="preserve">
 76° 10' 37"W</t>
  </si>
  <si>
    <t xml:space="preserve">
 76° 10' 48"W</t>
  </si>
  <si>
    <t xml:space="preserve">
 76° 10' 10"W</t>
  </si>
  <si>
    <t xml:space="preserve">
 76° 11' 24"W</t>
  </si>
  <si>
    <t xml:space="preserve">
 76° 11' 20"W</t>
  </si>
  <si>
    <t xml:space="preserve">
 75° 52' 30"W</t>
  </si>
  <si>
    <t xml:space="preserve">
 76° 06' 32"W</t>
  </si>
  <si>
    <t xml:space="preserve">
 76° 10' 01"W</t>
  </si>
  <si>
    <t xml:space="preserve">
 76° 10' 30"W</t>
  </si>
  <si>
    <t xml:space="preserve">
 76° 10' 44"W</t>
  </si>
  <si>
    <t xml:space="preserve">
 76° 12' 40"W</t>
  </si>
  <si>
    <t xml:space="preserve">
 76° 15' 43"W</t>
  </si>
  <si>
    <t xml:space="preserve">
 76° 15' 54"W</t>
  </si>
  <si>
    <t xml:space="preserve">
 76° 17' 10"W</t>
  </si>
  <si>
    <t xml:space="preserve">
 76° 19' 16"W</t>
  </si>
  <si>
    <t xml:space="preserve">
 76° 20' 28"W</t>
  </si>
  <si>
    <t xml:space="preserve">
 76° 24' 58"W</t>
  </si>
  <si>
    <t xml:space="preserve">
 76° 37' 48"W</t>
  </si>
  <si>
    <t xml:space="preserve">
 76° 38' 17"W</t>
  </si>
  <si>
    <t xml:space="preserve">
 77° 07' 33"W</t>
  </si>
  <si>
    <t xml:space="preserve">
 71° 43' 08"W</t>
  </si>
  <si>
    <t xml:space="preserve">
 71° 44' 34"W</t>
  </si>
  <si>
    <t xml:space="preserve">
 71° 57' 30"W</t>
  </si>
  <si>
    <t xml:space="preserve">
 72° 09' 12"W</t>
  </si>
  <si>
    <t xml:space="preserve">
 71° 58' 06"W</t>
  </si>
  <si>
    <t xml:space="preserve">
 72° 08' 44"W</t>
  </si>
  <si>
    <t xml:space="preserve">
 72° 10' 01"W</t>
  </si>
  <si>
    <t xml:space="preserve">
 71° 50' 42"W</t>
  </si>
  <si>
    <t xml:space="preserve">
 72° 52' 37"W</t>
  </si>
  <si>
    <t xml:space="preserve">
 72° 55' 55"W</t>
  </si>
  <si>
    <t xml:space="preserve">
 72° 58' 41"W</t>
  </si>
  <si>
    <t xml:space="preserve">
 74° 2' 18"W</t>
  </si>
  <si>
    <t xml:space="preserve">
 74° 3' 29"W</t>
  </si>
  <si>
    <t xml:space="preserve">
 74° 5' 13"W</t>
  </si>
  <si>
    <t xml:space="preserve">
 74° 7' 55"W</t>
  </si>
  <si>
    <t xml:space="preserve">
 74° 13' 48"W</t>
  </si>
  <si>
    <t xml:space="preserve">
 74° 14' 10"W</t>
  </si>
  <si>
    <t xml:space="preserve">
 75° 03' 13"W</t>
  </si>
  <si>
    <t xml:space="preserve">
 75° 03' 11"W</t>
  </si>
  <si>
    <t xml:space="preserve">
 75° 08' 13"W</t>
  </si>
  <si>
    <t xml:space="preserve">
 75° 09' 32"W</t>
  </si>
  <si>
    <t xml:space="preserve">
 75° 14' 06"W</t>
  </si>
  <si>
    <t xml:space="preserve">
 75° 4' 23"W</t>
  </si>
  <si>
    <t xml:space="preserve">
 75° 17' 31"W</t>
  </si>
  <si>
    <t xml:space="preserve">
 75° 30' 40"W</t>
  </si>
  <si>
    <t xml:space="preserve">
 75° 32' 20"W</t>
  </si>
  <si>
    <t xml:space="preserve">
 75° 41' 56"W</t>
  </si>
  <si>
    <t xml:space="preserve">
 76° 07' 59"W</t>
  </si>
  <si>
    <t xml:space="preserve">
 71° 11' 53"W</t>
  </si>
  <si>
    <t xml:space="preserve">12° 48' 32"N
</t>
  </si>
  <si>
    <t>https://satellites.pro/#12.975654,-71.255438,9</t>
  </si>
  <si>
    <t>11° 54' 42"N</t>
  </si>
  <si>
    <t>11° 49' 32"N</t>
  </si>
  <si>
    <t>11° 51' 55"N</t>
  </si>
  <si>
    <t>POSICION (°)</t>
  </si>
  <si>
    <t>(')</t>
  </si>
  <si>
    <t>(")</t>
  </si>
  <si>
    <t>Grados</t>
  </si>
  <si>
    <t>Mins</t>
  </si>
  <si>
    <t>Segs</t>
  </si>
  <si>
    <t>Grados Decimales</t>
  </si>
  <si>
    <t>https://satellites.pro/mapa_de_Colombia#12.289113,-71.224176,15</t>
  </si>
  <si>
    <t>https://satellites.pro/mapa_de_Colombia#12.318959,-71.255239,16</t>
  </si>
  <si>
    <t>https://satellites.pro/mapa_de_Colombia#12.438908,-71.550827,16</t>
  </si>
  <si>
    <t>https://satellites.pro/mapa_de_Colombia#12.442814,-71.573675,16</t>
  </si>
  <si>
    <t>https://satellites.pro/mapa_de_Colombia#12.457900,-71.668380,16</t>
  </si>
  <si>
    <t xml:space="preserve">
 71° 13' 24"W</t>
  </si>
  <si>
    <t xml:space="preserve">
 71° 14' 08"W</t>
  </si>
  <si>
    <t xml:space="preserve">
 71° 36' 06"W</t>
  </si>
  <si>
    <t xml:space="preserve">
 71° 34' 26"W</t>
  </si>
  <si>
    <t xml:space="preserve">
 71° 40' 05"W</t>
  </si>
  <si>
    <t xml:space="preserve"> 12° 17' 28"N
</t>
  </si>
  <si>
    <t xml:space="preserve"> 12° 18' 08"N
</t>
  </si>
  <si>
    <t xml:space="preserve"> 12° 26' 20"N
</t>
  </si>
  <si>
    <t xml:space="preserve"> 12° 26' 35"N
</t>
  </si>
  <si>
    <t xml:space="preserve"> 12° 27' 27"N
</t>
  </si>
  <si>
    <t>CAYO</t>
  </si>
  <si>
    <t xml:space="preserve"> 12° 22' 47"N
</t>
  </si>
  <si>
    <t xml:space="preserve"> 12° 24' 34"N
</t>
  </si>
  <si>
    <t xml:space="preserve"> 12° 21' 14"N
</t>
  </si>
  <si>
    <t xml:space="preserve"> 12° 21' 44"N
</t>
  </si>
  <si>
    <t xml:space="preserve"> 12° 23' 32"N
</t>
  </si>
  <si>
    <t xml:space="preserve"> 12° 22' 03"N
</t>
  </si>
  <si>
    <t xml:space="preserve"> 12° 15' 57"N
</t>
  </si>
  <si>
    <t xml:space="preserve">
 71° 45' 38"W</t>
  </si>
  <si>
    <t xml:space="preserve">
 71° 44' 01"W</t>
  </si>
  <si>
    <t xml:space="preserve">
 71° 50' 22"W</t>
  </si>
  <si>
    <t xml:space="preserve">
 71° 50' 38"W</t>
  </si>
  <si>
    <t xml:space="preserve">
 71° 44' 13"W</t>
  </si>
  <si>
    <t xml:space="preserve">
 71° 48' 35"W</t>
  </si>
  <si>
    <t xml:space="preserve">
 71° 57' 04"W</t>
  </si>
  <si>
    <t>402,227,403,603</t>
  </si>
  <si>
    <t>https://satellites.pro/mapa_de_Colombia#12.379629,-71.758683,16</t>
  </si>
  <si>
    <t>https://satellites.pro/mapa_de_Colombia#12.409887,-71.734139,16</t>
  </si>
  <si>
    <t>https://satellites.pro/mapa_de_Colombia#12.354260,-71.839642,16</t>
  </si>
  <si>
    <t>https://satellites.pro/mapa_de_Colombia#12.363034,-71.839944,17</t>
  </si>
  <si>
    <t>402,227,603</t>
  </si>
  <si>
    <t>https://satellites.pro/mapa_de_Colombia#12.392551,-71.737099,18</t>
  </si>
  <si>
    <t>https://satellites.pro/mapa_de_Colombia#12.368367,-71.808821,15</t>
  </si>
  <si>
    <t>https://satellites.pro/mapa_de_Colombia#12.270069,-71.947978,15</t>
  </si>
  <si>
    <t xml:space="preserve"> 12° 11' 29"N
</t>
  </si>
  <si>
    <t xml:space="preserve"> 12° 13' 30"N
</t>
  </si>
  <si>
    <t xml:space="preserve"> 12° 12' 29"N
</t>
  </si>
  <si>
    <t xml:space="preserve"> 12° 12' 25"N
</t>
  </si>
  <si>
    <t xml:space="preserve">
 71° 51' 50"W</t>
  </si>
  <si>
    <t xml:space="preserve">
 72° 09' 49"W</t>
  </si>
  <si>
    <t xml:space="preserve">
 72° 10' 24"W</t>
  </si>
  <si>
    <t xml:space="preserve">
 72° 11' 07"W</t>
  </si>
  <si>
    <t>https://satellites.pro/mapa_de_Colombia#12.191919,-71.997026,16</t>
  </si>
  <si>
    <t>https://satellites.pro/mapa_de_Colombia#12.216295,-72.178073,17</t>
  </si>
  <si>
    <t>https://satellites.pro/mapa_de_Colombia#12.207578,-72.179673,18</t>
  </si>
  <si>
    <t>https://satellites.pro/mapa_de_Colombia#12.207064,-72.185572,18</t>
  </si>
  <si>
    <t>https://satellites.pro/mapa_de_Colombia#12.161593,-72.143642,16</t>
  </si>
  <si>
    <t>https://satellites.pro/mapa_de_Colombia#12.256564,-71.964917,16</t>
  </si>
  <si>
    <t>https://satellites.pro/mapa_de_Colombia#12.256348,-71.970996,17</t>
  </si>
  <si>
    <t>https://satellites.pro/mapa_de_Colombia#12.224350,-71.967916,17</t>
  </si>
  <si>
    <t>https://satellites.pro/mapa_de_Colombia#12.225389,-72.164252,18</t>
  </si>
  <si>
    <t>https://satellites.pro/mapa_de_Colombia#12.216579,-72.178047,17</t>
  </si>
  <si>
    <t>https://satellites.pro/mapa_de_Colombia#12.030078,-72.172700,15</t>
  </si>
  <si>
    <t>https://satellites.pro/mapa_de_Colombia#12.008134,-72.181051,15</t>
  </si>
  <si>
    <t>https://satellites.pro/mapa_de_Colombia#12.371019,-71.822687,16</t>
  </si>
  <si>
    <t>https://satellites.pro/mapa_de_Colombia#12.361432,-71.842870,15</t>
  </si>
  <si>
    <t>https://satellites.pro/mapa_de_Colombia#12.356737,-71.858053,16</t>
  </si>
  <si>
    <t>https://satellites.pro/mapa_de_Colombia#11.853122,-72.308887,14</t>
  </si>
  <si>
    <t>https://satellites.pro/mapa_de_Colombia#11.794752,-72.409412,14</t>
  </si>
  <si>
    <t>https://satellites.pro/mapa_de_Colombia#11.774570,-72.518263,14</t>
  </si>
  <si>
    <t>https://satellites.pro/mapa_de_Colombia#11.628631,-72.831425,13</t>
  </si>
  <si>
    <t>https://satellites.pro/mapa_de_Colombia#11.579892,-72.859435,14</t>
  </si>
  <si>
    <t>https://satellites.pro/mapa_de_Colombia#11.671209,-72.779137,15</t>
  </si>
  <si>
    <t>https://satellites.pro/mapa_de_Colombia#11.407451,-73.141990,16</t>
  </si>
  <si>
    <t>https://satellites.pro/mapa_de_Colombia#11.400795,-73.148912,16</t>
  </si>
  <si>
    <t>https://satellites.pro/mapa_de_Colombia#11.394064,-73.143685,15</t>
  </si>
  <si>
    <t>https://satellites.pro/mapa_de_Colombia#11.365064,-73.189685,15</t>
  </si>
  <si>
    <t>https://satellites.pro/mapa_de_Colombia#11.348064,-73.194685,15</t>
  </si>
  <si>
    <t>https://satellites.pro/mapa_de_Colombia#11.329750,-73.217946,15</t>
  </si>
  <si>
    <t>https://satellites.pro/mapa_de_Colombia#11.307682,-73.251145,15</t>
  </si>
  <si>
    <t>https://satellites.pro/mapa_de_Colombia#11.269682,-73.338145,15</t>
  </si>
  <si>
    <t>https://satellites.pro/mapa_de_Colombia#11.257903,-73.433235,15</t>
  </si>
  <si>
    <t>https://satellites.pro/mapa_de_Colombia#11.259191,-73.426643,15</t>
  </si>
  <si>
    <t xml:space="preserve"> 12° 09' 42"N
</t>
  </si>
  <si>
    <t xml:space="preserve"> 12° 15' 42"N
</t>
  </si>
  <si>
    <t xml:space="preserve"> 12° 15' 23"N
</t>
  </si>
  <si>
    <t xml:space="preserve"> 12° 13' 28"N
</t>
  </si>
  <si>
    <t xml:space="preserve"> 12° 13' 33"N
</t>
  </si>
  <si>
    <t xml:space="preserve"> 12° 12' 59"N
</t>
  </si>
  <si>
    <t xml:space="preserve"> 12° 01' 55"N
</t>
  </si>
  <si>
    <t xml:space="preserve"> 12° 00' 25"N
</t>
  </si>
  <si>
    <t xml:space="preserve"> 12° 22' 16"N
</t>
  </si>
  <si>
    <t xml:space="preserve"> 12° 21' 29"N
</t>
  </si>
  <si>
    <t xml:space="preserve"> 11° 51' 11"N
</t>
  </si>
  <si>
    <t xml:space="preserve"> 11° 47' 42"N
</t>
  </si>
  <si>
    <t xml:space="preserve"> 11° 46' 34"N
</t>
  </si>
  <si>
    <t xml:space="preserve"> 11° 37' 37"N
</t>
  </si>
  <si>
    <t xml:space="preserve"> 11° 34' 44"N
</t>
  </si>
  <si>
    <t xml:space="preserve"> 11° 40' 19"N
</t>
  </si>
  <si>
    <t xml:space="preserve"> 11° 24' 25"N
</t>
  </si>
  <si>
    <t xml:space="preserve"> 11° 24' 11"N
</t>
  </si>
  <si>
    <t xml:space="preserve"> 11° 23' 46"N
</t>
  </si>
  <si>
    <t xml:space="preserve"> 11° 21' 58"N
</t>
  </si>
  <si>
    <t xml:space="preserve"> 11° 20' 56"N
</t>
  </si>
  <si>
    <t xml:space="preserve"> 11° 19' 48"N
</t>
  </si>
  <si>
    <t xml:space="preserve"> 11° 18' 25"N
</t>
  </si>
  <si>
    <t xml:space="preserve"> 11° 16' 8"N
</t>
  </si>
  <si>
    <t xml:space="preserve"> 11° 15' 29"N
</t>
  </si>
  <si>
    <t xml:space="preserve">
 72° 08' 36"W</t>
  </si>
  <si>
    <t xml:space="preserve">
 71° 57' 46"W</t>
  </si>
  <si>
    <t xml:space="preserve">
 71° 58' 15"W</t>
  </si>
  <si>
    <t xml:space="preserve">
 71° 58' 03"W</t>
  </si>
  <si>
    <t xml:space="preserve">
 72° 09' 51"W</t>
  </si>
  <si>
    <t xml:space="preserve">
 72° 10' 42"W</t>
  </si>
  <si>
    <t xml:space="preserve">
 72° 10' 19"W</t>
  </si>
  <si>
    <t xml:space="preserve">
 72° 10' 52"W</t>
  </si>
  <si>
    <t xml:space="preserve">
 71° 49' 23"W</t>
  </si>
  <si>
    <t xml:space="preserve">
 71° 51' 29"W</t>
  </si>
  <si>
    <t xml:space="preserve">
 72° 18' 32"W</t>
  </si>
  <si>
    <t xml:space="preserve">
 72° 24' 36"W</t>
  </si>
  <si>
    <t xml:space="preserve">
 72° 30' 54"W</t>
  </si>
  <si>
    <t xml:space="preserve">
 72° 50' 06"W</t>
  </si>
  <si>
    <t xml:space="preserve">
 72° 51' 32"W</t>
  </si>
  <si>
    <t xml:space="preserve">
 72° 46' 41"W</t>
  </si>
  <si>
    <t xml:space="preserve">
 73° 8' 28"W</t>
  </si>
  <si>
    <t xml:space="preserve">
 73° 8' 46"W</t>
  </si>
  <si>
    <t xml:space="preserve">
 73° 8' 31"W</t>
  </si>
  <si>
    <t xml:space="preserve">
 73° 11' 17"W</t>
  </si>
  <si>
    <t xml:space="preserve">
 73° 11' 38"W</t>
  </si>
  <si>
    <t xml:space="preserve">
 73° 12' 54"W</t>
  </si>
  <si>
    <t xml:space="preserve">
 73° 15' 4"W</t>
  </si>
  <si>
    <t xml:space="preserve">
 73° 20' 17"W</t>
  </si>
  <si>
    <t xml:space="preserve">
 73° 26' 35"W</t>
  </si>
  <si>
    <t xml:space="preserve">
73° 25' 12"W</t>
  </si>
  <si>
    <t>Nombre Accidente</t>
  </si>
  <si>
    <t xml:space="preserve">
El golfo de Urabá es la zona más austral del mar Caribe localizado en el departamento de Antioquia. Tiene un área aproximada de 2000 km². Está contenido dentro del golfo de Darién, es una pequeña lengua de mar que se extiende al sur, entre el cabo Caribeña y el cabo Tiburón en la frontera de Colombia y Panamá, frecuentemente está a una temperatura superficial de  27°c</t>
  </si>
  <si>
    <t>La Playa Tarena está en el departamento de antioquia. Playa Tarena está situada al sur de la Bahía Cavera, así mismo, tiene un distancia  de casi 6 km² y normalmente está a una temperatura superficial de 29°c.</t>
  </si>
  <si>
    <t>La Bahía de las Ánimas es un accidente marino costero ubicado en la Bahía de Cartagena, en el departamento de Bolívar con unos aspectos climáticos generales predominados por un clima seco, un promedio de entre 50-75 días de precipitación de 1000 mm/año, una temperatura promedio de 31°C, una humedad aproximada de 80-90% y una presión atmosférica de 1010-1012 hpa.</t>
  </si>
  <si>
    <t>La Isla del Diablo es una Isla ubicada en la Bahía de Cartagena, en el departamento de Bolívar, en esta Isla predomina la vegetación y los depósitos de gravas y arenas acumuladas en playas y lodos, con unos aspectos climáticos generales predominados por un clima seco, un promedio de entre 50-75 días de precipitación de 1000 mm/año, una temperatura promedio de 31°C, una humedad aproximada de 80-90% y una presión atmosférica de 1010-1012 hpa.</t>
  </si>
  <si>
    <t>La Isla Manzanillo es una Isla ubicada en la Bahía de Cartagena, en el departamento de Bolívar, esta Isla cuenta con vegetación y manglares, con unos aspectos climáticos generales predominados por un clima seco, un promedio de entre 50-75 días de precipitación de 1000 mm/año, una temperatura promedio de 31°C, una humedad aproximada de 80-90% y una presión atmosférica de 1010-1012 hpa.</t>
  </si>
  <si>
    <t>La Isla Maparapita es una Isla ubicada en la Bahía de Cartagena, en el departamento de Bolívar, esta Isla cuenta con vegetación y manglares, con unos aspectos climáticos generales predominados por un clima seco, un promedio de entre 50-75 días de precipitación de 1000 mm/año, una temperatura promedio de 31°C, una humedad aproximada de 80-90% y una presión atmosférica de 1010-1012 hpa.</t>
  </si>
  <si>
    <t>La Punta Icacos es un accidente marino costero ubicado al oeste de la Isla Grande en la Bahía de Cartagena, en el departamento de Bolívar, esta cuenta con depósitos lacustres, con unos aspectos climáticos generales predominados por un clima seco, una temperatura promedio de 30°C, una humedad aproximada de 80-90% y una presión atmosférica de 1010-1012 hpa.</t>
  </si>
  <si>
    <t>La Punta Icacos es un accidente marino costero ubicado al noroeste de la Isla Grande en la Bahía de Cartagena, en el departamento de Bolívar, esta cuenta con depósitos lacustres, con unos aspectos climáticos generales predominados por un clima seco, una temperatura promedio de 30°C, una humedad aproximada de 80-90% y una presión atmosférica de 1010-1012 hpa.</t>
  </si>
  <si>
    <t>La Isla Cocosolo es una Isla ubicada en la Bahía de Cartagena, en el departamento de Bolívar a 0.8km de la costa de la ciudad de Cartagena, esta Isla cuenta con vegetación, con unos aspectos climáticos generales predominados por un clima tropical, un promedio de entre 50-75 días de precipitación de 1000 mm/año, una temperatura promedio de 31°C, una humedad aproximada de 80-90% y una presión atmosférica de 1010-1012 hpa.</t>
  </si>
  <si>
    <t>La Isla Chivo es una Isla ubicada en la Bahía de Cartagena, en el departamento de Bolívar, en esta isla predomina la vegetación y los depósitos de gravas y arenas acumuladas en playas y lodos, con unos aspectos climáticos generales predominados por un clima tropical, un promedio de entre 50-75 días de precipitación de 1000 mm/año, una temperatura promedio de 31°C, una humedad aproximada de 80-90% y una presión atmosférica de 1010-1012 hpa.</t>
  </si>
  <si>
    <t>La Isla Tierra Bomba está ubicada en la Bahía de Cartagena, en el departamento de Bolívar al sur de la ciudad de Cartagena de Indias y al norte de la península de Barú, esta cuenta con depósitos lacustres y una amplia vegetación, tiene aproximadamente 19.84km2 de extensión, con unos aspectos climáticos generales predominados por un clima tropical con un promedio de entre 50-75 días de precipitación de 1000 mm/año, una temperatura promedio de 30°C, una humedad aproximada de 80-90% y una presión atmosférica de 1010-1012 hpa.</t>
  </si>
  <si>
    <t>La Isla Brujas está ubicada en la Bahía de Cartagena, en el departamento de Bolívar al sur de la Isla Cocosolo y al norte de Punta Gramajo, esta cuenta con depósitos lacustres y zonas con Manglares, con unos aspectos climáticos generales predominados por un clima tropical con un promedio de entre 50-75 días de precipitación de 1000 mm/año, una temperatura promedio de 30°C, una humedad aproximada de 80-90% y una presión atmosférica de 1010-1012 hpa.</t>
  </si>
  <si>
    <t>La Isla Barú está ubicada en el sur de la Bahía de Cartagena, en el departamento de Bolívar, esta cuenta con depósitos lacustres y zonas con Manglares, con unos aspectos climáticos generales predominados por un clima tropical-seco con un promedio de entre 50-75 días de precipitación de 1000 mm/año, una temperatura promedio de 30°C, una humedad aproximada de 80-90% y una presión atmosférica de 1010-1012 hpa.</t>
  </si>
  <si>
    <t>La Isla Draga está ubicada en el sur de la Bahía de Cartagena, en el departamento de Bolívar, esta cuenta con depósitos lacustres y afectaciones dominadas por la erosión y sedimentación de la Bahía, con unos aspectos climáticos generales predominados por un clima seco,una temperatura promedio de 30°C, una humedad aproximada de 80-90% y una presión atmosférica de 1010-1012 hpa.</t>
  </si>
  <si>
    <t>La Isla Ahorcazorra está ubicada en la Bahía de Cartagena, en el departamento de Bolívar al sur de la Isla Cocosolo, esta cuenta con depósitos lacustres y zonas con Manglares, con unos aspectos climáticos generales predominados por un clima seco, una temperatura promedio de 30°C, una humedad aproximada de 80-90% y una presión atmosférica de 1010-1012 hpa.</t>
  </si>
  <si>
    <t>La Isla Abanico está ubicada en el sur de la Bahía de Cartagena, en el departamento de Bolívar, esta cuenta con depósitos lacustres y afectaciones dominadas por la erosión y sedimentación de la Bahía, con unos aspectos climáticos generales predominados por un clima seco, una temperatura promedio de 30°C, una humedad aproximada de 80-90% y una presión atmosférica de 1010-1012 hpa.</t>
  </si>
  <si>
    <t>La Ciénaga de la Virgen es una laguna costera ubicada sobre el cotado norte de la ciudad de Cartagena, departamento de Bolívar, su forma es triangular cuenta con superficie total de 502,45 km2, una anchura maxima de 4.5 km, un espejo de agua de unos 22.5km y profundidades de hasta 1,2 metros, este humedal cuenta con unos aspectos climáticos generales predominados por un clima tropical, vientos alisios, cuenta con manglares y vegetación de playa, una temperatura promedio de 30°C, una humedad aproximada de 80-90% y una presión atmosférica de 1010-1012 hpa.</t>
  </si>
  <si>
    <t>La Bahía de Cartagena es un accidente costero ubicada al oeste de Cartagena, departamento de Bolívar, está separada del Mar Caribe por la Isla Tierra Bomba, y corresponde a una cuenca somera de aproximadamente 82km2 de extensión, con profundidades promedio de máximas de 16 y 26 metros respectivamente, la marea en la bahía es mixta, principalmente diurna con un rango micromareal cuyas variaciones pocas veces exceden los 0.5 metros, está cuenta con unos aspectos climáticos generales predominados por un clima tropical, vientos alisios, cuenta con manglares y vegetación de playa, una temperatura promedio de 30°C, una humedad aproximada de 80-90% y una presión atmosférica de 1010-1012 hpa.</t>
  </si>
  <si>
    <t>La Isla Tesoro es una de las islas que forman parte del Archipiélago de Corales del Rosario, en la costa norte de Colombia, ubicada al oeste de la punta Gigantes, al norte de la Isla Grande y al noroeste de la Isla Rosario pertenecientes al departamento de Bolívar, está cuenta con unos aspectos climáticos generales predominados por un clima seco, una temperatura promedio de 30°C, una humedad aproximada de 80-90% y una presión atmosférica de 1010-1012 hpa.</t>
  </si>
  <si>
    <t>La Bahía de barbacoas es un accidente marino costero ubicada al noroeste del departamento de Bolívar limitando al norte por la Península de Barú, en su costa orienta se encuentra el Canal del Dique, que une a la Bahía de Barbacoas con el Rio Magdalena, está cuenta con unos aspectos climáticos generales predominados por un clima tropical, un promedio de entre 50-75 días de precipitación de 1000 mm/año, una temperatura promedio de 30°C, una humedad aproximada de 80-90% y una presión atmosférica de 1010-1012 hpa.</t>
  </si>
  <si>
    <t>La Punta Platanal es un accidente marino costero ubicada al noroeste del departamento de Bolívar limitando al norte por la Península de Barú, está cuenta con unos aspectos climáticos generales predominados por un clima tropical, un promedio de entre 50-75 días de precipitación de 1000 mm/año, una temperatura promedio de 30°C, una humedad aproximada de 80-90% y una presión atmosférica de 1010-1012 hpa.</t>
  </si>
  <si>
    <t>La Ciénaga Honda es un accidente marino costero pantanoso ubicada al oeste de Cartagena más específicamente al sur de la Bahía Cartagena en el departamento de Bolívar, está cuenta con unos aspectos climáticos generales predominados por un clima tropical-humedo, un promedio de entre 50-75 días de precipitación de 1000 mm/año, una temperatura promedio de 30°C, una humedad aproximada de 80-90% y una presión atmosférica de 1010-1012 hpa.</t>
  </si>
  <si>
    <t>La Punta Gigantes es un accidente marino costero ubicada al noroeste del departamento de Bolívar, está cuenta con unos aspectos climáticos generales predominados por un clima tropical-húmedo, un promedio de entre 50-75 días de precipitación de 1000 mm/año, una temperatura promedio de 30°C, una humedad aproximada de 80-90% y una presión atmosférica de 1010-1012 hpa.</t>
  </si>
  <si>
    <t>La Ciénaga El Mohan es un accidente marino costero ubicado cerca del Arroyo Hormiga, al noroeste de Arrocho Chibú en el departamento de Bolívar a una altitud de 52 metros sobre el nivel del mar, está cuenta con unos aspectos climáticos generales predominados por un clima tropical, un promedio de entre 50-75 días de precipitación de 1000 mm/año, una temperatura promedio de 30°C, una humedad aproximada de 80-90% y una presión atmosférica de 1010-1012 hpa.</t>
  </si>
  <si>
    <t>La Punta Mamón es un accidente marino costero ubicada al noroeste del departamento de Bolívar limitando al norte por la Península de Barú y al sur con la Bahía de Barbacoas, está cuenta con unos aspectos climáticos generales predominados por un clima tropical, un promedio de entre 50-75 días de precipitación de 1000 mm/año, una temperatura promedio de 30°C, una humedad aproximada de 80-90% y una presión atmosférica de 1010-1012 hpa.</t>
  </si>
  <si>
    <t>La Ciénaga Barú un accidente marino costero ubicada al noroeste del departamento de Bolívar, su geomorfologia es de rocas sedimentarias terrígenas y costas con rocas no cohesivas, está cuenta con unos aspectos climáticos generales predominados por un clima tropical un promedio de entre 50-75 días de precipitación de 1000 mm/año, un promedio de entre 50-75 días de precipitación de 1000 mm/año, una temperatura promedio de 30°C, una humedad aproximada de 80-90% y una presión atmosférica de 1010-1012 hpa.</t>
  </si>
  <si>
    <t>La Punta Barú es un accidente marino costero ubicada al oeste de la Península de Barú en el departamento de Bolívar, su geomorfologia es de rocas sedimentarias terrígenas y costas con rocas no cohesivas, está cuenta con unos aspectos climáticos generales predominados por un clima tropical un promedio de entre 50-75 días de precipitación de 1000 mm/año, un promedio de entre 50-75 días de precipitación de 1000 mm/año, una temperatura promedio de 30°C, una humedad aproximada de 80-90% y una presión atmosférica de 1010-1012 hpa.</t>
  </si>
  <si>
    <t>La Punta Blanca es un accidente marino costero ubicada al oeste de la Península de Barú en el departamento de Bolívar limita al sur con Punta Barú, está cuenta con unos aspectos climáticos generales predominados por un clima tropical un promedio de entre 50-75 días de precipitación de 1000 mm/año, un promedio de entre 50-75 días de precipitación de 1000 mm/año, una temperatura promedio de 30°C, una humedad aproximada de 80-90% y una presión atmosférica de 1010-1012 hpa.</t>
  </si>
  <si>
    <t>La Ciénega Pelado es un accidente marino costero ubicada al oeste de la Península de Barú en el departamento de Bolívar limita al sur con Punta Barú, está cuenta con unos aspectos climáticos generales predominados por un clima tropical un promedio de entre 50-75 días de precipitación de 1000 mm/año, un promedio de entre 50-75 días de precipitación de 1000 mm/año, una temperatura promedio de 30°C, una humedad aproximada de 80-90% y una presión atmosférica de 1010-1012 hpa.</t>
  </si>
  <si>
    <t>La Isla Lápiz es un accidente marino costero ubicada al norte de la Península de Barú en el departamento de Bolívar limita al sur con Punta Barú, está cuenta con unos aspectos climáticos generales predominados por un clima tropical, un promedio de entre 50-75 días de precipitación de 1000 mm/año, una temperatura promedio de 30°C, una humedad aproximada de 80-90% y una presión atmosférica de 1010-1012 hpa.</t>
  </si>
  <si>
    <t>La Isla Mirador es un accidente marino costero ubicada al norte de la Península de Barú en el departamento de Bolívar limita al sur con Punta Barú y al oeste con la Isla Lápiz, está cuenta con unos aspectos climáticos generales predominados por un clima tropical, un promedio de entre 50-75 días de precipitación de 1000 mm/año, una temperatura promedio de 30°C, una humedad aproximada de 80-90% y una presión atmosférica de 1010-1012 hpa.</t>
  </si>
  <si>
    <t>La Ciénaga de Cholón es un accidente marino costero en forma de laguna ubicada al norte de la Península de Barú en el departamento de Bolívar limita al norte con las playas agua azul, al oeste con la Isla Mirador y al sur con la Península de Barú, está cuenta con unos aspectos climáticos generales predominados por un clima tropical, un promedio de entre 50-75 días de precipitación de 1000 mm/año, una temperatura promedio de 30°C, una humedad aproximada de 80-90% y una presión atmosférica de 1010-1012 hpa</t>
  </si>
  <si>
    <t>La Isla El Bohío es un accidente marino costero ubicada en la Ciénaga de Cholón en la Península de Barú en el departamento de Bolívar, está cuenta con rocas sedimentarias calcáreas y costas con rocas no cohesivas y con unos aspectos climáticos generales predominados por un clima tropical, una temperatura promedio de 30°C, una humedad aproximada de 80-90% y una presión atmosférica de 1010-1012 hpa.</t>
  </si>
  <si>
    <t>La Isla El Yacaré es un accidente marino costero ubicada en la Ciénaga de Cholón en la Península de Barú al sur de la Isla El Bohío en el departamento de Bolívar, está cuenta con rocas sedimentarias calcáreas y costas con rocas no cohesivas y con unos aspectos climáticos generales predominados por un clima tropical, una temperatura promedio de 30°C, una humedad aproximada de 80-90% y una presión atmosférica de 1010-1012 hpa.</t>
  </si>
  <si>
    <t>La Isla Cala es un accidente marino costero ubicada en la Ciénaga de Cholón en la Península de Barú al sur de la Isla Yacaré en el departamento de Bolívar, está cuenta con rocas sedimentarias calcáreas y costas con rocas no cohesivas y con unos aspectos climáticos generales predominados por un clima tropical, una temperatura promedio de 30°C, una humedad aproximada de 80-90% y una presión atmosférica de 1010-1012 hpa.</t>
  </si>
  <si>
    <t>La Isla Trinidad es un accidente marino costero ubicada en la Ciénaga de Cholón en la Península de Barú al sureste de la Isla Cala en el departamento de Bolívar, está cuenta con unos aspectos climáticos generales predominados por un clima tropical, una temperatura promedio de 30°C, una humedad aproximada de 80-90% y una presión atmosférica de 1010-1012 hpa.</t>
  </si>
  <si>
    <t>La Isla La Isleta es un accidente marino costero ubicada en la Ciénaga de Cholón en la Península de Barú al norte de la Isla Cala en el departamento de Bolívar, está cuenta con rocas sedimentarias calcáreas y costas con rocas no cohesivas y con unos aspectos climáticos generales predominados por un clima tropical, una temperatura promedio de 30°C, una humedad aproximada de 80-90% y una presión atmosférica de 1010-1012 hpa.</t>
  </si>
  <si>
    <t>La Punta Mojaculo es un accidente marino costero ubicada al norte en la Península de  Barú en el departamento de Bolívar, está cuenta con rocas sedimentarias calcáreas y costas con rocas no cohesivas y con unos aspectos climáticos generales predominados por un clima tropical y un promedio de entre 50-75 días de precipitación de 1000 mm/año, una temperatura promedio de 30°C, una humedad aproximada de 80-90% y una presión atmosférica de 1010-1012 hpa.</t>
  </si>
  <si>
    <t>La Isla Rosario es un accidente marino costero perteneciente al archipiélago de Corales del Rosario formado por 28 islas, ubicada al noroeste en la Península de Barú en el departamento de Bolívar, está cuenta con rocas sedimentarias calcáreas y costas con rocas no cohesivas y con unos aspectos climáticos generales predominados por un clima tropical y un promedio de entre 50-75 días de precipitación de 1000 mm/año, una temperatura promedio de 30°C, una humedad aproximada de 80-90% y una presión atmosférica de 1010-1012 hpa.</t>
  </si>
  <si>
    <t>La Isla Grande es un accidente marino costero perteneciente al archipiélago de Corales del Rosario formado por 28 islas, limita con isla Barracuda al este, Isla Marina al oeste, el Bajo Luis Guerra al suroeste y el Canal de Boca Grande al sureste. Posee una superficie aproximada de 2km2​ y una vegetación de manglares y bosques secos, está cuenta con rocas sedimentarias calcáreas y costas con rocas no cohesivas y con unos aspectos climáticos generales predominados por un clima tropical y un promedio de entre 50-75 días de precipitación de 1000 mm/año, una temperatura promedio de 30°C, una humedad aproximada de 80-90% y una presión atmosférica de 1010-1012 hpa.</t>
  </si>
  <si>
    <t>La Isla Navales un accidente marino costero perteneciente al archipiélago de Corales del Rosario formado por 28 islas, ubicada al noroeste en la Península de Barú en el departamento de Bolívar, está cuenta con rocas sedimentarias calcáreas, costas con rocas no cohesivas y con unos aspectos climáticos generales predominados por un clima tropical y un promedio de entre 50-75 días de precipitación de 1000 mm/año, una temperatura promedio de 30°C, una humedad aproximada de 80-90% y una presión atmosférica de 1010-1012 hpa.</t>
  </si>
  <si>
    <t>La Isla Caribaru un accidente marino costero perteneciente al archipiélago de Corales del Rosario formado por 28 islas, ubicada al noroeste en la Península de Barú en el departamento de Bolívar, está cuenta con rocas sedimentarias calcáreas, costas con rocas no cohesivas y con unos aspectos climáticos generales predominados por un clima tropical y un promedio de entre 50-75 días de precipitación de 1000 mm/año, una temperatura promedio de 30°C, una humedad aproximada de 80-90% y una presión atmosférica de 1010-1012 hpa.</t>
  </si>
  <si>
    <t>La Isla No Te Vendo es un accidente marino costero perteneciente al archipiélago de Corales del Rosario formado por 28 islas, ubicada al noroeste en la Península de Barú en el departamento de Bolívar, está cuenta con rocas sedimentarias calcáreas, costas con rocas no cohesivas y con unos aspectos climáticos generales predominados por un clima tropical y un promedio de entre 50-75 días de precipitación de 1000 mm/año, una temperatura promedio de 30°C, una humedad aproximada de 80-90% y una presión atmosférica de 1010-1012 hpa.</t>
  </si>
  <si>
    <t>La Isla Gloria es un accidente marino costero perteneciente al archipiélago de Corales del Rosario formado por 28 islas, ubicada al noroeste en la Península de Barú en el departamento de Bolívar, está cuenta con rocas sedimentarias calcáreas, costas con rocas no cohesivas y con unos aspectos climáticos generales predominados por un clima tropical y un promedio de entre 50-75 días de precipitación de 1000 mm/año, una temperatura promedio de 30°C, una humedad aproximada de 80-90% y una presión atmosférica de 1010-1012 hpa.</t>
  </si>
  <si>
    <t>La Isla Macabí es un accidente marino costero perteneciente al archipiélago de Corales del Rosario formado por 28 islas, ubicada al noroeste en la Península de Barú en el departamento de Bolívar, está cuenta con rocas sedimentarias calcáreas, costas con rocas no cohesivas y con unos aspectos climáticos generales predominados por un clima tropical y un promedio de entre 50-75 días de precipitación de 1000 mm/año, una temperatura promedio de 30°C, una humedad aproximada de 80-90% y una presión atmosférica de 1010-1012 hpa.</t>
  </si>
  <si>
    <t>La Isla Quintín es un accidente marino costero privado perteneciente al archipiélago de Corales del Rosario formado por 28 islas, ubicada al noroeste en la Península de Barú en el departamento de Bolívar, está cuenta con rocas sedimentarias calcáreas,  costas con rocas no cohesivas y con unos aspectos climáticos generales predominados por un clima tropical y un promedio de entre 50-75 días de precipitación de 1000 mm/año, una temperatura promedio de 30°C, una humedad aproximada de 80-90% y una presión atmosférica de 1010-1012 hpa.</t>
  </si>
  <si>
    <t>La Isla Pavitos es un accidente marino costero privado perteneciente al archipiélago de Corales del Rosario, ubicada al noroeste en la Península de Barú en el departamento de Bolívar, está cuenta con rocas sedimentarias calcáreas,  costas con rocas no cohesivas y con unos aspectos climáticos generales predominados por un clima tropical y un promedio de entre 50-75 días de precipitación de 1000 mm/año, una temperatura promedio de 30°C, una humedad aproximada de 80-90% y una presión atmosférica de 1010-1012 hpa.</t>
  </si>
  <si>
    <t>La Isla San Martín de Pajarales es un accidente marino costero privado perteneciente al archipiélago de Corales del Rosario, ubicada al noroeste en la Península de Barú en el departamento de Bolívar, está cuenta con rocas sedimentarias calcáreas,  costas con rocas no cohesivas y con unos aspectos climáticos generales predominados por un clima tropical y un promedio de entre 50-75 días de precipitación de 1000 mm/año, una temperatura promedio de 30°C, una humedad aproximada de 80-90% y una presión atmosférica de 1010-1012 hpa.</t>
  </si>
  <si>
    <t>La Isla Yomarah es un accidente marino costero perteneciente al archipiélago de Corales del Rosario, ubicada al noroeste en la Península de Barú en el departamento de Bolívar, está cuenta con rocas sedimentarias calcáreas,  costas con rocas no cohesivas y con unos aspectos climáticos generales predominados por un clima tropical, una temperatura promedio de 30°C, una humedad aproximada de 80-90% y una presión atmosférica de 1010-1012 hpa.</t>
  </si>
  <si>
    <t>La Isla Yomarah es un accidente marino costero perteneciente al archipiélago de Corales del Rosario, ubicada en el departamento de Bolívar, está cuenta con rocas sedimentarias calcáreas, costas con rocas no cohesivas y con unos aspectos climáticos generales predominados por un clima tropical, una temperatura promedio de 30°C, una humedad aproximada de 80-90% y una presión atmosférica de 1010-1012 hpa.</t>
  </si>
  <si>
    <t>La Isla Santa Lucía es un accidente marino costero perteneciente al archipiélago de Corales del Rosario, ubicada en el departamento de Bolívar, está cuenta con rocas sedimentarias calcáreas, costas con rocas no cohesivas y con unos aspectos climáticos generales predominados por un clima tropical, una temperatura promedio de 30°C, una humedad aproximada de 80-90% y una presión atmosférica de 1010-1012 hpa.</t>
  </si>
  <si>
    <t>La Isla Pajarales es un accidente marino costero perteneciente al archipiélago de Corales del Rosario, ubicada en el departamento de Bolívar, está cuenta con Plataformas y barras arrecifales, rocas sedimentarias calcáreas, costas con rocas no cohesivas y con unos aspectos climáticos generales predominados por un clima tropical, una temperatura promedio de 30°C, una humedad aproximada de 80-90% y una presión atmosférica de 1010-1012 hpa</t>
  </si>
  <si>
    <t>La Isla Kaloha es un accidente costero marino perteneciente al archipiélago de Corales del Rosario, ubicada en el departamento de Bolívar, está cuenta con Plataformas y barras arrecifales, con rocas sedimentarias calcáreas, costas con rocas no cohesivas y con unos aspectos climáticos generales predominados por un clima tropical, una temperatura promedio de 30°C, una humedad aproximada de 80-90% y una presión atmosférica de 1010-1012 hpa.</t>
  </si>
  <si>
    <t>La Isla Tambito es un accidente costero marino perteneciente al archipiélago de Corales del Rosario, ubicada en el departamento de Bolívar, está cuenta con Plataformas y barras arrecifales, con rocas sedimentarias calcáreas, costas con rocas no cohesivas y con unos aspectos climáticos generales predominados por un clima tropical, una temperatura promedio de 30°C, una humedad aproximada de 80-90% y una presión atmosférica de 1010-1012 hpa.</t>
  </si>
  <si>
    <t>La Isla María del Mar es un accidente costero marino perteneciente al archipiélago de Corales del Rosario, ubicada en el departamento de Bolívar, está cuenta con Plataformas y barras arrecifales, con rocas sedimentarias calcáreas, costas con rocas no cohesivas y con unos aspectos climáticos generales predominados por un clima tropical, una temperatura promedio de 30°C, una humedad aproximada de 80-90% y una presión atmosférica de 1010-1012 hpa.</t>
  </si>
  <si>
    <t>La Isla Gigi es un accidente costero marino perteneciente al archipiélago de Corales del Rosario, ubicada en el departamento de Bolívar, está cuenta con Plataformas y barras arrecifales, con rocas sedimentarias calcáreas, costas con rocas no cohesivas y con unos aspectos climáticos generales predominados por un clima tropical, una temperatura promedio de 31°C, una humedad aproximada de 80-90% y una presión atmosférica de 1010-1012 hpa.</t>
  </si>
  <si>
    <t>La Punta Arena es un accidente marino costero ubicada al sureste en la Isla Rosario en el departamento de Bolívar, con rocas sedimentarias calcáreas, costas con rocas no cohesivas y con unos aspectos climáticos generales predominados por un clima tropical, una temperatura promedio de 31°C, una humedad aproximada de 80-90% y una presión atmosférica de 1010-1012 hpa.</t>
  </si>
  <si>
    <t>La Punta Casimba es un accidente marino costero ubicada al noroeste en la Rosario en el departamento de Bolívar, con rocas sedimentarias calcáreas, costas con rocas no cohesivas y con unos aspectos climáticos generales predominados por un clima tropical, una temperatura promedio de 31°C, una humedad aproximada de 80-90% y una presión atmosférica de 1010-1012 hpa.</t>
  </si>
  <si>
    <t>La Isla Peñón es un accidente marino costero ubicada al este de la Isla Rosario en el departamento de Bolívar, con rocas sedimentarias calcáreas, está cuenta con Plataformas y barras arrecifales, costas con rocas no cohesivas y con unos aspectos climáticos generales predominados por un clima tropical, una temperatura promedio de 31°C, una humedad aproximada de 80-90% y una presión atmosférica de 1010-1012 hpa.</t>
  </si>
  <si>
    <t>La Isla Periquito es un accidente marino costero ubicada al este de la Isla Rosario en el departamento de Bolívar, con rocas sedimentarias calcáreas, está cuenta con Plataformas y barras arrecifales, costas con rocas no cohesivas y con unos aspectos climáticos generales predominados por un clima tropical, una temperatura promedio de 31°C, una humedad aproximada de 80-90% y una presión atmosférica de 1010-1012 hpa.</t>
  </si>
  <si>
    <t>La Punta Barbacoas es un accidente marino costero ubicada al norte del departamento de Sucre, cuenta con depósitos lacustres recientes, con costas con sistemas deltaicos y con unos aspectos climáticos generales predominados por un clima húmedo, un promedio de entre 1500- 2000 mm/año de precipitación, una temperatura promedio de 29°C, una humedad aproximada de 80-90% y una presión atmosférica de 1010-1012 hpa.</t>
  </si>
  <si>
    <t>La Isla Cabruna es un accidente marino costero ubicada en el Archipiélago de San Bernardo al norte del departamento de Sucre pertenece al departamento de Bolívar, cuenta con depósitos lacustres recientes, con costas con sistemas deltaicos y con unos aspectos climáticos generales predominados por un clima húmedo, un promedio de entre 1500- 2000 mm/año de precipitación, una temperatura promedio de 29°C, una humedad aproximada de 80-90% y una presión atmosférica de 1010-1012 hpa.</t>
  </si>
  <si>
    <t>La Punta Boquerón es un accidente marino costero ubicada al norte de la Isla San Bernardo, al este con la Ensenada de la Caldera en el departamento de Sucre, cuenta con depósitos lacustres recientes, con costas con sistemas deltaicos y con unos aspectos climáticos generales predominados por un clima húmedo, un promedio de entre 1500- 2000 mm/año de precipitación, una temperatura promedio de 29°C, una humedad aproximada de 80-90% y una presión atmosférica de 1010-1012 hpa.</t>
  </si>
  <si>
    <t>La Ensenada de la Caldera es un accidente marino costero ubicada al norte de la Isla San Bernardo, al este con el departamento de Sucre y al oeste con Punta Boquerón , cuenta con depósitos lacustres recientes, con costas con sistemas deltaicos y con unos aspectos climáticos generales predominados por un clima húmedo, un promedio de entre 1500- 2000 mm/año de precipitación, una temperatura promedio de 29°C, una humedad aproximada de 80-90% y una presión atmosférica de 1010-1012 hpa.</t>
  </si>
  <si>
    <t>La Punta San Bernardo es un accidente marino costero ubicada cerca de la Ensenada de La Caldera y la Ensenada del Hoyo , cuenta con depósitos lacustres recientes, con costas con sistemas deltaicos y con unos aspectos climáticos generales predominados por un clima húmedo, un promedio de entre 1500- 2000 mm/año de precipitación, una temperatura promedio de 29°C, una humedad aproximada de 80-90% y una presión atmosférica de 1010-1012 hpa.</t>
  </si>
  <si>
    <t>La Isla Boquerón es un accidente marino costero ubicada cerca de la Ensenada de La Caldera y la Ensenada del Hoyo, al sur de la Punta Boquerón, cuenta con depósitos lacustres recientes, con costas con sistemas deltaicos y con unos aspectos climáticos generales predominados por un clima húmedo, un promedio de entre 1500- 2000 mm/año de precipitación, una temperatura promedio de 29°C, una humedad aproximada de 80-90% y una presión atmosférica de 1010-1012 hpa.</t>
  </si>
  <si>
    <t>La Isla Palma es un accidente marino costero ubicada cerca del Canal Salamanquilla, al noroeste de la Punta San Bernardo, cuenta con depósitos lacustres recientes, con costas con sistemas deltaicos y con unos aspectos climáticos generales predominados por un clima húmedo, un promedio de entre 1500- 2000 mm/año de precipitación, una temperatura promedio de 29°C, una humedad aproximada de 80-90% y una presión atmosférica de 1010-1012 hpa.</t>
  </si>
  <si>
    <t>La Punta Arena es un accidente marino costero ubicada en el este de la Isla Palma, cuenta con depósitos lacustres recientes, con costas con sistemas deltaicos y con unos aspectos climáticos generales predominados por un clima húmedo, un promedio de entre 1500- 2000 mm/año de precipitación, una temperatura promedio de 29°C, una humedad aproximada de 80-90% y una presión atmosférica de 1010-1012 hpa.</t>
  </si>
  <si>
    <t>La Punta Tiasaca es un accidente marino costero ubicada en el oeste de la Isla Palma, cuenta con depósitos lacustres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</si>
  <si>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Isla Ceycen es un accidente marino costero ubicada al oeste de la Isla Boquerón, al sureste de la Isla Maravilla, y al Suroeste de Isla Panda e Isla Palma, entre Bajo Nuevo y el Bajo Caribana, pertenece a el Archipiélago de San Bernardo en el departamento de Bolívar, cuenta con depósitos lacustres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</si>
  <si>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Punta La Boquilla es un accidente marino costero ubicada en el noreste en la Isla Ceycen,al oeste de la Isla Boquerón, al sureste de la Isla Maravilla, y al Suroeste de Isla Panda e Isla Palma, entre Bajo Nuevo y el Bajo Caribana, pertenece a el Archipiélago de San Bernardo en el departamento de Bolívar, cuenta con depósitos lacustres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</si>
  <si>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Punta de Mórelo es un accidente marino costero ubicada en el suroeste en la Isla Ceycen, al oeste de la Isla Boquerón, al sureste de la Isla Maravilla, y al Suroeste de Isla Panda e Isla Palma, entre Bajo Nuevo y el Bajo Caribana, pertenece a el Archipiélago de San Bernardo en el departamento de Bolívar, cuenta con depósitos lacustres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</si>
  <si>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Isla Tintipán es un accidente marino costero ubicada en el golfo de Morrosquillo en el Mar Caribe, a 50 km al suroeste de Cartagena de Indias, posee un poco más de 2,3 km2 de superficie terrestre, Posee varias lagunas y está rodeada de otros islotes y arrecifes, cuenta con depósitos lacustres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</si>
  <si>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Isla Múcura es un accidente marino costero coralino ubicada al suroeste de la Isla Tintipán y está rodeada de otros islotes y arrecifes, cuenta con depósitos lacustres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</si>
  <si>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Isla El Islote es un accidente marino costero con aproximadamente 0,01 km2 de superficie, hace parte del Archipiélago de San Bernardo, con unos aspectos climáticos generales predominados por un clima húmedo, un promedio de entre 1500- 2000 mm/año de precipitación, una temperatura promedio de 30°C, una humedad aproximada de 80-90% y una presión atmosférica de 1010-1012 hpa.</t>
  </si>
  <si>
    <t>La Isla Maravilla es un accidente marino costero sumergida por la erosión no controlada ubicada al sur de la Isla Tintipán, al este de la Isla Palma y Bajo el Palmar, y el norte de la Isla Ceycen y el Bajo Caribana, hace parte del Archipiélago de San Bernardo, con unos aspectos climáticos generales predominados por un clima húmedo, un promedio de entre 1500- 2000 mm/año de precipitación, una temperatura promedio de 30°C, una humedad aproximada de 80-90% y una presión atmosférica de 1010-1012 hpa.</t>
  </si>
  <si>
    <t>La Isla Panda es un accidente marino costero ubicada al sur de la Isla Tintipán, al este de la Isla Palma y Bajo el Palmar, y el norte de la Isla Ceycen y el Bajo Caribana, hace parte del Archipiélago de San Bernardo, con unos aspectos climáticos generales predominados por un clima húmedo, un promedio de entre 1500- 2000 mm/año de precipitación, una temperatura promedio de 30°C, una humedad aproximada de 80-90% y una presión atmosférica de 1010-1012 hpa.</t>
  </si>
  <si>
    <t>La Isla Mangle es un accidente marino costero ubicada en el Archipiélago de San Bernardo, cuenta con mangle rojo, negro y blanco, así como más de cien especies de algas plantónicas y una variedad de moluscos y arrecifes, con unos aspectos climáticos generales predominados por un clima húmedo, un promedio de entre 1500- 2000 mm/año de precipitación, una temperatura promedio de 30°C, una humedad aproximada de 80-90% y una presión atmosférica de 1010-1012 hpa.</t>
  </si>
  <si>
    <t>La Punta Los Bobitos es un accidente marino costero ubicada al oeste en la Isla Mangle en el Archipiélago de San Bernardo, cuenta con depósitos lacustres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</si>
  <si>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Punta Arena es un accidente marino costero ubicada al este en la Isla Mangle en el Archipiélago de San Bernardo, cuenta con depósitos lacustres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</si>
  <si>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Punta Bolívar es un accidente marino costero ubicada norte del departamento de Cordoba, cuenta con depósitos aluviales recientes, con costas lodosas y con unos aspectos climáticos generales predominados por un clima húmedo, un promedio de entre 1500- 2000 mm/año de precipitación, una temperatura promedio de 30°C, una humedad aproximada de 80-90% y una presión atmosférica de 1010-1012 hpa.</t>
  </si>
  <si>
    <t>La Punta Bello es un accidente marino costero ubicada norte del departamento de Córdoba al norte de San Antero, cuenta con depósitos aluviales recientes, con costas lodosas y con unos aspectos climáticos generales predominados por un clima húmedo, un promedio de entre 1500- 2000 mm/año de precipitación, una temperatura promedio de 30°C, una humedad aproximada de 80-90% y una presión atmosférica de 1010-1012 hpa.</t>
  </si>
  <si>
    <t>La Punta Rebujina es un accidente marino costero ubicada norte del departamento de Córdoba al noroeste de San Antero, cuenta con depósitos aluviales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</si>
  <si>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Punta Misperal es un accidente marino costero ubicada norte del departamento de Córdoba al noroeste de San Antero y al este con la punta rebujina, cuenta con depósitos aluviales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</si>
  <si>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Ciénega Flotante es un accidente marino costero ubicada norte del departamento de Córdoba al noroeste de San Antero y al este con la punta Misperal, cuenta con depósitos marinos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</si>
  <si>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Bahía de Cispatá es un accidente marino costero ubicada al norte de San Antero, cuenta con una conformación geográfica y ecológica asociada a la desembocadura del río Sinú, contiene bosques costeros, playas y manglares, cuenta con depósitos marinos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</si>
  <si>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Punta Rebato es un accidente marino costero ubicada al este de la Bahía de Cispatá y al norte de San Antero, cuenta con depósitos marinos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</si>
  <si>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Punta Terraplen es un accidente marino costero ubicada al este de la Bahía de Cispatá y al norte de San Antero, cuenta con depósitos marinos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</si>
  <si>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Punta Mestizos es un accidente marino costero ubicada al norte de la Bahía de Cispatá y San Antero, cuenta con depósitos marinos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</si>
  <si>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Ciénaga Mestizos es un accidente marino costero ubicada al norte de la Bahía de Cispatá y San Antero, cuenta con depósitos recientes aluviales,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</si>
  <si>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Boca Los Llanos es un accidente marino costero ubicada al norte de Caño Tinajones, y al noroeste de Punta Tortuguero, cuenta con depósitos recientes aluviales,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</si>
  <si>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Boca de Tinajones es un accidente marino costero ubicada al oeste de Boca de Corea y al suroeste de Bajo Los Venados, cuenta con depósitos recientes aluviales,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</si>
  <si>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Boca de Tinajones es un accidente marino costero ubicada al este de Boca de Tinajones, y al sur de Bajo Los Venados, cuenta con depósitos recientes aluviales,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</si>
  <si>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Punta Ingles es un accidente marino costero ubicada al noreste en la Isla Fuerte del departamento de Córdoba, al sur del Golfo de Morrosquillo,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</si>
  <si>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Boca de Tinajones es un accidente marino costero ubicada frente a las costas del departamento de Córdoba, al sur del Golfo de Morrosquillo, siendo la última isla del sistema insular de Cartagena de Indias, tiene una extensión de 3,25 km2 en su plataforma arrecifal y unos 2,9km2 en su poción sumergida, una maxima elevación de 12m,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</si>
  <si>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Punta Gorda es un accidente marino costero ubicada al este en la Isla Fuerte del departamento de Córdoba, al sur del Golfo de Morrosquillo,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</si>
  <si>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Punta del Muerto es un accidente marino costero ubicada al sureste en la Isla Fuerte del departamento de Córdoba, al sur del Golfo de Morrosquillo,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</si>
  <si>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Punta Arena es un accidente marino costero ubicada al sur en la Isla Fuerte del departamento de Córdoba, al sur del Golfo de Morrosquillo,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</si>
  <si>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Punta Lata es un accidente marino costero ubicada al suroeste en la Isla Fuerte del departamento de Córdoba, al sur del Golfo de Morrosquillo,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</si>
  <si>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Punta San Diego es un accidente marino costero ubicada al oeste en la Isla Fuerte del departamento de Córdoba, al sur del Golfo de Morrosquillo,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</si>
  <si>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Punta El Bobito es un accidente marino costero ubicada al noroeste en la Isla Fuerte del departamento de Córdoba, al sur del Golfo de Morrosquillo,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</si>
  <si>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Punta Mingo Polo es un accidente marino costero ubicada al oeste en la Isla Fuerte del departamento de Córdoba, al sur del Golfo de Morrosquillo,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</si>
  <si>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El Archipiélago de San Bernardo es un accidente marino costero ubicada en el Golfo de Morrosquillo, con una superficie aproximada de 213,3km2, esta está conformada por 10 islas costeras,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</si>
  <si>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El Golfo de Morrosquillo es un accidente marino costero ubicada en la costa norte de Colombia, perteneciente a los departamentos de Sucre y Córdoba. Tiene, de oeste a este, aproximadamente unos 80 kilómetros, desde la punta Mestizos, la Bahía Cispatá y la Bocas de Tinajones, desembocadura del río Sinú, en Córdoba, hasta la punta San Bernardo, en Sucre, con una superficie aproximada de 213,3km2, esta está conformada por 10 islas costeras, con costas con sistemas deltaicos y con unos aspectos climáticos generales predominados por un clima húmedo, un promedio de entre 1500- 2000 mm/año de precipitación, una temperatura promedio de 30°C, una humedad aproximada de 80-90% y una presión atmosférica de 1010-1012 hpa.</t>
  </si>
  <si>
    <t>La Punta La Rada es un accidente marino costero ubicada en la costa norte de Colombia, perteneciente a los departamentos Córdoba,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t>
  </si>
  <si>
    <t>La Punta Broqueles es un accidente marino costero ubicada en al norte del Río Broqueles, y al noreste de Playa Culebra, perteneciente a los departamentos Córdoba,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t>
  </si>
  <si>
    <t>La Isla Tortuguilla es un accidente marino costero que está situada a 9km de tierra firme, pertenece al departamento de Córdoba,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t>
  </si>
  <si>
    <t>La Punta Brava es un accidente marino costero perteneciente al departamento de Córdoba,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t>
  </si>
  <si>
    <t>La Punta Brava  es un accidente marino costero pertenecienteal departamento de Córdoba,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t>
  </si>
  <si>
    <t>La Punta María La Baja es un accidente marino costero perteneciente al departamento de Córdoba,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t>
  </si>
  <si>
    <t>La Punta Coquito es un accidente marino costero perteneciente al departamento de Córdoba,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t>
  </si>
  <si>
    <t>La Punta La Cruz es un accidente marino costero perteneciente al departamento de Córdoba,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t>
  </si>
  <si>
    <t>La Punta Santa Bárbara es un accidente marino costero perteneciente al departamento de Córdoba situada al norte de Boca Yuca, y al noreste de Arroyo Yuca,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t>
  </si>
  <si>
    <t>La Punta Tronconal es un accidente marino costero perteneciente al departamento de Córdoba situada cerca del Río Cedro, y al norte de Punta Candé,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t>
  </si>
  <si>
    <t>La Punta Buenos Aíres es un accidente marino costero perteneciente al departamento de Córdoba,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t>
  </si>
  <si>
    <t>La Isla Tortuguilla es un accidente marino costero que está situada al norte del Volcán de Lodo al este de Puerto Rey, pertenece al departamento de Córdoba,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t>
  </si>
  <si>
    <t>La Punta Sabanita es un accidente marino costero que está situada en el departamento de Córdoba,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t>
  </si>
  <si>
    <t>La Bahía Sabanita es un accidente marino costero que está situada en el departamento de Antioquia,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t>
  </si>
  <si>
    <t>La Bahía Sabanita es un accidente marino costero que está situada en el departamento de Antioquia al suroeste de Punta Sabanilla, y al norte de Río Zapata,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t>
  </si>
  <si>
    <t>La Ensenada La Bolita es un accidente marino costero que está situada en el departamento de Choco al suroeste de Punta Sabanilla, y al norte de Río Zapata, conformada por depositos cluvio aluviales y depositos marinos, con rocas cohesivas y playas con unos aspectos climáticos generales predominados por un clima húmedo, un promedio de entre 1500- 2000 mm/año de precipitación, una temperatura promedio de 30°C, una humedad aproximada de 80-90% y una presión atmosférica de 1010-1012 hpa.</t>
  </si>
  <si>
    <t>La Bahía Hondita es un accidente marino costero que está situada al nororiente del departamento de La Guajira, muy próxima a la localidad de Chimare, este cuerpo de agua está configurada por Punta Gallinas y por Punta Aguja,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t>
  </si>
  <si>
    <t>La Bahía Honda es un accidente marino costero que está situada al nororiente del departamento de La Guajira, esté tiene una extensión aproximada de 9.5km2 con 11 km de longitud máxima y sus aguas entran y salen en un ancho de unos 5 km, entre las puntas Cañón o Kaguares y Soldado, conformada por rocas sedimentarias calcáreas, depósitos lacustres y depósitos coluvio aluviales, con costas con rocas cohesivas y zonas lodosas, y con unos aspectos climáticos generales predominados por un clima húmedo, un promedio de entre 1500- 2000 mm/año de precipitación, una temperatura promedio de 30°C, una humedad aproximada de 80-90% y una presión atmosférica de 1010-1012 hpa.</t>
  </si>
  <si>
    <t>La Bahía Portete es un accidente marino costero que está situada al nororiente del departamento de La Guajira, conformada por rocas sedimentarias calcáreas, depósitos lacustres y depósitos coluvio aluviales, con costas con rocas cohesivas y zonas lodosas, y con unos aspectos climáticos generales predominados por un clima húmedo, un promedio de entre 1500- 2000 mm/año de precipitación, una temperatura promedio de 30°C, una humedad aproximada de 80-90% y una presión atmosférica de 1010-1012 hpa.</t>
  </si>
  <si>
    <t>La Ensenada Huaritcheru es un accidente marino costero que está situada en el departamento de La Guajira localizada al sur de Ensenada Musich, y al este de Isla Cusachón, conformada por rocas con depósitos coluvio aluviales, con costas lodosas, y con unos aspectos climáticos generales predominados por un clima húmedo, un promedio de entre 1500- 2000 mm/año de precipitación, una temperatura promedio de 30°C, una humedad aproximada de 80-90% y una presión atmosférica de 1010-1012 hpa.</t>
  </si>
  <si>
    <t>La Bahía Ipari es un accidente marino costero que está situada en el departamento de La Guajira localizada cerca de la Bahía Luna y Punta Lalata, conformada por rocas con depósitos coluvio aluviales, con costas lodosas, y con unos aspectos climáticos generales predominados por un clima húmedo, un promedio de entre 1500- 2000 mm/año de precipitación, una temperatura promedio de 30°C, una humedad aproximada de 80-90% y una presión atmosférica de 1010-1012 hpa.</t>
  </si>
  <si>
    <t>La Ensenada Aipia es un accidente marino costero que está situada en el departamento de La Guajira, conformada por rocas con depósitos coluvio aluviales, con costas lodosas, y con unos aspectos climáticos generales predominados por un clima húmedo, un promedio de entre 1500- 2000 mm/año de precipitación, una temperatura promedio de 30°C, una humedad aproximada de 80-90% y una presión atmosférica de 1010-1012 hpa.</t>
  </si>
  <si>
    <t>La Ensenada Musich es un accidente marino costero que está situada en el departamento de La Guajira localizada cerca de Punta Espirop, y al este de Punta Ojo de Agua con una altitud de 10 metros, conformada por rocas calcáreas con depósitos coluvio aluviales, con costas lodosas, y con unos aspectos climáticos generales predominados por un clima húmedo, un promedio de entre 1500- 2000 mm/año de precipitación, una temperatura promedio de 30°C, una humedad aproximada de 80-90% y una presión atmosférica de 1010-1012 hpa.</t>
  </si>
  <si>
    <t>La Ensenada Lepu es un accidente marino costero que está situada en el departamento de La Guajira, conformada por rocas calcáreas con depósitos coluvio aluviales, con costas lodosas, y con unos aspectos climáticos generales predominados por un clima húmedo, un promedio de entre 1500- 2000 mm/año de precipitación, una temperatura promedio de 30°C, una humedad aproximada de 80-90% y una presión atmosférica de 1010-1012 hpa.</t>
  </si>
  <si>
    <t>El Arrecife Ballena es un accidente marino costero sumergido que está situada en el departamento de La Guajira, con una gran variedad de corales y fauna creando un ecosistema idóneo para la vida.</t>
  </si>
  <si>
    <t>El Arrecife Riohacha es un accidente marino costero sumergido que está situada en el departamento de La Guajira, con una gran variedad de corales y fauna creando un ecosistema, y con unos aspectos climáticos generales predominados por un clima tropical.</t>
  </si>
  <si>
    <t>El Cañón Ranchería es un accidente marino costero sumergido que está situada en el departamento de La Guajira, y con unos aspectos climáticos generales predominados por un clima húmedo, un promedio de entre 1500- 2000 mm/año de precipitación, una temperatura promedio de 30°C, una humedad aproximada de 80-90% y una presión atmosférica de 1010-1012 hpa.</t>
  </si>
  <si>
    <t>La Ensenada de Guachaquita es un accidente marino costero  que está situada en el departamento de Magdalena, conformada por rocas metamórficas y sedimentarias calcareas, con costas con rocas cohesivas, y con unos aspectos climáticos generales predominados por un clima húmedo, un promedio de entre 2500 mm/año de precipitación, una temperatura promedio de 29°C, una humedad aproximada de 80-90% y una presión atmosférica de 1010-1012 hpa.</t>
  </si>
  <si>
    <t>La Ensenada de  Cinto es un accidente marino costero  que está situada en el departamento de Magdalena al sur de Punta Irle, y al sureste de Punta de Cinto, conformada por rocas metamórficas y sedimentarias calcareas, con costas con rocas cohesivas, y con unos aspectos climáticos generales predominados por un clima húmedo, un promedio de entre 2500 mm/año de precipitación, una temperatura promedio de 29°C, una humedad aproximada de 80-90% y una presión atmosférica de 1010-1012 hpa.</t>
  </si>
  <si>
    <t>La Ensenada de Nenguange es un accidente marino costero  que está situada en el departamento de Magdalena al noroeste de Punta Majagua, y al oeste de Playa Cristal, conformada por rocas metamórficas y sedimentarias calcareas, con costas con rocas cohesivas, y con unos aspectos climáticos generales predominados por un clima húmedo, un promedio de entre 2500 mm/año de precipitación, una temperatura promedio de 29°C, una humedad aproximada de 80-90% y una presión atmosférica de 1010-1012 hpa.</t>
  </si>
  <si>
    <t>La Ensenada Gayraca es un accidente marino costero  que está situada en el departamento de Magdalena, conformada por rocas metamórficas y sedimentarias calcareas, con costas con rocas cohesivas, y con unos aspectos climáticos generales predominados por un clima húmedo, un promedio de entre 2500 mm/año de precipitación, una temperatura promedio de 29°C, una humedad aproximada de 80-90% y una presión atmosférica de 1010-1012 hpa.</t>
  </si>
  <si>
    <t>La Isla El Morro es un accidente marino costero  que está situada en el departamento de Magdalena, se encuentra frente al cerro Ziruma, a un kilómetro1​ de la punta Cabeza de Negros, al sur de la bahía de Santa Marta, conformada por rocas metamórficas y sedimentarias calcareas, con costas con rocas cohesivas, y con unos aspectos climáticos generales predominados por un clima húmedo, un promedio de entre 2500 mm/año de precipitación, una temperatura promedio de 29°C, una humedad aproximada de 80-90% y una presión atmosférica de 1010-1012 hpa.</t>
  </si>
  <si>
    <t>La Bahía Inca Inca es un accidente marino costero  que está situada en el departamento de Magdalena, se encuentra frente al cerro Ziruma, a un kilometro  de la punta Cabeza de Negros, al sur de la bahía de Santa Marta, conformada por rocas ígneas intrusivas y sedimentarias calcareas, con costas con rocas cohesivas, y con unos aspectos climáticos generales predominados por un clima húmedo, un promedio de entre 2500 mm/año de precipitación, una temperatura promedio de 29°C, una humedad aproximada de 80-90% y una presión atmosférica de 1010-1012 hpa.</t>
  </si>
  <si>
    <t>La Ensenada Trebal es un accidente marino costero  que está situada en el departamento de Magdalena, cerca de Arroyo El Trebal, y al noroeste de Punta Castillejo, conformada por rocas ígneas intrusivas y sedimentarias calcareas, con costas con rocas cohesivas, y con unos aspectos climáticos generales predominados por un clima húmedo, un promedio de entre 2500 mm/año de precipitación, una temperatura promedio de 29°C, una humedad aproximada de 80-90% y una presión atmosférica de 1010-1012 hpa.</t>
  </si>
  <si>
    <t>La Ensenada Playa de las Damas es un accidente marino costero  que está situada en el departamento de Magdalena, localizada al oeste de Arroyo Alilbe, y al oeste de Ensenada Rincón Hondo, conformada por depósitos marinos, con costas con playas, y con unos aspectos climáticos generales predominados por un clima húmedo, un promedio de entre 2500 mm/año de precipitación, una temperatura promedio de 29°C, una humedad aproximada de 80-90% y una presión atmosférica de 1010-1012 hpa.</t>
  </si>
  <si>
    <t>La Ensenada Fray Domingo es un accidente marino costero  que está situada en el departamento de Magdalena,localizada cerca de Punta de Piedra, y al norte de Arroyo Cascabel, conformada por depósitos marinos, con costas con playas, y con unos aspectos climáticos generales predominados por un clima húmedo, un promedio de entre 2500 mm/año de precipitación, una temperatura promedio de 29°C, una humedad aproximada de 80-90% y una presión atmosférica de 1010-1012 hpa.</t>
  </si>
  <si>
    <t>La Ensenada El Puente es un accidente marino costero  que está situada en el departamento de Magdalena, conformada por depósitos marinos, con costas con playas, y con unos aspectos climáticos generales predominados por un clima húmedo, un promedio de entre 2500 mm/año de precipitación, una temperatura promedio de 29°C, una humedad aproximada de 80-90% y una presión atmosférica de 1010-1012 hpa.</t>
  </si>
  <si>
    <t>La Ensenada Galerazamba es un accidente marino costero  que está situada en el departamento de Bolívar cerca de Charco El Astillero, y al suroeste de Punta Astilleros, conformada por depósitos lacustres, con costas lodosas, y con unos aspectos climáticos generales predominados por un clima húmedo, un promedio de entre 1000 mm/año de precipitación, una temperatura promedio de 29°C, una humedad aproximada de 80-90% y una presión atmosférica de 1010-1012 hpa.</t>
  </si>
  <si>
    <t>La Ensenada Rincón Hondo es un accidente marino costero  que está situada en el departamento de Atlántico cerca del Arroyo Alilbe y Arroyo Camarón, conformada por depósitos lacustres, con costas lodosas, y con unos aspectos climáticos generales predominados por un clima húmedo, un promedio de entre 50-75 días de precipitación de 1000 mm/año, una temperatura promedio de 29°C, una humedad aproximada de 80-90% y una presión atmosférica de 1010-1012 hpa.</t>
  </si>
  <si>
    <t>La Ensenada Amansaguapos es un accidente marino costero  que está situada en el departamento de Bolívar cerca de Ciénaga Redonda, y al sur de Ensenada de Prieto, conformada por depósitos aluviales, con playas en la costa, y con unos aspectos climáticos generales predominados por un clima húmedo, un promedio de entre 50-75 días de precipitación de 1000 mm/año, una temperatura promedio de 29°C, una humedad aproximada de 80-90% y una presión atmosférica de 1010-1012 hpa.</t>
  </si>
  <si>
    <t>La Ensenada Albornoz es un accidente marino costero  que está situada en el departamento de Bolívar en la Bahía de Cartagena, conformada por depósitos aluviales, con playas en la costa, y con unos aspectos climáticos generales predominados por un clima húmedo, un promedio de entre 50-75 días de precipitación de 1000 mm/año, una temperatura promedio de 29°C, una humedad aproximada de 80-90% y una presión atmosférica de 1010-1012 hpa</t>
  </si>
  <si>
    <t>La Ensenada Salada es un accidente marino costero  que está situada en el departamento de Bolívar en la Bahía de Cartagena al este de Isla Tierra Bomba, conformada por depósitos aluviales, con playas en la costa, y con unos aspectos climáticos generales predominados por un clima húmedo, un promedio de entre 50-75 días de precipitación de 1000 mm/año, una temperatura promedio de 29°C, una humedad aproximada de 80-90% y una presión atmosférica de 1010-1012 hpa.</t>
  </si>
  <si>
    <t>La Ensenada del Hoyo es un accidente marino costero  que está situada en el departamento de Córdoba situada al oeste de Boca Corpas, y al oeste de Quebrada Corpas, conformada por depósitos aluviales, con playas en la costa, y con unos aspectos climáticos generales predominados por un clima húmedo, un promedio de entre 50-75 días de precipitación de 1500-2000 mm/año, una temperatura promedio de 30°C, una humedad aproximada de 80-90% y una presión atmosférica de 1010-1012 hpa.</t>
  </si>
  <si>
    <t>El Cabo Chichibacoa es un accidente marino costero  que está situada en el departamento de La Guajira, conformada por depósitos coluvio aluviales, con playas en la costa, y con unos aspectos climáticos generales predominados por un clima semiárido, un promedio de entre 50-75 días de precipitación de 1500-2000 mm/año, una temperatura promedio de 30°C, una humedad aproximada de 80-90% y una presión atmosférica de 1010-1012 hpa.</t>
  </si>
  <si>
    <t>El Cabo Falso es un accidente marino costero  que está situada en el departamento de La Guajira, conformada por depósitos coluvio aluviales, con playas en la costa, y con unos aspectos climáticos generales predominados por un clima semiárido, un promedio de entre 50-75 días de precipitación de 1500-2000 mm/año, una temperatura promedio de 30°C, una humedad aproximada de 80-90% y una presión atmosférica de 1010-1012 hpa.</t>
  </si>
  <si>
    <t>La Punta Taroita es un accidente marino costero  que está situada en el departamento de La Guajira está situado al este de Punta Taroa, conformada por depósitos eólicos, con playas en la costa, y con unos aspectos climáticos generales predominados por un clima semiárido, un promedio de entre 50-75 días de precipitación de 500-1000 mm/año, una temperatura promedio de 32°C, una humedad aproximada de 80-90% y una presión atmosférica de 1010-1012 hpa.</t>
  </si>
  <si>
    <t>La Punta Taroa es un accidente marino costero  que está situada en el departamento de La Guajira está situado al este de Punta Taroita, conformada por depósitos eólicos, con playas en la costa, y con unos aspectos climáticos generales predominados por un clima semiárido, un promedio de entre 50-75 días de precipitación de 500-1000 mm/año, una temperatura promedio de 32°C, una humedad aproximada de 80-90% y una presión atmosférica de 1010-1012 hpa.</t>
  </si>
  <si>
    <t>La Punta Gallinas es un accidente marino costero  que está situada en el departamento de La Guajira está situado al este de Punta Taroita, conformada por depósitos eólicos, con playas en la costa, y con unos aspectos climáticos generales predominados por un clima semiárido, un promedio de entre 50-75 días de precipitación de 500-1000 mm/año, una temperatura promedio de 32°C, una humedad aproximada de 80-90% y una presión atmosférica de 1010-1012 hpa.</t>
  </si>
  <si>
    <t>La Punta Soldado es un accidente marino costero  que está situada en el departamento de La Guajira está situado al este de Punta Taroita, conformada por depósitos calcareos, con playas en la costa, y con unos aspectos climáticos generales predominados por un clima semiárido, un promedio de entre 50-75 días de precipitación de 500-1000 mm/año, una temperatura promedio de 32°C, una humedad aproximada de 80-90% y una presión atmosférica de 1010-1012 hpa.</t>
  </si>
  <si>
    <t>La Punta Aguja es un accidente marino costero  que está situada en el departamento de La Guajira está situado al este de Punta Taroita, conformada por depósitos calcáreos, con playas en la costa, y con unos aspectos climáticos generales predominados por un clima semiárido, un promedio de entre 50-75 días de precipitación de 500-1000 mm/año, una temperatura promedio de 32°C, una humedad aproximada de 80-90% y una presión atmosférica de 1010-1012 hpa.</t>
  </si>
  <si>
    <t>La Punta Dari es un accidente marino costero  que está situada en el departamento de La Guajira está situado al este de Punta Taroita, conformada por depósitos calcáreos, con playas en la costa, y con unos aspectos climáticos generales predominados por un clima semiárido, un promedio de entre 50-75 días de precipitación de 500-1000 mm/año, una temperatura promedio de 32°C, una humedad aproximada de 80-90% y una presión atmosférica de 1010-1012 hpa.</t>
  </si>
  <si>
    <t>El Cayo Jeyupsi es un accidente marino costero  que está situada en el departamento de La Guajira situada al noroeste de Punta Repusa, y al noreste de Punta Jir, conformada por depósitos calcáreos, con playas en la costa, y con unos aspectos climáticos generales predominados por un clima semiárido, un promedio de entre 50-75 días de precipitación de 500-1000 mm/año, una temperatura promedio de 32°C, una humedad aproximada de 80-90% y una presión atmosférica de 1010-1012 hpa.</t>
  </si>
  <si>
    <t>La Punta Taripa es un accidente marino costero  que está situada en el departamento de La Guajira situada al noroeste de Punta Repusa, y al noreste de Punta Jir, conformada por depósitos calcáreos, con playas en la costa, y con unos aspectos climáticos generales predominados por un clima semiárido, un promedio de entre 50-75 días de precipitación de 500-1000 mm/año, una temperatura promedio de 32°C, una humedad aproximada de 80-90% y una presión atmosférica de 1010-1012 hpa.</t>
  </si>
  <si>
    <t>La Punta Cañón es un accidente marino costero  que está localizada en el departamento de La Guajira situada al noroeste de Bahía Honda, y al noreste de Punta Kanejerru con una altitud de 20 metros, conformada por depósitos calcáreos, con playas en la costa, y con unos aspectos climáticos generales predominados por un clima semiárido, un promedio de entre 50-75 días de precipitación de 500-1000 mm/año, una temperatura promedio de 32°C, una humedad aproximada de 80-90% y una presión atmosférica de 1010-1012 hpa.</t>
  </si>
  <si>
    <t>La Punta Coco es un accidente marino costero  que está localizada en el departamento de La Guajira, conformada por depósitos calcáreos, con playas en la costa, y con unos aspectos climáticos generales predominados por un clima semiárido, un promedio de entre 50-75 días de precipitación de 500-1000 mm/año, una temperatura promedio de 32°C, una humedad aproximada de 80-90% y una presión atmosférica de 1010-1012 hpa.</t>
  </si>
  <si>
    <t>La Punta Ishep es un accidente marino costero  que está localizada en el departamento de La Guajira, conformada por depósitos lacustres con costas lodosas, y con unos aspectos climáticos generales predominados por un clima semiárido, un promedio de entre 50-75 días de precipitación de 500-1000 mm/año, una temperatura promedio de 32°C, una humedad aproximada de 80-90% y una presión atmosférica de 1010-1012 hpa.</t>
  </si>
  <si>
    <t>La Punta Epirop es un accidente marino costero  que está localizada en el departamento de La Guajira, conformada por depósitos eólicos con rocas cohesivas, y con unos aspectos climáticos generales predominados por un clima semiárido, un promedio de entre 50-75 días de precipitación de 500-1000 mm/año, una temperatura promedio de 32°C, una humedad aproximada de 80-90% y una presión atmosférica de 1010-1012 hpa.</t>
  </si>
  <si>
    <t>El Cabo de la Vela es un accidente marino costero que está localizada en el departamento de La Guajira posee una altura de 47 metros, conformada por depósitos eólicos con rocas cohesivas, y con unos aspectos climáticos generales predominados por un clima semiárido, un promedio de entre 50-75 días de precipitación de 500-1000 mm/año, una temperatura promedio de 32°C, una humedad aproximada de 80-90% y una presión atmosférica de 1010-1012 hpa</t>
  </si>
  <si>
    <t>El Cayo El Morro es un accidente marino costero que está localizada en el departamento de La Guajira a 1.3km de la costa, conformada por depósitos eólicos, y con unos aspectos climáticos generales predominados por un clima semiárido, un promedio de entre 50-75 días de precipitación de 500-1000 mm/año, una temperatura promedio de 32°C, una humedad aproximada de 80-90% y una presión atmosférica de 1010-1012 hpa.</t>
  </si>
  <si>
    <t>La Punta Kowshochom es un accidente marino costero que está localizada en el departamento de La Guajira, conformada por depósitos eólicos y costas con playa, y con unos aspectos climáticos generales predominados por un clima semiárido, un promedio de entre 50-75 días de precipitación de 500-1000 mm/año, una temperatura promedio de 32°C, una humedad aproximada de 80-90% y una presión atmosférica de 1010-1012 hpa.</t>
  </si>
  <si>
    <t>La Punta Media Luna es un accidente marino costero que está localizada en el departamento de La Guajira situada cerca de Bahía Media Luna, y circa de Punta Huarupay, conformada por depósitos eólicos y costas lodosas, y con unos aspectos climáticos generales predominados por un clima semiárido, un promedio de entre 50-75 días de precipitación de 500-1000 mm/año, una temperatura promedio de 32°C, una humedad aproximada de 80-90% y una presión atmosférica de 1010-1012 hpa.</t>
  </si>
  <si>
    <t>La Punta Lalata es un accidente marino costero que está localizada en el departamento de La Guajira situada cerca de Bahía Ipari, y circa de Puerto Bolivar, conformada por rocas calcareas y costas con rocas cohesivas, y con unos aspectos climáticos generales predominados por un clima semiárido, un promedio de entre 50-75 días de precipitación de 500-1000 mm/año, una temperatura promedio de 32°C, una humedad aproximada de 80-90% y una presión atmosférica de 1010-1012 hpa.</t>
  </si>
  <si>
    <t>La Punta Helicol es un accidente marino costero que está localizada en el departamento de La Guajira situada, conformada rocas metamórficas y costas lodosas, y con unos aspectos climáticos generales predominados por un clima semiárido, un promedio de entre 50-75 días de precipitación de 500-1000 mm/año, una temperatura promedio de 32°C, una humedad aproximada de 80-90% y una presión atmosférica de 1010-1012 hpa.</t>
  </si>
  <si>
    <t>La Punta Espirob es un accidente marino costero que está localizada en el departamento de La Guajira situada cerca de la ensenada Musich y al noreste de la punta Ojo de Agua, conformada rocas metamórficas y costas lodosas, y con unos aspectos climáticos generales predominados por un clima semiárido, un promedio de entre 50-75 días de precipitación de 500-1000 mm/año, una temperatura promedio de 32°C, una humedad aproximada de 80-90% y una presión atmosférica de 1010-1012 hpa.</t>
  </si>
  <si>
    <t>La Punta Espirob es un accidente marino costero que está localizada en el departamento de La Guajira situada al noreste de la Isla Cusachón, y al oeste de la ensenada Musich, conformada por depósitos eólicos y costas con rocas cohesivas, y con unos aspectos climáticos generales predominados por un clima semiárido, un promedio de entre 50-75 días de precipitación de 500-1000 mm/año, una temperatura promedio de 32°C, una humedad aproximada de 80-90% y una presión atmosférica de 1010-1012 hpa.</t>
  </si>
  <si>
    <t>La Punta Kamayo es un accidente marino costero que está localizada en el departamento de La Guajira, conformada por depósitos lacustres y sistemas deltaicos, y con unos aspectos climáticos generales predominados por un clima semiárido, un promedio de entre 50-75 días de precipitación de 500-1000 mm/año, una temperatura promedio de 32°C, una humedad aproximada de 80-90% y una presión atmosférica de 1010-1012 hpa.</t>
  </si>
  <si>
    <t>La Punta Carrizal es un accidente marino costero que está localizada en el departamento de La Guajira situada al norte de Playones de Cardón, y al oeste de Arroyo Pajara, conformada por depósitos lacustres y sistemas deltaicos, y con unos aspectos climáticos generales predominados por un clima semiárido, un promedio de entre 50-75 días de precipitación de 500-1000 mm/año, una temperatura promedio de 32°C, una humedad aproximada de 80-90% y una presión atmosférica de 1010-1012 hpa.</t>
  </si>
  <si>
    <t>La Punta Kauarachi es un accidente marino costero que está localizada en el departamento de La Guajira, conformada por depósitos con rocas calcareas y cohesivas, y con unos aspectos climáticos generales predominados por un clima semiárido, un promedio de entre 50-75 días de precipitación de 500-1000 mm/año, una temperatura promedio de 32°C, una humedad aproximada de 80-90% y una presión atmosférica de 1010-1012 hpa.</t>
  </si>
  <si>
    <t>La Bahía Lepu es un accidente marino costero que está localizada en el departamento de La Guajira, conformada por depósitos con rocas calcareas y cohesivas, y con unos aspectos climáticos generales predominados por un clima semiárido, un promedio de entre 50-75 días de precipitación de 500-1000 mm/año, una temperatura promedio de 32°C, una humedad aproximada de 80-90% y una presión atmosférica de 1010-1012 hpa.</t>
  </si>
  <si>
    <t>La Punta Jir es un accidente marino costero que está localizada en el departamento de La Guajira situada al suroeste de Cayo Jeyupsi, y al oeste de Punta Repusa, conformada por depósitos con rocas calcareas y cohesivas, y con unos aspectos climáticos generales predominados por un clima semiárido, un promedio de entre 50-75 días de precipitación de 500-1000 mm/año, una temperatura promedio de 32°C, una humedad aproximada de 80-90% y una presión atmosférica de 1010-1012 hpa.</t>
  </si>
  <si>
    <t>La Punta Jija es un accidente marino costero que está localizada en el departamento de La Guajira situada al noreste de Manaure, y al suroeste de Punta Huanámal, conformada por depósitos marinos y costas con playas, y con unos aspectos climáticos generales predominados por un clima semiárido, un promedio de entre 50-75 días de precipitación de 500-1000 mm/año, una temperatura promedio de 32°C, una humedad aproximada de 80-90% y una presión atmosférica de 1010-1012 hpa.</t>
  </si>
  <si>
    <t>La Punta Semesein es un accidente marino costero que está localizada en el departamento de La Guajira, conformada por depósitos eólicos y costas con playas, y con unos aspectos climáticos generales predominados por un clima semiárido, un promedio de entre 50-75 días de precipitación de 500-1000 mm/año, una temperatura promedio de 32°C, una humedad aproximada de 80-90% y una presión atmosférica de 1010-1012 hpa.</t>
  </si>
  <si>
    <t>La Punta Neina es un accidente marino costero que está localizada en el departamento de La Guajira, conformada por depósitos aluviales y costas con playas, y con unos aspectos climáticos generales predominados por un clima semiárido, un promedio de entre 50-75 días de precipitación de 500-1000 mm/año, una temperatura promedio de 32°C, una humedad aproximada de 80-90% y una presión atmosférica de 1010-1012 hpa.</t>
  </si>
  <si>
    <t>La Punta La Vela es un accidente marino costero que está localizada en el departamento de La Guajira, conformada por depósitos aluviales y costas con playas, y con unos aspectos climáticos generales predominados por un clima semiárido, un promedio de entre 50-75 días de precipitación de 500-1000 mm/año, una temperatura promedio de 32°C, una humedad aproximada de 80-90% y una presión atmosférica de 1010-1012 hpa</t>
  </si>
  <si>
    <t>La Ciénaga del Buenavista es un accidente marino costero que está localizada en el departamento de La Guajira situada al oeste de Laguna Kousepo, y al noreste de Boca La Raya, conformada por depósitos aluviales y costas con playas, y con unos aspectos climáticos generales predominados por un clima semiárido, un promedio de entre 50-75 días de precipitación de 500-1000 mm/año, una temperatura promedio de 32°C, una humedad aproximada de 80-90% y una presión atmosférica de 1010-1012 hpa.</t>
  </si>
  <si>
    <t>La Punta Guamachito es un accidente marino costero que está localizada en el departamento de La Guajira situada cerca de Punta Caricare, y al norte de Laguna Grande, conformada por depósitos aluviales y costas con playas, y con unos aspectos climáticos generales predominados por un clima semiárido, un promedio de entre 50-75 días de precipitación de 500-1000 mm/año, una temperatura promedio de 32°C, una humedad aproximada de 80-90% y una presión atmosférica de 1010-1012 hpa.</t>
  </si>
  <si>
    <t>La Punta de la Cruz es un accidente marino costero que está localizada en el departamento de La Guajira, conformada por depósitos calcáreos y costas con playas, y con unos aspectos climáticos generales predominados por un clima semiárido, un promedio de entre 50-75 días de precipitación de 500-1000 mm/año, una temperatura promedio de 32°C, una humedad aproximada de 80-90% y una presión atmosférica de 1010-1012 hpa.</t>
  </si>
  <si>
    <t>La Punta Caricare es un accidente marino costero que está localizada en el departamento de La Guajira situada cerca de Punta Guamachito, y al norte de Laguna Grande, conformada por depósitos terrígenos y costas con rocas cohesivas, y con unos aspectos climáticos generales predominados por un clima semiárido, un promedio de entre 50-75 días de precipitación de 500-1000 mm/año, una temperatura promedio de 32°C, una humedad aproximada de 80-90% y una presión atmosférica de 1010-1012 hpa.</t>
  </si>
  <si>
    <t>La Laguna Grande es un accidente marino costero que está localizada en el departamento de La Guajira situada al sur de Punta Caricare, y al este de Ciénaga Manzanillo, conformada por depósitos aluviales y costas con playas lodosas, y con unos aspectos climáticos generales predominados por un clima semiárido, un promedio de entre 50-75 días de precipitación de 500-1000 mm/año, una temperatura promedio de 32°C, una humedad aproximada de 80-90% y una presión atmosférica de 1010-1012 hpa.</t>
  </si>
  <si>
    <t>La Punta Tapias es un accidente marino costero que está localizada en el departamento de La Guajira situada al norte de Ciénaga Sabaletes, y al norte de Arroyo Salado, conformada por depósitos con rocas sedimentarias terrígenas y costas con playas lodosas, y con unos aspectos climáticos generales predominados por un clima semiárido, un promedio de entre 50-75 días de precipitación de 500-1000 mm/año, una temperatura promedio de 32°C, una humedad aproximada de 80-90% y una presión atmosférica de 1010-1012 hpa.</t>
  </si>
  <si>
    <t>La Punta La Trupia es un accidente marino costero que está localizada en el departamento de La Guajira situada cerca del arroyo Salado, y de la ciénaga Sabaletes, conformada por depósitos marinos y costas con playas, y con unos aspectos climáticos generales predominados por un clima semiárido, un promedio de entre 50-75 días de precipitación de 500-1000 mm/año, una temperatura promedio de 32°C, una humedad aproximada de 80-90% y una presión atmosférica de 1010-1012 hpa.</t>
  </si>
  <si>
    <t>La Punta de Los Remedios es un accidente marino costero que está localizada en el departamento de La Guajira, conformada por depósitos con rocas sedimentarias terrígenas y costas con playas, y con unos aspectos climáticos generales predominados por un clima semiárido, un promedio de entre 50-75 días de precipitación de 500-1000 mm/año, una temperatura promedio de 32°C, una humedad aproximada de 80-90% y una presión atmosférica de 1010-1012 hpa.</t>
  </si>
  <si>
    <t>La Punta La Enea es un accidente marino costero que está localizada en el departamento de La Guajira, conformada por depósitos con rocas sedimentarias terrígenas y costas con playas, y con unos aspectos climáticos generales predominados por un clima semiárido, un promedio de entre 50-75 días de precipitación de 500-1000 mm/año, una temperatura promedio de 32°C, una humedad aproximada de 80-90% y una presión atmosférica de 1010-1012 hpa.</t>
  </si>
  <si>
    <t>La Punta El Seguión es un accidente marino costero que está localizada en el departamento de La Guajira, conformada por depósitos fluvio marinos y costas con playas, y con unos aspectos climáticos generales predominados por un clima semiárido, un promedio de entre 50-75 días de precipitación de 500-1000 mm/año, una temperatura promedio de 32°C, una humedad aproximada de 80-90% y una presión atmosférica de 1010-1012 hpa.</t>
  </si>
  <si>
    <t>La Playa de los Holandeses es un accidente marino costero que está localizada en el departamento de La Guajira, conformada por depósitos fluvio marinos y costas con playas, y con unos aspectos climáticos generales predominados por un clima semiárido, un promedio de entre 50-75 días de precipitación de 500-1000 mm/año, una temperatura promedio de 32°C, una humedad aproximada de 80-90% y una presión atmosférica de 1010-1012 hpa.</t>
  </si>
  <si>
    <t>La Punta Pedregal es un accidente marino costero que está localizada en el departamento de La Guajira, conformada por depósitos fluvio marinos y costas con playas, y con unos aspectos climáticos generales predominados por un clima semiárido, un promedio de entre 50-75 días de precipitación de 500-1000 mm/año, una temperatura promedio de 32°C, una humedad aproximada de 80-90% y una presión atmosférica de 1010-1012 hpa.</t>
  </si>
  <si>
    <t>La Laguna Tucacas se encuentra en el departamento de la Guajira rodeada por desierto. Esta laguna posee un clima semiárido, con precipitaciones entre 500-1000 mm por año, presión atmosférica entre 1.011 y 1.012 hpa, así mismo, a sus alrededores tiene una vegetación de matorrales, Cactáceas, depósitos coluvio aluviales y costas lodosas. Tiene una temperatura superficial de aproximadamente 30°c.</t>
  </si>
  <si>
    <t xml:space="preserve"> La Laguna Cocinetas se encuentra en el departamento de la Guajira rodeada de arena desértica. Esta laguna posee un clima semiárido, con precipitaciones entre 500-1000 mm por año, presión atmosférica entre 1.011 y 1.012 hpa, así mismo, a sus alrededores tiene una vegetación de matorrales, Cactáceas, depósitos coluvio aluviales, playas y costas lodosas. Tiene una temperatura superficial de aproximadamente 30°c.</t>
  </si>
  <si>
    <t>El arroyo Maracaibo se encuentra en el departamento de la Guajira el cual desemboca en el océano atlántico. Este arroyo posee un clima semiárido, con precipitaciones entre 500-1000 mm por año, presión atmosférica entre 1.011 y 1.012 hpa, así mismo, a sus alrededores tiene una vegetación de matorrales, Cactáceas, rocas sedimentarias y playa. Tiene una temperatura superficial de aproximadamente 30°c.</t>
  </si>
  <si>
    <t>El arroyo Topio se encuentra en el departamento de la Guajira el cual desemboca en el océano atlántico. Este arroyo posee un clima semiárido, con precipitaciones entre 500-1000 mm por año, presión atmosférica entre 1.011 y 1.012 hpa, así mismo, a sus alrededores tiene una vegetación de matorrales, Cactáceas, rocas sedimentarias, costa lodosa y playa. Tiene una temperatura superficial de aproximadamente 30°c.</t>
  </si>
  <si>
    <t>El arroyo Masaka se encuentra en el departamento de la Guajira el cual desemboca en el océano atlántico. Este arroyo posee un clima semiárido, con precipitaciones entre 500-1000 mm por año, presión atmosférica entre 1.011 y 1.012 hpa, así mismo, a sus alrededores tiene una vegetación de matorrales, Cactáceas, rocas sedimentarias, costa lodosa y playa. Tiene una temperatura superficial de aproximadamente 29°c.</t>
  </si>
  <si>
    <t>El arroyo Kasisulu se encuentra en el departamento de la Guajira el cual desemboca en el océano atlántico y la mayor parte del año se mantiene seco. Este arroyo posee un clima semiárido, con precipitaciones entre 500-1000 mm por año, presión atmosférica entre 1.011 y 1.012 hpa, así mismo, a sus alrededores tiene una vegetación de matorrales, Cactáceas, costa lodosa y playa. Tiene una temperatura superficial de aproximadamente 29°c.</t>
  </si>
  <si>
    <t>El arroyo Parajimaruhu se encuentra en el departamento de la Guajira el cual desemboca e en el océano atlántico y la mayor parte del año se mantiene seco. Este arroyo posee un clima semiárido, con precipitaciones entre 500-1000 mm por año, presión atmosférica entre 1.011 y 1.012 hpa, así mismo, a sus alrededores tiene una vegetación de matorrales, Cactáceas, costa lodosa y playa. Tiene una temperatura superficial de aproximadamente 29°c.</t>
  </si>
  <si>
    <t>La Bahía Turbo se encuentra en el departamento de Antioquia, comparte límite con el golfo de Urabá. Esta bahía posee un clima húmedo, con precipitaciones entre 1500 -2000 mm por año, presión atmosférica entre 1.011 y 1.012 hpa, así mismo, a sus alrededores tiene una vegetación de bosques húmedos, matorrales, depósitos aluviales y costas urbanizadas. Tiene una temperatura superficial de aproximadamente 26°c.</t>
  </si>
  <si>
    <t xml:space="preserve">
Quebrada Guadualito es un arroyo en Antioquia. Quebrada Guadualito está situada al noreste de Río Guadualito, y al sur de Canal Casanova. Esta quebrada posee un clima húmedo, con precipitaciones entre 1500 -2000 mm por año, presión atmosférica entre 1.011 y 1.012 hpa, así mismo, a sus alrededores tiene una vegetación de matorrales, depósitos aluviales y sistemas deltaicos. Tiene una temperatura superficial de aproximadamente 26°c. </t>
  </si>
  <si>
    <t xml:space="preserve">Río Guadualito es un arroyo en Antioquia. Río Guadualito está situada al suroeste de Quebrada Guadualito, y al norte de Canal Río Currulao. Esta rio posee un clima húmedo, con precipitaciones entre 1500 -2000 mm por año, presión atmosférica entre 1.011 y 1.012 hpa, así mismo, a sus alrededores tiene una vegetación de bosques húmedos, matorrales, depósitos aluviales y un sistema deltaico. Tiene una temperatura superficial de aproximadamente 26°c. </t>
  </si>
  <si>
    <t xml:space="preserve">La cuenca hidrográfica de Río Turbo-Currulao está ubicada en el Departamento de Antioquia, abarcando los municipios de Turbo, Apartado y Necoclí, con un área de 90.077 hectáreas y desemboca en el golfo de Urabá. Este rio posee un clima húmedo, con precipitaciones entre 1500 -2000 mm por año, presión atmosférica entre 1.011 y 1.012 hpa, así mismo, a sus alrededores tiene una vegetación de bosques húmedos, matorrales, depósitos aluviales y un sistema deltaico. Tiene una temperatura superficial de aproximadamente 26°c. </t>
  </si>
  <si>
    <t xml:space="preserve">El rio Viejo se encuentra en el departamento de Antioquia el cual desemboca en la Bahía Colombia y termina en una zona urbanizada. Este rio posee un clima húmedo, con precipitaciones entre 1500 -2000 mm por año, presión atmosférica entre 1.011 y 1.012 hpa, así mismo, a sus alrededores tiene una vegetación de bosques húmedos, matorrales, depósitos aluviales y un sistema deltaico. Tiene una temperatura superficial de aproximadamente 26°c. </t>
  </si>
  <si>
    <t xml:space="preserve">El Rio Suriquillo se encuentra en el departamento de Antioquia el cual desemboca en la Bahía Colombia con una apertura de casi de 800 m. Este rio posee un clima húmedo, con precipitaciones entre 1500 -2000 mm por año, presión atmosférica entre 1.011 y 1.012 hpa, así mismo, a sus alrededores tiene una vegetación de bosques húmedos, matorrales, depósitos aluviales y un sistema deltaico. Tiene una temperatura superficial de aproximadamente 26°c. </t>
  </si>
  <si>
    <t xml:space="preserve">Brazo suriquillo está ubicado en el departamento de Antioquia. Este pequeño lago en forma de U que se forma en la curva de un meandro abandonado de un canal fluvial. Este brazo posee un clima húmedo, con precipitaciones entre 1500 -2000 mm por año, presión atmosférica entre 1.011 y 1.012 hpa, así mismo, a sus alrededores tiene una vegetación de bosques húmedos, matorrales y depósitos aluviales. Tiene una temperatura superficial de aproximadamente 26°c. </t>
  </si>
  <si>
    <t xml:space="preserve">Bahía Marirrío es una bahía que se encuentra en el departamento de Antioquia. Bahía Marirrío está situada al noroeste de Punta Arístides, y al suroeste de Brazo León. Esta bahía posee un clima húmedo, con precipitaciones entre 1500 -2000 mm por año, presión atmosférica entre 1.011 y 1.012 hpa, así mismo, a sus alrededores tiene una vegetación de bosques húmedos, matorrales, depósitos lacustres y sistemas deltaicos. Tiene una temperatura superficial de aproximadamente 26°c. </t>
  </si>
  <si>
    <t xml:space="preserve">Punta Coquitos es una punta en el departamento de Antioquia en el sector de bahia colombia. Punta Coquitos está situada cerca de Río Currulao, y al suroeste de Río Guadualito. Esta punta posee un clima húmedo, con precipitaciones entre 1500 -2000 mm por año, presión atmosférica entre 1.011 y 1.012 hpa, así mismo, a sus alrededores tiene una vegetación de bosques húmedos, matorrales y depósitos aluviales. Tiene una temperatura superficial de aproximadamente 26°c. </t>
  </si>
  <si>
    <t xml:space="preserve">Punta Aristides es una punta en Turbo Antioquia y tiene una altitud de 15 metros. Punta Aristides está situada al oeste de Boca Pichindicito. Esta bahía posee un clima húmedo, con precipitaciones entre 1500 -2000 mm por año, presión atmosférica entre 1.011 y 1.012 hpa, así mismo, a sus alrededores tiene una vegetación de bosques húmedos, matorrales, depósitos lacustres y sistemas deltaicos. Tiene una temperatura superficial de aproximadamente 26°c. </t>
  </si>
  <si>
    <t xml:space="preserve">La Boca Pichindicito esta ubicada en el departamento de Antioquia, Se encuentra cerca de la Bahía Colombia. Esta boca posee un clima húmedo, con precipitaciones entre 1500 -2000 mm por año, presión atmosférica entre 1.011 y 1.012 hpa, así mismo, a sus alrededores tiene una vegetación de matorrales, depósitos lacustres y sistemas deltaicos. Tiene una temperatura superficial de aproximadamente 26°c. </t>
  </si>
  <si>
    <t xml:space="preserve">La Boca del Leoncito está ubicada en el departamento de Antioquia, se encuentra cerca de la Bahía Pichando y tiene una apertura de casi de 18 m. Esta boca posee un clima húmedo, con precipitaciones entre 1500 -2000 mm por año, presión atmosférica entre 1.011 y 1.012 hpa, así mismo, a sus alrededores tiene una vegetación de matorrales, depósitos lacustres y sistemas deltaicos. Tiene una temperatura superficial de aproximadamente 26°c. </t>
  </si>
  <si>
    <t xml:space="preserve">Bahía Pechinde es una bahía en el departamento de Antioquia. Bahía Pechinde está situada al suroeste de Boca Urabá, y al norte de Punta Coquito. Esta boca posee un clima húmedo, con precipitaciones entre 1500 -2000 mm por año, presión atmosférica entre 1.011 y 1.012 hpa, así mismo, a sus alrededores tiene una vegetación de matorrales, depósitos lacustres, costas lodosas y sistemas deltaicos. Tiene una temperatura superficial de aproximadamente 26°c. </t>
  </si>
  <si>
    <t xml:space="preserve">
El Brazo Burrera está ubicado en el departamento de Antioquia el cual está rodeado por la Bahía pichinde, la Bahía la pala y tiene una extensión de casi 5 km. Este brazo posee un clima húmedo, con precipitaciones entre 1500 -2000 mm por año, presión atmosférica entre 1.011 y 1.012 hpa, así mismo, a sus alrededores tiene una vegetación de matorrales, depósitos lacustres, costas lodosas y sistemas deltaicos. Tiene una temperatura superficial de aproximadamente 26°c. </t>
  </si>
  <si>
    <t xml:space="preserve">La Boca de Urabá está ubicado en el departamento de Antioquia y tiene una apertura de casi de 9 m. Esta boca posee un clima húmedo, con precipitaciones entre 1500 -2000 mm por año, presión atmosférica entre 1.011 y 1.012 hpa, así mismo, a sus alrededores tiene una vegetación de matorrales, bosques humedos, depósitos lacustres, costas lodosas y sistemas deltaicos. Tiene una temperatura superficial de aproximadamente 26°c. </t>
  </si>
  <si>
    <t xml:space="preserve">Bahía la Paila está ubicada en el departamento en Antioquia. Bahía de La Paila está situada al noroeste de Boca Urabá, y al norte de Bahía Pechinde. Esta bahía posee un clima húmedo, con precipitaciones entre 1500 -2000 mm por año, presión atmosférica entre 1.011 y 1.012 hpa, así mismo, a sus alrededores tiene una vegetación de matorrales, depósitos lacustres, costas lodosas y sistemas deltaicos. Tiene una temperatura superficial de aproximadamente 26°c. </t>
  </si>
  <si>
    <t xml:space="preserve">El Brazo Coquitos está ubicado en el departamento de Antioquia, se encuentra al sur oeste de la Bahía Coco Grande y tiene una extensión de aproximadamente 4km. Este brazo posee un clima húmedo, con precipitaciones entre 1500 -2000 mm por año, presión atmosférica entre 1.011 y 1.012 hpa, así mismo, a sus alrededores tiene una vegetación de matorrales, depósitos lacustres, costas lodosas y sistemas deltaicos. Tiene una temperatura superficial de aproximadamente 26°c. </t>
  </si>
  <si>
    <t xml:space="preserve">Boca Coco Grande está ubicada en el departamento de Antioquia, se encuentra al noreste de la Bahía Coco Grande y al oeste con el Golfo de Urabá y tiene una apertura de casi de 18 m. Esta boca posee un clima húmedo, con precipitaciones entre 1500 -2000 mm por año, presión atmosférica entre 1.011 y 1.012 hpa, así mismo, a sus alrededores tiene una vegetación de matorrales, depósitos lacustres, costas lodosas y sistemas deltaicos. Tiene una temperatura superficial de aproximadamente 26°c. </t>
  </si>
  <si>
    <t xml:space="preserve">Bahía Coco Grande está ubicada en el departamento en Antioquia. Coco Grande está situada al este del Golfo de Urabá. Esta bahía posee un clima húmedo, con precipitaciones entre 1500 -2000 mm por año, presión atmosférica entre 1.011 y 1.012 hpa, así mismo, a sus alrededores tiene una vegetación de matorrales, bosques humedos, depósitos lacustres, costas lodosas y sistemas deltaicos. Tiene una temperatura superficial de aproximadamente 26°c. </t>
  </si>
  <si>
    <t xml:space="preserve">La Isla los Muertos está ubicada en el departamento en Antioquia. Isla los Muertos situada al noreste del Golfo de Urabá y al noreste de la Bahía Coco Grande. Esta isla posee un clima húmedo, con precipitaciones entre 1500 -2000 mm por año, presión atmosférica entre 1.011 y 1.012 hpa, así mismo, a sus alrededores tiene una vegetación de matorrales, bosques humedos, depósitos lacustres, costas lodosas y sistemas deltaicos. Tiene una temperatura superficial de aproximadamente 26°c. </t>
  </si>
  <si>
    <t xml:space="preserve">La Boca Matuntugo está ubicada en el departamento en Antioquia. Boca Matuntugo está situada cerca de Brazo Matuntugo, y al oeste de Isla Los Muertos y tiene una apertura de casi de 1.12 km. Esta isla posee un clima húmedo, con precipitaciones entre 1500 -2000 mm por año, presión atmosférica entre 1.011 y 1.012 hpa, así mismo, a sus alrededores tiene una vegetación de matorrales, depósitos lacustres, costas lodosas y sistemas deltaicos. Tiene una temperatura superficial de aproximadamente 26°c. </t>
  </si>
  <si>
    <t xml:space="preserve">Brazo Pavas es una distribuidora en Antioquia. Brazo Pavas está situado al este de Ciénaga del Limón y al norte de Brazo del Coco y tiene una extensión de aproximadamente 2 km. Este brazo posee un clima húmedo, con precipitaciones entre 1500 -2000 mm por año, presión atmosférica entre 1.011 y 1.012 hpa, así mismo, a sus alrededores tiene una vegetación de matorrales, depósitos lacustres, bosques húmedos, costas lodosas y sistemas deltaicos. Tiene una temperatura superficial de aproximadamente 27°c. </t>
  </si>
  <si>
    <t xml:space="preserve">La Bahía Calendaria es una+F42:F44 bahía en Antioquia. Bahía Calendaria está situada al suroeste del Golfo de Urabá. Esta bahía posee un clima húmedo, con precipitaciones entre 1500 -2000 mm por año, presión atmosférica entre 1.011 y 1.012 hpa, así mismo, a sus alrededores tiene una vegetación de matorrales, depósitos lacustres, bosques húmedos, costas lodosas y sistemas deltaicos. Tiene una temperatura superficial de aproximadamente 27°c. </t>
  </si>
  <si>
    <t>El Río Turbo-Currulao está ubicada en el Departamento de Antioquia, abarcando los municipios de Turbo, Apartado y Necoclí. Esta rio posee un clima húmedo, con precipitaciones entre 1500 -2000 mm por año, presión atmosférica entre 1.011 y 1.012 hpa, así mismo, a sus alrededores tiene una vegetación de matorrales, depósitos lacustres, bosques húmedos, costas lodosas y sistemas deltaicos. Tiene una temperatura superficial de aproximadamente 27°c.</t>
  </si>
  <si>
    <t xml:space="preserve">
Río Cirilo es un arroyo en Antioquia y tiene una altitud de 29 metros. Río Cirilo está situada al sur de Punta La Desgracia, y al sureste de Punta Tie. Esta rio posee un clima húmedo, con precipitaciones entre 1500 -2000 mm por año, presión atmosférica entre 1.011 y 1.012 hpa, así mismo, a sus alrededores tiene una vegetación de matorrales, depósitos lacustres, bosques húmedos, costas lodosas y sistemas deltaicos. Tiene una temperatura superficial de aproximadamente 27°c.</t>
  </si>
  <si>
    <t>La Quebrada Tie está ubicada en Antioquia. Quebrada Tie está situada al este del Golfo de Urabá. Esta quebrada posee un clima húmedo, con precipitaciones entre 1500 -2000 mm por año, presión atmosférica entre 1.011 y 1.012 hpa, así mismo, a sus alrededores tiene una vegetación de matorrales, depósitos aluviales, bosques húmedos y playas. Tiene una temperatura superficial de aproximadamente 27°c.</t>
  </si>
  <si>
    <t>Punta Caimán es una punta en Turbo Antioquia. Punta Caimán está situada al sureste de La ensenada del Totumo y al noreste del golfo de Urabá. Esta punta posee un clima húmedo, con precipitaciones entre 1500 -2000 mm por año, presión atmosférica entre 1.011 y 1.012 hpa, así mismo, a sus alrededores tiene una vegetación de matorrales, depósitos lacustre, bosques húmedos y costos lodosas. Tiene una temperatura superficial de aproximadamente 27°c.</t>
  </si>
  <si>
    <t>Río Caimán Viejo es un arroyo en Antioquia y tiene una altitud de 30 metros. Río Caimán Viejo está situada circa de Punta Ocobo, y al norte de Ensenada de El Totumo. Esta rio tiene un clima húmedo, con precipitaciones entre 1500 -2000 mm por año, presión atmosférica entre 1.011 y 1.012 hpa, así mismo, a sus alrededores tiene una vegetación de matorrales, depósitos lacustres, bosques húmedos y costos lodosas. Tiene una temperatura superficial de aproximadamente 27°c.</t>
  </si>
  <si>
    <t>Quebrada el Carlo se encuentra en el departamento de Antioquia Quebrada el Carlo está situada al este del Golfo de Urabá. Esta quebrada tiene un clima húmedo, con precipitaciones entre 1500 -2000 mm por año, presión atmosférica entre 1.011 y 1.012 hpa, así mismo, a sus alrededores tiene una vegetación de matorrales, depósitos marinos, bosques húmedos y costas lodosas. Tiene una temperatura superficial de aproximadamente 27°c.</t>
  </si>
  <si>
    <t>Río Bobal es un arroyo en Antioquia. Río Bobal está situada cerca de Punta Bobal, esta al sureste de la Ensenada el Verano y cerca de Quebrada La Candelaria. Esta rio posee un clima húmedo, con precipitaciones entre 1500 -2000 mm por año, presión atmosférica entre 1.011 y 1.012 hpa, así mismo, a sus alrededores tiene una vegetación de matorrales, depósitos marinos, bosques húmedos y costas lodosas. Tiene una temperatura superficial de aproximadamente 27°c.</t>
  </si>
  <si>
    <t>La Bahía Necoclí es una bahía en el departamento de Antioquia. Bahía Necoclí está situada al sur del Municipio de Necoclí. Esta bahía posee un clima húmedo, con precipitaciones entre 1500 -2000 mm por año, presión atmosférica entre 1.011 y 1.012 hpa, así mismo, a sus alrededores tiene rocas sedimentarias terrígenas y costas urbanizadas. Tiene una temperatura superficial de aproximadamente 27°c.</t>
  </si>
  <si>
    <t>Punta El Predio es una punta en el departamento de Antioquia. Punta El Predio está situada al oeste de Quebrada Boquita de Emilio y al noroeste de Ensenada El Verano. Esta punta posee un clima húmedo, con precipitaciones entre 1500 -2000 mm por año, presión atmosférica entre 1.011 y 1.012 hpa, así mismo, a sus alrededores tiene rocas sedimentarias terrígenas y costas urbanizadas. Tiene una temperatura superficial de aproximadamente 27°c.</t>
  </si>
  <si>
    <t>Punta Arenas del Sur es una punta en Necoclí en el departamento de Antioquia y tiene una altitud de 11 metros. Punta Arenas del Sur está situada al suroeste de Río Negro, y al oeste de Punta del Palmar. Esta punta posee un clima húmedo, con precipitaciones entre 1500 -2000 mm por año, presión atmosférica entre 1.011 y 1.012 hpa, así mismo, a sus alrededores tiene una vegetación de matorrales, depósitos marinos, estuario, bosques húmedos y costa lodosa. Tiene una temperatura superficial de aproximadamente 27°c.</t>
  </si>
  <si>
    <t>Punta Arenas del Norte es una punta en el departamento de Antioquia. Punta Arenas del Norte está situada al suroeste de Playa de Bobal, y al noroeste de Ensenada Rionegro.Esta punta posee un clima húmedo, con precipitaciones entre 1500 -2000 mm por año, presión atmosférica entre 1.011 y 1.012 hpa, así mismo, a sus alrededores tiene una vegetación de matorrales, depósitos marinos y lacustres, bosques húmedos, costa lodosa y playas. Tiene una temperatura superficial de aproximadamente 27°c.</t>
  </si>
  <si>
    <t>Playa de Bobal es una playa en Antioquia. Playa de Bobal está situada al noreste de Punta Arenas del Norte, y al norte de Ensenada Rionegro. Esta playa posee un clima húmedo, con precipitaciones entre 1500 -2000 mm por año, presión atmosférica entre 1.011 y 1.012 hpa, así mismo, a sus alrededores tiene una vegetación de matorrales, depósitos marinos y Contiene alrededor de 7.90 km de playa. Tiene una temperatura superficial de aproximadamente 27°c.</t>
  </si>
  <si>
    <t>Quebrada Lechugal es un arroyo en Antioquia y tiene una altitud de 40 metros. Quebrada Lechugal está situada cerca de Punta Piedra, y al noroeste de Cerro el Águila. Esta quebrada posee un clima húmedo, con precipitaciones entre 1500 -2000 mm por año, presión atmosférica entre 1.011 y 1.012 hpa, así mismo, a sus alrededores tiene una vegetación de matorrales y depósitos marinos. Tiene una temperatura superficial de aproximadamente 27°c.</t>
  </si>
  <si>
    <t>Punta Caribana es una punta en Antioquia. Punta Caribana está situada al norte de Punta Piedra, y al sureste de Cayos de Caribana. Esta punta posee un clima húmedo, con precipitaciones entre 1500 -2000 mm por año, presión atmosférica entre 1.011 y 1.012 hpa, así mismo, a sus alrededores tiene una vegetación de matorrales, rocas sedimentarias terrígenas, depósitos marinos, playas y rocas no cohesivas. Tiene una temperatura superficial de aproximadamente 27°c.</t>
  </si>
  <si>
    <t>La Playa la Cabaña es una playa en el departamento de Antioquia. Esta playa posee un clima húmedo, con precipitaciones entre 1500 -2000 mm por año, presión atmosférica entre 1.011 y 1.012 hpa, así mismo, a sus alrededores tiene una vegetación de matorrales, rocas sedimentarias terrígenas, rocas no cohesivas y Contiene aproximadamente 17 km de playa. Tiene una temperatura superficial de aproximadamente 27°c.</t>
  </si>
  <si>
    <t>El Rio Mulatos está ubicado en el departamento de Antioquia. Rio Mulatos desemboca en el océano Atlántico. Esta rio posee un clima húmedo, con precipitaciones entre 1500 -2000 mm por año, presión atmosférica entre 1.011 y 1.012 hpa, así mismo, a sus alrededores tiene una vegetación de matorrales, rocas sedimentarias terrígenas, rocas no cohesivas y bosques húmedos. Tiene una temperatura superficial de aproximadamente 27°c.</t>
  </si>
  <si>
    <t xml:space="preserve">Boca del Roto está en el departamento de Antioquia. Boca del Roto está situada al sureste de Isla del Calvo, al norte de Punta Candelaria y tiene una apertura de aproximadamente 650 m. Esta boca posee un clima húmedo, con precipitaciones entre 1500 -2000 mm por año, presión atmosférica entre 1.011 y 1.012 hpa, así mismo, a sus alrededores tiene una vegetación de matorrales, depósitos lacustres, costas lodosas y sistemas deltaicos. Tiene una temperatura superficial de aproximadamente 27°c. </t>
  </si>
  <si>
    <t xml:space="preserve">
Bahía El Rotico es una bahía y está ubicada en el Departamento de Antioquia, Colombia. La elevación estimada del terreno sobre el nivel del mar es de 1 metro. Bahía El Rotico se encuentra al sur de la Bahía Perdida. Esta bahía posee un clima húmedo, con precipitaciones entre 1500 -2000 mm por año, presión atmosférica entre 1.011 y 1.012 hpa, así mismo, a sus alrededores tiene una vegetación de matorrales, depósitos lacustres, costas lodosas y sistemas deltaicos. Tiene una temperatura superficial de aproximadamente 27°c. </t>
  </si>
  <si>
    <t xml:space="preserve">Punta Yerbasal es una punta en Turbo Antioquia. Punta Yerbasal está situada cerca de Punta Tarena, y cerca de Punta Revesa. Esta punta posee un clima húmedo, con precipitaciones entre 1500 -2000 mm por año, presión atmosférica entre 1.011 y 1.012 hpa, así mismo, a sus alrededores contiene una vegetación de matorrales, depósitos lacustres, costas lodosas y sistemas deltaicos. Tiene una temperatura superficial de aproximadamente 27°c. </t>
  </si>
  <si>
    <t xml:space="preserve">
Boca Tarena está en el departamento de Antioquia, Colombia. Boca Tarena está situada circa de Río Atrato, al oeste de Ciénagas La Levranchera Muertos y tiene una apertura de aproximadamente 200 m. Esta boca posee un clima húmedo, con precipitaciones entre 1500 -2000 mm por año, presión atmosférica entre 1.011 y 1.012 hpa, así mismo, a sus alrededores contiene una vegetación de matorrales, depósitos lacustres y costas lodosas. Tiene una temperatura superficial de aproximadamente 27°c. </t>
  </si>
  <si>
    <t xml:space="preserve">La Playa Tarena está en el departamento de antioquia. Playa Tarena está situada al sur de la Bahía Cavera. Esta playa posee un clima húmedo, con precipitaciones entre 1500 -2000 mm por año, presión atmosférica entre 1.011 y 1.012 hpa, así mismo, a sus alrededores contiene una vegetación de matorrales, depósitos lacustres, costas lodosas y Contiene aproximadamente 17 km de playa. Tiene una temperatura superficial de aproximadamente 27°c. </t>
  </si>
  <si>
    <t>Punta Acla es una punta en el departamento del choco. Punta Acla está encuentra al oeste de Bahía Cevera. Esta punta posee un clima húmedo, con precipitaciones entre 1500 -2000 mm por año, presión atmosférica entre 1.011 y 1.012 hpa, así mismo, a sus alrededores contiene una vegetación de matorrales, rocas cohesivas y rocas ígneas volcánicas. Tiene una temperatura superficial de aproximadamente 27°c. c</t>
  </si>
  <si>
    <t xml:space="preserve">
La Isla la Gloria es una isla en el departamento del choco. Isla la Gloria está encuentra rodeada de la Bahía Cevera. Esta isla posee un clima húmedo, con precipitaciones entre 1500 -2000 mm por año, presión atmosférica entre 1.011 y 1.012 hpa, así mismo, esta conformada por una vegetación de matorrales, rocas cohesivas y rocas ígneas volcánicas. Tiene una temperatura superficial de aproximadamente 27°c. </t>
  </si>
  <si>
    <t xml:space="preserve">Las Islas Titumate están ubicadas en el departamento del choco y se encuentran a un 1 km de distancia desde la costa. Estas islas poseen un clima húmedo, con precipitaciones entre 1500 -2000 mm por año, presión atmosférica entre 1.011 y 1.012 hpa, así mismo, están conformadas por una vegetación de matorrales, rocas cohesivas y rocas ígneas volcánicas. Tiene una temperatura superficial de aproximadamente 27°c. </t>
  </si>
  <si>
    <t xml:space="preserve">Isla Napu están ubicada en el departamento del choco, se encuentra a un 1.20 km de distancia de la costa. Esta isla posee un clima húmedo, con precipitaciones entre 1500 -2000 mm por año, presión atmosférica entre 1.011 y 1.012 hpa, así mismo, están conformadas por una vegetación de matorrales, rocas cohesivas y rocas ígneas volcánicas. Tiene una temperatura superficial de aproximadamente 27°c. </t>
  </si>
  <si>
    <t xml:space="preserve">Punta Goleta está en el departamento del choco. Punta Goleta se encuentra al sureste de Bahía Estola. Esta punta posee un clima húmedo, con precipitaciones entre 1500 -2000 mm por año, presión atmosférica entre 1.011 y 1.012 hpa, así mismo, está conformada por una vegetación de matorrales, depósitos marinos, rocas cohesivas y rocas ígneas volcánicas. Tiene una temperatura superficial de aproximadamente 27°c. </t>
  </si>
  <si>
    <t xml:space="preserve">Rio Negro se encuentra en el departamento del choco el cual desemboca en la Bahía Estola. Este rio posee un clima húmedo, con precipitaciones entre 1500 -2000 mm por año, presión atmosférica entre 1.011 y 1.012 hpa, así mismo, está conformada por una vegetación de matorrales, depósitos marinos y playa en su desembocadura. Tiene una temperatura superficial de aproximadamente 27°c. </t>
  </si>
  <si>
    <t>Playa la Playona está en el departamento del choco. Playa la Playona está situada al sur de la Bahía estola. Este rio posee un clima húmedo, con precipitaciones entre 1500 -2000 mm por año, presión atmosférica entre 1.011 y 1.012 hpa, así mismo, está conformada por una vegetación de matorrales, depósitos marinos y Contiene aproximadamente 8.5 km de playa. Tiene una temperatura superficial de aproximadamente 27°c.</t>
  </si>
  <si>
    <t>Punta Tolo es una punta en el departamento del choco. Punta Tolo se encuentra al sureste de Bahía Acandi. Esta punta posee un clima húmedo, con precipitaciones entre 1500 -2000 mm por año, presión atmosférica entre 1.011 y 1.012 hpa, así mismo, está conformada por una vegetación de matorrales, depósitos aluviales, playas y rocas cohesivas. Tiene una temperatura superficial de aproximadamente 27°c.</t>
  </si>
  <si>
    <t>La Bahía Estola está ubicada en el departamento del choco, Colombia. se encuentra al este de la Bahía Acandi. Esta bahía posee un clima húmedo, con precipitaciones entre 1500 -2000 mm por año, presión atmosférica entre 1.011 y 1.012 hpa, así mismo, está conformada por una vegetación de matorrales, depósitos aluviales, playas, rocas cohesivas y costas urbanizdas. Tiene una temperatura superficial de aproximadamente 27°c.</t>
  </si>
  <si>
    <t>Punta Acandí es una punta en el departamento del choco. Punta Acandí se encuentra al noroeste de Bahía Acandí. Esta punta posee un clima húmedo, con precipitaciones entre 1500 -2000 mm por año, presión atmosférica entre 1.011 y 1.012 hpa, así mismo, está conformada por una vegetación de matorrales, depósitos aluviales, rocas cohesivas y rocas ígneas volcánicas. Tiene una temperatura superficial de aproximadamente 27°c.</t>
  </si>
  <si>
    <t>Rio Acandí se encuentra en el departamento del choco el cual desemboca en la Bahía Acandí y tiene una apertura de aproximadamente 100 m. Este rio posee un clima húmedo, con precipitaciones entre 1500 -2000 mm por año, presión atmosférica entre 1.011 y 1.012 hpa, así mismo, está conformada por una vegetación de matorrales, depósitos aluviales, rocas cohesivas y rocas ígneas volcánicas. Tiene una temperatura superficial de aproximadamente 27°c.</t>
  </si>
  <si>
    <t xml:space="preserve">
La isla Terrón de Azúcar es una isla en Chocó. Isla Terrón de Azúcar está situada al norte de Bahía Pinololo, y al este de Quebrada Indio. Este rio posee un clima húmedo, con precipitaciones entre 1500 -2000 mm por año, presión atmosférica entre 1.011 y 1.012 hpa, así mismo, está conformada por una vegetación de matorrales, rocas sedimentarias calcáreas, rocas cohesivas y rocas ígneas volcánicas. Tiene una temperatura superficial de aproximadamente 27°c.</t>
  </si>
  <si>
    <t>Cabo Pinololo es una cabo en el departamento de Chocó. Cabo Pinololo está situado cerca de Punta del Aguacate, y al noroeste de Isla La Mora. Este cabo posee un clima húmedo, con precipitaciones entre 1500 -2000 mm por año, presión atmosférica entre 1.011 y 1.012 hpa, así mismo, está conformada por una vegetación de matorrales, rocas sedimentarias calcáreas, rocas cohesivas y rocas ígneas volcánicas. Tiene una temperatura superficial de aproximadamente 27°c.</t>
  </si>
  <si>
    <t>La Isla de Narza es una isla en el departamento del Chocó. Isla de Narza está rodeada por la Bahía Capurgana, también está a una distancia de 1.2 km del municipio de Acandí. Esta isla posee un clima húmedo, con precipitaciones entre 1500 -2000 mm por año, presión atmosférica entre 1.011 y 1.012 hpa, así mismo, está conformada por una vegetación de matorrales, rocas sedimentarias calcáreas, rocas cohesivas y rocas ígneas volcánicas. Tiene una temperatura superficial de aproximadamente 28°c.</t>
  </si>
  <si>
    <t>La Isla Peñón Bobo es una isla en el departamento del Chocó. Isla Peñón Bobo está rodeada por el océano atlántico, también está a una distancia de 20 m de la costa. Esta isla posee un clima húmedo, con precipitaciones entre 1500 -2000 mm por año, presión atmosférica entre 1.011 y 1.012 hpa, así mismo, está conformada por una vegetación de matorrales, rocas sedimentarias calcáreas, rocas cohesivas y rocas ígneas volcánicas. Tiene una temperatura superficial de aproximadamente 28°c.</t>
  </si>
  <si>
    <t>El cabo Tiburón es un accidente costero en el departamento del choco que marca el inicio de la frontera común entre Panamá, al occidente, y Colombia, al oriente, en el mar Caribe. Este cabo posee un clima húmedo, con precipitaciones entre 1500 -2000 mm por año, presión atmosférica entre 1.011 y 1.012 hpa, así mismo, está conformada por una vegetación de matorrales,  rocas cohesivas y rocas ígneas volcánicas. Tiene una temperatura superficial de aproximadamente 28°c.</t>
  </si>
  <si>
    <t>El Rio Iguana se encuentra en el departamento de Antioquia el cual desemboca en el océano atlántico. Este rio posee un clima húmedo, con precipitaciones entre 1500 -2000 mm por año, presión atmosférica entre 1.011 y 1.012 hpa, así mismo, está conformada por una vegetación de matorrales, rocas sedimentarias terrígenas y rocas no cohesivas. Tiene una temperatura superficial de aproximadamente 27°c.</t>
  </si>
  <si>
    <t>Punta Gigantón es una punta en Antioquia. Punta Gigantón está situada al suroeste de Punta Sabanilla, y al norte de Río Zapata. Esta punta posee un clima húmedo, con precipitaciones entre 1500 -2000 mm por año, presión atmosférica entre 1.011 y 1.012 hpa, así mismo, está conformada por una vegetación de matorrales, rocas sedimentarias terrígenas y rocas no cohesivas. Tiene una temperatura superficial de aproximadamente 27°c.</t>
  </si>
  <si>
    <t>La Bahía Sabatina está ubicada en el departamento de Antioquia, Colombia. se encuentra al noreste de Punta Gigantón, y al sureste de la punta sabatina tiene. Esta punta posee un clima húmedo, con precipitaciones entre 1500 -2000 mm por año, presión atmosférica entre 1.011 y 1.012 hpa, así mismo, está conformada por una vegetación de matorrales, rocas sedimentarias terrígenas, rocas no cohesivas y tiene aproximadamente 3 km de costa. Tiene una temperatura superficial de aproximadamente 27°c.</t>
  </si>
  <si>
    <t xml:space="preserve">
La punta sabatina es una punta en Antioquia punta sabatina está situada al suroeste de Punta Sabanilla, y al norte de Río Zapata. Esta punta posee un clima húmedo, con precipitaciones entre 1500 -2000 mm por año, presión atmosférica entre 1.011 y 1.012 hpa, así mismo, está conformada por una vegetación de matorrales, rocas sedimentarias terrígenas y rocas no cohesivas. Tiene una temperatura superficial de aproximadamente 27°c.</t>
  </si>
  <si>
    <t>El golfo de Darién es un amplio golfo situado en la parte sur del mar Caribe, entre Panamá y Colombia. En su parte más meridional contiene al golfo de Urabá y la desembocadura del río Atrato, en territorio colombiano, Tiene una extensión de aproximadamente 430 km² y normalmente está a una temperatura superficial de 27°c.</t>
  </si>
  <si>
    <t>El cayo Alburquerque o Cayos del Sur-suroeste es un atolón del mar Caribe perteneciente al archipiélago de San Andrés, Providencia y Santa Catalina, el cual es administrado por Colombia. Se sitúa a unos 37 km al suroeste de San Andrés y a unos 190 km al este de Nicaragua, en las coordenadas 12°10′N, 81°51′O. Alburquerque posee dos islas, North Cay y sirve actualmente como puesto militar de la Armada Colombiana. La vegetación dominante en esta son las palmas de coco, algunos árboles de caucho y arbustos bajos. La isla South Cay está separado de la anterior por un canal de escasa profundidad de unos 400 metros de ancho y esta densamente vegetado por árboles de caucho y normalmente está a una temperatura superficial de 31°c.</t>
  </si>
  <si>
    <t>Cayo pescador pertenece a los cayos del suroeste, hace parte de un atolón perteneciente al archipiélago de san Andrés Providencia y Santa Catalina, el cual es administrado por Colombia. Se encuentra a sur del cayo Alburquerque y cuenta con vegetación dominante como lo son palmas de coco, arboles de caucho, arbustos bajos y normalmente está a una temperatura superficial de 31°c.</t>
  </si>
  <si>
    <t>Cayo del este es un islote desierto, que pertenece al Archipiélago de San Andrés y Providencia, es un cayo Virgen de arena coralina que se encuentra al este del cayo Bolívar. cuenta con Depósitos de gravas, materia orgánica asociados al desarrollo de manglares y normalmente está a una temperatura superficial de 31°c.</t>
  </si>
  <si>
    <t>Cayo Bolívar es un islote desierto, que pertenece al Archipiélago de San Andrés y Providencia, es un cayo Virgen de arena coralina que se encuentra a aguas someras entre 10 y 15 metros. cuenta con vegetación dominante como lo son palmas de coco, arboles de caucho, arbustos bajos y normalmente está a una temperatura superficial de 31°c.</t>
  </si>
  <si>
    <t>Cayo virgen es un islote desierto, que pertenece al Archipiélago de San Andrés y Providencia, es un cayo Virgen de arena coralina que se encuentra al oeste del cayo Bolívar. Cuenta con depósitos de gravas y arenas acumulados en playas y normalmente está a una temperatura superficial de 31°c.</t>
  </si>
  <si>
    <t>El cayo sucre es un islote ubicado al frente de la playa principal de San Andrés. Se encuentra a aproximadamente a 1,5 km de la isla de San Andrés y es el mayor de los cayos que la rodean. Este islote cuenta con hermosos cocoteros, playas de arena blanca, restaurantes que ofrecen delicias recién sacadas del mar, bandas de música isleña y una gran riqueza de peces y corales para los amantes de las actividades subacuáticas y normalmente está a una temperatura superficial de 30°c.</t>
  </si>
  <si>
    <t>La isla de san Andrés y providencia es una isla colombiana del mar Caribe. Es la más grande de las islas que forman parte del Archipiélago de San Andrés, Providencia y Santa Catalina, con una extensión total de 26 km² siendo así, la isla más grande del país. San Andrés se localiza a aproximadamente 637 km al noroeste de Colombia continental y 190 km de la costa de Nicaragua. La zona noroeste de la isla está rodeada por una gran barrera de coral y varios cayos que albergan una variada fauna y flora marina, lo cual atrae una gran cantidad de turistas anualmente.</t>
  </si>
  <si>
    <t>Cayo Rocoso, es un cayo de Colombia que se localiza en el Departamento de San Andrés y Providencia, al este de la isla de San Andrés. El cayo, como su nombre indica, es de roca y no de arena como usualmente son los cayos en el departamento. Cayo Rocoso se ubica muy próximo a un barco que encalló: los turistas pueden ir al Cayo caminando y normalmente está a una temperatura superficial de 29 y 30°c.</t>
  </si>
  <si>
    <t>El cayo Córdoba, también conocido como Cayo Haines, es un cayo o islote colombiano localizado muy próximo al Cayo Acuario, en la costa oriental de la isla de San Andrés. Este islote cuenta con hermosos cocoteros, playas de arena blanca, restaurantes que ofrecen delicias recién sacadas del mar, también cuentan con Depósitos de gravas, arenas acumuladas en playas y normalmente está a una temperatura superficial de 30°c.</t>
  </si>
  <si>
    <t>El Cayo Santander o Cayo Algodón es un cayo de Colombia situado al este de la isla de San Andrés. Cayo Santander se ubica muy próximo a la ciudad capital del departamento, en la bahía de San Andrés, cuenta con vegetación dominante como lo son palmas de coco, arboles de caucho, arbustos bajos y normalmente está a una temperatura superficial entre 29 y 30°c.</t>
  </si>
  <si>
    <t>Bahía de san Andrés es un puerto natural situado en el departamento de san Andrés y providencia, se encuentra al este del departamento, en esta bahía se encuentran barcos realizando actividades turísticas, así mismo, cuenta con un pequeño cayo el cual se llama llave de algodón y Tiene una extensión de aproximadamente 2 km² y normalmente está a una temperatura superficial de 29°c.</t>
  </si>
  <si>
    <t>Bahía Manzanillo cuenta Con 300 m de playa ubicada en providencia, cuenta con palmas cocoteras que bordean la costa y un estilo rastafari que le dan un ambiente de tranquilidad, así mismo, tiene depósitos de gravas y arenas acumulados en playas y de lodos ricos en materia orgánica asociados al desarrollo de manglares. Limita con la bahía agua manzana y normalmente está a una temperatura superficial de 28°c</t>
  </si>
  <si>
    <t>Cayo Botton house se encuentra en providencia, está a unos 14 metros de la costa, cuenta con un tipo de morfología volcánica la cual es la rolita, es una roca ígnea extrusiva, volcánica félsica, de color gris a rojizo y normalmente el cayo está a una temperatura superficial de 28°c</t>
  </si>
  <si>
    <t xml:space="preserve">
Bahía manzana cuenta Con 2.5 km de costa ubicada en providencia, cuenta con palmas cocoteras que bordean la costa, así mismo, tiene depósitos de gravas y arenas acumulados en playas y de lodos ricos en materia orgánica asociados al desarrollo de manglares. Posee un clima caluroso, Limita con la bahía manzanillo y normalmente está a una temperatura superficial de 28°c</t>
  </si>
  <si>
    <t>La Punta Rocosa pertenece al departamento de san Andrés y providencia, cuenta con Brechas riolíticas constituidas por piroclastos y epiblastos ,así mismo, tiene una extensión de aproximadamente 2 km d distancia y normalmente está a una temperatura superficial de 28°c.</t>
  </si>
  <si>
    <t>Los cayos tres hermanos están ubicados en providencia y son formaciones volcánicas que datan de hace ochenta millones de años está prohibido pisar los Cayos, son totalmente salvajes por lo que sólo se pueden apreciar desde el agua. Los Cayo Tres Hermanos son un conjunto de 3 pequeñas islas deshabitadas al sur de Cayo Cangrejo, así mismo cuenta con una temperatura superficial de 28°c</t>
  </si>
  <si>
    <t>Cayo cangrejo está ubicado en providencia, el cayo cangrejo está rodeada de coral, este cayo cuenta con hermosos cocoteros, playas de arena blanca y una gran riqueza de peces y corales para los amantes de las actividades subacuáticas y normalmente está a una temperatura superficial de 28°c.</t>
  </si>
  <si>
    <t>Bahía agua dulce cuenta Con 1.15 km de costa ubicada en san Andrés y providencia, cuenta con palmas cocoteras que bordean la costa, así mismo, tiene depósitos de gravas y arenas acumulados en playas y de lodos ricos en materia orgánica asociados al desarrollo de manglares. Posee un clima caluroso y normalmente está a una temperatura superficial de 28°c</t>
  </si>
  <si>
    <t>La Punta Fox pertenece al departamento de san Andrés y providencia, cuenta con Brechas riolíticas constituidas por piroclastos y epiclastos, así mismo, tiene una extensión de aproximadamente 0.15 km de distancia, de igual forma se encuentra al oeste de la isla de santa catalina y normalmente está a una temperatura superficial de 28°c.</t>
  </si>
  <si>
    <t>La Punta Agilator pertenece al departamento de san Andrés y providencia, cuenta con Brechas riolíticas constituidas por piroclastos y epiclastos, así mismo, tiene una extensión de aproximadamente 0.34 km de distancia, de igual forma se encuentra al suroeste de la isla de santa catalina y normalmente está a una temperatura superficial de 28°c.</t>
  </si>
  <si>
    <t>El Cayo Sur Oeste de santa catalina está ubicado en el departamento de san Andrés y providencia, el cayo sur oeste está rodeado de la bahía sur oeste, este cayo cuenta con Brechas riolíticas constituidas por piroclastos, epiclastos y normalmente está a una temperatura superficial de 28°c.</t>
  </si>
  <si>
    <t>La Bahía sur oeste de santa catalina cuenta Con 1.12 km de costa ubicada en san Andrés y providencia, cuenta con palmas cocoteras que bordean la costa, así mismo, tiene brechas riolíticas constituidas por piroclastos y epiclastos, Posee un clima caluroso y normalmente está a una temperatura superficial de 28°c</t>
  </si>
  <si>
    <t>La Punta Pull and Bejam está ubicada en san Andrés y providencia, cuenta con Brechas riolíticas constituidas por piroclastos y epiclastos, así mismo, tiene una extensión de aproximadamente 0.21 km de distancia, de igual forma se encuentra al suroeste de la isla de santa catalina y normalmente está a una temperatura superficial de 28°c.</t>
  </si>
  <si>
    <t>La Punta Egipto está ubicada en san Andrés y providencia, cuenta con Brechas riolíticas constituidas por piroclastos y epiclastos, así mismo, cuenta con pequeñas rocas en su parte suroeste donde frecuentemente chocan las olas del mar caribe, tiene una extensión de aproximadamente 0.07 km de distancia, de igual forma se encuentra al suroeste de la isla de santa catalina y normalmente está a una temperatura superficial de 28°c.</t>
  </si>
  <si>
    <t>La Bahía de santa catalina es una bahía natural situada en el departamento de san Andrés y providencia, se encuentra al sur del departamento, en esta bahía se encuentran barcos realizando actividades turísticas, así mismo, cuenta con un pequeño canal el cual se llama canal Aury el cual fue creado artificialmente para el libre tránsito, de igual forma tiene una temperatura superficial de 27°c.</t>
  </si>
  <si>
    <t>La Punta paso del monte está ubicada en san Andrés y providencia, cuenta con Brechas riolíticas constituidas por piroclastos y epiclastos, así mismo, limita al norte con el canal Aury y el mar caribe, tiene una extensión de aproximadamente 0.15 km de distancia, de igual forma se encuentra al sureste de la isla de santa catalina y normalmente está a una temperatura superficial de 28°c.</t>
  </si>
  <si>
    <t>Punta Bucanera es una punta que está ubicada en Archipiélago de San Andrés, Providencia y Santa Catalina, Colombia. La elevación estimada del terreno sobre el nivel del mar es de 6 metros. Cuenta con tobas de cenizas intercaladas con biohermas de calizas, cortadas por diques de diorita. Tiene una extensión de aproximadamente 0.33 km de distancia, de igual forma se encuentra al noreste de la isla de santa catalina y normalmente está a una temperatura superficial de 28°c.</t>
  </si>
  <si>
    <t xml:space="preserve">
El cayo palma está ubicado en el departamento de san Andrés y providencia, el cayo palma está rodeado por el mar caribe, este cayo cuenta con Brechas riolíticas constituidas por piroclastos, epiclastos, tiene un ambiente árido y cuenta con muy poca vegetación, tiene a su alrededor un ambiente coralino a profundidades entre 10 y 15 metros y normalmente está a una temperatura superficial de 28°c.</t>
  </si>
  <si>
    <t>El cayo basalto está ubicado en el departamento de san Andrés y providencia, el cayo palma está rodeado por el mar caribe, este cayo cuenta con Brechas riolíticas constituidas por piroclastos, epiclastos, tiene un ambiente árido y cuenta con muy poca vegetación, tiene a su alrededor un ambiente coralino a profundidades entre 10 y 15 metros, se encuentra al oeste del cayo palma y al igual que su cayo vecino tiene una temperatura superficial de 28°c</t>
  </si>
  <si>
    <t>La Punta Keller está ubicada en san Andrés y providencia, cuenta con Brechas riolíticas constituidas por piroclastos y epiclastos, así mismo, limita al este con la punta Buccaner y el mar caribe, tiene una extensión de aproximadamente 0.30 km de distancia, de igual forma se encuentra al norte de la isla de santa catalina y normalmente está a una temperatura superficial de 28°c.</t>
  </si>
  <si>
    <t>La Punta cabeza de morgan está ubicada en san Andrés y providencia, cuenta con Brechas riolíticas constituidas por piroclastos y epiclastos, así mismo, limita al este el mar caribe, tiene una extensión de aproximadamente 0.13 km de distancia, de igual forma se encuentra al suroeste de la isla de santa catalina y normalmente está a una temperatura superficial de 28°c.</t>
  </si>
  <si>
    <t>La Fort point está ubicada en san Andrés y providencia, cuenta con Brechas riolíticas constituidas por piroclastos y epiclastos, así mismo, limita al este el mar caribe, tiene una extensión de aproximadamente 0.27 km de distancia, de igual forma se encuentra al suroeste de la isla de santa catalina y normalmente está a una temperatura superficial de 28°c.</t>
  </si>
  <si>
    <t>La Isla Santa Catalina, es una pequeña isla colombiana, ubicada en el mar Caribe o mar de las Antillas, que pertenece al departamento de San Andrés, Providencia y Santa Catalina. Es relativamente quebrada, y su altura máxima es de 133 metros sobre el nivel del mar. El clima es bastante seco, con dos periodos de lluvias anuales; la temperatura en promedio es de unos 27 °C. En cuanto a la vegetación, predomina el bosque seco tropical cuyo componente más abundante es el cock-spur, seguido por el chaparro, el resbalamano y el olivo. Algunos árboles de mango, palmas, crecen en la pequeña isla.</t>
  </si>
  <si>
    <t>El Cayo Roncador es una pequeña isla del Banco Roncador, ubicado en el oeste del mar Caribe, frente a las costas de América Central, 140 km al este-noreste de la isla colombiana de Providencia y a 210 km al noreste de San Andrés. El Banco Roncador es un atolón alargado, cuyos arrecifes periféricos delinean la figura de un anzuelo. El atolón mide unos 15 km en sentido Noroeste-Sureste y aproximadamente 7 km en su parte más ancha. En el extremo norte de un arrecife periférico, formado por la acumulación de escombros coralinos y sedimentos, se encuentra el Cayo Roncador</t>
  </si>
  <si>
    <t>Cayo serrana está ubicad en san Andrés y providencia. Este territorio cuenta con alta riqueza y abundancia de especies coralinas; el valor de los recursos pesqueros allí establecidos, tienen implicaciones directas con la soberanía alimentaria del Departamento Archipiélago de San Andrés, así mismo, está a una temperatura superficial de 27°c.</t>
  </si>
  <si>
    <t>Cayo Arena Isla Cayos de Serrana está ubicada en san Andrés y providencia. Es un pequeño cayo ubicado al noreste de cayo Serrana. El fuerte viento levanta olas de espuma blanca, delineando los rompientes del complejo de arrecifes del banco Serrana, un remoto atolón oceánico situado 150 kilómetros al noroeste de la isla de Providencia. Protegida del castigo de las olas por este anillo deformado de corales que hace parte del sistema de arrecifes más biodiverso, grande y prístino del Caribe, así mismo, está a una temperatura superficial de 27°c.</t>
  </si>
  <si>
    <t>Cayo Triangulo está ubicada en san Andrés y providencia. Esta rodeado por el mar caribe. Está ubicado en el centro del banco serrana. los rompientes del complejo de arrecifes del banco Serrana, un remoto atolón oceánico situado 150 kilómetros al noroeste de la isla de Providencia. Protegida del castigo de las olas por este anillo deformado de corales que hace parte del sistema de arrecifes más biodiverso, grande y prístino del Caribe, así mismo, cayo Triangulo está a una temperatura superficial de 27°c.</t>
  </si>
  <si>
    <t>Cayo Ancla está ubicado en san Andrés y providencia. Esta rodeado por el mar caribe. Está ubicado al este de cayo Triangulo. Es un cayo que en su totalidad está cubierto por arena y cuenta con especies coralinas a su alrededor, así mismo, cayo Triangulo está a una temperatura superficial de 27°c.</t>
  </si>
  <si>
    <t>Cayo pequeño está ubicado en el archipiélago de san Andrés y providencia. Está ubicado en el centro del banco serrana y ubicado al noreste de cayo Triangulo. Protegida del castigo de las olas por este anillo deformado de corales que hace parte del sistema de arrecifes más biodiverso, grande y prístino del Caribe, así mismo, cayo pequeño está a una temperatura superficial de 27°c.</t>
  </si>
  <si>
    <t>Cayo del este está ubicado en el archipiélago de san Andrés y providencia. Está ubicado en el centro del banco serrana y ubicado al este de cayo Ancla. El cayo del este comparte una extensión de aproximadamente 6 km de arrecife coralino con el cayo Ancla, también esta compuesto por arena y rodeado por el mar caribe, así mismo, cayo pequeño está a una temperatura superficial de 27°c.</t>
  </si>
  <si>
    <t>El arrecife del este del banco serrana en San Andrés es una reserva de la Biosfera Seaflower es uno de los más importantes de todo el Mar Caribe y cumple la función de conservación y regeneración de los ecosistemas del Archipiélago de San Andrés, Providencia y Santa Catalina, así mismo, el arrecife del este del banco serrana está a una temperatura superficial de 28°c.</t>
  </si>
  <si>
    <t>Cayo del Norte está ubicado en el archipiélago de san Andrés y providencia. Está ubicado en el norte del banco serrana y rodeado por el mar caribe. El cayo del norte comparte una extensión de aproximadamente 1.7 km de arrecife coralino con el cayo del noreste, también está compuesto por arena, fauna silvestre y rodeado por el mar caribe, así mismo, el cayo del norte está a una temperatura superficial de 27°c.</t>
  </si>
  <si>
    <t>Cayo del Noreste está ubicado en el archipiélago de san Andrés y providencia. Está ubicado en el noreste del banco serrana y rodeado por el mar caribe. El cayo del noreste comparte una extensión de aproximadamente 1.7 km de arrecife coralino con el cayo del norte, también está compuesto solo por roca,así mismo, el cayo del norte está a una temperatura superficial de 27°c.</t>
  </si>
  <si>
    <t>El cayo Soleado está ubicado en el archipiélago de san Andrés y providencia. Está ubicado en el banco serrana y rodeado por el mar caribe. El cayo Soleado está ubicado al suroeste de la roca del noreste, también cuenta con Brechas riolíticas constituidas por piroclastos y epiclastos, de igual forma cuenta con arrecifes coralinos a su alrededor y esta a una temperatura superficial de 27°c.</t>
  </si>
  <si>
    <t>El cayo Quinta sueño está ubicado en el archipiélago de san Andrés y providencia. Actualmente es el complejo coralino más grande del archipiélago de San Andrés y Providencia. Consta de 54 formaciones que sobresalen durante la marea baja, una de las cuales, 32, permanece todo el tiempo sobre la superficie del mar, aun durante la alta marea. Incluyendo su área de plataforma, el banco tiene algo más de 60 km de longitud y entre 10 y 20 km de ancho. En el banco no existe en la actualidad ningún cayo, solamente un faro construido sobre el arrecife, sobre el extremo norte del mismo.</t>
  </si>
  <si>
    <t>El Cayo Arena Isla Cayos de Serranilla está ubicado en el archipiélago de san Andrés y providencia. cuenta con Brechas riolíticas constituidas por piroclastos y epiclastos, así mismo, está rodeado por el mar caribe y a su alrededor se encuentra un ambiente coralino y normalmente está a una temperatura superficial de 28°c.</t>
  </si>
  <si>
    <t>Cayo del este está ubicado en el archipiélago de san Andrés y providencia. Este territorio cuenta con alta riqueza y abundancia de especies coralinas, está compuesta de arena, roca sedimentaria y algo de vegetación, así mismo, está a una temperatura superficial de 27°c.</t>
  </si>
  <si>
    <t>Cayo del medio está ubicado en el archipiélago de san Andrés y providencia. Este territorio cuenta con alta riqueza y abundancia de especies coralinas, está compuesta de roca sedimentaria, también se encuentra entre el cayo del este y del oeste, así mismo, está a una temperatura superficial de 27°c.</t>
  </si>
  <si>
    <t>El cayo oeste está ubicado en el archipiélago de san Andrés y providencia. Este territorio cuenta con alta riqueza y abundancia de especies coralinas, está compuesta de roca sedimentaria y lo rodea el mar caribe, también se encuentra entre el cayo del este y del oeste, así mismo, está a una temperatura superficial de 28°c.</t>
  </si>
  <si>
    <t xml:space="preserve"> La isla Serranilla está ubicada en el archipiélago de san Andrés y providencia. Es un antiguo atolón. Tiene cerca de 40 km de largo y 32 km de ancho, con un área de 1200 km², casi enteramente de agua. Varios cayos muy pequeños emergen de las aguas para formar las islas del banco. Ellas son West Breaker, Cayo Medio (Middle Cay), Cayo Este (East Cay) y Cayo Beacon (Beacon Cay). La vegetación está dispersa con arbustos y algunos árboles, se encuentra un ambiente coralino y normalmente está a una temperatura superficial de 28°c.</t>
  </si>
  <si>
    <t>El arrecife oriental está ubicado en el archipiélago de san Andrés y providencia. Cuenta con una masa constituida por organismos calcáreos sedentarios, como algas, corales u otras madréporas, que permanece sumergida durante la pleamar y sobresale ligeramente en la bajamar, así mismo, está a una temperatura superficial de 27°c.</t>
  </si>
  <si>
    <t>El Cayo medio está ubicado en el archipiélago de san Andrés y providencia. cuenta con Brechas riolíticas constituidas por piroclastos y epiclastos, así mismo, está rodeado por el mar caribe y a su alrededor se encuentra un ambiente coralino y normalmente está a una temperatura superficial de 27°c.</t>
  </si>
  <si>
    <t>El cayo Bajo Nuevo o islas Petrel es un pequeño conjunto insular constituido por un pequeño arrecife coralino, deshabitado y algunos islotes, cubiertos mayormente de hierba. está ubicado en el archipiélago de san Andrés y providencia, igualmente ubicado en el mar caribe. El cayo bajo Nuevo son dos estructuras distintas parecidas a un atolón separadas por un canal profundo de 1,4 km de ancho en su punto más estrecho, así mismo, está a una temperatura superficial de 28°c.</t>
  </si>
  <si>
    <t>El arrecife occidental está ubicado en el archipiélago de san Andrés y providencia. Cuenta con una masa constituida por organismos calcáreos sedentarios, como algas, corales u otras madréporas, que permanece sumergida durante la pleamar y sobresale ligeramente en la bajamar, así mismo, está a una temperatura superficial de 28°c.</t>
  </si>
  <si>
    <t>El Cayo Arena Bajo Nuevo está ubicado en el archipiélago de san Andrés y providencia. A sus alrededores hay un pequeño arrecife coralino, este cubierto mayormente de roca. cuenta con Brechas riolíticas constituidas por piroclastos y epiclastos .El Cayo Arena Bajo Nuevo está a una temperatura superficial de 28°c.</t>
  </si>
  <si>
    <t>El Cayo Oeste de bajo nuevo está ubicado en el archipiélago de san Andrés y providencia. Este territorio cuenta con alta riqueza y abundancia de especies coralinas, está compuesta de roca sedimentaria y lo rodea el mar caribe, así mismo, está a una temperatura superficial de 28°c.</t>
  </si>
  <si>
    <t>Ciénaga Mamavita es una laguna en el departamento de La Guajira. Ciénaga Mamavita está situada al noroeste de Arroyo Juanmieles, y al suroeste de Punta La Enea. Posee un clima semiárido, con precipitaciones entre 500-1.000 por año, así mismo, posee una vegetación de matorrales, cactáceas, rocas ígneas y depósitos lacustres. Tiene una temperatura superficial de aproximadamente 31°c.</t>
  </si>
  <si>
    <t>Cabo San Agustín es un cabo en el departamento de la magdalena, Santa Marta. Cabo San Agustín está situada al noroeste de Marquetalia. Posee un clima semiárido, con precipitaciones de 1.000 mm por año, así mismo, posee una vegetación de matorrales, bosques semideciduos, rocas ígneas intrusivas y depósitos lacustres. Tiene una temperatura superficial de aproximadamente 31°c.</t>
  </si>
  <si>
    <t>Punta Cañaveral es una playa en el departamento de Magdalena. Punta Cañaveral está situada cerca de Zona de camping y cerca del Parque Tayrona. Posee un clima semiárido, con precipitaciones de 1.000 mm por año, así mismo, posee una vegetación de matorrales, bosques semideciduos, rocas ígneas intrusivas y depósitos eólicos. Tiene una temperatura superficial de aproximadamente 31°c.</t>
  </si>
  <si>
    <t>Punta El Diamante es un cabo en Magdalena. Punta El Diamante está situada cerca de Playa Del Puerto &amp; Playa Caiman, y cerca de Playa cabo san juan. Posee un clima seco, con precipitaciones de 1.000 mm por año, así mismo, posee una vegetación de Xerofita, Higrofitica, rocas ígneas intrusivas, cohesivas y depósitos lacustres. Tiene una temperatura superficial de aproximadamente 31°c.</t>
  </si>
  <si>
    <t>Punta El Diamante es un cabo en Magdalena. Punta El Diamante está situada cerca de Playa Del Puerto &amp; Playa Caiman, y cerca de Playa cabo san juan. Posee un clima seco, con precipitaciones de 1.000 mm por año, así mismo, posee una vegetación de Xerofita, Higrofitica, rocas sedimentarias calcáreas, cohesivas y depósitos lacustres. Tiene una temperatura superficial de aproximadamente 31°c.</t>
  </si>
  <si>
    <t>Punta Aguahonda es una localidad del Departamento del Magdalena. Punta Aguahonda está situada cerca de Punta Florín y al oeste de Punta Culebrón. Punta Aguahonda Posee un clima seco, con precipitaciones de 1.000 mm por año, así mismo, posee una vegetación de Higrofitica, bosques secos, rocas metamórficas y rocas cohesivas. Tiene una temperatura superficial de aproximadamente 31°c.</t>
  </si>
  <si>
    <t>Punta de Cinto es una punta ubicada en el departamento del magdalena, Santa Marta. Punta de Cinto está situada al este de Punta Placelito y al este de Punta Embestidero. Posee un clima seco, con precipitaciones de 1.000 mm por año, presión atmosférica de 1.011 hpa, así mismo, posee una vegetación de Xerofita, Higrofitica, rocas sedimentarias calcáreas, cohesivas y depósitos lacustres. Tiene una temperatura superficial de aproximadamente 31°c.</t>
  </si>
  <si>
    <t>Punta de Nenguange es una punta ubicada en el departamento del Magdalena, Colombia. La elevación estimada del terreno sobre el nivel del mar es de 1 metro. Punta de Nenguange tiene un clima seco, con precipitaciones de 1.000 mm por año, presión atmosférica de 1.011 hpa, así mismo, posee una vegetación de Xerofita, Higrofitica, rocas Filitas, metarenitas, metaconglomerados, mármoles y metacherts. Tiene una temperatura superficial de aproximadamente 31°c</t>
  </si>
  <si>
    <t>Punta de Chengue es una punta ubicada en el departamento de Magdalena y tiene una altitud de 40 metros. Punta de Chengue está situada cerca de Punta Macuaca y cerca de Punta de Moto. Posee un clima seco, con precipitaciones de 1.000 mm por año, presión atmosférica de 1.011 hpa, así mismo, posee una vegetación de Xerofita, Higrofitica, rocas sedimentarias calcáreas, cohesivas y depósitos lacustres. Tiene una temperatura superficial de aproximadamente 31°c</t>
  </si>
  <si>
    <t>La bahía Concha es una bahía ubicada en el departamento del Magdalena, Colombia. Ubicada a solo 30 minutos de Santa Marta, es una de las playas más visitadas por los turistas y samarios; la bahía está rodeada de montañas y su vista es muy agradable, llegando a ella a mano derecha se encuentra la desembocadura de un riachuelo que hace el paisaje más completo. Esta zona Posee un clima seco, con precipitaciones de 1.000 mm por año, presión atmosférica de 1.011 hpa, así mismo, tiene una vegetación de Xerofita, Higrofitica, rocas sedimentarias calcáreas, playas y depósitos lacustres. Tiene una temperatura superficial de aproximadamente 31°c</t>
  </si>
  <si>
    <t>Punta El Vigía es una punta ubicada en el departamento del Magdalena, tiene una altitud de 42 metros. Punta El Vigía está situada al este de Isla de La Aguja. tiene un clima seco, con precipitaciones de 1.000 mm por año, presión atmosférica de 1.011 hpa, así mismo, posee una vegetación de Xerofita, Higrofitica, rocas Filitas, metarenitas, metaconglomerados, mármoles y metacherts. Tiene una temperatura superficial de aproximadamente 31°c</t>
  </si>
  <si>
    <t>Isla de La Aguja es una isla en Magdalena. Isla de La Aguja está situada al norte de Punta La Bomba, y al oeste de Punta El Vigía. Esta isla Posee un clima seco, con precipitaciones de 1.000 mm por año, presión atmosférica de 1.011 hpa, así mismo, tiene rocas sedimentarias calcáreas, playas y depósitos lacustres. Tiene una temperatura superficial de aproximadamente 30°c</t>
  </si>
  <si>
    <t>Cabo de La Aguja es una punta en Magdalena y tiene una altitud de 31 metros. Cabo de La Aguja está situada cerca de Punta La Bomba, y al norte de Punta de Granate. Tiene un clima seco, con precipitaciones de 1.000 mm por año, presión atmosférica de 1.011 hpa, así mismo, posee una vegetación de Xerofita, Higrofitica, rocas sedimentarias calcáreas, cohesivas y depósitos lacustres. Tiene una temperatura superficial de aproximadamente 31°c</t>
  </si>
  <si>
    <t>Punta Las Minas es una punta ubicada en el departamento del magdalena, Santa Marta, tiene una altitud de 46 metros. Punta Las Minas está situada cerca de Sisiguaca. . tiene un clima seco, con precipitaciones de 1.000 mm por año, presión atmosférica de 1.011 hpa, así mismo, posee una vegetación de Xerofita, Higrofitica, rocas Filitas, metarenitas, metaconglomerados, mármoles y metacherts. Tiene una temperatura superficial de aproximadamente 31°c</t>
  </si>
  <si>
    <t>Bahía Taganga es una bahía en el departamento de Magdalena y tiene una altitud de 23 metros. Bahía Taganga está situada cerca de Punta Ancón y cerca de Kikuxtah. Ubicada al noreste de la bahía de Santa Marta; la bahía está rodeada de montañas y el norte de la ciudad de santa marta. Esta zona Posee un clima seco, con precipitaciones de 1.000 mm por año, presión atmosférica de 1.011 hpa, así mismo, a sus alrededor tiene una vegetación de Xerofita, Higrofitica, rocas sedimentarias calcáreas, playas y depósitos lacustres. Tiene una temperatura superficial de aproximadamente 31°c</t>
  </si>
  <si>
    <t>La bahía de Santa Marta es una bahía del mar Caribe ubicada al norte del departamento del Magdalena, en Colombia. Sus aguas bañan la ciudad de Santa Marta, el segundo puerto del país en el Caribe. En las inmediaciones de la bahía se encuentra la Sierra Nevada de Santa Marta, la cual es la montaña intertropical más alta del mundo a orillas del mar. Esta bahía Posee un clima seco, con precipitaciones de 1.000 mm por año, presión atmosférica de 1.011 hpa, así mismo, tiene una temperatura superficial de aproximadamente 31°c</t>
  </si>
  <si>
    <t>Punta de Gaira es un punto en Santa Marta. Punta de Gaira está situada cerca de Acuario y Museo del Mar del Rodadero y cerca de Punta de La Picúa. Esta zona Posee un clima seco, con precipitaciones de 1.000 mm por año, presión atmosférica de 1.011 hpa, así mismo, a sus alrededores tiene una vegetación de Xerofita, Higrofitica, rocas sedimentarias calcáreas, playas y depósitos lacustres. Tiene una temperatura superficial de aproximadamente 31°c</t>
  </si>
  <si>
    <t>El Morro de El Rodadero, también conocido como el Morro de Gaira, el Morrito de Gaira o isla Pelícano, es un islote situado en el mar Caribe, frente a la ciudad de Santa Marta, Colombia. Esta ubicado al sur de la punta Gaira con una distancia de aproximadamente 1.28 km. Esta isla tiene un clima seco, con precipitaciones de 1.000 mm por año, presión atmosférica de 1.011 hpa, así mismo, posee una vegetación de Xerofita, Higrofitica, rocas Filitas, metarenitas, metaconglomerados, mármoles y metacherts. Tiene una temperatura superficial de aproximadamente 30°c.</t>
  </si>
  <si>
    <t>Bahía de Gaira es una bahía en el departamento de Magdalena. Bahía de Gaira está situada cerca de Punta Cabeza de Negro y cercana a tamaca beach resort hotel. En esta bahía se encuentra el Morro de El Rodadero, Esta bahía tiene un clima seco, con precipitaciones de 1.000 mm por año, presión atmosférica de 1.011 hpa, tiene una extensión de playa de casi 3.30 km, así mismo, tiene una temperatura superficial de aproximadamente 30°c.</t>
  </si>
  <si>
    <t xml:space="preserve">Punta Gloria es una punta en el departamento de Magdalena, Santa Marta. Punta Gloria está. Esta punta Posee un clima seco, con precipitaciones de 1.000 mm por año, presión atmosférica de 1.011 hpa, así mismo, a sus alrededores tiene una vegetación de Xerofita, Higrofitica, rocas sedimentarias calcáreas, playas y depósitos lacustres. Tiene una temperatura superficial de aproximadamente 31°c </t>
  </si>
  <si>
    <t>Punta de Piedras es un asentamiento en el departamento colombiano del Magdalena. Se encuentra a 35 km al suroeste de Pivijay. Esta punta tiene un clima seco, con precipitaciones de 1.000 mm por año, presión atmosférica de 1.011 hpa, así mismo, posee una vegetación de Xerofita, Higrofitica, rocas Filitas, metarenitas, metaconglomerados, mármoles y metacherts. Tiene una temperatura superficial de aproximadamente 30°c.</t>
  </si>
  <si>
    <t xml:space="preserve">Punta Ancón es una playa en el departamento de Magdalena y tiene una altitud de 58 metros. Punta Ancón está situada cerca de Estadero Alcira y cerca de Estadero Yaki. Punta Ancón esta ubicada en el medio de la bahía Taganga, esta punta tiene un clima seco, con precipitaciones de 1.000 mm por año, presión atmosférica de 1.011 hpa, así mismo, a sus alrededores tiene una vegetación de Xerofita, Higrofitica, rocas sedimentarias calcáreas, playas y depósitos lacustres. Tiene una temperatura superficial de aproximadamente 30°c </t>
  </si>
  <si>
    <t xml:space="preserve">Punta Colorada es una punta ubicada en el departamento de magdalena, Colombia. La elevación estimada del terreno sobre el nivel del mar es de 104 metros. Punta Colorada está ubicada al sur de la bahía Taganga, esta punta tiene un clima seco, con precipitaciones de 1.000 mm por año, presión atmosférica de 1.011 hpa, así mismo, a sus alrededores tiene una vegetación de Xerofita, Higrofitica, rocas sedimentarias calcáreas, playas y depósitos lacustres. Tiene una temperatura superficial de aproximadamente 30°c </t>
  </si>
  <si>
    <t xml:space="preserve">Punta Petaca es un cabo en Santa Marta y tiene una altitud de 25 metros. Punta Petaca está situada cerca de Sociedad Portuaria de Santa Marta y cerca de Instituto Celedón. Punta Petaca tiene un clima seco, con precipitaciones de 1.100 mm por año, presión atmosférica de 1.012 hpa, así mismo, a sus alrededores tiene una vegetación de Xerofita, Higrofitica, rocas sedimentarias calcáreas, playas y depósitos lacustres. Tiene una temperatura superficial de aproximadamente 30°c </t>
  </si>
  <si>
    <t>Punta Voladero es una punta en el departamento de magdalena, santa Marta, tiene una altitud de 25 metros. Punta Voladero está situada cerca de Punta Petaca y cerca de Sansiraka Hotel. Esta punta Posee un clima seco, con precipitaciones de 1.000 mm por año, presión atmosférica de 1.011 hpa, así mismo, a sus alrededores tiene una vegetación de Xerofita, Higrofitica, rocas sedimentarias calcáreas, playas y depósitos lacustres. Tiene una temperatura superficial de aproximadamente 30°c.</t>
  </si>
  <si>
    <t>Punta Betín es un cabo en el Departamento del Magdalena. Punta Betín está situada cerca de Barcazas y cerca de Sociedad Portuaria de Santa Marta. Punta Betín esta ubicada al este del morro de santa marta. Esta punta Posee un clima seco, con precipitaciones de 1.000 mm por año, presión atmosférica de 1.011 hpa, así mismo, a sus alrededores tiene una vegetación de Xerofita, Higrofitica, rocas sedimentarias calcáreas, playas, edificación como muelles, carreteras y depósitos lacustres. Tiene una temperatura superficial de aproximadamente 30°c.</t>
  </si>
  <si>
    <t>La Isla Morro chico es una isla en el departamento de Magdalena. Isla Morro chico está situada cerca de la isla morro de santa marta. isla Morro chico está ubica Posee un clima seco, con precipitaciones de 1.000 mm por año, presión atmosférica de 1.011 hpa, así mismo, a sus alrededores tiene una vegetación de Xerofita, Higrofitica, rocas sedimentarias calcáreas. Tiene una temperatura superficial de aproximadamente 30°c.</t>
  </si>
  <si>
    <t>Punta San Fernando es una punta en el departamento de magdalena, Santa Marta y tiene una altitud de 83 metros. Punta San Fernando está situada cerca de Río Manzanares y cerca de Playa Lipe. Tiene aproximadamente una extensión de 500 m de distancia. Esta punta Posee un clima seco, con precipitaciones de 1.000 mm por año, presión atmosférica de 1.011 hpa, así mismo, a sus alrededores tiene una vegetación de Xerofita, Higrofitica, rocas sedimentarias calcáreas, playas, edificación como muelles, carreteras y depósitos lacustres. Tiene una temperatura superficial de aproximadamente 30°c.</t>
  </si>
  <si>
    <t>Punta cuerno es una punta en el departamento de magdalena, Santa Marta. Punta Cuerno Tiene aproximadamente una extensión de 450 m de distancia. Esta punta Posee un clima seco, con precipitaciones de 1.000 mm por año, presión atmosférica de 1.011 hpa, así mismo, a sus alrededores tiene una vegetación de Xerofita, Higrofitica, rocas sedimentarias calcáreas, playas secas y depósitos lacustres. Tiene una temperatura superficial de aproximadamente 30°c.</t>
  </si>
  <si>
    <t>Punta Cabeza de Zorra es una punta en el departamento de Magdalena y tiene una altitud de 15 metros. Punta Cabeza de Zorra está situada cerca de Punta La Legua y cerca de Punta La Loma. Esta punta Posee un clima seco, con precipitaciones de 1.000 mm por año, presión atmosférica entre 1.011 y 1.012 hpa, así mismo, a sus alrededores tiene una vegetación de Xerofita, Higrofitica, rocas ígneas intrusivas y rocas cohesivas. Tiene una temperatura superficial de aproximadamente 30°c.</t>
  </si>
  <si>
    <t>Punta la Lengua es una punta en el departamento de Magdalena. Punta la Lengua está situada al sur de la punta Cabeza de Zorra. Esta punta Posee un clima seco, con precipitaciones de 1.000 mm por año, presión atmosférica entre 1.011 y 1.012 hpa, así mismo, a sus alrededores tiene una vegetación de Xerofita, Higrofitica, rocas ígneas intrusivas, rocas cohesivas y playas recreativas. Tiene una temperatura superficial de aproximadamente 30°c.</t>
  </si>
  <si>
    <t>Punta La Loma es una punta en el departamento del Magdalena y tiene una altitud de 15 metros. Punta La Loma está situada cerca de Punta Los Micos, y al noroeste de Aeropuerto Internacional Simón Bolívar. Esta punta Posee un clima seco, con precipitaciones de 1.000 mm por año, presión atmosférica entre 1.010 y 1.012 hpa, así mismo, a sus alrededores tiene una vegetación de árboles semideciduos, rocas ígneas intrusivas, rocas cohesivas y playas privadas. Tiene una temperatura superficial de aproximadamente 30°c.</t>
  </si>
  <si>
    <t>Punta Los Micos es una playa en Departamento de Magdalena y tiene una altitud de 10 metros. Punta Los Micos está situada cerca de Punta La Loma y cerca de Bus a Santa Marta. Esta punta también esta ubicada al oeste del Aeropuerto Internacional Simón Bolívar. Esta punta Posee un clima seco, con precipitaciones de 1.000 mm por año, presión atmosférica entre 1.010 y 1.012 hpa, así mismo, a sus alrededores tiene una vegetación de árboles semideciduos y playas.Tiene una temperatura superficial de aproximadamente 30°c.</t>
  </si>
  <si>
    <t>Punta Brava es una punta en Magdalena. Punta Brava está situada cerca de Punta de Cal, y suroeste del Aeropuerto Internacional Simón Bolívar. Esta punta Posee un clima seco, con precipitaciones de 1.000 mm por año, presión atmosférica entre 1.010 y 1.012 hpa, así mismo, a sus alrededores tiene una vegetación de árboles semideciduos, oficinas del aeropuerto internacional simón bolívar y playas privadas. Tiene una temperatura superficial de aproximadamente 30°c.</t>
  </si>
  <si>
    <t>Punta Ébano es una punta en el departamento de Magdalena. Punta Ébano está situada cerca de Punta Brava, cerca de Punta de Cal y se encuentra al sur del Aeropuerto Internacional Simón Bolívar. Esta punta Posee un clima seco, con precipitaciones de 1.000 mm por año, presión atmosférica entre 1.010 y 1.012 hpa, así mismo, a sus alrededores tiene una vegetación de árboles semideciduos y playa. Tiene una temperatura superficial de aproximadamente 30°c.</t>
  </si>
  <si>
    <t>Punta Barro Blanco es una punta en el departamento de Magdalena. Esta punta Posee un clima seco, con precipitaciones de 1.000 mm por año, presión atmosférica entre 1.010 y 1.012 hpa, así mismo, tiene una vegetación de árboles semideciduos, rocas ígneas intrusivas, rocas cohesivas y playas. Tiene una temperatura superficial de aproximadamente 30°c.</t>
  </si>
  <si>
    <t>Punta Papare es una punta en el departamento de Magdalena. Punta papare es la conexión con la desembocadura del rio Toribio. Esta punta Posee un clima seco, con precipitaciones de 1.000 mm por año, presión atmosférica entre 1.010 y 1.012 hpa, así mismo, tiene una vegetación de árboles semideciduos, rocas ígneas intrusivas, rocas cohesivas. Tiene una temperatura superficial de aproximadamente 30°c.</t>
  </si>
  <si>
    <t>Punta de Córdoba es una punta en el departamento de Magdalena. Punta de Córdoba está situada cerca de Río Córdoba y cerca de Boca de Córdoba. punta de Córdoba es la conexión con la desembocadura del rio Córdoba. Esta punta Posee un clima seco, con precipitaciones de 1.000 mm por año, presión atmosférica entre 1.010 y 1.012 hpa, así mismo, tiene una vegetación de árboles semideciduos, rocas ígneas intrusivas, rocas cohesivas y playa. Tiene una temperatura superficial de aproximadamente 31°c.</t>
  </si>
  <si>
    <t>Punta Faro es una punta en el departamento del Atlantico. Punta Faro está situada al norte del río Magdalena y ciénaga punta faro. punta de faro es la conexión con la desembocadura del rio Magdalena. Esta punta Posee un clima seco, con precipitaciones de 1.000 mm por año, presión atmosférica entre 1.010 y 1.012 hpa, así mismo, tiene rocas ígneas intrusivas, rocas cohesivas y playas Tiene una temperatura superficial de aproximadamente 31°c.</t>
  </si>
  <si>
    <t>Ciénaga Mallorquín es una laguna en el departamento del Atlantico en Colombia Ciénaga Mallorquín está situada cerca de Ciénaga de La Playa, ciénaga de San Nicolas y al suroeste de Bocas de Cenizas. Esta Ciénaga Posee un clima seco, con precipitaciones de 1.000 mm por año, presión atmosférica entre 1.010 y 1.012 hpa, así mismo, tiene rocas ígneas intrusivas, rocas cohesivas. Tiene una temperatura superficial de aproximadamente 31°c.</t>
  </si>
  <si>
    <t>Ciénaga de Sabanilla es una laguna en el departamento del Atlántico en Colombia. Ciénaga Sabanilla está situada al oeste de Ciénaga Mallorquín y Puerto Colombia. Esta Ciénaga Posee un clima seco, con precipitaciones de 1.000 mm por año, presión atmosférica entre 1.010 y 1.012 hpa, así mismo, tiene rocas ígneas intrusivas, rocas cohesivas y playa. Tiene una temperatura superficial de aproximadamente 30°c.</t>
  </si>
  <si>
    <t>Punta Morro Hermoso es una punta en el departamento del atlántico Colombia. Punta Morro Hermoso está situada al noreste de Arroyo El Trebal y al noreste de Ensenada de Trebal. Esta punta Posee un clima seco, con precipitaciones de 1.000 mm por año, presión atmosférica entre 1.010 y 1.012 hpa, así mismo, a sus alrededores tiene una vegetación de Xerofita, Higrofitica, rocas ígneas intrusivas, rocas cohesivas y arenas. Tiene una temperatura superficial de aproximadamente 30°c.</t>
  </si>
  <si>
    <t>Punta Castillejo es una punta en el departamento del atlántico Colombia. Punta Castillejo está situada cerca de Arroyo El Trebal y cerca de Ensenada de Caño Dulce. Esta punta Posee un clima seco, con precipitaciones de 1.000 mm por año, presión atmosférica entre 1.010 y 1.012 hpa, así mismo, a sus alrededores tiene una vegetación de Xerofita, Higrofitica, rocas ígneas intrusivas, rocas cohesivas y playas recreativas. Tiene una temperatura superficial de aproximadamente 30°c.</t>
  </si>
  <si>
    <t>Punta de Piedra está ubicada en el departamento del atlántico Colombia. Esta punta Posee un clima seco, con precipitaciones de 1.000 mm por año, presión atmosférica entre 1.010 y 1.012 hpa, así mismo, a sus alrededores tiene una vegetación de Xerofita, Higrofitica, depósitos marinos y playas recreativas. Tiene una temperatura superficial de aproximadamente 30°c.</t>
  </si>
  <si>
    <t>Punta de Morro Pelado es una punta ubicada en el departamento del Atlántico, Colombia. La elevación estimada del terreno sobre el nivel del mar es de 10 metros. Esta punta Posee un clima seco, con precipitaciones de 1.000 mm por año, presión atmosférica entre 1.010 y 1.012 hpa, así mismo, a sus alrededores tiene una vegetación de Xerofita, Higrofitica, depósitos marinos y playas deshabitadas. Tiene una temperatura superficial de aproximadamente 30°c.</t>
  </si>
  <si>
    <t>Punta Astilleros es una punta ubicada en el departamento de Atlantico en Colombia. Punta Astilleros está situada al suroeste de Punta de Los Manzanillos y al noreste de Charco El Astillero. Esta punta Posee un clima seco, con precipitaciones de 1.000 mm por año, presión atmosférica entre 1.010 y 1.012 hpa, así mismo, a sus alrededores tiene una vegetación de Xerofita, Higrofitica, depósitos marinos y playas deshabitadas. Tiene una temperatura superficial de aproximadamente 29°c.</t>
  </si>
  <si>
    <t>Punta de La Garita es una punta en el departamento del Atlántico en Colombia. Punta de La Garita está situada al norte de Punta Juan Moreno Norte, y al oeste de Ensenada de Galerazamba. Esta punta Posee un clima seco, con precipitaciones de 1.000 mm por año, presión atmosférica entre 1.010 y 1.012 hpa, así mismo, a sus alrededores tiene una vegetación de Xerofita, Higrofitica, depósitos marinos y playas deshabitadas. Tiene una temperatura superficial de aproximadamente 30°c.</t>
  </si>
  <si>
    <t>Punta Corralito es una punta ubicada en el departamento de Bolívar en Colombia. Punta Corralito está situada al oeste de Punta Corralagrande y al norte de Punta de Piedra. Esta punta Posee un clima seco, con precipitaciones de 1.000 mm por año, presión atmosférica entre 1.010 y 1.012 hpa, así mismo, a sus alrededores tiene una vegetación de Xerofita, Higrofitica, depósitos marinos y playas deshabitadas. Tiene una temperatura superficial de aproximadamente 30°c.</t>
  </si>
  <si>
    <t>Bahía Gato es una bahía ubicada en el departamento de Bolívar en Colombia. Bahía Gato está situada al oeste de Arroyo Carabajal y al suroeste de Punta de Piedra. Esta bahía Posee un clima seco, con precipitaciones de 1.000 mm por año, presión atmosférica entre 1.010 y 1.012 hpa, así mismo, a sus alrededores tiene una vegetación de Xerofita, Higrofitica, depósitos marinos y una playa con casi 10 km de extensión. Tiene una temperatura superficial de aproximadamente 30°c.</t>
  </si>
  <si>
    <t>Punta Canoa es una punta ubicada en el departamento de Bolívar en Colombia. Punta Canoa Posee un clima seco, con precipitaciones de 1.000 mm por año, presión atmosférica entre 1.010 y 1.012 hpa, así mismo, a sus alrededores tiene una vegetación de Xerofita, Higrofitica, rocas sedimentarias terrígenas, rocas no cohesivas marinos y playas deshabitadas. Tiene una temperatura superficial de aproximadamente 30°c.</t>
  </si>
  <si>
    <t>Punta castillo grande está ubicada en el departamento de Bolívar en Colombia. Esta punta Posee un clima seco, con precipitaciones de 1.000 mm por año, presión atmosférica entre 1.010 y 1.012 hpa, así mismo, a sus alrededores tiene una vegetación de Xerofita, Higrofitica, rocas ígneas intrusivas y playas privadas. Tiene una temperatura superficial de aproximadamente 30°c.</t>
  </si>
  <si>
    <t>LAGUNA TUCACAS</t>
  </si>
  <si>
    <t>LAGUNA COCINETAS</t>
  </si>
  <si>
    <t>ARROYO MACARAIPAO</t>
  </si>
  <si>
    <t>ARROYO TOPIO</t>
  </si>
  <si>
    <t>ARROYO MASAKA</t>
  </si>
  <si>
    <t>ARROYO KASISULU</t>
  </si>
  <si>
    <t>ARROYO PARAJIMARUHU</t>
  </si>
  <si>
    <t>BAHÍA TURBO</t>
  </si>
  <si>
    <t>GOLFO DE URABA</t>
  </si>
  <si>
    <t>QUEBRADA GUADALITO</t>
  </si>
  <si>
    <t>RIO GUADALITO</t>
  </si>
  <si>
    <t>RIO CURRULAO</t>
  </si>
  <si>
    <t>RIO VIEJO</t>
  </si>
  <si>
    <t>RIO SURIQUILLO</t>
  </si>
  <si>
    <t xml:space="preserve">BRAZO SURIQUILLO </t>
  </si>
  <si>
    <t>PUNTA COQUITO</t>
  </si>
  <si>
    <t>PUNTA ARISTIDES</t>
  </si>
  <si>
    <t>BOCA PICHINDICITO</t>
  </si>
  <si>
    <t>BOCA DEL LEONCITO</t>
  </si>
  <si>
    <t>BAHÍA  PICHINDI BURRERA</t>
  </si>
  <si>
    <t>BRAZO BURRERA</t>
  </si>
  <si>
    <t>BOCA URABA</t>
  </si>
  <si>
    <t>BAHÍA LA PAILA</t>
  </si>
  <si>
    <t>BRAZO COQUITOS</t>
  </si>
  <si>
    <t>BOCA COCO GRANDE</t>
  </si>
  <si>
    <t>ISLA LOS MUERTOS</t>
  </si>
  <si>
    <t>BOCA MATUNTUGO</t>
  </si>
  <si>
    <t>BRAZO PAVAS</t>
  </si>
  <si>
    <t>BAHÍA CALENDARIA</t>
  </si>
  <si>
    <t>RIO TURBO</t>
  </si>
  <si>
    <t>RIO CIRILO</t>
  </si>
  <si>
    <t>QUEBRADA TIE</t>
  </si>
  <si>
    <t>PUNTA CAIMAN</t>
  </si>
  <si>
    <t>RIO CAIMAN VIEJO</t>
  </si>
  <si>
    <t>QUEBRADA EL CARLO</t>
  </si>
  <si>
    <t>RIO BOBAL</t>
  </si>
  <si>
    <t>BAHÍA NECOCLI</t>
  </si>
  <si>
    <t>PUNTA EL PREDIO</t>
  </si>
  <si>
    <t>PUNTA ARENAS DEL SUR</t>
  </si>
  <si>
    <t>PUNTA ARENAS DEL NORTE</t>
  </si>
  <si>
    <t>PLAYA BOBAL</t>
  </si>
  <si>
    <t>QUEBRADA LECHUGAL</t>
  </si>
  <si>
    <t>PUNTA CARIBANA</t>
  </si>
  <si>
    <t>PLAYA LA CABAÑA</t>
  </si>
  <si>
    <t>RIO MULATOS</t>
  </si>
  <si>
    <t>BOCA EL ROTO</t>
  </si>
  <si>
    <t>BAHÍA ROTICO</t>
  </si>
  <si>
    <t>PUNTA YERBASAL</t>
  </si>
  <si>
    <t>BOCA TARENA</t>
  </si>
  <si>
    <t>PLAYA TARENA</t>
  </si>
  <si>
    <t>BAHÍA CEVERA</t>
  </si>
  <si>
    <t>PUNTA ACLA</t>
  </si>
  <si>
    <t>ISLA LA GLORIA</t>
  </si>
  <si>
    <t>ISLAS TITUMATE</t>
  </si>
  <si>
    <t>ISLA NAPU</t>
  </si>
  <si>
    <t>PUNTA GOLETA</t>
  </si>
  <si>
    <t>RIO NEGRO</t>
  </si>
  <si>
    <t>PLAYA LA PLAYONA</t>
  </si>
  <si>
    <t>PUNTA TOLO</t>
  </si>
  <si>
    <t>BAHÍA ESTOLA</t>
  </si>
  <si>
    <t>PUNTA ACANDI</t>
  </si>
  <si>
    <t>RIO ACANDI</t>
  </si>
  <si>
    <t>ISLA TERRON DE AZUCAR</t>
  </si>
  <si>
    <t>CABO PINOLOLO</t>
  </si>
  <si>
    <t>BAHÍA CAPURGANA</t>
  </si>
  <si>
    <t>ISLA DE NARZA</t>
  </si>
  <si>
    <t>ISLA PEÑON BOBO</t>
  </si>
  <si>
    <t>CABO TIBURON</t>
  </si>
  <si>
    <t>RIO IGUANA</t>
  </si>
  <si>
    <t>PUNTA GIGANTON</t>
  </si>
  <si>
    <t>BAHÍA SABATINA</t>
  </si>
  <si>
    <t>PUNTA SABATINA</t>
  </si>
  <si>
    <t>CAYO DEL NORTE ALBUQUERQUE</t>
  </si>
  <si>
    <t>CAYO PESCADOR</t>
  </si>
  <si>
    <t>CAYO DEL ESTE</t>
  </si>
  <si>
    <t>CAYO BOLIVAR</t>
  </si>
  <si>
    <t>CAYO LA VIRGEN</t>
  </si>
  <si>
    <t>CAYO SUCRE</t>
  </si>
  <si>
    <t>ISLA DE SAN ANDRES</t>
  </si>
  <si>
    <t>CAYO ROCOSO</t>
  </si>
  <si>
    <t>CAYO CORDOBA</t>
  </si>
  <si>
    <t>CAYO SANTANDER</t>
  </si>
  <si>
    <t>CAYO BOTTON HOUSE</t>
  </si>
  <si>
    <t>PUNTA ROCOSA</t>
  </si>
  <si>
    <t>CAYOS TRES HERMANOS</t>
  </si>
  <si>
    <t>CAYO CANGREJO</t>
  </si>
  <si>
    <t>PUNTA FOX</t>
  </si>
  <si>
    <t>PUNTA AGILATOR</t>
  </si>
  <si>
    <t>CAYO SUR OESTE</t>
  </si>
  <si>
    <t>PUNTA PULL AND BEJAM</t>
  </si>
  <si>
    <t>PUNTA DE EGIPTO</t>
  </si>
  <si>
    <t>PUNTA PASO DEL MONTE</t>
  </si>
  <si>
    <t>PUNTA BUCCANEER</t>
  </si>
  <si>
    <t>CAYO PALMA</t>
  </si>
  <si>
    <t>CAYO BASALTO</t>
  </si>
  <si>
    <t>PUNTA KELLER</t>
  </si>
  <si>
    <t>PUNTA CABEZA DE MORGAN</t>
  </si>
  <si>
    <t>FORT POINT</t>
  </si>
  <si>
    <t>ISLA SANTA CATALINA</t>
  </si>
  <si>
    <t>CAYO RONCADOR</t>
  </si>
  <si>
    <t>CAYO SERRANA</t>
  </si>
  <si>
    <t>CAYO ARENA ISLA CAYOS DE SERRANA</t>
  </si>
  <si>
    <t>CAYO TRIANGULO</t>
  </si>
  <si>
    <t>CAYO ANCLA</t>
  </si>
  <si>
    <t>CAYO PEQUEÑO</t>
  </si>
  <si>
    <t>CAYO DEL ESTE ARCHIPIELAGO DE SAN ANDRES</t>
  </si>
  <si>
    <t>CAYO DEL NORTE</t>
  </si>
  <si>
    <t>CAYO DEL NOROESTE</t>
  </si>
  <si>
    <t>CAYO SOLEADO</t>
  </si>
  <si>
    <t>CAYO QUINTASUEÑO</t>
  </si>
  <si>
    <t>CAYO ARENA ISLA CAYOS DE SERRANILLA</t>
  </si>
  <si>
    <t>CAYOS DEL ESTE</t>
  </si>
  <si>
    <t>CAYOS DEL MEDIO</t>
  </si>
  <si>
    <t>CAYO OESTE</t>
  </si>
  <si>
    <t>ISLA SERRANILLA</t>
  </si>
  <si>
    <t>CAYO MEDIO</t>
  </si>
  <si>
    <t>CAYO BAJO NUEVO</t>
  </si>
  <si>
    <t>CAYO ARENA BAJO NUEVO</t>
  </si>
  <si>
    <t>LAGUNA MAMAVITA</t>
  </si>
  <si>
    <t>CABO SAN AGUSTÍN</t>
  </si>
  <si>
    <t>PUNTA CAÑAVERAL</t>
  </si>
  <si>
    <t>PUNTA DIAMANTE</t>
  </si>
  <si>
    <t>CABO SAN JOSE DE GUÍA</t>
  </si>
  <si>
    <t>PUNTA AGUAHONDA</t>
  </si>
  <si>
    <t>PUNTA DE CINTO</t>
  </si>
  <si>
    <t>PUNTA NENGUANGE</t>
  </si>
  <si>
    <t>PUNTA CHENGUE</t>
  </si>
  <si>
    <t>BAHÍA CONCHA</t>
  </si>
  <si>
    <t>PUNTA VIGÍA</t>
  </si>
  <si>
    <t>ISLA LA AGUJA</t>
  </si>
  <si>
    <t>CABO LA AGUJA</t>
  </si>
  <si>
    <t>PUNTA LAS MINAS</t>
  </si>
  <si>
    <t>BAHÍA TAGANGA</t>
  </si>
  <si>
    <t>BAHÍA DE SANTA MARTA</t>
  </si>
  <si>
    <t>PUNTA GAIRA</t>
  </si>
  <si>
    <t>ISLA DE PELÍCANO Ó MORRITO DE GAIRA</t>
  </si>
  <si>
    <t>BAHÍA DE GAIRA</t>
  </si>
  <si>
    <t>PUNTA GLORIA</t>
  </si>
  <si>
    <t>PUNTA LAS PIEDRAS</t>
  </si>
  <si>
    <t>PUNTA ANCÓN</t>
  </si>
  <si>
    <t>PUNTA COLORADA</t>
  </si>
  <si>
    <t>PUNTA PETACA</t>
  </si>
  <si>
    <t>PUNTA VOLADERO</t>
  </si>
  <si>
    <t>PUNTA BETÍN</t>
  </si>
  <si>
    <t>ISLA MORRO CHICO</t>
  </si>
  <si>
    <t>PUNTA SAN FERNANDO</t>
  </si>
  <si>
    <t>PUNTA CUERNO</t>
  </si>
  <si>
    <t>PUNTA CABEZA DE ZORRA</t>
  </si>
  <si>
    <t>PUNTA LA LENGUA</t>
  </si>
  <si>
    <t>PUNTA LA LOMA</t>
  </si>
  <si>
    <t>PUNTA LOS MICOS</t>
  </si>
  <si>
    <t>PUNTA BRAVA DE MAGDALENA</t>
  </si>
  <si>
    <t>PUNTA ÉBANO</t>
  </si>
  <si>
    <t>PUNTA BARRO BLANCO</t>
  </si>
  <si>
    <t>PUNTA PAPARE</t>
  </si>
  <si>
    <t>PUNTA DE CÓRDOBA</t>
  </si>
  <si>
    <t>PUNTA FARO</t>
  </si>
  <si>
    <t>CIENAGA DE MALLORQUIN</t>
  </si>
  <si>
    <t>CIENEGA SABANILLA</t>
  </si>
  <si>
    <t>PUNTA MORRO HERMOSO</t>
  </si>
  <si>
    <t>PUNTA CASTILLEJO</t>
  </si>
  <si>
    <t>PUNTA DE PIEDRA</t>
  </si>
  <si>
    <t>PUNTA MORRO PELAO</t>
  </si>
  <si>
    <t>PUNTA ASTILLEROS</t>
  </si>
  <si>
    <t>PUNTA DE LA GARITA</t>
  </si>
  <si>
    <t>ISLA ARENA</t>
  </si>
  <si>
    <t>PUNTA SANTA RITA</t>
  </si>
  <si>
    <t>PUNTA CORRALITO</t>
  </si>
  <si>
    <t>BAHÍA GATO</t>
  </si>
  <si>
    <t>PUNTA CANOAS</t>
  </si>
  <si>
    <t>PUNTA CASTILLOGRANDE</t>
  </si>
  <si>
    <t>BAHÍA DE LAS ÁNIMAS</t>
  </si>
  <si>
    <t>ISLA CHIVOS</t>
  </si>
  <si>
    <t>ISLA DEL DIABLO</t>
  </si>
  <si>
    <t>ISLA DE MANZANILLO</t>
  </si>
  <si>
    <t>ISLA MAPARAPITA</t>
  </si>
  <si>
    <t>ISLA COCOSOLO</t>
  </si>
  <si>
    <t>PUNTA ICACOS</t>
  </si>
  <si>
    <t>PUNTA ARENA</t>
  </si>
  <si>
    <t>ISLA TIERRA BOMBA</t>
  </si>
  <si>
    <t>ISLA BRUJAS</t>
  </si>
  <si>
    <t>ISLA AHORCAZORRA</t>
  </si>
  <si>
    <t>ISLA BARÚ</t>
  </si>
  <si>
    <t>ISLA DRAGA</t>
  </si>
  <si>
    <t>ISLA ABANICO</t>
  </si>
  <si>
    <t>CIENAGA DE LA VIRGEN</t>
  </si>
  <si>
    <t>BAHÍA CARTAGENA</t>
  </si>
  <si>
    <t>CIÉNAGA HONDA</t>
  </si>
  <si>
    <t>PUNTA GIGANTES</t>
  </si>
  <si>
    <t>ISLA TESORO</t>
  </si>
  <si>
    <t>CIÉNAGA EL MOHAN</t>
  </si>
  <si>
    <t>PUNTA PLATANAL</t>
  </si>
  <si>
    <t>PUNTA MAMÓN</t>
  </si>
  <si>
    <t>CIÉNAGA BARÚ</t>
  </si>
  <si>
    <t>PUNTA BARÚ</t>
  </si>
  <si>
    <t>PUNTA BLANCA</t>
  </si>
  <si>
    <t>CIÉNAGA PELADO</t>
  </si>
  <si>
    <t>ISLA LAPIZ</t>
  </si>
  <si>
    <t>ISLA MIRADOR</t>
  </si>
  <si>
    <t>CIÉNAGA DE CHOLÓN</t>
  </si>
  <si>
    <t>ISLA EL BOHÍO</t>
  </si>
  <si>
    <t>ISLA YACARE</t>
  </si>
  <si>
    <t>ISLA CALA</t>
  </si>
  <si>
    <t>ISLA TRINIDAD</t>
  </si>
  <si>
    <t>ISLA LA ISLETA</t>
  </si>
  <si>
    <t>PUNTA MOJACULO</t>
  </si>
  <si>
    <t>ISLAS DEL ROSARIO</t>
  </si>
  <si>
    <t>ISLA GRANDE BOLIVAR</t>
  </si>
  <si>
    <t>ISLA NAVAL</t>
  </si>
  <si>
    <t>ISLA CARIBARU</t>
  </si>
  <si>
    <t>ISLA NO TE VENDO</t>
  </si>
  <si>
    <t>ISLA GLORÍA</t>
  </si>
  <si>
    <t>ISLA MACABÍ</t>
  </si>
  <si>
    <t>ISLA QUINTÍN</t>
  </si>
  <si>
    <t>ISLA PAVITOS</t>
  </si>
  <si>
    <t>ISLA SAN MARTÍN DE PAJARALES</t>
  </si>
  <si>
    <t>ISLA YOMARAH</t>
  </si>
  <si>
    <t>ISLA MAJARUYA</t>
  </si>
  <si>
    <t>ISLA SANTA LUCÍA</t>
  </si>
  <si>
    <t>ISLA PAJARALES</t>
  </si>
  <si>
    <t>ISLA KALOHA</t>
  </si>
  <si>
    <t>ISLA TAMBITO</t>
  </si>
  <si>
    <t>ISLA MARÍA DEL MAR</t>
  </si>
  <si>
    <t>ISLA GIGI</t>
  </si>
  <si>
    <t>PUNTA CASIMBA</t>
  </si>
  <si>
    <t>PUNTA ARENA ISLA ROSARIO</t>
  </si>
  <si>
    <t>ISLA EL PEÑÓN</t>
  </si>
  <si>
    <t>ISLA PERIQUITO</t>
  </si>
  <si>
    <t>PUNTA BARBACOAS</t>
  </si>
  <si>
    <t>ISLA CABRUNA</t>
  </si>
  <si>
    <t>PUNTA BOQUERON</t>
  </si>
  <si>
    <t>ENSENADA DE LA CALDERA</t>
  </si>
  <si>
    <t>PUNTA SAN BERNARDO</t>
  </si>
  <si>
    <t>ISLA BOQUERÓN</t>
  </si>
  <si>
    <t>ISLA PALMA</t>
  </si>
  <si>
    <t>PUNTA TIASICA</t>
  </si>
  <si>
    <t>ISLA CEYCEN</t>
  </si>
  <si>
    <t>PUNTA LA BOQUILLA</t>
  </si>
  <si>
    <t>PUNTA DE MORELO</t>
  </si>
  <si>
    <t>ISLA TINTIPÁN</t>
  </si>
  <si>
    <t>ISLA MÚCURA</t>
  </si>
  <si>
    <t>ISLA EL ISLOTE</t>
  </si>
  <si>
    <t>ISLA MARAVILLA</t>
  </si>
  <si>
    <t>ISLA PANDA</t>
  </si>
  <si>
    <t>ISLA MANGLES</t>
  </si>
  <si>
    <t>PUNTA LOS BOBITOS</t>
  </si>
  <si>
    <t>PUNTA BOLIVAR</t>
  </si>
  <si>
    <t>PUNTA BELLO</t>
  </si>
  <si>
    <t>PUNTA REBUJINA</t>
  </si>
  <si>
    <t>PUNTA MISPERAL</t>
  </si>
  <si>
    <t>CIENAGA FLOTANTE</t>
  </si>
  <si>
    <t>BAHÍA CISPATÁ</t>
  </si>
  <si>
    <t>PUNTA ROBATO</t>
  </si>
  <si>
    <t>PUNTA TERRAPLÉN</t>
  </si>
  <si>
    <t>PUNTA MESTIZOS</t>
  </si>
  <si>
    <t>CIÉNAGA MESTIZOS</t>
  </si>
  <si>
    <t>BOCA LOS LLANOS</t>
  </si>
  <si>
    <t>BOCA DE TINAJONES</t>
  </si>
  <si>
    <t>BOCA DE COREA</t>
  </si>
  <si>
    <t>ISLA FUERTE</t>
  </si>
  <si>
    <t>PUNTA INGLES</t>
  </si>
  <si>
    <t>PUNTA GORDA ISLA FUERTE</t>
  </si>
  <si>
    <t>PUNTA DEL MUERTO</t>
  </si>
  <si>
    <t>PUNTA ARENAS</t>
  </si>
  <si>
    <t>PUNTA LATA</t>
  </si>
  <si>
    <t>PUNTA SAN DIEGO</t>
  </si>
  <si>
    <t>PUNTA MINGO POLO</t>
  </si>
  <si>
    <t>PUNTA EL BOBITO</t>
  </si>
  <si>
    <t>ARCHIPIELAGO DE SAN BERNARDO</t>
  </si>
  <si>
    <t>GOLFO DE MORROSQUILLO</t>
  </si>
  <si>
    <t>PUNTA LA RADA</t>
  </si>
  <si>
    <t>PUNTA BROQUELES</t>
  </si>
  <si>
    <t>PUNTA COQUITO MONTERIA</t>
  </si>
  <si>
    <t>PUNTA LA CRUZ</t>
  </si>
  <si>
    <t>PUNTA TRONCONAL</t>
  </si>
  <si>
    <t>PUNTA SANTA BÁRBARA</t>
  </si>
  <si>
    <t>PUNTA BUENOS AIRES</t>
  </si>
  <si>
    <t>PUNTA MARÍA LA BAJA</t>
  </si>
  <si>
    <t>PUNTA BRAVA MONTERIA</t>
  </si>
  <si>
    <t>PUNTA BRAVA</t>
  </si>
  <si>
    <t>ISLA TORTUGUILLA</t>
  </si>
  <si>
    <t>PUNTA ARBOLETES</t>
  </si>
  <si>
    <t>PUNTA SABANITA</t>
  </si>
  <si>
    <t>BAHÍA SABANITA</t>
  </si>
  <si>
    <t>PUNTA GIGANTÓN</t>
  </si>
  <si>
    <t>ENSENADA DE BOLITA</t>
  </si>
  <si>
    <t>CAÑON MACUIRA</t>
  </si>
  <si>
    <t>BAHÍA HONDITA</t>
  </si>
  <si>
    <t>BAHÍA HONDA</t>
  </si>
  <si>
    <t>BAHÍA PORTETE</t>
  </si>
  <si>
    <t>ENSENADA HUARITCHERU</t>
  </si>
  <si>
    <t>BAHÍA IPARI</t>
  </si>
  <si>
    <t>ENSENADA AIPIA</t>
  </si>
  <si>
    <t>ENSENADA MASICH</t>
  </si>
  <si>
    <t>ENSENADA LEPU</t>
  </si>
  <si>
    <t xml:space="preserve">ARRECIFE BALLENA </t>
  </si>
  <si>
    <t>ARRECIFE DE RIOHACHA</t>
  </si>
  <si>
    <t>CAÑON RANCHERIA</t>
  </si>
  <si>
    <t>ENSENADA DE GUACHAQUITA</t>
  </si>
  <si>
    <t>ENSENADA DE CINTO</t>
  </si>
  <si>
    <t>ENSENADA DE NENGUANGE</t>
  </si>
  <si>
    <t>ENSENADA GAYRACA</t>
  </si>
  <si>
    <t>ISLA EL MORRO</t>
  </si>
  <si>
    <t>BAHÍA INCA INCA</t>
  </si>
  <si>
    <t>ENSENADA TREBAL</t>
  </si>
  <si>
    <t>ENSENADA PLAYA DE LAS DAMAS</t>
  </si>
  <si>
    <t>ENSENADA FRAY DOMINGO</t>
  </si>
  <si>
    <t>ENSENADA EL PUENTE</t>
  </si>
  <si>
    <t>ENSENADA GALERAZAMBA</t>
  </si>
  <si>
    <t>ENSENADA RINCÓN HONDO</t>
  </si>
  <si>
    <t>ENSENADA AMANSAGUAPOS</t>
  </si>
  <si>
    <t>ENSENADA ALBORNOZ</t>
  </si>
  <si>
    <t>ENSENADA SALADA</t>
  </si>
  <si>
    <t>ENSENADA DEL HOYO</t>
  </si>
  <si>
    <t>ENSENADA LA RADA</t>
  </si>
  <si>
    <t>CABO CHICHIBACOA</t>
  </si>
  <si>
    <t>CABO FALSO</t>
  </si>
  <si>
    <t>PUNTA TAROITA</t>
  </si>
  <si>
    <t>PUNTA TAROA</t>
  </si>
  <si>
    <t>PUNTA GALLINA</t>
  </si>
  <si>
    <t>PUNTA SOLDADO</t>
  </si>
  <si>
    <t>PUNTA AGUJA</t>
  </si>
  <si>
    <t>PUNTA DARI</t>
  </si>
  <si>
    <t>CAYO JEYUPSI</t>
  </si>
  <si>
    <t>PUNTA TARIPA</t>
  </si>
  <si>
    <t>PUNTA CAÑON</t>
  </si>
  <si>
    <t>PUNTA COCO</t>
  </si>
  <si>
    <t>PUNTA ISHEP</t>
  </si>
  <si>
    <t>PUNTA EPIROP</t>
  </si>
  <si>
    <t>CABO DE LA VELA</t>
  </si>
  <si>
    <t>CAYO EL MORRO</t>
  </si>
  <si>
    <t>PUNTA KOWSHOCHOM</t>
  </si>
  <si>
    <t>PUNTA MEDIA LUNA</t>
  </si>
  <si>
    <t>PUNTA LALATA</t>
  </si>
  <si>
    <t>PUNTA HELICOL</t>
  </si>
  <si>
    <t>PUNTA ESPIROB</t>
  </si>
  <si>
    <t>PUNTA OJO DE AGUA</t>
  </si>
  <si>
    <t>PUNTA KAMAYO</t>
  </si>
  <si>
    <t>PUNTA CARRIZAL</t>
  </si>
  <si>
    <t>PUNTA KAUARACHI</t>
  </si>
  <si>
    <t>BAHÍA LEPU</t>
  </si>
  <si>
    <t>PUNTA JIR</t>
  </si>
  <si>
    <t>PUNTA SEMESEIN</t>
  </si>
  <si>
    <t>PUNTA JIJA</t>
  </si>
  <si>
    <t>PUNTA NEINA</t>
  </si>
  <si>
    <t>PUNTA LA VELA</t>
  </si>
  <si>
    <t>CIENAGA DEL BUENAVISTA</t>
  </si>
  <si>
    <t>PUNTA DE LA CRUZ</t>
  </si>
  <si>
    <t>PUNTA GUAMACHITO</t>
  </si>
  <si>
    <t>PUNTA CARICARE</t>
  </si>
  <si>
    <t>LAGUNA GRANDE</t>
  </si>
  <si>
    <t>PUNTA TAPIAS</t>
  </si>
  <si>
    <t>PUNTA LA TRUPIA</t>
  </si>
  <si>
    <t>PUNTA LA ENEA</t>
  </si>
  <si>
    <t>PUNTA DE LOS REMEDIOS</t>
  </si>
  <si>
    <t>PUNTA EL SEGUIÓN</t>
  </si>
  <si>
    <t>PLAYA DE LOS HOLANDESES</t>
  </si>
  <si>
    <t>PUNTA PEDREGAL</t>
  </si>
  <si>
    <t>El Cañón Macuira es un accidente sumergido que se encuentra en el departamento de la Guajira con una extensión aproximada de 40.84 km2 con una dirección NNW y tiene una amplitud de 2 km aproximadamente con una pendiente promedio de 8.2%.</t>
  </si>
  <si>
    <t>ARRECIFE DEL ESTE (ARCHIPIÉLAGO DE SAN ANDRÉS)</t>
  </si>
  <si>
    <t>ARRECIFE ORIENTAL (ARCHIPIÉLAGO DE SAN ANDRÉS)</t>
  </si>
  <si>
    <t>ARRECIFE OCCIDENTAL (ARCHIPIÉLAGO DE SAN ANDRÉS)</t>
  </si>
  <si>
    <t>RÍO</t>
  </si>
  <si>
    <t>RÍO MAGDALENA</t>
  </si>
  <si>
    <t xml:space="preserve">11° 06' 6"N
</t>
  </si>
  <si>
    <t xml:space="preserve">
 74° 50' 53"W</t>
  </si>
  <si>
    <t xml:space="preserve">El Río Magdalena se encuentra ubicado en el departamento de Atlantico, este nace del departamento del Huila hasta desembocar en el mar Caribe, su cuenca ocupa el 24% del territorio continental del país con 250000 km2, tiene un recorrido de 1540 km entre las coordilleras colombianas, estte río deposita 500000 m3 de sedimento por trimeestre, </t>
  </si>
  <si>
    <t xml:space="preserve">08° 04' 07"N
</t>
  </si>
  <si>
    <t>ANALISIS GRAFICOS</t>
  </si>
  <si>
    <t>ANALISIS TIPO DE ACCIDENTE</t>
  </si>
  <si>
    <t>CIÉNAGA</t>
  </si>
  <si>
    <t xml:space="preserve">09° 29' 49"N
</t>
  </si>
  <si>
    <t>https://satellites.pro/#9.497149,-76.886444,10</t>
  </si>
  <si>
    <t>https://satellites.pro/mapa_de_Colombia#11.262992,-73.592691,15</t>
  </si>
  <si>
    <t>BAHÍA MARIRRIO</t>
  </si>
  <si>
    <t>BAHÍA DE SAN ANDRES</t>
  </si>
  <si>
    <t>BAHÍA MANZANILLO</t>
  </si>
  <si>
    <t>BAHÍA AGUA MANZANA</t>
  </si>
  <si>
    <t>BAHÍA AGUA DULCE</t>
  </si>
  <si>
    <t>BAHÍA DE SANTA CATALINA</t>
  </si>
  <si>
    <t>https://satellites.pro/mapa_de_Colombia#9.740854,-75.784378,12</t>
  </si>
  <si>
    <t>CAYO OESTE DE BAJO NUEVO</t>
  </si>
  <si>
    <t>BAHÍA COCO GRANDE</t>
  </si>
  <si>
    <t>BAHÍA DE LAS BARBACOAS</t>
  </si>
  <si>
    <t>BAHÍA SUR OESTE DE SANTA CATALINA</t>
  </si>
  <si>
    <t>https://satellites.pro/mapa_de_Colombia#11.049045,-74.907188,13</t>
  </si>
  <si>
    <t>Chocó</t>
  </si>
  <si>
    <t>Antioquia</t>
  </si>
  <si>
    <t>Córdoba</t>
  </si>
  <si>
    <t>Sucre</t>
  </si>
  <si>
    <t>Bolívar</t>
  </si>
  <si>
    <t>Atlántico</t>
  </si>
  <si>
    <t>Magdalena</t>
  </si>
  <si>
    <t>La Guajira</t>
  </si>
  <si>
    <t>Sumergido</t>
  </si>
  <si>
    <t>Emergido</t>
  </si>
  <si>
    <t>Departamento</t>
  </si>
  <si>
    <t>Cantidad de accidentes</t>
  </si>
  <si>
    <t>TOTAL ACCIDENTES</t>
  </si>
  <si>
    <t>ANALISIS DE TIPO DE ACCIDENTE GEOGRAFICO</t>
  </si>
  <si>
    <t>ARCHIPIELAGO DE SAN ANDRES, PROVIDENCIA Y SANTA CATALINA</t>
  </si>
  <si>
    <t xml:space="preserve">12° 33' 00"N
</t>
  </si>
  <si>
    <t xml:space="preserve">
 81° 43' 00"W</t>
  </si>
  <si>
    <t>El Archipiélago de San Andrés, Providencia y Santa Catalina, es un departamento insular de Colombia, ubicado al oeste de centro america en el mar Caribe, a775km al noroestte de la costa atlántica del país, y a 220 km de las costtas orientales de nicaragua, tiene 52km2 de extension.</t>
  </si>
  <si>
    <t>https://satellites.pro/#12.924261,-81.591319,9</t>
  </si>
  <si>
    <t>TOTAL</t>
  </si>
  <si>
    <t>DEPARTAMENTO</t>
  </si>
  <si>
    <t>BOLÍVAR</t>
  </si>
  <si>
    <t>MAGDALENA</t>
  </si>
  <si>
    <t>La Ensenada del Hoyo es un accidente marino costero  que está situada en el departamento de Bolívar cerca de la Ensenada de La Caldera, y cerca de Punta San Bernardo., conformada por depósitos lacustres, con costas lodosas, y con unos aspectos climáticos generales predominados por un clima húmedo, un promedio de entre 50-75 días de precipitación de 1000 mm/año, una temperatura promedio de 29°C, una humedad aproximada de 80-90% y una presión atmosférica de 1010-1012 hpa.</t>
  </si>
  <si>
    <t>Isla Arena es una Isla en el departamento del Bolívar en Colombia. Esta Isla Arena Posee un clima seco, está rodeada por el mar caribe y esta casi a 5.3 km de la costa, cuenta con precipitaciones de 1.000 mm por año, presión atmosférica entre 1.010 y 1.012 hpa, así mismo, a sus alrededores tiene depósitos marinos y playa. Tiene una temperatura superficial de aproximadamente 30°c.</t>
  </si>
  <si>
    <t>GUAJIRA</t>
  </si>
  <si>
    <t>Punta Santa Rita es una punta ubicada en el departamento del Bolívar en Colombia. Punta Santa Rita está situada al noroeste de Isla Cascajo y al norte de Playa de Las Canoas. Esta punta Posee un clima seco, con precipitaciones de 1.000 mm por año, presión atmosférica entre 1.010 y 1.012 hpa, así mismo, a sus alrededores tiene una vegetación de Xerofita, Higrofitica, depósitos marinos y playas deshabitadas. Tiene una temperatura superficial de aproximadamente 30°c.</t>
  </si>
  <si>
    <t>ARCHIPIELAGO DE SAN ANDRÉS, PROVIDENCIA Y SANTA CATALINA</t>
  </si>
  <si>
    <t>ANTIOQUIA</t>
  </si>
  <si>
    <t>Bahía Capurgana está ubicada en el departamento del Choco, Colombia. se encuentra al este del municipio de Acandí. Esta bahía posee un clima húmedo, con precipitaciones entre 1500 -2000 mm por año, presión atmosférica entre 1.011 y 1.012 hpa, así mismo, está conformada por una vegetación de matorrales, rocas sedimentarias calcáreas, rocas cohesivas, playas, costas urbanizadas y rocas ígneas volcánicas. Tiene una temperatura superficial de aproximadamente 28°c.</t>
  </si>
  <si>
    <t>ATLÁNTICO</t>
  </si>
  <si>
    <t>SUCRE</t>
  </si>
  <si>
    <t>GOLFO DEL DARIEN</t>
  </si>
  <si>
    <t>https://satellites.pro/mapa_de_Colombia#11.043984,-74.822731,12</t>
  </si>
  <si>
    <t>Archipielago de San Andrés, Providencia y Santa Catalina</t>
  </si>
  <si>
    <t>Archipiélago</t>
  </si>
  <si>
    <t>Arrecife</t>
  </si>
  <si>
    <t>Arroyo</t>
  </si>
  <si>
    <t>Bahía</t>
  </si>
  <si>
    <t>Boca</t>
  </si>
  <si>
    <t>Brazo</t>
  </si>
  <si>
    <t>Cabo</t>
  </si>
  <si>
    <t>Cañón</t>
  </si>
  <si>
    <t>Cayo</t>
  </si>
  <si>
    <t>Ciénaga</t>
  </si>
  <si>
    <t>Ensenada</t>
  </si>
  <si>
    <t>Golfo</t>
  </si>
  <si>
    <t>Isla</t>
  </si>
  <si>
    <t>Laguna</t>
  </si>
  <si>
    <t>Playa</t>
  </si>
  <si>
    <t>Punta</t>
  </si>
  <si>
    <t>Quebrada</t>
  </si>
  <si>
    <t>Río</t>
  </si>
  <si>
    <t>Departamento de Bolívar</t>
  </si>
  <si>
    <t>Departamento de Antioquia</t>
  </si>
  <si>
    <t>Total</t>
  </si>
  <si>
    <t>Departamento de Archipielago de San Andrés, Providencia y Santa Catalina</t>
  </si>
  <si>
    <t>Departamento de Atlántico</t>
  </si>
  <si>
    <t>CHOCÓ</t>
  </si>
  <si>
    <t>CÓRDOBA</t>
  </si>
  <si>
    <t>Departamento de Córdoba</t>
  </si>
  <si>
    <t>Departamento de La Guajira</t>
  </si>
  <si>
    <t>Departamento de Magdalena</t>
  </si>
  <si>
    <t>Departamento de Sucre</t>
  </si>
  <si>
    <t>Total def</t>
  </si>
  <si>
    <t>Total general</t>
  </si>
  <si>
    <t>Departamento de Chocó</t>
  </si>
  <si>
    <t>Departamento/Tipo de Accidente</t>
  </si>
  <si>
    <t>UBICACIÓN ACCIDENTE</t>
  </si>
  <si>
    <t>TIPO ACCIDENTE GEOGRAFICO</t>
  </si>
  <si>
    <t>Cuenta de CARTA NÁUTICA
DIMAR</t>
  </si>
  <si>
    <t xml:space="preserve"> Antioquia</t>
  </si>
  <si>
    <t xml:space="preserve"> Archipielago de San Andrés, Providencia y Santa Catalina</t>
  </si>
  <si>
    <t xml:space="preserve"> Atlántico</t>
  </si>
  <si>
    <t xml:space="preserve"> Bolívar</t>
  </si>
  <si>
    <t xml:space="preserve"> Chocó</t>
  </si>
  <si>
    <t xml:space="preserve"> Córdoba</t>
  </si>
  <si>
    <t xml:space="preserve"> La Guajira</t>
  </si>
  <si>
    <t xml:space="preserve"> Magdalena</t>
  </si>
  <si>
    <t xml:space="preserve"> Sucre</t>
  </si>
  <si>
    <t>Cantidad de cartas</t>
  </si>
  <si>
    <t>De puerto</t>
  </si>
  <si>
    <t>Costeras</t>
  </si>
  <si>
    <t>De aproximación</t>
  </si>
  <si>
    <t>De canales, muelles</t>
  </si>
  <si>
    <t>Etiquetas de fila</t>
  </si>
  <si>
    <t>Tipo de carta según su objetivo</t>
  </si>
  <si>
    <t>Archipiélago de San Andrés, Providencia y Santa Catalina</t>
  </si>
  <si>
    <t>LA GUAJIRA</t>
  </si>
  <si>
    <t>Total cartas por departamento</t>
  </si>
  <si>
    <t>Total de cartas</t>
  </si>
  <si>
    <t>Suma de Antioquia</t>
  </si>
  <si>
    <t>Suma de Atlántico</t>
  </si>
  <si>
    <t>Suma de Bolívar</t>
  </si>
  <si>
    <t>Suma de Chocó</t>
  </si>
  <si>
    <t>Suma de Córdoba</t>
  </si>
  <si>
    <t>Suma de La Guajira</t>
  </si>
  <si>
    <t>Suma de Magdalena</t>
  </si>
  <si>
    <t>Suma de Sucre</t>
  </si>
  <si>
    <t>Dto Archipiélago de San Andrés, Providencia y Santa Catalina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</si>
</sst>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17">
    <font>
      <sz val="10"/>
      <name val="Arial"/>
    </font>
    <font>
      <sz val="10"/>
      <color indexed="8"/>
      <name val="Verdana"/>
      <family val="2"/>
    </font>
    <font>
      <sz val="12"/>
      <color indexed="12"/>
      <name val="net/sf/jasperreports/fonts/robo"/>
    </font>
    <font>
      <sz val="12"/>
      <color indexed="10"/>
      <name val="net/sf/jasperreports/fonts/robo"/>
    </font>
    <font>
      <u/>
      <sz val="10"/>
      <color theme="10"/>
      <name val="Arial"/>
      <family val="2"/>
    </font>
    <font>
      <b/>
      <sz val="14"/>
      <color theme="0"/>
      <name val="net/sf/jasperreports/fonts/robo"/>
    </font>
    <font>
      <sz val="11"/>
      <color rgb="FF5C5C5C"/>
      <name val="Arial"/>
      <family val="2"/>
    </font>
    <font>
      <sz val="12"/>
      <color rgb="FF5C5C5C"/>
      <name val="net/sf/jasperreports/fonts/robo"/>
    </font>
    <font>
      <sz val="8"/>
      <name val="Arial"/>
      <family val="2"/>
    </font>
    <font>
      <sz val="12"/>
      <color indexed="12"/>
      <name val="Arial"/>
      <family val="2"/>
    </font>
    <font>
      <sz val="12"/>
      <name val="net/sf/jasperreports/fonts/robo"/>
    </font>
    <font>
      <sz val="10"/>
      <name val="Arial"/>
      <family val="2"/>
    </font>
    <font>
      <sz val="12"/>
      <color indexed="10"/>
      <name val="Times New Roman"/>
      <family val="1"/>
    </font>
    <font>
      <sz val="11"/>
      <color rgb="FF5C5C5C"/>
      <name val="Times New Roman"/>
      <family val="1"/>
    </font>
    <font>
      <sz val="12"/>
      <color indexed="12"/>
      <name val="Times New Roman"/>
      <family val="1"/>
    </font>
    <font>
      <sz val="12"/>
      <name val="Times New Roman"/>
      <family val="1"/>
    </font>
    <font>
      <sz val="10"/>
      <name val="Arial"/>
    </font>
  </fonts>
  <fills count="7">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4" tint="-0.499984740745262"/>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0" fontId="4" fillId="0" borderId="0" applyNumberFormat="0" applyFill="0" applyBorder="0" applyAlignment="0" applyProtection="0"/>
    <xf numFmtId="0" fontId="16" fillId="0" borderId="0"/>
  </cellStyleXfs>
  <cellXfs count="82">
    <xf numFmtId="0" fontId="0" fillId="0" borderId="0" xfId="0"/>
    <xf numFmtId="0" fontId="1" fillId="2" borderId="0" xfId="0" applyFont="1" applyFill="1" applyBorder="1" applyAlignment="1" applyProtection="1">
      <alignment horizontal="left" vertical="top" wrapText="1"/>
    </xf>
    <xf numFmtId="0" fontId="2" fillId="2" borderId="1" xfId="0" applyFont="1" applyFill="1" applyBorder="1" applyAlignment="1" applyProtection="1">
      <alignment horizontal="left" vertical="top" wrapText="1"/>
    </xf>
    <xf numFmtId="0" fontId="2" fillId="3" borderId="1" xfId="0" applyFont="1" applyFill="1" applyBorder="1" applyAlignment="1" applyProtection="1">
      <alignment horizontal="left" vertical="top" wrapText="1"/>
    </xf>
    <xf numFmtId="0" fontId="7" fillId="3" borderId="1" xfId="0" applyFont="1" applyFill="1" applyBorder="1" applyAlignment="1" applyProtection="1">
      <alignment horizontal="left" vertical="top" wrapText="1"/>
    </xf>
    <xf numFmtId="0" fontId="2"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4" fillId="2" borderId="1" xfId="1" applyFill="1" applyBorder="1" applyAlignment="1" applyProtection="1">
      <alignment vertical="center" wrapText="1"/>
    </xf>
    <xf numFmtId="0" fontId="2" fillId="3" borderId="1" xfId="0" applyFont="1" applyFill="1" applyBorder="1" applyAlignment="1">
      <alignment horizontal="left" vertical="top" wrapText="1"/>
    </xf>
    <xf numFmtId="0" fontId="4" fillId="3" borderId="1" xfId="1" applyFill="1" applyBorder="1" applyAlignment="1" applyProtection="1">
      <alignment vertical="center" wrapText="1"/>
    </xf>
    <xf numFmtId="0" fontId="4" fillId="0" borderId="1" xfId="1" applyBorder="1" applyAlignment="1">
      <alignment vertical="center"/>
    </xf>
    <xf numFmtId="0" fontId="9" fillId="2" borderId="1" xfId="0" applyFont="1" applyFill="1" applyBorder="1" applyAlignment="1">
      <alignment horizontal="left" vertical="top" wrapText="1"/>
    </xf>
    <xf numFmtId="0" fontId="0" fillId="0" borderId="0" xfId="0" applyAlignment="1"/>
    <xf numFmtId="0" fontId="6" fillId="0" borderId="1" xfId="0" applyFont="1" applyBorder="1" applyAlignment="1">
      <alignment horizontal="center" vertical="center" wrapText="1"/>
    </xf>
    <xf numFmtId="0" fontId="0" fillId="0" borderId="0" xfId="0" applyAlignment="1">
      <alignment wrapText="1"/>
    </xf>
    <xf numFmtId="0" fontId="11" fillId="0" borderId="0" xfId="0" applyFont="1"/>
    <xf numFmtId="164" fontId="0" fillId="0" borderId="0" xfId="0" applyNumberFormat="1"/>
    <xf numFmtId="165" fontId="0" fillId="0" borderId="0" xfId="0" applyNumberFormat="1"/>
    <xf numFmtId="2" fontId="0" fillId="0" borderId="0" xfId="0" applyNumberFormat="1"/>
    <xf numFmtId="0" fontId="0" fillId="0" borderId="0" xfId="0" applyNumberFormat="1" applyAlignment="1">
      <alignment wrapText="1"/>
    </xf>
    <xf numFmtId="0" fontId="0" fillId="0" borderId="0" xfId="0" applyAlignment="1">
      <alignment vertical="center"/>
    </xf>
    <xf numFmtId="0" fontId="4" fillId="0" borderId="1" xfId="1" applyBorder="1" applyAlignment="1">
      <alignment vertical="center" wrapText="1"/>
    </xf>
    <xf numFmtId="0" fontId="4" fillId="3" borderId="1" xfId="1" applyFill="1" applyBorder="1" applyAlignment="1">
      <alignment vertical="center" wrapText="1"/>
    </xf>
    <xf numFmtId="0" fontId="12" fillId="2" borderId="1" xfId="0" applyFont="1" applyFill="1" applyBorder="1" applyAlignment="1" applyProtection="1">
      <alignment horizontal="left" vertical="top" wrapText="1"/>
    </xf>
    <xf numFmtId="0" fontId="13" fillId="0" borderId="1" xfId="0" applyFont="1" applyBorder="1" applyAlignment="1">
      <alignment horizontal="center" vertical="center"/>
    </xf>
    <xf numFmtId="0" fontId="14" fillId="2" borderId="1" xfId="0" applyFont="1" applyFill="1" applyBorder="1" applyAlignment="1">
      <alignment horizontal="center" vertical="top" wrapText="1"/>
    </xf>
    <xf numFmtId="0" fontId="14" fillId="2" borderId="1" xfId="0" applyFont="1" applyFill="1" applyBorder="1" applyAlignment="1" applyProtection="1">
      <alignment horizontal="center" vertical="top" wrapText="1"/>
    </xf>
    <xf numFmtId="0" fontId="12" fillId="3" borderId="1" xfId="0" applyFont="1" applyFill="1" applyBorder="1" applyAlignment="1" applyProtection="1">
      <alignment horizontal="left" vertical="top" wrapText="1"/>
    </xf>
    <xf numFmtId="0" fontId="14" fillId="3" borderId="1" xfId="0" applyFont="1" applyFill="1" applyBorder="1" applyAlignment="1" applyProtection="1">
      <alignment horizontal="center" vertical="top" wrapText="1"/>
    </xf>
    <xf numFmtId="0" fontId="12" fillId="2" borderId="1" xfId="0" applyFont="1" applyFill="1" applyBorder="1" applyAlignment="1">
      <alignment horizontal="left" vertical="top" wrapText="1"/>
    </xf>
    <xf numFmtId="0" fontId="12" fillId="3" borderId="1" xfId="0" applyFont="1" applyFill="1" applyBorder="1" applyAlignment="1">
      <alignment horizontal="left" vertical="top" wrapText="1"/>
    </xf>
    <xf numFmtId="0" fontId="13" fillId="0" borderId="1" xfId="0" applyFont="1" applyBorder="1" applyAlignment="1">
      <alignment horizontal="center" vertical="center" wrapText="1"/>
    </xf>
    <xf numFmtId="0" fontId="14" fillId="3" borderId="1" xfId="0" applyFont="1" applyFill="1" applyBorder="1" applyAlignment="1">
      <alignment horizontal="center" vertical="top" wrapText="1"/>
    </xf>
    <xf numFmtId="0" fontId="9" fillId="6" borderId="1" xfId="0" applyFont="1" applyFill="1" applyBorder="1" applyAlignment="1">
      <alignment horizontal="left" vertical="top" wrapText="1"/>
    </xf>
    <xf numFmtId="0" fontId="2" fillId="6" borderId="1" xfId="0" applyFont="1" applyFill="1" applyBorder="1" applyAlignment="1">
      <alignment horizontal="left" vertical="top" wrapText="1"/>
    </xf>
    <xf numFmtId="0" fontId="12" fillId="6" borderId="1" xfId="0" applyFont="1" applyFill="1" applyBorder="1" applyAlignment="1">
      <alignment horizontal="left" vertical="top" wrapText="1"/>
    </xf>
    <xf numFmtId="0" fontId="13" fillId="6" borderId="1" xfId="0" applyFont="1" applyFill="1" applyBorder="1" applyAlignment="1">
      <alignment horizontal="center" vertical="center"/>
    </xf>
    <xf numFmtId="0" fontId="14" fillId="6" borderId="1" xfId="0" applyFont="1" applyFill="1" applyBorder="1" applyAlignment="1">
      <alignment horizontal="center" vertical="top" wrapText="1"/>
    </xf>
    <xf numFmtId="0" fontId="4" fillId="6" borderId="1" xfId="1" applyFill="1" applyBorder="1" applyAlignment="1" applyProtection="1">
      <alignment vertical="center" wrapText="1"/>
    </xf>
    <xf numFmtId="0" fontId="14" fillId="2"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4" fillId="2" borderId="1" xfId="0" applyFont="1" applyFill="1" applyBorder="1" applyAlignment="1" applyProtection="1">
      <alignment horizontal="center" vertical="center" wrapText="1"/>
    </xf>
    <xf numFmtId="0" fontId="14" fillId="3" borderId="1" xfId="0" applyFont="1" applyFill="1" applyBorder="1" applyAlignment="1">
      <alignment horizontal="center" vertical="center" wrapText="1"/>
    </xf>
    <xf numFmtId="0" fontId="3" fillId="2" borderId="2" xfId="0" applyFont="1" applyFill="1" applyBorder="1" applyAlignment="1">
      <alignment horizontal="left" vertical="top" wrapText="1"/>
    </xf>
    <xf numFmtId="0" fontId="3" fillId="2" borderId="0" xfId="0" applyFont="1" applyFill="1" applyBorder="1" applyAlignment="1">
      <alignment horizontal="left" vertical="top" wrapText="1"/>
    </xf>
    <xf numFmtId="0" fontId="6" fillId="0" borderId="0" xfId="0" applyFont="1" applyBorder="1" applyAlignment="1">
      <alignment horizontal="center" vertical="center"/>
    </xf>
    <xf numFmtId="0" fontId="10" fillId="2" borderId="0" xfId="0" applyFont="1" applyFill="1" applyBorder="1" applyAlignment="1">
      <alignment horizontal="left" vertical="top" wrapText="1"/>
    </xf>
    <xf numFmtId="0" fontId="3" fillId="3" borderId="0" xfId="0" applyFont="1" applyFill="1" applyBorder="1" applyAlignment="1">
      <alignment horizontal="left" vertical="top" wrapText="1"/>
    </xf>
    <xf numFmtId="0" fontId="6" fillId="0" borderId="0" xfId="0" applyFont="1" applyBorder="1" applyAlignment="1">
      <alignment horizontal="center" vertical="center" wrapText="1"/>
    </xf>
    <xf numFmtId="0" fontId="0" fillId="0" borderId="1" xfId="0" applyBorder="1"/>
    <xf numFmtId="0" fontId="3" fillId="6" borderId="1" xfId="0" applyFont="1" applyFill="1" applyBorder="1" applyAlignment="1">
      <alignment horizontal="left" vertical="top" wrapText="1"/>
    </xf>
    <xf numFmtId="0" fontId="6" fillId="6" borderId="1" xfId="0" applyFont="1" applyFill="1" applyBorder="1" applyAlignment="1">
      <alignment horizontal="center" vertical="center"/>
    </xf>
    <xf numFmtId="0" fontId="6" fillId="0" borderId="2" xfId="0" applyFont="1" applyBorder="1" applyAlignment="1">
      <alignment horizontal="center" vertical="center" wrapText="1"/>
    </xf>
    <xf numFmtId="165" fontId="0" fillId="0" borderId="1" xfId="0" applyNumberFormat="1" applyBorder="1"/>
    <xf numFmtId="0" fontId="0" fillId="0" borderId="0" xfId="0" applyBorder="1"/>
    <xf numFmtId="0" fontId="11" fillId="5" borderId="1" xfId="0" applyFont="1" applyFill="1" applyBorder="1"/>
    <xf numFmtId="0" fontId="11" fillId="5" borderId="1" xfId="0" applyNumberFormat="1" applyFont="1" applyFill="1" applyBorder="1" applyAlignment="1">
      <alignment wrapText="1"/>
    </xf>
    <xf numFmtId="165" fontId="0" fillId="0" borderId="0" xfId="0" applyNumberFormat="1" applyBorder="1"/>
    <xf numFmtId="164" fontId="0" fillId="0" borderId="1" xfId="0" applyNumberFormat="1" applyBorder="1"/>
    <xf numFmtId="164" fontId="0" fillId="0" borderId="0" xfId="0" applyNumberFormat="1" applyBorder="1"/>
    <xf numFmtId="0" fontId="5" fillId="4" borderId="2" xfId="0" applyFont="1" applyFill="1" applyBorder="1" applyAlignment="1" applyProtection="1">
      <alignment horizontal="center" vertical="center" wrapText="1"/>
    </xf>
    <xf numFmtId="0" fontId="5" fillId="4" borderId="2" xfId="0" applyFont="1" applyFill="1" applyBorder="1" applyAlignment="1" applyProtection="1">
      <alignment horizontal="center" vertical="center"/>
    </xf>
    <xf numFmtId="0" fontId="0" fillId="6" borderId="1" xfId="0" applyFill="1" applyBorder="1"/>
    <xf numFmtId="0" fontId="2" fillId="6" borderId="1" xfId="0" applyFont="1" applyFill="1" applyBorder="1" applyAlignment="1">
      <alignment horizontal="center" vertical="top" wrapText="1"/>
    </xf>
    <xf numFmtId="0" fontId="4" fillId="6" borderId="1" xfId="1" applyFill="1" applyBorder="1" applyAlignment="1">
      <alignment vertical="center"/>
    </xf>
    <xf numFmtId="0" fontId="2" fillId="3" borderId="1" xfId="0" applyFont="1" applyFill="1" applyBorder="1" applyAlignment="1">
      <alignment vertical="center" wrapText="1"/>
    </xf>
    <xf numFmtId="0" fontId="16" fillId="0" borderId="0" xfId="2"/>
    <xf numFmtId="0" fontId="11" fillId="0" borderId="0" xfId="2"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6" fillId="0" borderId="0" xfId="2" applyAlignment="1">
      <alignment horizontal="center"/>
    </xf>
    <xf numFmtId="0" fontId="0" fillId="0" borderId="0" xfId="0" applyAlignment="1">
      <alignment horizontal="left" indent="2"/>
    </xf>
    <xf numFmtId="0" fontId="11" fillId="0" borderId="0" xfId="2" applyFont="1" applyAlignment="1">
      <alignment horizontal="center"/>
    </xf>
    <xf numFmtId="0" fontId="16" fillId="0" borderId="0" xfId="2" applyAlignment="1">
      <alignment horizontal="center"/>
    </xf>
    <xf numFmtId="0" fontId="0" fillId="0" borderId="3" xfId="0" applyBorder="1"/>
    <xf numFmtId="0" fontId="0" fillId="6" borderId="3" xfId="0" applyFill="1" applyBorder="1"/>
    <xf numFmtId="0" fontId="0" fillId="6" borderId="0" xfId="0" applyFill="1" applyBorder="1"/>
    <xf numFmtId="0" fontId="11" fillId="0" borderId="0" xfId="0" applyFont="1" applyBorder="1"/>
    <xf numFmtId="0" fontId="5" fillId="4" borderId="1" xfId="0" applyFont="1" applyFill="1" applyBorder="1" applyAlignment="1" applyProtection="1">
      <alignment vertical="center"/>
    </xf>
  </cellXfs>
  <cellStyles count="3">
    <cellStyle name="Hipervínculo" xfId="1" builtinId="8"/>
    <cellStyle name="Normal" xfId="0" builtinId="0"/>
    <cellStyle name="Normal 2" xfId="2" xr:uid="{055F78B2-8460-4840-9B2A-0CD051A5AAC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04B5EB"/>
      <rgbColor rgb="00D4D0C8"/>
      <rgbColor rgb="005C5C5C"/>
      <rgbColor rgb="00F5F9FC"/>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087-412F-8D34-CC4713D25C1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087-412F-8D34-CC4713D25C1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s-CO"/>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'Hoja1 (2)'!$A$6:$A$7</c:f>
              <c:strCache>
                <c:ptCount val="2"/>
                <c:pt idx="0">
                  <c:v>EMERGIDO</c:v>
                </c:pt>
                <c:pt idx="1">
                  <c:v>SUMERGIDO</c:v>
                </c:pt>
              </c:strCache>
            </c:strRef>
          </c:cat>
          <c:val>
            <c:numRef>
              <c:f>'Hoja1 (2)'!$B$6:$B$7</c:f>
              <c:numCache>
                <c:formatCode>General</c:formatCode>
                <c:ptCount val="2"/>
                <c:pt idx="0">
                  <c:v>369</c:v>
                </c:pt>
                <c:pt idx="1">
                  <c:v>7</c:v>
                </c:pt>
              </c:numCache>
            </c:numRef>
          </c:val>
          <c:extLst>
            <c:ext xmlns:c16="http://schemas.microsoft.com/office/drawing/2014/chart" uri="{C3380CC4-5D6E-409C-BE32-E72D297353CC}">
              <c16:uniqueId val="{00000004-2087-412F-8D34-CC4713D25C1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CO"/>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s-CO"/>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'Hoja1 (2)'!$I$6:$I$23</c:f>
              <c:strCache>
                <c:ptCount val="18"/>
                <c:pt idx="0">
                  <c:v>Archipiélago</c:v>
                </c:pt>
                <c:pt idx="1">
                  <c:v>Arrecife</c:v>
                </c:pt>
                <c:pt idx="2">
                  <c:v>Arroyo</c:v>
                </c:pt>
                <c:pt idx="3">
                  <c:v>Bahía</c:v>
                </c:pt>
                <c:pt idx="4">
                  <c:v>Boca</c:v>
                </c:pt>
                <c:pt idx="5">
                  <c:v>Brazo</c:v>
                </c:pt>
                <c:pt idx="6">
                  <c:v>Cabo</c:v>
                </c:pt>
                <c:pt idx="7">
                  <c:v>Cañón</c:v>
                </c:pt>
                <c:pt idx="8">
                  <c:v>Cayo</c:v>
                </c:pt>
                <c:pt idx="9">
                  <c:v>Ciénaga</c:v>
                </c:pt>
                <c:pt idx="10">
                  <c:v>Ensenada</c:v>
                </c:pt>
                <c:pt idx="11">
                  <c:v>Golfo</c:v>
                </c:pt>
                <c:pt idx="12">
                  <c:v>Isla</c:v>
                </c:pt>
                <c:pt idx="13">
                  <c:v>Laguna</c:v>
                </c:pt>
                <c:pt idx="14">
                  <c:v>Playa</c:v>
                </c:pt>
                <c:pt idx="15">
                  <c:v>Punta</c:v>
                </c:pt>
                <c:pt idx="16">
                  <c:v>Quebrada</c:v>
                </c:pt>
                <c:pt idx="17">
                  <c:v>Río</c:v>
                </c:pt>
              </c:strCache>
            </c:strRef>
          </c:cat>
          <c:val>
            <c:numRef>
              <c:f>'Hoja1 (2)'!$J$6:$J$23</c:f>
              <c:numCache>
                <c:formatCode>General</c:formatCode>
                <c:ptCount val="18"/>
                <c:pt idx="0">
                  <c:v>2</c:v>
                </c:pt>
                <c:pt idx="1">
                  <c:v>5</c:v>
                </c:pt>
                <c:pt idx="2">
                  <c:v>5</c:v>
                </c:pt>
                <c:pt idx="3">
                  <c:v>34</c:v>
                </c:pt>
                <c:pt idx="4">
                  <c:v>10</c:v>
                </c:pt>
                <c:pt idx="5">
                  <c:v>4</c:v>
                </c:pt>
                <c:pt idx="6">
                  <c:v>8</c:v>
                </c:pt>
                <c:pt idx="7">
                  <c:v>2</c:v>
                </c:pt>
                <c:pt idx="8">
                  <c:v>36</c:v>
                </c:pt>
                <c:pt idx="9">
                  <c:v>12</c:v>
                </c:pt>
                <c:pt idx="10">
                  <c:v>21</c:v>
                </c:pt>
                <c:pt idx="11">
                  <c:v>3</c:v>
                </c:pt>
                <c:pt idx="12">
                  <c:v>66</c:v>
                </c:pt>
                <c:pt idx="13">
                  <c:v>4</c:v>
                </c:pt>
                <c:pt idx="14">
                  <c:v>5</c:v>
                </c:pt>
                <c:pt idx="15">
                  <c:v>143</c:v>
                </c:pt>
                <c:pt idx="16">
                  <c:v>4</c:v>
                </c:pt>
                <c:pt idx="17">
                  <c:v>13</c:v>
                </c:pt>
              </c:numCache>
            </c:numRef>
          </c:val>
          <c:extLst>
            <c:ext xmlns:c16="http://schemas.microsoft.com/office/drawing/2014/chart" uri="{C3380CC4-5D6E-409C-BE32-E72D297353CC}">
              <c16:uniqueId val="{00000000-2A52-46AC-9AE8-C4B351677854}"/>
            </c:ext>
          </c:extLst>
        </c:ser>
        <c:dLbls>
          <c:dLblPos val="outEnd"/>
          <c:showLegendKey val="0"/>
          <c:showVal val="1"/>
          <c:showCatName val="0"/>
          <c:showSerName val="0"/>
          <c:showPercent val="0"/>
          <c:showBubbleSize val="0"/>
        </c:dLbls>
        <c:gapWidth val="267"/>
        <c:overlap val="-43"/>
        <c:axId val="462016831"/>
        <c:axId val="729593535"/>
      </c:barChart>
      <c:catAx>
        <c:axId val="462016831"/>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s-CO"/>
          </a:p>
        </c:txPr>
        <c:crossAx val="729593535"/>
        <c:crosses val="autoZero"/>
        <c:auto val="1"/>
        <c:lblAlgn val="ctr"/>
        <c:lblOffset val="100"/>
        <c:noMultiLvlLbl val="0"/>
      </c:catAx>
      <c:valAx>
        <c:axId val="72959353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CO"/>
          </a:p>
        </c:txPr>
        <c:crossAx val="462016831"/>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'Hoja1 (2)'!$B$29:$B$30</c:f>
              <c:strCache>
                <c:ptCount val="2"/>
                <c:pt idx="0">
                  <c:v>Cantidad de accidentes</c:v>
                </c:pt>
                <c:pt idx="1">
                  <c:v>Emergido</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cat>
            <c:strRef>
              <c:f>'Hoja1 (2)'!$A$31:$A$39</c:f>
              <c:strCache>
                <c:ptCount val="9"/>
                <c:pt idx="0">
                  <c:v>La Guajira</c:v>
                </c:pt>
                <c:pt idx="1">
                  <c:v>Magdalena</c:v>
                </c:pt>
                <c:pt idx="2">
                  <c:v>Atlántico</c:v>
                </c:pt>
                <c:pt idx="3">
                  <c:v>Bolívar</c:v>
                </c:pt>
                <c:pt idx="4">
                  <c:v>Sucre</c:v>
                </c:pt>
                <c:pt idx="5">
                  <c:v>Córdoba</c:v>
                </c:pt>
                <c:pt idx="6">
                  <c:v>Antioquia</c:v>
                </c:pt>
                <c:pt idx="7">
                  <c:v>Chocó</c:v>
                </c:pt>
                <c:pt idx="8">
                  <c:v>Archipielago de San Andrés, Providencia y Santa Catalina</c:v>
                </c:pt>
              </c:strCache>
            </c:strRef>
          </c:cat>
          <c:val>
            <c:numRef>
              <c:f>'Hoja1 (2)'!$B$31:$B$39</c:f>
              <c:numCache>
                <c:formatCode>General</c:formatCode>
                <c:ptCount val="9"/>
                <c:pt idx="0">
                  <c:v>64</c:v>
                </c:pt>
                <c:pt idx="1">
                  <c:v>46</c:v>
                </c:pt>
                <c:pt idx="2">
                  <c:v>11</c:v>
                </c:pt>
                <c:pt idx="3">
                  <c:v>85</c:v>
                </c:pt>
                <c:pt idx="4">
                  <c:v>4</c:v>
                </c:pt>
                <c:pt idx="5">
                  <c:v>38</c:v>
                </c:pt>
                <c:pt idx="6">
                  <c:v>53</c:v>
                </c:pt>
                <c:pt idx="7">
                  <c:v>17</c:v>
                </c:pt>
                <c:pt idx="8">
                  <c:v>58</c:v>
                </c:pt>
              </c:numCache>
            </c:numRef>
          </c:val>
          <c:extLst>
            <c:ext xmlns:c16="http://schemas.microsoft.com/office/drawing/2014/chart" uri="{C3380CC4-5D6E-409C-BE32-E72D297353CC}">
              <c16:uniqueId val="{00000000-F82B-4ABE-95C7-1B223FF5622B}"/>
            </c:ext>
          </c:extLst>
        </c:ser>
        <c:ser>
          <c:idx val="1"/>
          <c:order val="1"/>
          <c:tx>
            <c:strRef>
              <c:f>'Hoja1 (2)'!$C$29:$C$30</c:f>
              <c:strCache>
                <c:ptCount val="2"/>
                <c:pt idx="0">
                  <c:v>Cantidad de accidentes</c:v>
                </c:pt>
                <c:pt idx="1">
                  <c:v>Sumergido</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cat>
            <c:strRef>
              <c:f>'Hoja1 (2)'!$A$31:$A$39</c:f>
              <c:strCache>
                <c:ptCount val="9"/>
                <c:pt idx="0">
                  <c:v>La Guajira</c:v>
                </c:pt>
                <c:pt idx="1">
                  <c:v>Magdalena</c:v>
                </c:pt>
                <c:pt idx="2">
                  <c:v>Atlántico</c:v>
                </c:pt>
                <c:pt idx="3">
                  <c:v>Bolívar</c:v>
                </c:pt>
                <c:pt idx="4">
                  <c:v>Sucre</c:v>
                </c:pt>
                <c:pt idx="5">
                  <c:v>Córdoba</c:v>
                </c:pt>
                <c:pt idx="6">
                  <c:v>Antioquia</c:v>
                </c:pt>
                <c:pt idx="7">
                  <c:v>Chocó</c:v>
                </c:pt>
                <c:pt idx="8">
                  <c:v>Archipielago de San Andrés, Providencia y Santa Catalina</c:v>
                </c:pt>
              </c:strCache>
            </c:strRef>
          </c:cat>
          <c:val>
            <c:numRef>
              <c:f>'Hoja1 (2)'!$C$31:$C$39</c:f>
              <c:numCache>
                <c:formatCode>General</c:formatCode>
                <c:ptCount val="9"/>
                <c:pt idx="0">
                  <c:v>4</c:v>
                </c:pt>
                <c:pt idx="1">
                  <c:v>0</c:v>
                </c:pt>
                <c:pt idx="2">
                  <c:v>0</c:v>
                </c:pt>
                <c:pt idx="3">
                  <c:v>0</c:v>
                </c:pt>
                <c:pt idx="4">
                  <c:v>0</c:v>
                </c:pt>
                <c:pt idx="5">
                  <c:v>0</c:v>
                </c:pt>
                <c:pt idx="6">
                  <c:v>0</c:v>
                </c:pt>
                <c:pt idx="7">
                  <c:v>0</c:v>
                </c:pt>
                <c:pt idx="8">
                  <c:v>3</c:v>
                </c:pt>
              </c:numCache>
            </c:numRef>
          </c:val>
          <c:extLst>
            <c:ext xmlns:c16="http://schemas.microsoft.com/office/drawing/2014/chart" uri="{C3380CC4-5D6E-409C-BE32-E72D297353CC}">
              <c16:uniqueId val="{00000001-F82B-4ABE-95C7-1B223FF5622B}"/>
            </c:ext>
          </c:extLst>
        </c:ser>
        <c:dLbls>
          <c:showLegendKey val="0"/>
          <c:showVal val="0"/>
          <c:showCatName val="0"/>
          <c:showSerName val="0"/>
          <c:showPercent val="0"/>
          <c:showBubbleSize val="0"/>
        </c:dLbls>
        <c:gapWidth val="227"/>
        <c:overlap val="-48"/>
        <c:axId val="390224447"/>
        <c:axId val="982951471"/>
      </c:barChart>
      <c:catAx>
        <c:axId val="390224447"/>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82951471"/>
        <c:crosses val="autoZero"/>
        <c:auto val="1"/>
        <c:lblAlgn val="ctr"/>
        <c:lblOffset val="100"/>
        <c:noMultiLvlLbl val="0"/>
      </c:catAx>
      <c:valAx>
        <c:axId val="9829514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3902244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'Hoja1 (2)'!$Z$17</c:f>
              <c:strCache>
                <c:ptCount val="1"/>
                <c:pt idx="0">
                  <c:v>De puerto</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'Hoja1 (2)'!$AA$16:$AI$16</c:f>
              <c:strCache>
                <c:ptCount val="9"/>
                <c:pt idx="0">
                  <c:v> Antioquia</c:v>
                </c:pt>
                <c:pt idx="1">
                  <c:v>Archipiélago de San Andrés, Providencia y Santa Catalina</c:v>
                </c:pt>
                <c:pt idx="2">
                  <c:v>Atlántico</c:v>
                </c:pt>
                <c:pt idx="3">
                  <c:v>Bolívar</c:v>
                </c:pt>
                <c:pt idx="4">
                  <c:v>Chocó</c:v>
                </c:pt>
                <c:pt idx="5">
                  <c:v>Córdoba</c:v>
                </c:pt>
                <c:pt idx="6">
                  <c:v>La Guajira</c:v>
                </c:pt>
                <c:pt idx="7">
                  <c:v>Magdalena</c:v>
                </c:pt>
                <c:pt idx="8">
                  <c:v>Sucre</c:v>
                </c:pt>
              </c:strCache>
            </c:strRef>
          </c:cat>
          <c:val>
            <c:numRef>
              <c:f>'Hoja1 (2)'!$AA$17:$AI$17</c:f>
              <c:numCache>
                <c:formatCode>General</c:formatCode>
                <c:ptCount val="9"/>
                <c:pt idx="0">
                  <c:v>1</c:v>
                </c:pt>
                <c:pt idx="1">
                  <c:v>8</c:v>
                </c:pt>
                <c:pt idx="2">
                  <c:v>1</c:v>
                </c:pt>
                <c:pt idx="3">
                  <c:v>5</c:v>
                </c:pt>
                <c:pt idx="4">
                  <c:v>2</c:v>
                </c:pt>
                <c:pt idx="5">
                  <c:v>3</c:v>
                </c:pt>
                <c:pt idx="6">
                  <c:v>4</c:v>
                </c:pt>
                <c:pt idx="7">
                  <c:v>1</c:v>
                </c:pt>
                <c:pt idx="8">
                  <c:v>0</c:v>
                </c:pt>
              </c:numCache>
            </c:numRef>
          </c:val>
          <c:extLst>
            <c:ext xmlns:c16="http://schemas.microsoft.com/office/drawing/2014/chart" uri="{C3380CC4-5D6E-409C-BE32-E72D297353CC}">
              <c16:uniqueId val="{00000000-85FD-463D-9D82-D8758E768907}"/>
            </c:ext>
          </c:extLst>
        </c:ser>
        <c:ser>
          <c:idx val="1"/>
          <c:order val="1"/>
          <c:tx>
            <c:strRef>
              <c:f>'Hoja1 (2)'!$Z$18</c:f>
              <c:strCache>
                <c:ptCount val="1"/>
                <c:pt idx="0">
                  <c:v>Costeras</c:v>
                </c:pt>
              </c:strCache>
            </c:strRef>
          </c:tx>
          <c:spPr>
            <a:pattFill prst="narVert">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'Hoja1 (2)'!$AA$16:$AI$16</c:f>
              <c:strCache>
                <c:ptCount val="9"/>
                <c:pt idx="0">
                  <c:v> Antioquia</c:v>
                </c:pt>
                <c:pt idx="1">
                  <c:v>Archipiélago de San Andrés, Providencia y Santa Catalina</c:v>
                </c:pt>
                <c:pt idx="2">
                  <c:v>Atlántico</c:v>
                </c:pt>
                <c:pt idx="3">
                  <c:v>Bolívar</c:v>
                </c:pt>
                <c:pt idx="4">
                  <c:v>Chocó</c:v>
                </c:pt>
                <c:pt idx="5">
                  <c:v>Córdoba</c:v>
                </c:pt>
                <c:pt idx="6">
                  <c:v>La Guajira</c:v>
                </c:pt>
                <c:pt idx="7">
                  <c:v>Magdalena</c:v>
                </c:pt>
                <c:pt idx="8">
                  <c:v>Sucre</c:v>
                </c:pt>
              </c:strCache>
            </c:strRef>
          </c:cat>
          <c:val>
            <c:numRef>
              <c:f>'Hoja1 (2)'!$AA$18:$AI$18</c:f>
              <c:numCache>
                <c:formatCode>General</c:formatCode>
                <c:ptCount val="9"/>
                <c:pt idx="0">
                  <c:v>4</c:v>
                </c:pt>
                <c:pt idx="1">
                  <c:v>4</c:v>
                </c:pt>
                <c:pt idx="2">
                  <c:v>2</c:v>
                </c:pt>
                <c:pt idx="3">
                  <c:v>2</c:v>
                </c:pt>
                <c:pt idx="4">
                  <c:v>1</c:v>
                </c:pt>
                <c:pt idx="5">
                  <c:v>3</c:v>
                </c:pt>
                <c:pt idx="6">
                  <c:v>6</c:v>
                </c:pt>
                <c:pt idx="7">
                  <c:v>2</c:v>
                </c:pt>
                <c:pt idx="8">
                  <c:v>2</c:v>
                </c:pt>
              </c:numCache>
            </c:numRef>
          </c:val>
          <c:extLst>
            <c:ext xmlns:c16="http://schemas.microsoft.com/office/drawing/2014/chart" uri="{C3380CC4-5D6E-409C-BE32-E72D297353CC}">
              <c16:uniqueId val="{00000001-85FD-463D-9D82-D8758E768907}"/>
            </c:ext>
          </c:extLst>
        </c:ser>
        <c:ser>
          <c:idx val="2"/>
          <c:order val="2"/>
          <c:tx>
            <c:strRef>
              <c:f>'Hoja1 (2)'!$Z$19</c:f>
              <c:strCache>
                <c:ptCount val="1"/>
                <c:pt idx="0">
                  <c:v>De aproximación</c:v>
                </c:pt>
              </c:strCache>
            </c:strRef>
          </c:tx>
          <c:spPr>
            <a:pattFill prst="narVert">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'Hoja1 (2)'!$AA$16:$AI$16</c:f>
              <c:strCache>
                <c:ptCount val="9"/>
                <c:pt idx="0">
                  <c:v> Antioquia</c:v>
                </c:pt>
                <c:pt idx="1">
                  <c:v>Archipiélago de San Andrés, Providencia y Santa Catalina</c:v>
                </c:pt>
                <c:pt idx="2">
                  <c:v>Atlántico</c:v>
                </c:pt>
                <c:pt idx="3">
                  <c:v>Bolívar</c:v>
                </c:pt>
                <c:pt idx="4">
                  <c:v>Chocó</c:v>
                </c:pt>
                <c:pt idx="5">
                  <c:v>Córdoba</c:v>
                </c:pt>
                <c:pt idx="6">
                  <c:v>La Guajira</c:v>
                </c:pt>
                <c:pt idx="7">
                  <c:v>Magdalena</c:v>
                </c:pt>
                <c:pt idx="8">
                  <c:v>Sucre</c:v>
                </c:pt>
              </c:strCache>
            </c:strRef>
          </c:cat>
          <c:val>
            <c:numRef>
              <c:f>'Hoja1 (2)'!$AA$19:$AI$19</c:f>
              <c:numCache>
                <c:formatCode>General</c:formatCode>
                <c:ptCount val="9"/>
                <c:pt idx="0">
                  <c:v>1</c:v>
                </c:pt>
                <c:pt idx="1">
                  <c:v>1</c:v>
                </c:pt>
                <c:pt idx="2">
                  <c:v>2</c:v>
                </c:pt>
                <c:pt idx="3">
                  <c:v>4</c:v>
                </c:pt>
                <c:pt idx="4">
                  <c:v>0</c:v>
                </c:pt>
                <c:pt idx="5">
                  <c:v>2</c:v>
                </c:pt>
                <c:pt idx="6">
                  <c:v>5</c:v>
                </c:pt>
                <c:pt idx="7">
                  <c:v>2</c:v>
                </c:pt>
                <c:pt idx="8">
                  <c:v>1</c:v>
                </c:pt>
              </c:numCache>
            </c:numRef>
          </c:val>
          <c:extLst>
            <c:ext xmlns:c16="http://schemas.microsoft.com/office/drawing/2014/chart" uri="{C3380CC4-5D6E-409C-BE32-E72D297353CC}">
              <c16:uniqueId val="{00000002-85FD-463D-9D82-D8758E768907}"/>
            </c:ext>
          </c:extLst>
        </c:ser>
        <c:ser>
          <c:idx val="3"/>
          <c:order val="3"/>
          <c:tx>
            <c:strRef>
              <c:f>'Hoja1 (2)'!$Z$20</c:f>
              <c:strCache>
                <c:ptCount val="1"/>
                <c:pt idx="0">
                  <c:v>De canales, muelles</c:v>
                </c:pt>
              </c:strCache>
            </c:strRef>
          </c:tx>
          <c:spPr>
            <a:pattFill prst="narVert">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'Hoja1 (2)'!$AA$16:$AI$16</c:f>
              <c:strCache>
                <c:ptCount val="9"/>
                <c:pt idx="0">
                  <c:v> Antioquia</c:v>
                </c:pt>
                <c:pt idx="1">
                  <c:v>Archipiélago de San Andrés, Providencia y Santa Catalina</c:v>
                </c:pt>
                <c:pt idx="2">
                  <c:v>Atlántico</c:v>
                </c:pt>
                <c:pt idx="3">
                  <c:v>Bolívar</c:v>
                </c:pt>
                <c:pt idx="4">
                  <c:v>Chocó</c:v>
                </c:pt>
                <c:pt idx="5">
                  <c:v>Córdoba</c:v>
                </c:pt>
                <c:pt idx="6">
                  <c:v>La Guajira</c:v>
                </c:pt>
                <c:pt idx="7">
                  <c:v>Magdalena</c:v>
                </c:pt>
                <c:pt idx="8">
                  <c:v>Sucre</c:v>
                </c:pt>
              </c:strCache>
            </c:strRef>
          </c:cat>
          <c:val>
            <c:numRef>
              <c:f>'Hoja1 (2)'!$AA$20:$AI$20</c:f>
              <c:numCache>
                <c:formatCode>General</c:formatCode>
                <c:ptCount val="9"/>
                <c:pt idx="0">
                  <c:v>1</c:v>
                </c:pt>
                <c:pt idx="1">
                  <c:v>2</c:v>
                </c:pt>
                <c:pt idx="2">
                  <c:v>1</c:v>
                </c:pt>
                <c:pt idx="3">
                  <c:v>0</c:v>
                </c:pt>
                <c:pt idx="4">
                  <c:v>1</c:v>
                </c:pt>
                <c:pt idx="5">
                  <c:v>0</c:v>
                </c:pt>
                <c:pt idx="6">
                  <c:v>1</c:v>
                </c:pt>
                <c:pt idx="7">
                  <c:v>2</c:v>
                </c:pt>
                <c:pt idx="8">
                  <c:v>0</c:v>
                </c:pt>
              </c:numCache>
            </c:numRef>
          </c:val>
          <c:extLst>
            <c:ext xmlns:c16="http://schemas.microsoft.com/office/drawing/2014/chart" uri="{C3380CC4-5D6E-409C-BE32-E72D297353CC}">
              <c16:uniqueId val="{00000003-85FD-463D-9D82-D8758E768907}"/>
            </c:ext>
          </c:extLst>
        </c:ser>
        <c:ser>
          <c:idx val="4"/>
          <c:order val="4"/>
          <c:tx>
            <c:strRef>
              <c:f>'Hoja1 (2)'!$Z$21</c:f>
              <c:strCache>
                <c:ptCount val="1"/>
                <c:pt idx="0">
                  <c:v>Total cartas por departamento</c:v>
                </c:pt>
              </c:strCache>
            </c:strRef>
          </c:tx>
          <c:spPr>
            <a:pattFill prst="narVert">
              <a:fgClr>
                <a:schemeClr val="accent5"/>
              </a:fgClr>
              <a:bgClr>
                <a:schemeClr val="accent5">
                  <a:lumMod val="20000"/>
                  <a:lumOff val="80000"/>
                </a:schemeClr>
              </a:bgClr>
            </a:pattFill>
            <a:ln>
              <a:noFill/>
            </a:ln>
            <a:effectLst>
              <a:innerShdw blurRad="114300">
                <a:schemeClr val="accent5"/>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'Hoja1 (2)'!$AA$16:$AI$16</c:f>
              <c:strCache>
                <c:ptCount val="9"/>
                <c:pt idx="0">
                  <c:v> Antioquia</c:v>
                </c:pt>
                <c:pt idx="1">
                  <c:v>Archipiélago de San Andrés, Providencia y Santa Catalina</c:v>
                </c:pt>
                <c:pt idx="2">
                  <c:v>Atlántico</c:v>
                </c:pt>
                <c:pt idx="3">
                  <c:v>Bolívar</c:v>
                </c:pt>
                <c:pt idx="4">
                  <c:v>Chocó</c:v>
                </c:pt>
                <c:pt idx="5">
                  <c:v>Córdoba</c:v>
                </c:pt>
                <c:pt idx="6">
                  <c:v>La Guajira</c:v>
                </c:pt>
                <c:pt idx="7">
                  <c:v>Magdalena</c:v>
                </c:pt>
                <c:pt idx="8">
                  <c:v>Sucre</c:v>
                </c:pt>
              </c:strCache>
            </c:strRef>
          </c:cat>
          <c:val>
            <c:numRef>
              <c:f>'Hoja1 (2)'!$AA$21:$AI$21</c:f>
              <c:numCache>
                <c:formatCode>General</c:formatCode>
                <c:ptCount val="9"/>
                <c:pt idx="0">
                  <c:v>7</c:v>
                </c:pt>
                <c:pt idx="1">
                  <c:v>15</c:v>
                </c:pt>
                <c:pt idx="2">
                  <c:v>6</c:v>
                </c:pt>
                <c:pt idx="3">
                  <c:v>11</c:v>
                </c:pt>
                <c:pt idx="4">
                  <c:v>4</c:v>
                </c:pt>
                <c:pt idx="5">
                  <c:v>8</c:v>
                </c:pt>
                <c:pt idx="6">
                  <c:v>16</c:v>
                </c:pt>
                <c:pt idx="7">
                  <c:v>7</c:v>
                </c:pt>
                <c:pt idx="8">
                  <c:v>3</c:v>
                </c:pt>
              </c:numCache>
            </c:numRef>
          </c:val>
          <c:extLst>
            <c:ext xmlns:c16="http://schemas.microsoft.com/office/drawing/2014/chart" uri="{C3380CC4-5D6E-409C-BE32-E72D297353CC}">
              <c16:uniqueId val="{00000004-85FD-463D-9D82-D8758E768907}"/>
            </c:ext>
          </c:extLst>
        </c:ser>
        <c:dLbls>
          <c:dLblPos val="inEnd"/>
          <c:showLegendKey val="0"/>
          <c:showVal val="1"/>
          <c:showCatName val="0"/>
          <c:showSerName val="0"/>
          <c:showPercent val="0"/>
          <c:showBubbleSize val="0"/>
        </c:dLbls>
        <c:gapWidth val="227"/>
        <c:overlap val="-48"/>
        <c:axId val="87690144"/>
        <c:axId val="1462574656"/>
      </c:barChart>
      <c:catAx>
        <c:axId val="87690144"/>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62574656"/>
        <c:crosses val="autoZero"/>
        <c:auto val="1"/>
        <c:lblAlgn val="ctr"/>
        <c:lblOffset val="100"/>
        <c:noMultiLvlLbl val="0"/>
      </c:catAx>
      <c:valAx>
        <c:axId val="1462574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87690144"/>
        <c:crosses val="autoZero"/>
        <c:crossBetween val="between"/>
      </c:valAx>
      <c:spPr>
        <a:noFill/>
        <a:ln>
          <a:noFill/>
        </a:ln>
        <a:effectLst/>
      </c:spPr>
    </c:plotArea>
    <c:legend>
      <c:legendPos val="t"/>
      <c:layout>
        <c:manualLayout>
          <c:xMode val="edge"/>
          <c:yMode val="edge"/>
          <c:x val="0.22220470834950387"/>
          <c:y val="2.8248581287294523E-2"/>
          <c:w val="0.62754359773975266"/>
          <c:h val="0.138772156507816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76200</xdr:colOff>
      <xdr:row>4</xdr:row>
      <xdr:rowOff>38100</xdr:rowOff>
    </xdr:from>
    <xdr:to>
      <xdr:col>7</xdr:col>
      <xdr:colOff>769620</xdr:colOff>
      <xdr:row>21</xdr:row>
      <xdr:rowOff>91440</xdr:rowOff>
    </xdr:to>
    <xdr:graphicFrame macro="">
      <xdr:nvGraphicFramePr>
        <xdr:cNvPr id="2" name="Gráfico 1">
          <a:extLst>
            <a:ext uri="{FF2B5EF4-FFF2-40B4-BE49-F238E27FC236}">
              <a16:creationId xmlns:a16="http://schemas.microsoft.com/office/drawing/2014/main" id="{FDA174F6-2C6A-4AA9-8FAD-F0E96D6D7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137160</xdr:colOff>
      <xdr:row>6</xdr:row>
      <xdr:rowOff>76200</xdr:rowOff>
    </xdr:from>
    <xdr:to>
      <xdr:col>17</xdr:col>
      <xdr:colOff>182880</xdr:colOff>
      <xdr:row>24</xdr:row>
      <xdr:rowOff>45720</xdr:rowOff>
    </xdr:to>
    <xdr:graphicFrame macro="">
      <xdr:nvGraphicFramePr>
        <xdr:cNvPr id="3" name="Gráfico 2">
          <a:extLst>
            <a:ext uri="{FF2B5EF4-FFF2-40B4-BE49-F238E27FC236}">
              <a16:creationId xmlns:a16="http://schemas.microsoft.com/office/drawing/2014/main" id="{5B5B4A55-1999-4167-8B29-3F10E0F71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76200</xdr:colOff>
      <xdr:row>27</xdr:row>
      <xdr:rowOff>160020</xdr:rowOff>
    </xdr:from>
    <xdr:to>
      <xdr:col>8</xdr:col>
      <xdr:colOff>601980</xdr:colOff>
      <xdr:row>44</xdr:row>
      <xdr:rowOff>53340</xdr:rowOff>
    </xdr:to>
    <xdr:graphicFrame macro="">
      <xdr:nvGraphicFramePr>
        <xdr:cNvPr id="4" name="Gráfico 3">
          <a:extLst>
            <a:ext uri="{FF2B5EF4-FFF2-40B4-BE49-F238E27FC236}">
              <a16:creationId xmlns:a16="http://schemas.microsoft.com/office/drawing/2014/main" id="{ACBB29AF-09FE-43F0-8E66-F9DF9CCC02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1208314</xdr:colOff>
      <xdr:row>27</xdr:row>
      <xdr:rowOff>43542</xdr:rowOff>
    </xdr:from>
    <xdr:to>
      <xdr:col>27</xdr:col>
      <xdr:colOff>642257</xdr:colOff>
      <xdr:row>54</xdr:row>
      <xdr:rowOff>130628</xdr:rowOff>
    </xdr:to>
    <xdr:graphicFrame macro="">
      <xdr:nvGraphicFramePr>
        <xdr:cNvPr id="6" name="Gráfico 5">
          <a:extLst>
            <a:ext uri="{FF2B5EF4-FFF2-40B4-BE49-F238E27FC236}">
              <a16:creationId xmlns:a16="http://schemas.microsoft.com/office/drawing/2014/main" id="{33132EF1-C15E-4208-B974-81505CC81B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refreshedDate="44716.450909837964" createdVersion="6" refreshedVersion="6" minRefreshableVersion="3" recordCount="376" xr:uid="{C3F66697-47F7-4C59-89A5-51F814929A5A}">
  <cacheSource type="worksheet">
    <worksheetSource ref="A1:I377" sheet="BASE DE DATOS"/>
  </cacheSource>
  <cacheFields count="9">
    <cacheField name="TIPO DE ACCIDENTE" numFmtId="0">
      <sharedItems count="2">
        <s v="EMERGIDO"/>
        <s v="SUMERGIDO"/>
      </sharedItems>
    </cacheField>
    <cacheField name="ACCIDENTE GEOGRAFICO" numFmtId="0">
      <sharedItems count="19">
        <s v="ARCHIPIELAGO "/>
        <s v="ARRECIFE"/>
        <s v="ARROYO"/>
        <s v="BAHÍA"/>
        <s v="BOCA"/>
        <s v="BRAZO"/>
        <s v="CABO"/>
        <s v="CAÑON"/>
        <s v="CAYO"/>
        <s v="CIÉNAGA"/>
        <s v="PUNTA"/>
        <s v="ENSENADA"/>
        <s v="ENSENADA "/>
        <s v="GOLFO"/>
        <s v="ISLA"/>
        <s v="LAGUNA"/>
        <s v="PLAYA"/>
        <s v="QUEBRADA"/>
        <s v="RÍO"/>
      </sharedItems>
    </cacheField>
    <cacheField name="NOMBRE _x000a_ACCIDENTE GEOGRAFICO" numFmtId="0">
      <sharedItems count="374">
        <s v="ARCHIPIELAGO DE SAN ANDRES, PROVIDENCIA Y SANTA CATALINA"/>
        <s v="ARCHIPIELAGO DE SAN BERNARDO"/>
        <s v="ARRECIFE BALLENA "/>
        <s v="ARRECIFE DE RIOHACHA"/>
        <s v="ARRECIFE DEL ESTE (ARCHIPIÉLAGO DE SAN ANDRÉS)"/>
        <s v="ARRECIFE OCCIDENTAL (ARCHIPIÉLAGO DE SAN ANDRÉS)"/>
        <s v="ARRECIFE ORIENTAL (ARCHIPIÉLAGO DE SAN ANDRÉS)"/>
        <s v="ARROYO KASISULU"/>
        <s v="ARROYO MACARAIPAO"/>
        <s v="ARROYO MASAKA"/>
        <s v="ARROYO PARAJIMARUHU"/>
        <s v="ARROYO TOPIO"/>
        <s v="BAHÍA  PICHINDI BURRERA"/>
        <s v="BAHÍA AGUA DULCE"/>
        <s v="BAHÍA AGUA MANZANA"/>
        <s v="BAHÍA CALENDARIA"/>
        <s v="BAHÍA CAPURGANA"/>
        <s v="BAHÍA CARTAGENA"/>
        <s v="BAHÍA CEVERA"/>
        <s v="BAHÍA CISPATÁ"/>
        <s v="BAHÍA COCO GRANDE"/>
        <s v="BAHÍA CONCHA"/>
        <s v="BAHÍA DE GAIRA"/>
        <s v="BAHÍA DE LAS ÁNIMAS"/>
        <s v="BAHÍA DE LAS BARBACOAS"/>
        <s v="BAHÍA DE SAN ANDRES"/>
        <s v="BAHÍA DE SANTA CATALINA"/>
        <s v="BAHÍA DE SANTA MARTA"/>
        <s v="BAHÍA ESTOLA"/>
        <s v="BAHÍA GATO"/>
        <s v="BAHÍA HONDA"/>
        <s v="BAHÍA HONDITA"/>
        <s v="BAHÍA INCA INCA"/>
        <s v="BAHÍA IPARI"/>
        <s v="BAHÍA LA PAILA"/>
        <s v="BAHÍA LEPU"/>
        <s v="BAHÍA MANZANILLO"/>
        <s v="BAHÍA MARIRRIO"/>
        <s v="BAHÍA NECOCLI"/>
        <s v="BAHÍA PORTETE"/>
        <s v="BAHÍA ROTICO"/>
        <s v="BAHÍA SABANITA"/>
        <s v="BAHÍA SABATINA"/>
        <s v="BAHÍA SUR OESTE DE SANTA CATALINA"/>
        <s v="BAHÍA TAGANGA"/>
        <s v="BAHÍA TURBO"/>
        <s v="BOCA COCO GRANDE"/>
        <s v="BOCA DE COREA"/>
        <s v="BOCA DE TINAJONES"/>
        <s v="BOCA DEL LEONCITO"/>
        <s v="BOCA EL ROTO"/>
        <s v="BOCA LOS LLANOS"/>
        <s v="BOCA MATUNTUGO"/>
        <s v="BOCA PICHINDICITO"/>
        <s v="BOCA TARENA"/>
        <s v="BOCA URABA"/>
        <s v="BRAZO BURRERA"/>
        <s v="BRAZO COQUITOS"/>
        <s v="BRAZO PAVAS"/>
        <s v="BRAZO SURIQUILLO "/>
        <s v="CABO CHICHIBACOA"/>
        <s v="CABO DE LA VELA"/>
        <s v="CABO FALSO"/>
        <s v="CABO LA AGUJA"/>
        <s v="CABO PINOLOLO"/>
        <s v="CABO SAN AGUSTÍN"/>
        <s v="CABO SAN JOSE DE GUÍA"/>
        <s v="CABO TIBURON"/>
        <s v="CAÑON MACUIRA"/>
        <s v="CAÑON RANCHERIA"/>
        <s v="CAYO ANCLA"/>
        <s v="CAYO ARENA BAJO NUEVO"/>
        <s v="CAYO ARENA ISLA CAYOS DE SERRANA"/>
        <s v="CAYO ARENA ISLA CAYOS DE SERRANILLA"/>
        <s v="CAYO BAJO NUEVO"/>
        <s v="CAYO BASALTO"/>
        <s v="CAYO BOLIVAR"/>
        <s v="CAYO BOTTON HOUSE"/>
        <s v="CAYO CANGREJO"/>
        <s v="CAYO CORDOBA"/>
        <s v="CAYO DEL ESTE"/>
        <s v="CAYO DEL ESTE ARCHIPIELAGO DE SAN ANDRES"/>
        <s v="CAYO DEL NOROESTE"/>
        <s v="CAYO DEL NORTE"/>
        <s v="CAYO DEL NORTE ALBUQUERQUE"/>
        <s v="CAYO EL MORRO"/>
        <s v="CAYO JEYUPSI"/>
        <s v="CAYO LA VIRGEN"/>
        <s v="CAYO MEDIO"/>
        <s v="CAYO OESTE"/>
        <s v="CAYO OESTE DE BAJO NUEVO"/>
        <s v="CAYO PALMA"/>
        <s v="CAYO PEQUEÑO"/>
        <s v="CAYO PESCADOR"/>
        <s v="CAYO QUINTASUEÑO"/>
        <s v="CAYO ROCOSO"/>
        <s v="CAYO RONCADOR"/>
        <s v="CAYO SANTANDER"/>
        <s v="CAYO SERRANA"/>
        <s v="CAYO SOLEADO"/>
        <s v="CAYO SUCRE"/>
        <s v="CAYO SUR OESTE"/>
        <s v="CAYO TRIANGULO"/>
        <s v="CAYOS DEL ESTE"/>
        <s v="CAYOS DEL MEDIO"/>
        <s v="CAYOS TRES HERMANOS"/>
        <s v="CIÉNAGA BARÚ"/>
        <s v="CIÉNAGA DE CHOLÓN"/>
        <s v="CIENAGA DE LA VIRGEN"/>
        <s v="CIENAGA DE MALLORQUIN"/>
        <s v="CIENAGA DEL BUENAVISTA"/>
        <s v="CIÉNAGA EL MOHAN"/>
        <s v="CIENAGA FLOTANTE"/>
        <s v="CIÉNAGA HONDA"/>
        <s v="CIÉNAGA MESTIZOS"/>
        <s v="CIÉNAGA PELADO"/>
        <s v="CIENEGA SABANILLA"/>
        <s v="ENSENADA AIPIA"/>
        <s v="ENSENADA ALBORNOZ"/>
        <s v="ENSENADA AMANSAGUAPOS"/>
        <s v="ENSENADA DE BOLITA"/>
        <s v="ENSENADA DE CINTO"/>
        <s v="ENSENADA DE GUACHAQUITA"/>
        <s v="ENSENADA DE LA CALDERA"/>
        <s v="ENSENADA DE NENGUANGE"/>
        <s v="ENSENADA DEL HOYO"/>
        <s v="ENSENADA EL PUENTE"/>
        <s v="ENSENADA FRAY DOMINGO"/>
        <s v="ENSENADA GALERAZAMBA"/>
        <s v="ENSENADA GAYRACA"/>
        <s v="ENSENADA HUARITCHERU"/>
        <s v="ENSENADA LA RADA"/>
        <s v="ENSENADA LEPU"/>
        <s v="ENSENADA MASICH"/>
        <s v="ENSENADA PLAYA DE LAS DAMAS"/>
        <s v="ENSENADA RINCÓN HONDO"/>
        <s v="ENSENADA SALADA"/>
        <s v="ENSENADA TREBAL"/>
        <s v="FORT POINT"/>
        <s v="GOLFO DE MORROSQUILLO"/>
        <s v="GOLFO DE URABA"/>
        <s v="GOLFO DEL DARIEN"/>
        <s v="ISLA ABANICO"/>
        <s v="ISLA AHORCAZORRA"/>
        <s v="ISLA ARENA"/>
        <s v="ISLA BARÚ"/>
        <s v="ISLA BOQUERÓN"/>
        <s v="ISLA BRUJAS"/>
        <s v="ISLA CABRUNA"/>
        <s v="ISLA CALA"/>
        <s v="ISLA CARIBARU"/>
        <s v="ISLA CEYCEN"/>
        <s v="ISLA CHIVOS"/>
        <s v="ISLA COCOSOLO"/>
        <s v="ISLA DE MANZANILLO"/>
        <s v="ISLA DE NARZA"/>
        <s v="ISLA DE PELÍCANO Ó MORRITO DE GAIRA"/>
        <s v="ISLA DE SAN ANDRES"/>
        <s v="ISLA DEL DIABLO"/>
        <s v="ISLA DRAGA"/>
        <s v="ISLA EL BOHÍO"/>
        <s v="ISLA EL ISLOTE"/>
        <s v="ISLA EL MORRO"/>
        <s v="ISLA EL PEÑÓN"/>
        <s v="ISLA FUERTE"/>
        <s v="ISLA GIGI"/>
        <s v="ISLA GLORÍA"/>
        <s v="ISLA GRANDE BOLIVAR"/>
        <s v="ISLA KALOHA"/>
        <s v="ISLA LA AGUJA"/>
        <s v="ISLA LA GLORIA"/>
        <s v="ISLA LA ISLETA"/>
        <s v="ISLA LAPIZ"/>
        <s v="ISLA LOS MUERTOS"/>
        <s v="ISLA MACABÍ"/>
        <s v="ISLA MAJARUYA"/>
        <s v="ISLA MANGLES"/>
        <s v="ISLA MAPARAPITA"/>
        <s v="ISLA MARAVILLA"/>
        <s v="ISLA MARÍA DEL MAR"/>
        <s v="ISLA MIRADOR"/>
        <s v="ISLA MORRO CHICO"/>
        <s v="ISLA MÚCURA"/>
        <s v="ISLA NAPU"/>
        <s v="ISLA NAVAL"/>
        <s v="ISLA NO TE VENDO"/>
        <s v="ISLA PAJARALES"/>
        <s v="ISLA PALMA"/>
        <s v="ISLA PANDA"/>
        <s v="ISLA PAVITOS"/>
        <s v="ISLA PEÑON BOBO"/>
        <s v="ISLA PERIQUITO"/>
        <s v="ISLA QUINTÍN"/>
        <s v="ISLA SAN MARTÍN DE PAJARALES"/>
        <s v="ISLA SANTA CATALINA"/>
        <s v="ISLA SANTA LUCÍA"/>
        <s v="ISLA SERRANILLA"/>
        <s v="ISLA TAMBITO"/>
        <s v="ISLA TERRON DE AZUCAR"/>
        <s v="ISLA TESORO"/>
        <s v="ISLA TIERRA BOMBA"/>
        <s v="ISLA TINTIPÁN"/>
        <s v="ISLA TORTUGUILLA"/>
        <s v="ISLA TRINIDAD"/>
        <s v="ISLA YACARE"/>
        <s v="ISLA YOMARAH"/>
        <s v="ISLAS DEL ROSARIO"/>
        <s v="ISLAS TITUMATE"/>
        <s v="LAGUNA COCINETAS"/>
        <s v="LAGUNA GRANDE"/>
        <s v="LAGUNA MAMAVITA"/>
        <s v="LAGUNA TUCACAS"/>
        <s v="PLAYA BOBAL"/>
        <s v="PLAYA DE LOS HOLANDESES"/>
        <s v="PLAYA LA CABAÑA"/>
        <s v="PLAYA LA PLAYONA"/>
        <s v="PLAYA TARENA"/>
        <s v="PUNTA ACANDI"/>
        <s v="PUNTA ACLA"/>
        <s v="PUNTA AGILATOR"/>
        <s v="PUNTA AGUAHONDA"/>
        <s v="PUNTA AGUJA"/>
        <s v="PUNTA ANCÓN"/>
        <s v="PUNTA ARBOLETES"/>
        <s v="PUNTA ARENA"/>
        <s v="PUNTA ARENA ISLA ROSARIO"/>
        <s v="PUNTA ARENAS"/>
        <s v="PUNTA ARENAS DEL NORTE"/>
        <s v="PUNTA ARENAS DEL SUR"/>
        <s v="PUNTA ARISTIDES"/>
        <s v="PUNTA ASTILLEROS"/>
        <s v="PUNTA BARBACOAS"/>
        <s v="PUNTA BARRO BLANCO"/>
        <s v="PUNTA BARÚ"/>
        <s v="PUNTA BELLO"/>
        <s v="PUNTA BETÍN"/>
        <s v="PUNTA BLANCA"/>
        <s v="PUNTA BOLIVAR"/>
        <s v="PUNTA BOQUERON"/>
        <s v="PUNTA BRAVA"/>
        <s v="PUNTA BRAVA DE MAGDALENA"/>
        <s v="PUNTA BRAVA MONTERIA"/>
        <s v="PUNTA BROQUELES"/>
        <s v="PUNTA BUCCANEER"/>
        <s v="PUNTA BUENOS AIRES"/>
        <s v="PUNTA CABEZA DE MORGAN"/>
        <s v="PUNTA CABEZA DE ZORRA"/>
        <s v="PUNTA CAIMAN"/>
        <s v="PUNTA CANOAS"/>
        <s v="PUNTA CAÑAVERAL"/>
        <s v="PUNTA CAÑON"/>
        <s v="PUNTA CARIBANA"/>
        <s v="PUNTA CARICARE"/>
        <s v="PUNTA CARRIZAL"/>
        <s v="PUNTA CASIMBA"/>
        <s v="PUNTA CASTILLEJO"/>
        <s v="PUNTA CASTILLOGRANDE"/>
        <s v="PUNTA CHENGUE"/>
        <s v="PUNTA COCO"/>
        <s v="PUNTA COLORADA"/>
        <s v="PUNTA COQUITO"/>
        <s v="PUNTA COQUITO MONTERIA"/>
        <s v="PUNTA CORRALITO"/>
        <s v="PUNTA CUERNO"/>
        <s v="PUNTA DARI"/>
        <s v="PUNTA DE CINTO"/>
        <s v="PUNTA DE CÓRDOBA"/>
        <s v="PUNTA DE EGIPTO"/>
        <s v="PUNTA DE LA CRUZ"/>
        <s v="PUNTA DE LA GARITA"/>
        <s v="PUNTA DE LOS REMEDIOS"/>
        <s v="PUNTA DE MORELO"/>
        <s v="PUNTA DE PIEDRA"/>
        <s v="PUNTA DEL MUERTO"/>
        <s v="PUNTA DIAMANTE"/>
        <s v="PUNTA ÉBANO"/>
        <s v="PUNTA EL BOBITO"/>
        <s v="PUNTA EL PREDIO"/>
        <s v="PUNTA EL SEGUIÓN"/>
        <s v="PUNTA EPIROP"/>
        <s v="PUNTA ESPIROB"/>
        <s v="PUNTA FARO"/>
        <s v="PUNTA FOX"/>
        <s v="PUNTA GAIRA"/>
        <s v="PUNTA GALLINA"/>
        <s v="PUNTA GIGANTES"/>
        <s v="PUNTA GIGANTON"/>
        <s v="PUNTA GIGANTÓN"/>
        <s v="PUNTA GLORIA"/>
        <s v="PUNTA GOLETA"/>
        <s v="PUNTA GORDA ISLA FUERTE"/>
        <s v="PUNTA GUAMACHITO"/>
        <s v="PUNTA HELICOL"/>
        <s v="PUNTA ICACOS"/>
        <s v="PUNTA INGLES"/>
        <s v="PUNTA ISHEP"/>
        <s v="PUNTA JIJA"/>
        <s v="PUNTA JIR"/>
        <s v="PUNTA KAMAYO"/>
        <s v="PUNTA KAUARACHI"/>
        <s v="PUNTA KELLER"/>
        <s v="PUNTA KOWSHOCHOM"/>
        <s v="PUNTA LA BOQUILLA"/>
        <s v="PUNTA LA CRUZ"/>
        <s v="PUNTA LA ENEA"/>
        <s v="PUNTA LA LENGUA"/>
        <s v="PUNTA LA LOMA"/>
        <s v="PUNTA LA RADA"/>
        <s v="PUNTA LA TRUPIA"/>
        <s v="PUNTA LA VELA"/>
        <s v="PUNTA LALATA"/>
        <s v="PUNTA LAS MINAS"/>
        <s v="PUNTA LAS PIEDRAS"/>
        <s v="PUNTA LATA"/>
        <s v="PUNTA LOS BOBITOS"/>
        <s v="PUNTA LOS MICOS"/>
        <s v="PUNTA MAMÓN"/>
        <s v="PUNTA MARÍA LA BAJA"/>
        <s v="PUNTA MEDIA LUNA"/>
        <s v="PUNTA MESTIZOS"/>
        <s v="PUNTA MINGO POLO"/>
        <s v="PUNTA MISPERAL"/>
        <s v="PUNTA MOJACULO"/>
        <s v="PUNTA MORRO HERMOSO"/>
        <s v="PUNTA MORRO PELAO"/>
        <s v="PUNTA NEINA"/>
        <s v="PUNTA NENGUANGE"/>
        <s v="PUNTA OJO DE AGUA"/>
        <s v="PUNTA PAPARE"/>
        <s v="PUNTA PASO DEL MONTE"/>
        <s v="PUNTA PEDREGAL"/>
        <s v="PUNTA PETACA"/>
        <s v="PUNTA PLATANAL"/>
        <s v="PUNTA PULL AND BEJAM"/>
        <s v="PUNTA REBUJINA"/>
        <s v="PUNTA ROBATO"/>
        <s v="PUNTA ROCOSA"/>
        <s v="PUNTA SABANITA"/>
        <s v="PUNTA SABATINA"/>
        <s v="PUNTA SAN BERNARDO"/>
        <s v="PUNTA SAN DIEGO"/>
        <s v="PUNTA SAN FERNANDO"/>
        <s v="PUNTA SANTA BÁRBARA"/>
        <s v="PUNTA SANTA RITA"/>
        <s v="PUNTA SEMESEIN"/>
        <s v="PUNTA SOLDADO"/>
        <s v="PUNTA TAPIAS"/>
        <s v="PUNTA TARIPA"/>
        <s v="PUNTA TAROA"/>
        <s v="PUNTA TAROITA"/>
        <s v="PUNTA TERRAPLÉN"/>
        <s v="PUNTA TIASICA"/>
        <s v="PUNTA TOLO"/>
        <s v="PUNTA TRONCONAL"/>
        <s v="PUNTA VIGÍA"/>
        <s v="PUNTA VOLADERO"/>
        <s v="PUNTA YERBASAL"/>
        <s v="QUEBRADA EL CARLO"/>
        <s v="QUEBRADA GUADALITO"/>
        <s v="QUEBRADA LECHUGAL"/>
        <s v="QUEBRADA TIE"/>
        <s v="RIO ACANDI"/>
        <s v="RIO BOBAL"/>
        <s v="RIO CAIMAN VIEJO"/>
        <s v="RIO CIRILO"/>
        <s v="RIO CURRULAO"/>
        <s v="RIO GUADALITO"/>
        <s v="RIO IGUANA"/>
        <s v="RÍO MAGDALENA"/>
        <s v="RIO MULATOS"/>
        <s v="RIO NEGRO"/>
        <s v="RIO SURIQUILLO"/>
        <s v="RIO TURBO"/>
        <s v="RIO VIEJO"/>
      </sharedItems>
    </cacheField>
    <cacheField name="LATITUD" numFmtId="0">
      <sharedItems/>
    </cacheField>
    <cacheField name="LONGITUD" numFmtId="0">
      <sharedItems/>
    </cacheField>
    <cacheField name="DEPARTAMENTO" numFmtId="0">
      <sharedItems count="9">
        <s v="ARCHIPIELAGO DE SAN ANDRÉS, PROVIDENCIA Y SANTA CATALINA"/>
        <s v="BOLÍVAR"/>
        <s v="GUAJIRA"/>
        <s v="ANTIOQUIA"/>
        <s v="CHOCÓ"/>
        <s v="CÓRDOBA"/>
        <s v="MAGDALENA"/>
        <s v="ATLÁNTICO"/>
        <s v="SUCRE"/>
      </sharedItems>
    </cacheField>
    <cacheField name="DESCRIPCIÓN" numFmtId="0">
      <sharedItems longText="1"/>
    </cacheField>
    <cacheField name="CARTA NÁUTICA_x000a_DIMAR" numFmtId="0">
      <sharedItems containsMixedTypes="1" containsNumber="1" minValue="24" maxValue="885" count="72">
        <n v="201"/>
        <n v="410"/>
        <n v="404"/>
        <n v="606"/>
        <n v="417"/>
        <n v="418"/>
        <n v="222"/>
        <n v="625"/>
        <n v="218"/>
        <s v="412-280"/>
        <n v="615"/>
        <n v="412"/>
        <s v="265,618,410"/>
        <n v="406"/>
        <n v="406.40699999999998"/>
        <s v="262_02,615"/>
        <n v="255"/>
        <n v="880"/>
        <n v="885"/>
        <s v="412-279"/>
        <n v="408"/>
        <n v="402.22699999999998"/>
        <n v="402.40300000000002"/>
        <n v="804.40700000000004"/>
        <n v="229"/>
        <n v="603"/>
        <n v="403.80500000000001"/>
        <n v="411"/>
        <n v="413"/>
        <n v="860"/>
        <s v="266,618,410"/>
        <n v="402"/>
        <n v="403.23099999999999"/>
        <s v="412-280-879"/>
        <n v="213"/>
        <n v="419"/>
        <n v="204"/>
        <n v="203"/>
        <n v="227"/>
        <s v="275-416"/>
        <n v="211"/>
        <s v="612,253,407"/>
        <n v="612.40700000000004"/>
        <n v="231.60300000000001"/>
        <n v="626"/>
        <n v="613"/>
        <s v="403,231,404"/>
        <n v="822.61300000000006"/>
        <n v="613.40800000000002"/>
        <n v="822"/>
        <n v="24"/>
        <s v="262_03,615"/>
        <s v="262_01,615"/>
        <s v="412-879"/>
        <s v="208-419"/>
        <s v="412-280-279"/>
        <n v="405"/>
        <n v="608"/>
        <s v="412-413"/>
        <n v="405.608"/>
        <n v="409"/>
        <s v="246,611,407"/>
        <n v="246.40700000000001"/>
        <n v="403.60300000000001"/>
        <n v="604"/>
        <n v="403"/>
        <n v="231"/>
        <n v="805"/>
        <n v="404.60500000000002"/>
        <n v="404.60599999999999"/>
        <s v="402,227,403,603"/>
        <s v="402,227,603"/>
      </sharedItems>
    </cacheField>
    <cacheField name="LINK ESPACIAL"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refreshedDate="44721.663116319447" createdVersion="6" refreshedVersion="6" minRefreshableVersion="3" recordCount="6" xr:uid="{0437C075-B0B1-4186-AC9F-51EBC75E69CB}">
  <cacheSource type="worksheet">
    <worksheetSource ref="Z16:AI22" sheet="Hoja1 (2)"/>
  </cacheSource>
  <cacheFields count="10">
    <cacheField name="Tipo de carta según su objetivo" numFmtId="0">
      <sharedItems count="6">
        <s v="De puerto"/>
        <s v="Costeras"/>
        <s v="De aproximación"/>
        <s v="De canales, muelles"/>
        <s v="Total cartas por departamento"/>
        <s v="Total de cartas"/>
      </sharedItems>
    </cacheField>
    <cacheField name="Antioquia" numFmtId="0">
      <sharedItems containsSemiMixedTypes="0" containsString="0" containsNumber="1" containsInteger="1" minValue="1" maxValue="77" count="4">
        <n v="1"/>
        <n v="4"/>
        <n v="7"/>
        <n v="77"/>
      </sharedItems>
    </cacheField>
    <cacheField name="Archipiélago de San Andrés, Providencia y Santa Catalina" numFmtId="0">
      <sharedItems containsString="0" containsBlank="1" containsNumber="1" containsInteger="1" minValue="1" maxValue="15"/>
    </cacheField>
    <cacheField name="Atlántico" numFmtId="0">
      <sharedItems containsString="0" containsBlank="1" containsNumber="1" containsInteger="1" minValue="1" maxValue="6"/>
    </cacheField>
    <cacheField name="Bolívar" numFmtId="0">
      <sharedItems containsString="0" containsBlank="1" containsNumber="1" containsInteger="1" minValue="0" maxValue="11"/>
    </cacheField>
    <cacheField name="Chocó" numFmtId="0">
      <sharedItems containsString="0" containsBlank="1" containsNumber="1" containsInteger="1" minValue="0" maxValue="4"/>
    </cacheField>
    <cacheField name="Córdoba" numFmtId="0">
      <sharedItems containsString="0" containsBlank="1" containsNumber="1" containsInteger="1" minValue="0" maxValue="8"/>
    </cacheField>
    <cacheField name="La Guajira" numFmtId="0">
      <sharedItems containsString="0" containsBlank="1" containsNumber="1" containsInteger="1" minValue="1" maxValue="16"/>
    </cacheField>
    <cacheField name="Magdalena" numFmtId="0">
      <sharedItems containsString="0" containsBlank="1" containsNumber="1" containsInteger="1" minValue="1" maxValue="7"/>
    </cacheField>
    <cacheField name="Sucre" numFmtId="0">
      <sharedItems containsString="0" containsBlank="1" containsNumber="1" containsInteger="1" minValue="0" maxValu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6">
  <r>
    <x v="0"/>
    <x v="0"/>
    <x v="0"/>
    <s v="12° 33' 00&quot;N_x000a_"/>
    <s v="_x000a_ 81° 43' 00&quot;W"/>
    <x v="0"/>
    <s v="El Archipiélago de San Andrés, Providencia y Santa Catalina, es un departamento insular de Colombia, ubicado al oeste de centro america en el mar Caribe, a775km al noroestte de la costa atlántica del país, y a 220 km de las costtas orientales de nicaragua, tiene 52km2 de extension."/>
    <x v="0"/>
    <s v="https://satellites.pro/#12.924261,-81.591319,9"/>
  </r>
  <r>
    <x v="0"/>
    <x v="0"/>
    <x v="1"/>
    <s v="09° 44' 56&quot;N_x000a_"/>
    <s v="_x000a_ 75° 52' 05&quot;W"/>
    <x v="1"/>
    <s v="El Archipiélago de San Bernardo es un accidente marino costero ubicada en el Golfo de Morrosquillo, con una superficie aproximada de 213,3km2, esta está conformada por 10 islas costeras, con costas con sistemas deltaicos y con unos aspectos climáticos generales predominados por un clima húmedo, un promedio de entre 1500- 2000 mm/año de precipitación, una temperatura promedio de 30°C, una humedad aproximada de 80-90% y una presión atmosférica de 1010-1012 hpa."/>
    <x v="1"/>
    <s v="https://satellites.pro/mapa_de_Colombia#9.740854,-75.784378,12"/>
  </r>
  <r>
    <x v="1"/>
    <x v="1"/>
    <x v="2"/>
    <s v="11° 42' 40&quot;N_x000a_"/>
    <s v="_x000a_ 72° 52' 37&quot;W"/>
    <x v="2"/>
    <s v="El Arrecife Ballena es un accidente marino costero sumergido que está situada en el departamento de La Guajira, con una gran variedad de corales y fauna creando un ecosistema idóneo para la vida."/>
    <x v="2"/>
    <s v="https://satellites.pro/mapa_de_Colombia#11.710771,-72.932568,12"/>
  </r>
  <r>
    <x v="1"/>
    <x v="1"/>
    <x v="3"/>
    <s v="11° 36' 14&quot;N_x000a_"/>
    <s v="_x000a_ 72° 55' 55&quot;W"/>
    <x v="2"/>
    <s v="El Arrecife Riohacha es un accidente marino costero sumergido que está situada en el departamento de La Guajira, con una gran variedad de corales y fauna creando un ecosistema, y con unos aspectos climáticos generales predominados por un clima tropical."/>
    <x v="3"/>
    <s v="https://satellites.pro/mapa_de_Colombia#11.657515,-72.931538,14"/>
  </r>
  <r>
    <x v="1"/>
    <x v="1"/>
    <x v="4"/>
    <s v="14° 24'30&quot;N_x000a_"/>
    <s v="_x000a_ 80° 07' 00&quot;W"/>
    <x v="0"/>
    <s v="El arrecife del este del banco serrana en San Andrés es una reserva de la Biosfera Seaflower es uno de los más importantes de todo el Mar Caribe y cumple la función de conservación y regeneración de los ecosistemas del Archipiélago de San Andrés, Providencia y Santa Catalina, así mismo, el arrecife del este del banco serrana está a una temperatura superficial de 28°c."/>
    <x v="4"/>
    <s v="https://satellites.pro/Colombia_map#14.408359,-80.116762,12"/>
  </r>
  <r>
    <x v="1"/>
    <x v="1"/>
    <x v="5"/>
    <s v="15° 50'43&quot;N_x000a_"/>
    <s v="_x000a_ 78° 40' 10&quot;W"/>
    <x v="0"/>
    <s v="El arrecife occidental está ubicado en el archipiélago de san Andrés y providencia. Cuenta con una masa constituida por organismos calcáreos sedentarios, como algas, corales u otras madréporas, que permanece sumergida durante la pleamar y sobresale ligeramente en la bajamar, así mismo, está a una temperatura superficial de 28°c."/>
    <x v="5"/>
    <s v="https://satellites.pro/Colombia_map#15.845288,-78.669445,14"/>
  </r>
  <r>
    <x v="1"/>
    <x v="1"/>
    <x v="6"/>
    <s v="15° 47'43&quot;N_x000a_"/>
    <s v="_x000a_ 79° 50' 48&quot;W"/>
    <x v="0"/>
    <s v="El arrecife oriental está ubicado en el archipiélago de san Andrés y providencia. Cuenta con una masa constituida por organismos calcáreos sedentarios, como algas, corales u otras madréporas, que permanece sumergida durante la pleamar y sobresale ligeramente en la bajamar, así mismo, está a una temperatura superficial de 27°c."/>
    <x v="5"/>
    <s v="https://satellites.pro/Colombia_map#15.907522,-78.568354,15"/>
  </r>
  <r>
    <x v="0"/>
    <x v="2"/>
    <x v="7"/>
    <s v="11° 58' 03&quot;N_x000a_"/>
    <s v="_x000a_ 71° 12' 53&quot;W"/>
    <x v="2"/>
    <s v="El arroyo Kasisulu se encuentra en el departamento de la Guajira el cual desemboca en el océano atlántico y la mayor parte del año se mantiene seco. Este arroyo posee un clima semiárido, con precipitaciones entre 500-1000 mm por año, presión atmosférica entre 1.011 y 1.012 hpa, así mismo, a sus alrededores tiene una vegetación de matorrales, Cactáceas, costa lodosa y playa. Tiene una temperatura superficial de aproximadamente 29°c."/>
    <x v="6"/>
    <s v="https://satellites.pro/mapa_de_Colombia#11.967844,-71.215353,16"/>
  </r>
  <r>
    <x v="0"/>
    <x v="2"/>
    <x v="8"/>
    <s v="11° 51' 55&quot;N"/>
    <s v="_x000a_ 71° 19' 12&quot;W"/>
    <x v="2"/>
    <s v="El arroyo Maracaibo se encuentra en el departamento de la Guajira el cual desemboca en el océano atlántico. Este arroyo posee un clima semiárido, con precipitaciones entre 500-1000 mm por año, presión atmosférica entre 1.011 y 1.012 hpa, así mismo, a sus alrededores tiene una vegetación de matorrales, Cactáceas, rocas sedimentarias y playa. Tiene una temperatura superficial de aproximadamente 30°c."/>
    <x v="6"/>
    <s v="https://satellites.pro/mapa_de_Colombia#11.865188,-71.319873,15"/>
  </r>
  <r>
    <x v="0"/>
    <x v="2"/>
    <x v="9"/>
    <s v="11° 56' 52&quot;N_x000a_"/>
    <s v="_x000a_ 71° 14' 33&quot;W"/>
    <x v="2"/>
    <s v="El arroyo Masaka se encuentra en el departamento de la Guajira el cual desemboca en el océano atlántico. Este arroyo posee un clima semiárido, con precipitaciones entre 500-1000 mm por año, presión atmosférica entre 1.011 y 1.012 hpa, así mismo, a sus alrededores tiene una vegetación de matorrales, Cactáceas, rocas sedimentarias, costa lodosa y playa. Tiene una temperatura superficial de aproximadamente 29°c."/>
    <x v="6"/>
    <s v="https://satellites.pro/mapa_de_Colombia#11.956929,-71.243473,16"/>
  </r>
  <r>
    <x v="0"/>
    <x v="2"/>
    <x v="10"/>
    <s v="11° 59' 46&quot;N_x000a_"/>
    <s v="_x000a_ 71° 09' 20&quot;W"/>
    <x v="2"/>
    <s v="El arroyo Parajimaruhu se encuentra en el departamento de la Guajira el cual desemboca e en el océano atlántico y la mayor parte del año se mantiene seco. Este arroyo posee un clima semiárido, con precipitaciones entre 500-1000 mm por año, presión atmosférica entre 1.011 y 1.012 hpa, así mismo, a sus alrededores tiene una vegetación de matorrales, Cactáceas, costa lodosa y playa. Tiene una temperatura superficial de aproximadamente 29°c."/>
    <x v="6"/>
    <s v="https://satellites.pro/mapa_de_Colombia#11.997209,-71.155722,16"/>
  </r>
  <r>
    <x v="0"/>
    <x v="2"/>
    <x v="11"/>
    <s v="11° 57' 24&quot;N_x000a_"/>
    <s v="_x000a_ 71° 13' 48&quot;W"/>
    <x v="2"/>
    <s v="El arroyo Topio se encuentra en el departamento de la Guajira el cual desemboca en el océano atlántico. Este arroyo posee un clima semiárido, con precipitaciones entre 500-1000 mm por año, presión atmosférica entre 1.011 y 1.012 hpa, así mismo, a sus alrededores tiene una vegetación de matorrales, Cactáceas, rocas sedimentarias, costa lodosa y playa. Tiene una temperatura superficial de aproximadamente 30°c."/>
    <x v="6"/>
    <s v="https://satellites.pro/mapa_de_Colombia#11.959867,-71.235416,16"/>
  </r>
  <r>
    <x v="0"/>
    <x v="3"/>
    <x v="12"/>
    <s v="08° 02' 40&quot;N_x000a_"/>
    <s v="_x000a_ 76° 51' 02&quot;W"/>
    <x v="3"/>
    <s v="Bahía Pechinde es una bahía en el departamento de Antioquia. Bahía Pechinde está situada al suroeste de Boca Urabá, y al norte de Punta Coquito. Esta boca posee un clima húmedo, con precipitaciones entre 1500 -2000 mm por año, presión atmosférica entre 1.011 y 1.012 hpa, así mismo, a sus alrededores tiene una vegetación de matorrales, depósitos lacustres, costas lodosas y sistemas deltaicos. Tiene una temperatura superficial de aproximadamente 26°c. "/>
    <x v="7"/>
    <s v="https://satellites.pro/mapa_de_Colombia#8.044464,-76.850781,15"/>
  </r>
  <r>
    <x v="0"/>
    <x v="3"/>
    <x v="13"/>
    <s v="13° 20'53&quot;N_x000a_"/>
    <s v="_x000a_ 81° 23' 44&quot;W"/>
    <x v="0"/>
    <s v="Bahía agua dulce cuenta Con 1.15 km de costa ubicada en san Andrés y providencia, cuenta con palmas cocoteras que bordean la costa, así mismo, tiene depósitos de gravas y arenas acumulados en playas y de lodos ricos en materia orgánica asociados al desarrollo de manglares. Posee un clima caluroso y normalmente está a una temperatura superficial de 28°c"/>
    <x v="8"/>
    <s v="https://satellites.pro/Colombia_map#13.348045,-81.395473,16"/>
  </r>
  <r>
    <x v="0"/>
    <x v="3"/>
    <x v="14"/>
    <s v="13° 19'55&quot;N_x000a_"/>
    <s v="_x000a_ 81° 21' 46&quot;W"/>
    <x v="0"/>
    <s v="_x000a_Bahía manzana cuenta Con 2.5 km de costa ubicada en providencia, cuenta con palmas cocoteras que bordean la costa, así mismo, tiene depósitos de gravas y arenas acumulados en playas y de lodos ricos en materia orgánica asociados al desarrollo de manglares. Posee un clima caluroso, Limita con la bahía manzanillo y normalmente está a una temperatura superficial de 28°c"/>
    <x v="8"/>
    <s v="https://satellites.pro/Colombia_map#13.331900,-81.362751,17"/>
  </r>
  <r>
    <x v="0"/>
    <x v="3"/>
    <x v="15"/>
    <s v="08° 07' 33&quot;N_x000a_"/>
    <s v="_x000a_ 76° 54' 24&quot;W"/>
    <x v="3"/>
    <s v="La Bahía Calendaria es una+F42:F44 bahía en Antioquia. Bahía Calendaria está situada al suroeste del Golfo de Urabá. Esta bahía posee un clima húmedo, con precipitaciones entre 1500 -2000 mm por año, presión atmosférica entre 1.011 y 1.012 hpa, así mismo, a sus alrededores tiene una vegetación de matorrales, depósitos lacustres, bosques húmedos, costas lodosas y sistemas deltaicos. Tiene una temperatura superficial de aproximadamente 27°c. "/>
    <x v="7"/>
    <s v="https://satellites.pro/mapa_de_Colombia#8.125893,-76.906786,14"/>
  </r>
  <r>
    <x v="0"/>
    <x v="3"/>
    <x v="16"/>
    <s v="08° 38' 05&quot;N_x000a_ "/>
    <s v="_x000a_ 77° 20' 38&quot;W"/>
    <x v="4"/>
    <s v="Bahía Capurgana está ubicada en el departamento del Choco, Colombia. se encuentra al este del municipio de Acandí. Esta bahía posee un clima húmedo, con precipitaciones entre 1500 -2000 mm por año, presión atmosférica entre 1.011 y 1.012 hpa, así mismo, está conformada por una vegetación de matorrales, rocas sedimentarias calcáreas, rocas cohesivas, playas, costas urbanizadas y rocas ígneas volcánicas. Tiene una temperatura superficial de aproximadamente 28°c."/>
    <x v="9"/>
    <s v="https://satellites.pro/mapa_de_Colombia#8.634857,-77.343986,16"/>
  </r>
  <r>
    <x v="0"/>
    <x v="3"/>
    <x v="17"/>
    <s v="10° 18' 58&quot;N_x000a_"/>
    <s v="_x000a_ 75° 33' 04&quot;W"/>
    <x v="1"/>
    <s v="La Bahía de Cartagena es un accidente costero ubicada al oeste de Cartagena, departamento de Bolívar, está separada del Mar Caribe por la Isla Tierra Bomba, y corresponde a una cuenca somera de aproximadamente 82km2 de extensión, con profundidades promedio de máximas de 16 y 26 metros respectivamente, la marea en la bahía es mixta, principalmente diurna con un rango micromareal cuyas variaciones pocas veces exceden los 0.5 metros, está cuenta con unos aspectos climáticos generales predominados por un clima tropical, vientos alisios, cuenta con manglares y vegetación de playa, una temperatura promedio de 30°C, una humedad aproximada de 80-90% y una presión atmosférica de 1010-1012 hpa."/>
    <x v="10"/>
    <s v="https://satellites.pro/mapa_de_Colombia#10.303300,-75.552841,13"/>
  </r>
  <r>
    <x v="0"/>
    <x v="3"/>
    <x v="18"/>
    <s v="08° 16' 08&quot;N_x000a_"/>
    <s v="_x000a_ 77° 00' 59&quot;W"/>
    <x v="3"/>
    <s v="La Playa Tarena está en el departamento de antioquia. Playa Tarena está situada al sur de la Bahía Cavera. Esta playa posee un clima húmedo, con precipitaciones entre 1500 -2000 mm por año, presión atmosférica entre 1.011 y 1.012 hpa, así mismo, a sus alrededores contiene una vegetación de matorrales, depósitos lacustres, costas lodosas y Contiene aproximadamente 17 km de playa. Tiene una temperatura superficial de aproximadamente 27°c. "/>
    <x v="11"/>
    <s v="https://satellites.pro/mapa_de_Colombia#8.269125,-77.016649,14"/>
  </r>
  <r>
    <x v="0"/>
    <x v="3"/>
    <x v="19"/>
    <s v="09° 24' 22&quot;N_x000a_"/>
    <s v="_x000a_ 75° 49' 12&quot;W"/>
    <x v="5"/>
    <s v="La Bahía de Cispatá es un accidente marino costero ubicada al norte de San Antero, cuenta con una conformación geográfica y ecológica asociada a la desembocadura del río Sinú, contiene bosques costeros, playas y manglares, cuenta con depósitos marino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
    <x v="12"/>
    <s v="https://satellites.pro/mapa_de_Colombia#9.408352,-75.818659,15"/>
  </r>
  <r>
    <x v="0"/>
    <x v="3"/>
    <x v="20"/>
    <s v="08° 06' 39&quot;N_x000a_"/>
    <s v="_x000a_ 76° 50' 17&quot;W"/>
    <x v="3"/>
    <s v="Bahía Coco Grande está ubicada en el departamento en Antioquia. Coco Grande está situada al este del Golfo de Urabá. Esta bahía posee un clima húmedo, con precipitaciones entre 1500 -2000 mm por año, presión atmosférica entre 1.011 y 1.012 hpa, así mismo, a sus alrededores tiene una vegetación de matorrales, bosques humedos, depósitos lacustres, costas lodosas y sistemas deltaicos. Tiene una temperatura superficial de aproximadamente 26°c. "/>
    <x v="7"/>
    <s v="https://satellites.pro/mapa_de_Colombia#8.110938,-76.838121,14"/>
  </r>
  <r>
    <x v="0"/>
    <x v="3"/>
    <x v="21"/>
    <s v="11° 18' 11&quot;N_x000a_"/>
    <s v="_x000a_ 74° 9' 32&quot;W"/>
    <x v="6"/>
    <s v="La bahía Concha es una bahía ubicada en el departamento del Magdalena, Colombia. Ubicada a solo 30 minutos de Santa Marta, es una de las playas más visitadas por los turistas y samarios; la bahía está rodeada de montañas y su vista es muy agradable, llegando a ella a mano derecha se encuentra la desembocadura de un riachuelo que hace el paisaje más completo. Esta zona Posee un clima seco, con precipitaciones de 1.000 mm por año, presión atmosférica de 1.011 hpa, así mismo, tiene una vegetación de Xerofita, Higrofitica, rocas sedimentarias calcáreas, playas y depósitos lacustres. Tiene una temperatura superficial de aproximadamente 31°c"/>
    <x v="13"/>
    <s v="https://satellites.pro/mapa_de_Colombia#11.303411,-74.159063,15"/>
  </r>
  <r>
    <x v="0"/>
    <x v="3"/>
    <x v="22"/>
    <s v="11° 11' 20&quot;N_x000a_"/>
    <s v="_x000a_ 74° 14' 24&quot;W"/>
    <x v="6"/>
    <s v="Bahía de Gaira es una bahía en el departamento de Magdalena. Bahía de Gaira está situada cerca de Punta Cabeza de Negro y cercana a tamaca beach resort hotel. En esta bahía se encuentra el Morro de El Rodadero, Esta bahía tiene un clima seco, con precipitaciones de 1.000 mm por año, presión atmosférica de 1.011 hpa, tiene una extensión de playa de casi 3.30 km, así mismo, tiene una temperatura superficial de aproximadamente 30°c."/>
    <x v="14"/>
    <s v="https://satellites.pro/mapa_de_Colombia#11.189534,-74.240576,15"/>
  </r>
  <r>
    <x v="0"/>
    <x v="3"/>
    <x v="23"/>
    <s v="10° 25' 01&quot;N_x000a_"/>
    <s v="_x000a_ 75° 32' 53&quot;W"/>
    <x v="1"/>
    <s v="La Bahía de las Ánimas es un accidente marino costero ubicado en la Bahía de Cartagena, en el departamento de Bolívar con unos aspectos climáticos generales predominados por un clima seco, un promedio de entre 50-75 días de precipitación de 1000 mm/año, una temperatura promedio de 31°C, una humedad aproximada de 80-90% y una presión atmosférica de 1010-1012 hpa."/>
    <x v="15"/>
    <s v="https://satellites.pro/mapa_de_Colombia#10.416223,-75.547747,16"/>
  </r>
  <r>
    <x v="0"/>
    <x v="3"/>
    <x v="24"/>
    <s v="10° 09' 01&quot;N_x000a_"/>
    <s v="_x000a_ 75° 38' 38&quot;W"/>
    <x v="1"/>
    <s v="La Bahía de barbacoas es un accidente marino costero ubicada al noroeste del departamento de Bolívar limitando al norte por la Península de Barú, en su costa orienta se encuentra el Canal del Dique, que une a la Bahía de Barbacoas con el Rio Magdalena, está cuenta con unos aspectos climáticos generales predominados por un clima tropical, un promedio de entre 50-75 días de precipitación de 1000 mm/año, una temperatura promedio de 30°C, una humedad aproximada de 80-90% y una presión atmosférica de 1010-1012 hpa."/>
    <x v="16"/>
    <s v="https://satellites.pro/mapa_de_Colombia#10.150620,-75.644334,15"/>
  </r>
  <r>
    <x v="0"/>
    <x v="3"/>
    <x v="25"/>
    <s v="12° 34'29&quot;N_x000a_"/>
    <s v="_x000a_ 81° 41' 58&quot;W"/>
    <x v="0"/>
    <s v="Bahía de san Andrés es un puerto natural situado en el departamento de san Andrés y providencia, se encuentra al este del departamento, en esta bahía se encuentran barcos realizando actividades turísticas, así mismo, cuenta con un pequeño cayo el cual se llama llave de algodón y Tiene una extensión de aproximadamente 2 km² y normalmente está a una temperatura superficial de 29°c."/>
    <x v="17"/>
    <s v="https://satellites.pro/Colombia_map#12.574649,-81.699572,15"/>
  </r>
  <r>
    <x v="0"/>
    <x v="3"/>
    <x v="26"/>
    <s v="13° 22'37&quot;N_x000a_"/>
    <s v="_x000a_ 81° 22' 48&quot;W"/>
    <x v="0"/>
    <s v="La Bahía de santa catalina es una bahía natural situada en el departamento de san Andrés y providencia, se encuentra al sur del departamento, en esta bahía se encuentran barcos realizando actividades turísticas, así mismo, cuenta con un pequeño canal el cual se llama canal Aury el cual fue creado artificialmente para el libre tránsito, de igual forma tiene una temperatura superficial de 27°c."/>
    <x v="18"/>
    <s v="https://satellites.pro/Colombia_map#13.376823,-81.379938,15"/>
  </r>
  <r>
    <x v="0"/>
    <x v="3"/>
    <x v="27"/>
    <s v="11° 14' 22&quot;N_x000a_"/>
    <s v="_x000a_ 74° 15' 4&quot;W"/>
    <x v="6"/>
    <s v="La bahía de Santa Marta es una bahía del mar Caribe ubicada al norte del departamento del Magdalena, en Colombia. Sus aguas bañan la ciudad de Santa Marta, el segundo puerto del país en el Caribe. En las inmediaciones de la bahía se encuentra la Sierra Nevada de Santa Marta, la cual es la montaña intertropical más alta del mundo a orillas del mar. Esta bahía Posee un clima seco, con precipitaciones de 1.000 mm por año, presión atmosférica de 1.011 hpa, así mismo, tiene una temperatura superficial de aproximadamente 31°c"/>
    <x v="14"/>
    <s v="https://satellites.pro/mapa_de_Colombia#11.238129,-74.228542,14"/>
  </r>
  <r>
    <x v="0"/>
    <x v="3"/>
    <x v="28"/>
    <s v="08° 30' 29&quot;N_x000a_"/>
    <s v="_x000a_ 77° 16' 23&quot;W"/>
    <x v="4"/>
    <s v="La Bahía Estola está ubicada en el departamento del choco, Colombia. se encuentra al este de la Bahía Acandi. Esta bahía posee un clima húmedo, con precipitaciones entre 1500 -2000 mm por año, presión atmosférica entre 1.011 y 1.012 hpa, así mismo, está conformada por una vegetación de matorrales, depósitos aluviales, playas, rocas cohesivas y costas urbanizdas. Tiene una temperatura superficial de aproximadamente 27°c."/>
    <x v="19"/>
    <s v="https://satellites.pro/mapa_de_Colombia#8.508249,-77.273133,16"/>
  </r>
  <r>
    <x v="0"/>
    <x v="3"/>
    <x v="29"/>
    <s v="10° 35' 46&quot;N_x000a_"/>
    <s v="_x000a_ 75° 28' 01&quot;W"/>
    <x v="1"/>
    <s v="Bahía Gato es una bahía ubicada en el departamento de Bolívar en Colombia. Bahía Gato está situada al oeste de Arroyo Carabajal y al suroeste de Punta de Piedra. Esta bahía Posee un clima seco, con precipitaciones de 1.000 mm por año, presión atmosférica entre 1.010 y 1.012 hpa, así mismo, a sus alrededores tiene una vegetación de Xerofita, Higrofitica, depósitos marinos y una playa con casi 10 km de extensión. Tiene una temperatura superficial de aproximadamente 30°c."/>
    <x v="20"/>
    <s v="https://satellites.pro/mapa_de_Colombia#10.596513,-75.467337,14"/>
  </r>
  <r>
    <x v="0"/>
    <x v="3"/>
    <x v="30"/>
    <s v="12° 21' 37&quot;N_x000a_"/>
    <s v="_x000a_ 71° 44' 34&quot;W"/>
    <x v="2"/>
    <s v="La Bahía Honda es un accidente marino costero que está situada al nororiente del departamento de La Guajira, esté tiene una extensión aproximada de 9.5km2 con 11 km de longitud máxima y sus aguas entran y salen en un ancho de unos 5 km, entre las puntas Cañón o Kaguares y Soldado, conformada por rocas sedimentarias calcáreas, depósitos lacustres y depósitos coluvio aluviales, con costas con rocas cohesivas y zonas lodosas, y con unos aspectos climáticos generales predominados por un clima húmedo, un promedio de entre 1500- 2000 mm/año de precipitación, una temperatura promedio de 30°C, una humedad aproximada de 80-90% y una presión atmosférica de 1010-1012 hpa."/>
    <x v="21"/>
    <s v="https://satellites.pro/mapa_de_Colombia#12.368938,-71.747452,14"/>
  </r>
  <r>
    <x v="0"/>
    <x v="3"/>
    <x v="31"/>
    <s v="12° 24' 50&quot;N_x000a_"/>
    <s v="_x000a_ 71° 43' 08&quot;W"/>
    <x v="2"/>
    <s v="La Bahía Hondita es un accidente marino costero que está situada al nororiente del departamento de La Guajira, muy próxima a la localidad de Chimare, este cuerpo de agua está configurada por Punta Gallinas y por Punta Aguj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
    <x v="22"/>
    <s v="https://satellites.pro/mapa_de_Colombia#12.407705,-71.686563,14"/>
  </r>
  <r>
    <x v="0"/>
    <x v="3"/>
    <x v="32"/>
    <s v="11° 13' 1&quot;N_x000a_"/>
    <s v="_x000a_ 74° 14' 10&quot;W"/>
    <x v="6"/>
    <s v="La Bahía Inca Inca es un accidente marino costero  que está situada en el departamento de Magdalena, se encuentra frente al cerro Ziruma, a un kilometro  de la punta Cabeza de Negros, al sur de la bahía de Santa Marta, conformada por rocas ígneas intrusivas y sedimentarias calcareas, con costas con rocas cohesivas, y con unos aspectos climáticos generales predominados por un clima húmedo, un promedio de entre 2500 mm/año de precipitación, una temperatura promedio de 29°C, una humedad aproximada de 80-90% y una presión atmosférica de 1010-1012 hpa."/>
    <x v="23"/>
    <s v="https://satellites.pro/mapa_de_Colombia#11.216989,-74.236424,17"/>
  </r>
  <r>
    <x v="0"/>
    <x v="3"/>
    <x v="33"/>
    <s v="12° 15' 20&quot;N_x000a_"/>
    <s v="_x000a_ 71° 58' 06&quot;W"/>
    <x v="2"/>
    <s v="La Bahía Ipari es un accidente marino costero que está situada en el departamento de La Guajira localizada cerca de la Bahía Luna y Punta Lalata, conformada por rocas con depósitos coluvio aluviales, con costas lodosas, y con unos aspectos climáticos generales predominados por un clima húmedo, un promedio de entre 1500- 2000 mm/año de precipitación, una temperatura promedio de 30°C, una humedad aproximada de 80-90% y una presión atmosférica de 1010-1012 hpa."/>
    <x v="24"/>
    <s v="https://satellites.pro/mapa_de_Colombia#12.256734,-71.967846,17"/>
  </r>
  <r>
    <x v="0"/>
    <x v="3"/>
    <x v="34"/>
    <s v="08° 04' 07&quot;N_x000a_"/>
    <s v="_x000a_ 76° 51' 12&quot;W"/>
    <x v="3"/>
    <s v="Bahía la Paila está ubicada en el departamento en Antioquia. Bahía de La Paila está situada al noroeste de Boca Urabá, y al norte de Bahía Pechinde. Esta bahía posee un clima húmedo, con precipitaciones entre 1500 -2000 mm por año, presión atmosférica entre 1.011 y 1.012 hpa, así mismo, a sus alrededores tiene una vegetación de matorrales, depósitos lacustres, costas lodosas y sistemas deltaicos. Tiene una temperatura superficial de aproximadamente 26°c. "/>
    <x v="7"/>
    <s v="https://satellites.pro/mapa_de_Colombia#8.068769,-76.853442,15"/>
  </r>
  <r>
    <x v="0"/>
    <x v="3"/>
    <x v="35"/>
    <s v=" 12° 21' 29&quot;N_x000a_"/>
    <s v="_x000a_ 71° 50' 38&quot;W"/>
    <x v="2"/>
    <s v="La Bahía Lepu es un accidente marino costero que está localizada en el departamento de La Guajira, conformada por depósitos con rocas calcareas y cohesivas, y con unos aspectos climáticos generales predominados por un clima semiárido, un promedio de entre 50-75 días de precipitación de 500-1000 mm/año, una temperatura promedio de 32°C, una humedad aproximada de 80-90% y una presión atmosférica de 1010-1012 hpa."/>
    <x v="25"/>
    <s v="https://satellites.pro/mapa_de_Colombia#12.361432,-71.842870,15"/>
  </r>
  <r>
    <x v="0"/>
    <x v="3"/>
    <x v="36"/>
    <s v="13° 19'16&quot;N_x000a_"/>
    <s v="_x000a_ 81° 22' 55&quot;W"/>
    <x v="0"/>
    <s v="Bahía Manzanillo cuenta Con 300 m de playa ubicada en providencia, cuenta con palmas cocoteras que bordean la costa y un estilo rastafari que le dan un ambiente de tranquilidad, así mismo, tiene depósitos de gravas y arenas acumulados en playas y de lodos ricos en materia orgánica asociados al desarrollo de manglares. Limita con la bahía agua manzana y normalmente está a una temperatura superficial de 28°c"/>
    <x v="8"/>
    <s v="https://satellites.pro/Colombia_map#13.321110,-81.381869,16"/>
  </r>
  <r>
    <x v="0"/>
    <x v="3"/>
    <x v="37"/>
    <s v="08° 01' 45&quot;N_x000a_"/>
    <s v="_x000a_ 76° 53' 51&quot;W"/>
    <x v="3"/>
    <s v="Bahía Marirrío es una bahía que se encuentra en el departamento de Antioquia. Bahía Marirrío está situada al noroeste de Punta Arístides, y al suroeste de Brazo León. Esta bahía posee un clima húmedo, con precipitaciones entre 1500 -2000 mm por año, presión atmosférica entre 1.011 y 1.012 hpa, así mismo, a sus alrededores tiene una vegetación de bosques húmedos, matorrales, depósitos lacustres y sistemas deltaicos. Tiene una temperatura superficial de aproximadamente 26°c. "/>
    <x v="7"/>
    <s v="https://satellites.pro/mapa_de_Colombia#8.029272,-76.897602,14"/>
  </r>
  <r>
    <x v="0"/>
    <x v="3"/>
    <x v="38"/>
    <s v="08° 24' 52&quot;N_x000a_"/>
    <s v="_x000a_ 76° 46' 32&quot;W"/>
    <x v="3"/>
    <s v="La Bahía Necoclí es una bahía en el departamento de Antioquia. Bahía Necoclí está situada al sur del Municipio de Necoclí. Esta bahía posee un clima húmedo, con precipitaciones entre 1500 -2000 mm por año, presión atmosférica entre 1.011 y 1.012 hpa, así mismo, a sus alrededores tiene rocas sedimentarias terrígenas y costas urbanizadas. Tiene una temperatura superficial de aproximadamente 27°c."/>
    <x v="11"/>
    <s v="https://satellites.pro/mapa_de_Colombia#8.414576,-76.775723,15"/>
  </r>
  <r>
    <x v="0"/>
    <x v="3"/>
    <x v="39"/>
    <s v="12° 14' 00&quot;N_x000a_"/>
    <s v="_x000a_ 71° 57' 30&quot;W"/>
    <x v="2"/>
    <s v="La Bahía Portete es un accidente marino costero que está situada al nororiente del departamento de La Guajira, conformada por rocas sedimentarias calcáreas, depósitos lacustres y depósitos coluvio aluviales, con costas con rocas cohesivas y zonas lodosas, y con unos aspectos climáticos generales predominados por un clima húmedo, un promedio de entre 1500- 2000 mm/año de precipitación, una temperatura promedio de 30°C, una humedad aproximada de 80-90% y una presión atmosférica de 1010-1012 hpa."/>
    <x v="26"/>
    <s v="https://satellites.pro/mapa_de_Colombia#12.260032,-71.943961,15"/>
  </r>
  <r>
    <x v="0"/>
    <x v="3"/>
    <x v="40"/>
    <s v="08° 12' 12&quot;N_x000a_"/>
    <s v="_x000a_ 76° 57' 08&quot;W"/>
    <x v="3"/>
    <s v="_x000a_Bahía El Rotico es una bahía y está ubicada en el Departamento de Antioquia, Colombia. La elevación estimada del terreno sobre el nivel del mar es de 1 metro. Bahía El Rotico se encuentra al sur de la Bahía Perdida. Esta bahía posee un clima húmedo, con precipitaciones entre 1500 -2000 mm por año, presión atmosférica entre 1.011 y 1.012 hpa, así mismo, a sus alrededores tiene una vegetación de matorrales, depósitos lacustres, costas lodosas y sistemas deltaicos. Tiene una temperatura superficial de aproximadamente 27°c. "/>
    <x v="11"/>
    <s v="https://satellites.pro/mapa_de_Colombia#8.203462,-76.952362,14"/>
  </r>
  <r>
    <x v="0"/>
    <x v="3"/>
    <x v="41"/>
    <s v="08° 43' 23&quot;N_x000a_"/>
    <s v="_x000a_ 76° 38' 17&quot;W"/>
    <x v="3"/>
    <s v="La Bahía Sabanita es un accidente marino costero que está situada en el departamento de Antioqui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
    <x v="27"/>
    <s v="https://satellites.pro/mapa_de_Colombia#8.723788,-76.633767,15"/>
  </r>
  <r>
    <x v="0"/>
    <x v="3"/>
    <x v="42"/>
    <s v="08° 43' 22&quot;N_x000a_"/>
    <s v="_x000a_ 76° 37' 57&quot;W"/>
    <x v="3"/>
    <s v="La Bahía Sabatina está ubicada en el departamento de Antioquia, Colombia. se encuentra al noreste de Punta Gigantón, y al sureste de la punta sabatina tiene. Esta punta posee un clima húmedo, con precipitaciones entre 1500 -2000 mm por año, presión atmosférica entre 1.011 y 1.012 hpa, así mismo, está conformada por una vegetación de matorrales, rocas sedimentarias terrígenas, rocas no cohesivas y tiene aproximadamente 3 km de costa. Tiene una temperatura superficial de aproximadamente 27°c."/>
    <x v="28"/>
    <s v="https://satellites.pro/mapa_de_Colombia#8.723003,-76.632686,15"/>
  </r>
  <r>
    <x v="0"/>
    <x v="3"/>
    <x v="43"/>
    <s v="13° 19'55&quot;N_x000a_"/>
    <s v="_x000a_ 81° 23' 42&quot;W"/>
    <x v="0"/>
    <s v="La Bahía sur oeste de santa catalina cuenta Con 1.12 km de costa ubicada en san Andrés y providencia, cuenta con palmas cocoteras que bordean la costa, así mismo, tiene brechas riolíticas constituidas por piroclastos y epiclastos, Posee un clima caluroso y normalmente está a una temperatura superficial de 28°c"/>
    <x v="8"/>
    <s v="https://satellites.pro/Colombia_map#13.332031,-81.394873,16"/>
  </r>
  <r>
    <x v="0"/>
    <x v="3"/>
    <x v="44"/>
    <s v="11° 15' 50&quot;N_x000a_"/>
    <s v="_x000a_ 74° 12' 11&quot;W"/>
    <x v="6"/>
    <s v="Bahía Taganga es una bahía en el departamento de Magdalena y tiene una altitud de 23 metros. Bahía Taganga está situada cerca de Punta Ancón y cerca de Kikuxtah. Ubicada al noreste de la bahía de Santa Marta; la bahía está rodeada de montañas y el norte de la ciudad de santa marta. Esta zona Posee un clima seco, con precipitaciones de 1.000 mm por año, presión atmosférica de 1.011 hpa, así mismo, a sus alrededor tiene una vegetación de Xerofita, Higrofitica, rocas sedimentarias calcáreas, playas y depósitos lacustres. Tiene una temperatura superficial de aproximadamente 31°c"/>
    <x v="14"/>
    <s v="https://satellites.pro/mapa_de_Colombia#11.264986,-74.203729,15"/>
  </r>
  <r>
    <x v="0"/>
    <x v="3"/>
    <x v="45"/>
    <s v="08° 04' 40&quot;N_x000a_"/>
    <s v="_x000a_ 76° 43' 44&quot;W"/>
    <x v="3"/>
    <s v="La Bahía Turbo se encuentra en el departamento de Antioquia, comparte límite con el golfo de Urabá. Esta bahía posee un clima húmedo, con precipitaciones entre 1500 -2000 mm por año, presión atmosférica entre 1.011 y 1.012 hpa, así mismo, a sus alrededores tiene una vegetación de bosques húmedos, matorrales, depósitos aluviales y costas urbanizadas. Tiene una temperatura superficial de aproximadamente 26°c."/>
    <x v="29"/>
    <s v="https://satellites.pro/mapa_de_Colombia#8.076948,-76.728430,14"/>
  </r>
  <r>
    <x v="0"/>
    <x v="4"/>
    <x v="46"/>
    <s v="08° 05' 39&quot;N_x000a_"/>
    <s v="_x000a_ 76° 49' 33&quot;W"/>
    <x v="3"/>
    <s v="Boca Coco Grande está ubicada en el departamento de Antioquia, se encuentra al noreste de la Bahía Coco Grande y al oeste con el Golfo de Urabá y tiene una apertura de casi de 18 m. Esta boca posee un clima húmedo, con precipitaciones entre 1500 -2000 mm por año, presión atmosférica entre 1.011 y 1.012 hpa, así mismo, a sus alrededores tiene una vegetación de matorrales, depósitos lacustres, costas lodosas y sistemas deltaicos. Tiene una temperatura superficial de aproximadamente 26°c. "/>
    <x v="7"/>
    <s v="https://satellites.pro/mapa_de_Colombia#8.094443,-76.826062,16"/>
  </r>
  <r>
    <x v="0"/>
    <x v="4"/>
    <x v="47"/>
    <s v="09° 25' 30&quot;N_x000a_"/>
    <s v="_x000a_ 75° 57' 47&quot;W"/>
    <x v="5"/>
    <s v="La Boca de Tinajones es un accidente marino costero ubicada al este de Boca de Tinajones, y al sur de Bajo Los Venados, cuenta con depósitos recientes aluviales, con costas con sistemas deltaicos y con unos aspectos climáticos generales predominados por un clima húmedo, un promedio de entre 1500- 2000 mm/año de precipitación, una temperatura promedio de 30°C, una humedad aproximada de 80-90% y una presión atmosférica de 1010-1012 hpa."/>
    <x v="30"/>
    <s v="https://satellites.pro/mapa_de_Colombia#9.425346,-75.962623,15"/>
  </r>
  <r>
    <x v="0"/>
    <x v="4"/>
    <x v="48"/>
    <s v="09° 26' 24&quot;N_x000a_"/>
    <s v="_x000a_ 75° 56' 56&quot;W"/>
    <x v="5"/>
    <s v="La Boca de Tinajones es un accidente marino costero ubicada al oeste de Boca de Corea y al suroeste de Bajo Los Venados, cuenta con depósitos recientes aluviales, con costas con sistemas deltaicos y con unos aspectos climáticos generales predominados por un clima húmedo, un promedio de entre 1500- 2000 mm/año de precipitación, una temperatura promedio de 30°C, una humedad aproximada de 80-90% y una presión atmosférica de 1010-1012 hpa."/>
    <x v="30"/>
    <s v="https://satellites.pro/mapa_de_Colombia#9.440485,-75.948246,15"/>
  </r>
  <r>
    <x v="0"/>
    <x v="4"/>
    <x v="49"/>
    <s v="08° 01' 20&quot;N_x000a_"/>
    <s v="_x000a_ 76° 52' 02&quot;W"/>
    <x v="3"/>
    <s v="La Boca del Leoncito está ubicada en el departamento de Antioquia, se encuentra cerca de la Bahía Pichando y tiene una apertura de casi de 18 m. Esta boca posee un clima húmedo, con precipitaciones entre 1500 -2000 mm por año, presión atmosférica entre 1.011 y 1.012 hpa, así mismo, a sus alrededores tiene una vegetación de matorrales, depósitos lacustres y sistemas deltaicos. Tiene una temperatura superficial de aproximadamente 26°c. "/>
    <x v="7"/>
    <s v="https://satellites.pro/mapa_de_Colombia#8.022494,-76.834087,15"/>
  </r>
  <r>
    <x v="0"/>
    <x v="4"/>
    <x v="50"/>
    <s v="08° 11' 43&quot;N_x000a_"/>
    <s v="_x000a_ 76° 55' 36&quot;W"/>
    <x v="3"/>
    <s v="Boca del Roto está en el departamento de Antioquia. Boca del Roto está situada al sureste de Isla del Calvo, al norte de Punta Candelaria y tiene una apertura de aproximadamente 650 m. Esta boca posee un clima húmedo, con precipitaciones entre 1500 -2000 mm por año, presión atmosférica entre 1.011 y 1.012 hpa, así mismo, a sus alrededores tiene una vegetación de matorrales, depósitos lacustres, costas lodosas y sistemas deltaicos. Tiene una temperatura superficial de aproximadamente 27°c. "/>
    <x v="11"/>
    <s v="https://satellites.pro/mapa_de_Colombia#8.195392,-76.926699,14"/>
  </r>
  <r>
    <x v="0"/>
    <x v="4"/>
    <x v="51"/>
    <s v="09° 26' 53&quot;N_x000a_"/>
    <s v="_x000a_ 75° 55' 19&quot;W"/>
    <x v="5"/>
    <s v="La Boca Los Llanos es un accidente marino costero ubicada al norte de Caño Tinajones, y al noroeste de Punta Tortuguero, cuenta con depósitos recientes aluviales, con costas con sistemas deltaicos y con unos aspectos climáticos generales predominados por un clima húmedo, un promedio de entre 1500- 2000 mm/año de precipitación, una temperatura promedio de 30°C, una humedad aproximada de 80-90% y una presión atmosférica de 1010-1012 hpa."/>
    <x v="30"/>
    <s v="https://satellites.pro/mapa_de_Colombia#9.446937,-75.922711,15"/>
  </r>
  <r>
    <x v="0"/>
    <x v="4"/>
    <x v="52"/>
    <s v="08° 08' 27&quot;N_x000a_"/>
    <s v="_x000a_ 76° 49' 41&quot;W"/>
    <x v="3"/>
    <s v="La Boca Matuntugo está ubicada en el departamento en Antioquia. Boca Matuntugo está situada cerca de Brazo Matuntugo, y al oeste de Isla Los Muertos y tiene una apertura de casi de 1.12 km. Esta isla posee un clima húmedo, con precipitaciones entre 1500 -2000 mm por año, presión atmosférica entre 1.011 y 1.012 hpa, así mismo, a sus alrededores tiene una vegetación de matorrales, depósitos lacustres, costas lodosas y sistemas deltaicos. Tiene una temperatura superficial de aproximadamente 26°c. "/>
    <x v="7"/>
    <s v="https://satellites.pro/mapa_de_Colombia#8.140933,-76.828165,14"/>
  </r>
  <r>
    <x v="0"/>
    <x v="4"/>
    <x v="53"/>
    <s v="08° 01' 16&quot;N_x000a_"/>
    <s v="_x000a_ 76° 51' 48&quot;W"/>
    <x v="3"/>
    <s v="La Boca Pichindicito esta ubicada en el departamento de Antioquia, Se encuentra cerca de la Bahía Colombia. Esta boca posee un clima húmedo, con precipitaciones entre 1500 -2000 mm por año, presión atmosférica entre 1.011 y 1.012 hpa, así mismo, a sus alrededores tiene una vegetación de matorrales, depósitos lacustres y sistemas deltaicos. Tiene una temperatura superficial de aproximadamente 26°c. "/>
    <x v="7"/>
    <s v="https://satellites.pro/mapa_de_Colombia#8.021177,-76.863356,15"/>
  </r>
  <r>
    <x v="0"/>
    <x v="4"/>
    <x v="54"/>
    <s v="08° 15' 15&quot;N_x000a_"/>
    <s v="_x000a_ 76° 58' 54&quot;W"/>
    <x v="3"/>
    <s v="_x000a_Boca Tarena está en el departamento de Antioquia, Colombia. Boca Tarena está situada circa de Río Atrato, al oeste de Ciénagas La Levranchera Muertos y tiene una apertura de aproximadamente 200 m. Esta boca posee un clima húmedo, con precipitaciones entre 1500 -2000 mm por año, presión atmosférica entre 1.011 y 1.012 hpa, así mismo, a sus alrededores contiene una vegetación de matorrales, depósitos lacustres y costas lodosas. Tiene una temperatura superficial de aproximadamente 27°c. "/>
    <x v="11"/>
    <s v="https://satellites.pro/mapa_de_Colombia#8.254346,-76.981802,14"/>
  </r>
  <r>
    <x v="0"/>
    <x v="4"/>
    <x v="55"/>
    <s v="08° 03' 13&quot;N_x000a_"/>
    <s v="_x000a_ 76° 50' 02&quot;W"/>
    <x v="3"/>
    <s v="La Boca de Urabá está ubicado en el departamento de Antioquia y tiene una apertura de casi de 9 m. Esta boca posee un clima húmedo, con precipitaciones entre 1500 -2000 mm por año, presión atmosférica entre 1.011 y 1.012 hpa, así mismo, a sus alrededores tiene una vegetación de matorrales, bosques humedos, depósitos lacustres, costas lodosas y sistemas deltaicos. Tiene una temperatura superficial de aproximadamente 26°c. "/>
    <x v="7"/>
    <s v="https://satellites.pro/mapa_de_Colombia#8.053854,-76.834044,15"/>
  </r>
  <r>
    <x v="0"/>
    <x v="5"/>
    <x v="56"/>
    <s v="08° 03' 34&quot;N_x000a_"/>
    <s v="_x000a_ 76° 51' 18&quot;W"/>
    <x v="3"/>
    <s v="_x000a_El Brazo Burrera está ubicado en el departamento de Antioquia el cual está rodeado por la Bahía pichinde, la Bahía la pala y tiene una extensión de casi 5 km. Este brazo posee un clima húmedo, con precipitaciones entre 1500 -2000 mm por año, presión atmosférica entre 1.011 y 1.012 hpa, así mismo, a sus alrededores tiene una vegetación de matorrales, depósitos lacustres, costas lodosas y sistemas deltaicos. Tiene una temperatura superficial de aproximadamente 26°c. "/>
    <x v="7"/>
    <s v="https://satellites.pro/mapa_de_Colombia#8.059506,-76.855030,15"/>
  </r>
  <r>
    <x v="0"/>
    <x v="5"/>
    <x v="57"/>
    <s v="08° 04' 54&quot;N_x000a_"/>
    <s v="_x000a_ 76° 51' 19&quot;W"/>
    <x v="3"/>
    <s v="El Brazo Coquitos está ubicado en el departamento de Antioquia, se encuentra al sur oeste de la Bahía Coco Grande y tiene una extensión de aproximadamente 4km. Este brazo posee un clima húmedo, con precipitaciones entre 1500 -2000 mm por año, presión atmosférica entre 1.011 y 1.012 hpa, así mismo, a sus alrededores tiene una vegetación de matorrales, depósitos lacustres, costas lodosas y sistemas deltaicos. Tiene una temperatura superficial de aproximadamente 26°c. "/>
    <x v="7"/>
    <s v="https://satellites.pro/mapa_de_Colombia#8.081941,-76.855459,15"/>
  </r>
  <r>
    <x v="0"/>
    <x v="5"/>
    <x v="58"/>
    <s v="08° 07' 20&quot;N_x000a_"/>
    <s v="_x000a_ 76° 53' 01&quot;W"/>
    <x v="3"/>
    <s v="Brazo Pavas es una distribuidora en Antioquia. Brazo Pavas está situado al este de Ciénaga del Limón y al norte de Brazo del Coco y tiene una extensión de aproximadamente 2 km. Este brazo posee un clima húmedo, con precipitaciones entre 1500 -2000 mm por año, presión atmosférica entre 1.011 y 1.012 hpa, así mismo, a sus alrededores tiene una vegetación de matorrales, depósitos lacustres, bosques húmedos, costas lodosas y sistemas deltaicos. Tiene una temperatura superficial de aproximadamente 27°c. "/>
    <x v="7"/>
    <s v="https://satellites.pro/mapa_de_Colombia#8.122431,-76.883740,15"/>
  </r>
  <r>
    <x v="0"/>
    <x v="5"/>
    <x v="59"/>
    <s v="07° 54' 37&quot;N_x000a_"/>
    <s v="_x000a_ 76° 54' 22&quot;W"/>
    <x v="3"/>
    <s v="Brazo suriquillo está ubicado en el departamento de Antioquia. Este pequeño lago en forma de U que se forma en la curva de un meandro abandonado de un canal fluvial. Este brazo posee un clima húmedo, con precipitaciones entre 1500 -2000 mm por año, presión atmosférica entre 1.011 y 1.012 hpa, así mismo, a sus alrededores tiene una vegetación de bosques húmedos, matorrales y depósitos aluviales. Tiene una temperatura superficial de aproximadamente 26°c. "/>
    <x v="7"/>
    <s v="https://satellites.pro/mapa_de_Colombia#7.910376,-76.906357,15"/>
  </r>
  <r>
    <x v="0"/>
    <x v="6"/>
    <x v="60"/>
    <s v=" 12° 17' 28&quot;N_x000a_"/>
    <s v="_x000a_ 71° 13' 24&quot;W"/>
    <x v="2"/>
    <s v="El Cabo Chichibacoa es un accidente marino costero  que está situada en el departamento de La Guajira, conformada por depósitos coluvio aluviales, con playas en la costa, y con unos aspectos climáticos generales predominados por un clima semiárido, un promedio de entre 50-75 días de precipitación de 1500-2000 mm/año, una temperatura promedio de 30°C, una humedad aproximada de 80-90% y una presión atmosférica de 1010-1012 hpa."/>
    <x v="31"/>
    <s v="https://satellites.pro/mapa_de_Colombia#12.289113,-71.224176,15"/>
  </r>
  <r>
    <x v="0"/>
    <x v="6"/>
    <x v="61"/>
    <s v=" 12° 12' 29&quot;N_x000a_"/>
    <s v="_x000a_ 72° 10' 24&quot;W"/>
    <x v="2"/>
    <s v="El Cabo de la Vela es un accidente marino costero que está localizada en el departamento de La Guajira posee una altura de 47 metros, conformada por depósitos eólicos con rocas cohesivas, y con unos aspectos climáticos generales predominados por un clima semiárido, un promedio de entre 50-75 días de precipitación de 500-1000 mm/año, una temperatura promedio de 32°C, una humedad aproximada de 80-90% y una presión atmosférica de 1010-1012 hpa"/>
    <x v="32"/>
    <s v="https://satellites.pro/mapa_de_Colombia#12.207578,-72.179673,18"/>
  </r>
  <r>
    <x v="0"/>
    <x v="6"/>
    <x v="62"/>
    <s v=" 12° 18' 08&quot;N_x000a_"/>
    <s v="_x000a_ 71° 14' 08&quot;W"/>
    <x v="2"/>
    <s v="El Cabo Falso es un accidente marino costero  que está situada en el departamento de La Guajira, conformada por depósitos coluvio aluviales, con playas en la costa, y con unos aspectos climáticos generales predominados por un clima semiárido, un promedio de entre 50-75 días de precipitación de 1500-2000 mm/año, una temperatura promedio de 30°C, una humedad aproximada de 80-90% y una presión atmosférica de 1010-1012 hpa."/>
    <x v="31"/>
    <s v="https://satellites.pro/mapa_de_Colombia#12.318959,-71.255239,16"/>
  </r>
  <r>
    <x v="0"/>
    <x v="6"/>
    <x v="63"/>
    <s v="11° 18' 11&quot;N_x000a_"/>
    <s v="_x000a_ 74° 11' 35&quot;W"/>
    <x v="2"/>
    <s v="Cabo de La Aguja es una punta en Magdalena y tiene una altitud de 31 metros. Cabo de La Aguja está situada cerca de Punta La Bomba, y al norte de Punta de Granate. Tiene un clima seco, con precipitaciones de 1.000 mm por año, presión atmosférica de 1.011 hpa, así mismo, posee una vegetación de Xerofita, Higrofitica, rocas sedimentarias calcáreas, cohesivas y depósitos lacustres. Tiene una temperatura superficial de aproximadamente 31°c"/>
    <x v="14"/>
    <s v="https://satellites.pro/mapa_de_Colombia#11.302986,-74.193729,15"/>
  </r>
  <r>
    <x v="0"/>
    <x v="6"/>
    <x v="64"/>
    <s v="08° 37' 09&quot;N_x000a_"/>
    <s v="_x000a_ 77° 19' 37&quot;W"/>
    <x v="4"/>
    <s v="Cabo Pinololo es una cabo en el departamento de Chocó. Cabo Pinololo está situado cerca de Punta del Aguacate, y al noroeste de Isla La Mora. Este cabo posee un clima húmedo, con precipitaciones entre 1500 -2000 mm por año, presión atmosférica entre 1.011 y 1.012 hpa, así mismo, está conformada por una vegetación de matorrales, rocas sedimentarias calcáreas, rocas cohesivas y rocas ígneas volcánicas. Tiene una temperatura superficial de aproximadamente 27°c."/>
    <x v="9"/>
    <s v="https://satellites.pro/mapa_de_Colombia#8.619264,-77.327099,16"/>
  </r>
  <r>
    <x v="0"/>
    <x v="6"/>
    <x v="65"/>
    <s v="11° 15' 22&quot;N_x000a_"/>
    <s v="_x000a_ 73° 32' 56&quot;W"/>
    <x v="6"/>
    <s v="Cabo San Agustín es un cabo en el departamento de la magdalena, Santa Marta. Cabo San Agustín está situada al noroeste de Marquetalia. Posee un clima semiárido, con precipitaciones de 1.000 mm por año, así mismo, posee una vegetación de matorrales, bosques semideciduos, rocas ígneas intrusivas y depósitos lacustres. Tiene una temperatura superficial de aproximadamente 31°c."/>
    <x v="13"/>
    <s v="https://satellites.pro/mapa_de_Colombia#11.262992,-73.592691,15"/>
  </r>
  <r>
    <x v="0"/>
    <x v="6"/>
    <x v="66"/>
    <s v="11° 20' 13&quot;N_x000a_"/>
    <s v="_x000a_ 73° 58' 26&quot;W"/>
    <x v="6"/>
    <s v="Punta El Diamante es un cabo en Magdalena. Punta El Diamante está situada cerca de Playa Del Puerto &amp; Playa Caiman, y cerca de Playa cabo san juan. Posee un clima seco, con precipitaciones de 1.000 mm por año, así mismo, posee una vegetación de Xerofita, Higrofitica, rocas sedimentarias calcáreas, cohesivas y depósitos lacustres. Tiene una temperatura superficial de aproximadamente 31°c."/>
    <x v="13"/>
    <s v="https://satellites.pro/mapa_de_Colombia#11.337112,-73.974334,15"/>
  </r>
  <r>
    <x v="0"/>
    <x v="6"/>
    <x v="67"/>
    <s v="08° 40' 25&quot;N_x000a_"/>
    <s v="_x000a_ 77° 21' 35&quot;W"/>
    <x v="4"/>
    <s v="El cabo Tiburón es un accidente costero en el departamento del choco que marca el inicio de la frontera común entre Panamá, al occidente, y Colombia, al oriente, en el mar Caribe. Este cabo posee un clima húmedo, con precipitaciones entre 1500 -2000 mm por año, presión atmosférica entre 1.011 y 1.012 hpa, así mismo, está conformada por una vegetación de matorrales,  rocas cohesivas y rocas ígneas volcánicas. Tiene una temperatura superficial de aproximadamente 28°c."/>
    <x v="33"/>
    <s v="https://satellites.pro/mapa_de_Colombia#8.673698,-77.359993,16"/>
  </r>
  <r>
    <x v="1"/>
    <x v="7"/>
    <x v="68"/>
    <s v="12° 48' 32&quot;N_x000a_"/>
    <s v="_x000a_ 71° 11' 53&quot;W"/>
    <x v="2"/>
    <s v="El Cañón Macuira es un accidente sumergido que se encuentra en el departamento de la Guajira con una extensión aproximada de 40.84 km2 con una dirección NNW y tiene una amplitud de 2 km aproximadamente con una pendiente promedio de 8.2%."/>
    <x v="31"/>
    <s v="https://satellites.pro/#12.975654,-71.255438,9"/>
  </r>
  <r>
    <x v="1"/>
    <x v="7"/>
    <x v="69"/>
    <s v="11° 48' 54&quot;N_x000a_"/>
    <s v="_x000a_ 72° 58' 41&quot;W"/>
    <x v="2"/>
    <s v="El Cañón Ranchería es un accidente marino costero sumergido que está situada en el departamento de La Guajira, y con unos aspectos climáticos generales predominados por un clima húmedo, un promedio de entre 1500- 2000 mm/año de precipitación, una temperatura promedio de 30°C, una humedad aproximada de 80-90% y una presión atmosférica de 1010-1012 hpa."/>
    <x v="3"/>
    <s v="https://satellites.pro/mapa_de_Colombia#11.808398,-72.974281,13"/>
  </r>
  <r>
    <x v="0"/>
    <x v="8"/>
    <x v="70"/>
    <s v="14° 20'41&quot;N_x000a_"/>
    <s v="_x000a_ 80° 13' 44&quot;W"/>
    <x v="0"/>
    <s v="Cayo Ancla está ubicado en san Andrés y providencia. Esta rodeado por el mar caribe. Está ubicado al este de cayo Triangulo. Es un cayo que en su totalidad está cubierto por arena y cuenta con especies coralinas a su alrededor, así mismo, cayo Triangulo está a una temperatura superficial de 27°c."/>
    <x v="4"/>
    <s v="https://satellites.pro/Colombia_map#14.344762,-80.228785,16"/>
  </r>
  <r>
    <x v="0"/>
    <x v="8"/>
    <x v="71"/>
    <s v="15° 49'41&quot;N_x000a_"/>
    <s v="_x000a_ 78° 41' 53&quot;W"/>
    <x v="0"/>
    <s v="El Cayo Arena Bajo Nuevo está ubicado en el archipiélago de san Andrés y providencia. A sus alrededores hay un pequeño arrecife coralino, este cubierto mayormente de roca. cuenta con Brechas riolíticas constituidas por piroclastos y epiclastos .El Cayo Arena Bajo Nuevo está a una temperatura superficial de 28°c."/>
    <x v="5"/>
    <s v="https://satellites.pro/Colombia_map#15.827941,-78.698001,17"/>
  </r>
  <r>
    <x v="0"/>
    <x v="8"/>
    <x v="72"/>
    <s v="14° 17'34&quot;N_x000a_"/>
    <s v="_x000a_ 80° 21' 25&quot;W"/>
    <x v="0"/>
    <s v="Cayo Arena Isla Cayos de Serrana está ubicada en san Andrés y providencia. Es un pequeño cayo ubicado al noreste de cayo Serrana. El fuerte viento levanta olas de espuma blanca, delineando los rompientes del complejo de arrecifes del banco Serrana, un remoto atolón oceánico situado 150 kilómetros al noroeste de la isla de Providencia. Protegida del castigo de las olas por este anillo deformado de corales que hace parte del sistema de arrecifes más biodiverso, grande y prístino del Caribe, así mismo, está a una temperatura superficial de 27°c."/>
    <x v="34"/>
    <s v="https://satellites.pro/Colombia_map#14.292662,-80.357021,19"/>
  </r>
  <r>
    <x v="0"/>
    <x v="8"/>
    <x v="73"/>
    <s v="15° 53'10&quot;N_x000a_"/>
    <s v="_x000a_ 79° 43' 14&quot;W"/>
    <x v="0"/>
    <s v="El Cayo Arena Isla Cayos de Serranilla está ubicado en el archipiélago de san Andrés y providencia. cuenta con Brechas riolíticas constituidas por piroclastos y epiclastos, así mismo, está rodeado por el mar caribe y a su alrededor se encuentra un ambiente coralino y normalmente está a una temperatura superficial de 28°c."/>
    <x v="35"/>
    <s v="https://satellites.pro/Colombia_map#15.886107,-79.720480,15"/>
  </r>
  <r>
    <x v="0"/>
    <x v="8"/>
    <x v="74"/>
    <s v="15° 53'09&quot;N_x000a_"/>
    <s v="_x000a_ 78° 38' 30&quot;W"/>
    <x v="0"/>
    <s v="El cayo Bajo Nuevo o islas Petrel es un pequeño conjunto insular constituido por un pequeño arrecife coralino, deshabitado y algunos islotes, cubiertos mayormente de hierba. está ubicado en el archipiélago de san Andrés y providencia, igualmente ubicado en el mar caribe. El cayo bajo Nuevo son dos estructuras distintas parecidas a un atolón separadas por un canal profundo de 1,4 km de ancho en su punto más estrecho, así mismo, está a una temperatura superficial de 28°c."/>
    <x v="5"/>
    <s v="https://satellites.pro/Colombia_map#15.885799,-78.641723,15"/>
  </r>
  <r>
    <x v="0"/>
    <x v="8"/>
    <x v="75"/>
    <s v="13° 24'21&quot;N_x000a_"/>
    <s v="_x000a_ 81° 22' 21&quot;W"/>
    <x v="0"/>
    <s v="El cayo basalto está ubicado en el departamento de san Andrés y providencia, el cayo palma está rodeado por el mar caribe, este cayo cuenta con Brechas riolíticas constituidas por piroclastos, epiclastos, tiene un ambiente árido y cuenta con muy poca vegetación, tiene a su alrededor un ambiente coralino a profundidades entre 10 y 15 metros, se encuentra al oeste del cayo palma y al igual que su cayo vecino tiene una temperatura superficial de 28°c"/>
    <x v="18"/>
    <s v="https://satellites.pro/Colombia_map#13.400394,-81.372439,19"/>
  </r>
  <r>
    <x v="0"/>
    <x v="8"/>
    <x v="76"/>
    <s v="12° 23'59&quot;N_x000a_"/>
    <s v="_x000a_ 81° 28' 29&quot;W"/>
    <x v="0"/>
    <s v="Cayo Bolívar es un islote desierto, que pertenece al Archipiélago de San Andrés y Providencia, es un cayo Virgen de arena coralina que se encuentra a aguas someras entre 10 y 15 metros. cuenta con vegetación dominante como lo son palmas de coco, arboles de caucho, arbustos bajos y normalmente está a una temperatura superficial de 31°c."/>
    <x v="36"/>
    <s v="https://satellites.pro/Colombia_map#12.399778,-81.474781,13"/>
  </r>
  <r>
    <x v="0"/>
    <x v="8"/>
    <x v="77"/>
    <s v="13° 19'35&quot;N_x000a_"/>
    <s v="_x000a_ 81° 22' 21&quot;W"/>
    <x v="0"/>
    <s v="Cayo Botton house se encuentra en providencia, está a unos 14 metros de la costa, cuenta con un tipo de morfología volcánica la cual es la rolita, es una roca ígnea extrusiva, volcánica félsica, de color gris a rojizo y normalmente el cayo está a una temperatura superficial de 28°c"/>
    <x v="8"/>
    <s v="https://satellites.pro/Colombia_map#13.326483,-81.372409,19"/>
  </r>
  <r>
    <x v="0"/>
    <x v="8"/>
    <x v="78"/>
    <s v="13° 22'35&quot;N_x000a_"/>
    <s v="_x000a_ 81° 20' 47&quot;W"/>
    <x v="0"/>
    <s v="Cayo cangrejo está ubicado en providencia, el cayo cangrejo está rodeada de coral, este cayo cuenta con hermosos cocoteros, playas de arena blanca y una gran riqueza de peces y corales para los amantes de las actividades subacuáticas y normalmente está a una temperatura superficial de 28°c."/>
    <x v="8"/>
    <s v="https://satellites.pro/Colombia_map#13.376522,-81.346397,19"/>
  </r>
  <r>
    <x v="0"/>
    <x v="8"/>
    <x v="79"/>
    <s v="12° 32'30&quot;N_x000a_"/>
    <s v="_x000a_ 81° 41' 20&quot;W"/>
    <x v="0"/>
    <s v="El cayo Córdoba, también conocido como Cayo Haines, es un cayo o islote colombiano localizado muy próximo al Cayo Acuario, en la costa oriental de la isla de San Andrés. Este islote cuenta con hermosos cocoteros, playas de arena blanca, restaurantes que ofrecen delicias recién sacadas del mar, también cuentan con Depósitos de gravas, arenas acumuladas en playas y normalmente está a una temperatura superficial de 30°c."/>
    <x v="17"/>
    <s v="https://satellites.pro/Colombia_map#12.550354,-81.688800,15"/>
  </r>
  <r>
    <x v="0"/>
    <x v="8"/>
    <x v="80"/>
    <s v="12° 24'08&quot;N_x000a_"/>
    <s v="_x000a_ 81° 27' 08&quot;W"/>
    <x v="0"/>
    <s v="Cayo del este es un islote desierto, que pertenece al Archipiélago de San Andrés y Providencia, es un cayo Virgen de arena coralina que se encuentra al este del cayo Bolívar. cuenta con Depósitos de gravas, materia orgánica asociados al desarrollo de manglares y normalmente está a una temperatura superficial de 31°c."/>
    <x v="36"/>
    <s v="https://satellites.pro/Colombia_map#12.402293,-81.452293,13"/>
  </r>
  <r>
    <x v="0"/>
    <x v="8"/>
    <x v="81"/>
    <s v="14° 21'07&quot;N_x000a_"/>
    <s v="_x000a_ 80° 10' 27&quot;W"/>
    <x v="0"/>
    <s v="Cayo del este está ubicado en el archipiélago de san Andrés y providencia. Está ubicado en el centro del banco serrana y ubicado al este de cayo Ancla. El cayo del este comparte una extensión de aproximadamente 6 km de arrecife coralino con el cayo Ancla, también esta compuesto por arena y rodeado por el mar caribe, así mismo, cayo pequeño está a una temperatura superficial de 27°c."/>
    <x v="4"/>
    <s v="https://satellites.pro/Colombia_map#14.352000,-80.174071,15"/>
  </r>
  <r>
    <x v="0"/>
    <x v="8"/>
    <x v="82"/>
    <s v="14° 24'41&quot;N_x000a_"/>
    <s v="_x000a_ 80° 16' 27&quot;W"/>
    <x v="0"/>
    <s v="Cayo del Noreste está ubicado en el archipiélago de san Andrés y providencia. Está ubicado en el noreste del banco serrana y rodeado por el mar caribe. El cayo del noreste comparte una extensión de aproximadamente 1.7 km de arrecife coralino con el cayo del norte, también está compuesto solo por roca,así mismo, el cayo del norte está a una temperatura superficial de 27°c."/>
    <x v="4"/>
    <s v="https://satellites.pro/Colombia_map#14.452703,-80.274060,15"/>
  </r>
  <r>
    <x v="0"/>
    <x v="8"/>
    <x v="83"/>
    <s v="14° 24'41&quot;N_x000a_"/>
    <s v="_x000a_ 80° 15' 40&quot;W"/>
    <x v="0"/>
    <s v="Cayo del Norte está ubicado en el archipiélago de san Andrés y providencia. Está ubicado en el norte del banco serrana y rodeado por el mar caribe. El cayo del norte comparte una extensión de aproximadamente 1.7 km de arrecife coralino con el cayo del noreste, también está compuesto por arena, fauna silvestre y rodeado por el mar caribe, así mismo, el cayo del norte está a una temperatura superficial de 27°c."/>
    <x v="4"/>
    <s v="https://satellites.pro/Colombia_map#14.461323,-80.261112,15"/>
  </r>
  <r>
    <x v="0"/>
    <x v="8"/>
    <x v="84"/>
    <s v="12° 09'57&quot;N_x000a_"/>
    <s v="_x000a_ 81° 50' 25&quot;W"/>
    <x v="0"/>
    <s v="El cayo Alburquerque o Cayos del Sur-suroeste es un atolón del mar Caribe perteneciente al archipiélago de San Andrés, Providencia y Santa Catalina, el cual es administrado por Colombia. Se sitúa a unos 37 km al suroeste de San Andrés y a unos 190 km al este de Nicaragua, en las coordenadas 12°10′N, 81°51′O. Alburquerque posee dos islas, North Cay y sirve actualmente como puesto militar de la Armada Colombiana. La vegetación dominante en esta son las palmas de coco, algunos árboles de caucho y arbustos bajos. La isla South Cay está separado de la anterior por un canal de escasa profundidad de unos 400 metros de ancho y esta densamente vegetado por árboles de caucho y normalmente está a una temperatura superficial de 31°c."/>
    <x v="37"/>
    <s v="https://satellites.pro/Colombia_map#12.165761,-81.840398,16"/>
  </r>
  <r>
    <x v="0"/>
    <x v="8"/>
    <x v="85"/>
    <s v=" 12° 12' 25&quot;N_x000a_"/>
    <s v="_x000a_ 72° 11' 07&quot;W"/>
    <x v="2"/>
    <s v="El Cayo El Morro es un accidente marino costero que está localizada en el departamento de La Guajira a 1.3km de la costa, conformada por depósitos eólicos, y con unos aspectos climáticos generales predominados por un clima semiárido, un promedio de entre 50-75 días de precipitación de 500-1000 mm/año, una temperatura promedio de 32°C, una humedad aproximada de 80-90% y una presión atmosférica de 1010-1012 hpa."/>
    <x v="32"/>
    <s v="https://satellites.pro/mapa_de_Colombia#12.207064,-72.185572,18"/>
  </r>
  <r>
    <x v="0"/>
    <x v="8"/>
    <x v="86"/>
    <s v=" 12° 21' 44&quot;N_x000a_"/>
    <s v="_x000a_ 71° 50' 38&quot;W"/>
    <x v="2"/>
    <s v="El Cayo Jeyupsi es un accidente marino costero  que está situada en el departamento de La Guajira situada al noroeste de Punta Repusa, y al noreste de Punta Jir, conformada por depósitos calcáreos, con playas en la costa, y con unos aspectos climáticos generales predominados por un clima semiárido, un promedio de entre 50-75 días de precipitación de 500-1000 mm/año, una temperatura promedio de 32°C, una humedad aproximada de 80-90% y una presión atmosférica de 1010-1012 hpa."/>
    <x v="38"/>
    <s v="https://satellites.pro/mapa_de_Colombia#12.363034,-71.839944,17"/>
  </r>
  <r>
    <x v="0"/>
    <x v="8"/>
    <x v="87"/>
    <s v="12° 24'06&quot;N_x000a_"/>
    <s v="_x000a_ 81° 28' 46&quot;W"/>
    <x v="0"/>
    <s v="Cayo virgen es un islote desierto, que pertenece al Archipiélago de San Andrés y Providencia, es un cayo Virgen de arena coralina que se encuentra al oeste del cayo Bolívar. Cuenta con depósitos de gravas y arenas acumulados en playas y normalmente está a una temperatura superficial de 31°c."/>
    <x v="36"/>
    <s v="https://satellites.pro/Colombia_map#12.401623,-81.479416,13"/>
  </r>
  <r>
    <x v="0"/>
    <x v="8"/>
    <x v="88"/>
    <s v="15° 52'53&quot;N_x000a_"/>
    <s v="_x000a_ 78° 35' 52&quot;W"/>
    <x v="0"/>
    <s v="El Cayo medio está ubicado en el archipiélago de san Andrés y providencia. cuenta con Brechas riolíticas constituidas por piroclastos y epiclastos, así mismo, está rodeado por el mar caribe y a su alrededor se encuentra un ambiente coralino y normalmente está a una temperatura superficial de 27°c."/>
    <x v="5"/>
    <s v="https://satellites.pro/Colombia_map#15.881472,-78.597910,16"/>
  </r>
  <r>
    <x v="0"/>
    <x v="8"/>
    <x v="89"/>
    <s v="15° 50'46&quot;N_x000a_"/>
    <s v="_x000a_ 79° 47' 11&quot;W"/>
    <x v="0"/>
    <s v="El cayo oeste está ubicado en el archipiélago de san Andrés y providencia. Este territorio cuenta con alta riqueza y abundancia de especies coralinas, está compuesta de roca sedimentaria y lo rodea el mar caribe, también se encuentra entre el cayo del este y del oeste, así mismo, está a una temperatura superficial de 28°c."/>
    <x v="35"/>
    <s v="https://satellites.pro/Colombia_map#15.846058,-79.786511,15"/>
  </r>
  <r>
    <x v="0"/>
    <x v="8"/>
    <x v="90"/>
    <s v="15° 48'40&quot;N_x000a_"/>
    <s v="_x000a_ 78° 43' 30&quot;W"/>
    <x v="0"/>
    <s v="El Cayo Oeste de bajo nuevo está ubicado en el archipiélago de san Andrés y providencia. Este territorio cuenta con alta riqueza y abundancia de especies coralinas, está compuesta de roca sedimentaria y lo rodea el mar caribe, así mismo, está a una temperatura superficial de 28°c."/>
    <x v="5"/>
    <s v="https://satellites.pro/Colombia_map#15.811028,-78.725015,17"/>
  </r>
  <r>
    <x v="0"/>
    <x v="8"/>
    <x v="91"/>
    <s v="13° 24'02&quot;N_x000a_"/>
    <s v="_x000a_ 81° 22' 14&quot;W"/>
    <x v="0"/>
    <s v="_x000a_El cayo palma está ubicado en el departamento de san Andrés y providencia, el cayo palma está rodeado por el mar caribe, este cayo cuenta con Brechas riolíticas constituidas por piroclastos, epiclastos, tiene un ambiente árido y cuenta con muy poca vegetación, tiene a su alrededor un ambiente coralino a profundidades entre 10 y 15 metros y normalmente está a una temperatura superficial de 28°c."/>
    <x v="18"/>
    <s v="https://satellites.pro/Colombia_map#13.400666,-81.370663,19"/>
  </r>
  <r>
    <x v="0"/>
    <x v="8"/>
    <x v="92"/>
    <s v="14° 21'23&quot;N_x000a_"/>
    <s v="_x000a_ 80° 13' 57&quot;W"/>
    <x v="0"/>
    <s v="Cayo pequeño está ubicado en el archipiélago de san Andrés y providencia. Está ubicado en el centro del banco serrana y ubicado al noreste de cayo Triangulo. Protegida del castigo de las olas por este anillo deformado de corales que hace parte del sistema de arrecifes más biodiverso, grande y prístino del Caribe, así mismo, cayo pequeño está a una temperatura superficial de 27°c."/>
    <x v="4"/>
    <s v="https://satellites.pro/Colombia_map#14.356336,-80.232549,16"/>
  </r>
  <r>
    <x v="0"/>
    <x v="8"/>
    <x v="93"/>
    <s v="12° 09'39&quot;N_x000a_"/>
    <s v="_x000a_ 81° 50' 22&quot;W"/>
    <x v="0"/>
    <s v="Cayo pescador pertenece a los cayos del suroeste, hace parte de un atolón perteneciente al archipiélago de san Andrés Providencia y Santa Catalina, el cual es administrado por Colombia. Se encuentra a sur del cayo Alburquerque y cuenta con vegetación dominante como lo son palmas de coco, arboles de caucho, arbustos bajos y normalmente está a una temperatura superficial de 31°c."/>
    <x v="37"/>
    <s v="https://satellites.pro/Colombia_map#12.160748,-81.839454,16"/>
  </r>
  <r>
    <x v="0"/>
    <x v="8"/>
    <x v="94"/>
    <s v="14° 28'09&quot;N_x000a_"/>
    <s v="_x000a_ 81° 01' 57&quot;W"/>
    <x v="0"/>
    <s v="El cayo Quinta sueño está ubicado en el archipiélago de san Andrés y providencia. Actualmente es el complejo coralino más grande del archipiélago de San Andrés y Providencia. Consta de 54 formaciones que sobresalen durante la marea baja, una de las cuales, 32, permanece todo el tiempo sobre la superficie del mar, aun durante la alta marea. Incluyendo su área de plataforma, el banco tiene algo más de 60 km de longitud y entre 10 y 20 km de ancho. En el banco no existe en la actualidad ningún cayo, solamente un faro construido sobre el arrecife, sobre el extremo norte del mismo."/>
    <x v="39"/>
    <s v="https://satellites.pro/Colombia_map#14.469301,-81.032475,10"/>
  </r>
  <r>
    <x v="0"/>
    <x v="8"/>
    <x v="95"/>
    <s v="12° 32'30&quot;N_x000a_"/>
    <s v="_x000a_ 81° 42' 07&quot;W"/>
    <x v="0"/>
    <s v="Cayo Rocoso, es un cayo de Colombia que se localiza en el Departamento de San Andrés y Providencia, al este de la isla de San Andrés. El cayo, como su nombre indica, es de roca y no de arena como usualmente son los cayos en el departamento. Cayo Rocoso se ubica muy próximo a un barco que encalló: los turistas pueden ir al Cayo caminando y normalmente está a una temperatura superficial de 29 y 30°c."/>
    <x v="17"/>
    <s v="https://satellites.pro/Colombia_map#12.541559,-81.701862,18"/>
  </r>
  <r>
    <x v="0"/>
    <x v="8"/>
    <x v="96"/>
    <s v="13° 34'27&quot;N_x000a_"/>
    <s v="_x000a_ 80° 05' 30&quot;W"/>
    <x v="0"/>
    <s v="El Cayo Roncador es una pequeña isla del Banco Roncador, ubicado en el oeste del mar Caribe, frente a las costas de América Central, 140 km al este-noreste de la isla colombiana de Providencia y a 210 km al noreste de San Andrés. El Banco Roncador es un atolón alargado, cuyos arrecifes periféricos delinean la figura de un anzuelo. El atolón mide unos 15 km en sentido Noroeste-Sureste y aproximadamente 7 km en su parte más ancha. En el extremo norte de un arrecife periférico, formado por la acumulación de escombros coralinos y sedimentos, se encuentra el Cayo Roncador"/>
    <x v="40"/>
    <s v="https://satellites.pro/Colombia_map#13.574277,-80.091774,17"/>
  </r>
  <r>
    <x v="0"/>
    <x v="8"/>
    <x v="97"/>
    <s v="12° 34'31&quot;N_x000a_"/>
    <s v="_x000a_ 81° 41' 40&quot;W"/>
    <x v="0"/>
    <s v="El Cayo Santander o Cayo Algodón es un cayo de Colombia situado al este de la isla de San Andrés. Cayo Santander se ubica muy próximo a la ciudad capital del departamento, en la bahía de San Andrés, cuenta con vegetación dominante como lo son palmas de coco, arboles de caucho, arbustos bajos y normalmente está a una temperatura superficial entre 29 y 30°c."/>
    <x v="17"/>
    <s v="https://satellites.pro/Colombia_map#12.575397,-81.694432,17"/>
  </r>
  <r>
    <x v="0"/>
    <x v="8"/>
    <x v="98"/>
    <s v="14° 17'14&quot;N_x000a_"/>
    <s v="_x000a_ 80° 21' 49&quot;W"/>
    <x v="0"/>
    <s v="Cayo serrana está ubicad en san Andrés y providencia. Este territorio cuenta con alta riqueza y abundancia de especies coralinas; el valor de los recursos pesqueros allí establecidos, tienen implicaciones directas con la soberanía alimentaria del Departamento Archipiélago de San Andrés, así mismo, está a una temperatura superficial de 27°c."/>
    <x v="34"/>
    <s v="https://satellites.pro/Colombia_map#14.287109,-80.363553,16"/>
  </r>
  <r>
    <x v="0"/>
    <x v="8"/>
    <x v="99"/>
    <s v="14° 26'36&quot;N_x000a_"/>
    <s v="_x000a_ 80° 16' 56&quot;W"/>
    <x v="0"/>
    <s v="El cayo Soleado está ubicado en el archipiélago de san Andrés y providencia. Está ubicado en el banco serrana y rodeado por el mar caribe. El cayo Soleado está ubicado al suroeste de la roca del noreste, también cuenta con Brechas riolíticas constituidas por piroclastos y epiclastos, de igual forma cuenta con arrecifes coralinos a su alrededor y esta a una temperatura superficial de 27°c."/>
    <x v="4"/>
    <s v="https://satellites.pro/Colombia_map#14.443289,-80.282249,15"/>
  </r>
  <r>
    <x v="0"/>
    <x v="8"/>
    <x v="100"/>
    <s v="12° 35'58&quot;N_x000a_"/>
    <s v="_x000a_ 81° 41' 24&quot;W"/>
    <x v="0"/>
    <s v="El cayo sucre es un islote ubicado al frente de la playa principal de San Andrés. Se encuentra a aproximadamente a 1,5 km de la isla de San Andrés y es el mayor de los cayos que la rodean. Este islote cuenta con hermosos cocoteros, playas de arena blanca, restaurantes que ofrecen delicias recién sacadas del mar, bandas de música isleña y una gran riqueza de peces y corales para los amantes de las actividades subacuáticas y normalmente está a una temperatura superficial de 30°c."/>
    <x v="0"/>
    <s v="https://satellites.pro/Colombia_map#12.599528,-81.689873,15"/>
  </r>
  <r>
    <x v="0"/>
    <x v="8"/>
    <x v="101"/>
    <s v="13° 20'05&quot;N_x000a_"/>
    <s v="_x000a_ 81° 23' 39&quot;W"/>
    <x v="0"/>
    <s v="El Cayo Sur Oeste de santa catalina está ubicado en el departamento de san Andrés y providencia, el cayo sur oeste está rodeado de la bahía sur oeste, este cayo cuenta con Brechas riolíticas constituidas por piroclastos, epiclastos y normalmente está a una temperatura superficial de 28°c."/>
    <x v="8"/>
    <s v="https://satellites.pro/Colombia_map#13.334594,-81.394165,17"/>
  </r>
  <r>
    <x v="0"/>
    <x v="8"/>
    <x v="102"/>
    <s v="14° 20'49&quot;N_x000a_"/>
    <s v="_x000a_ 80° 14' 15&quot;W"/>
    <x v="0"/>
    <s v="Cayo Triangulo está ubicada en san Andrés y providencia. Esta rodeado por el mar caribe. Está ubicado en el centro del banco serrana. los rompientes del complejo de arrecifes del banco Serrana, un remoto atolón oceánico situado 150 kilómetros al noroeste de la isla de Providencia. Protegida del castigo de las olas por este anillo deformado de corales que hace parte del sistema de arrecifes más biodiverso, grande y prístino del Caribe, así mismo, cayo Triangulo está a una temperatura superficial de 27°c."/>
    <x v="4"/>
    <s v="https://satellites.pro/Colombia_map#14.347013,-80.237521,16"/>
  </r>
  <r>
    <x v="0"/>
    <x v="8"/>
    <x v="103"/>
    <s v="15° 51'57&quot;N_x000a_"/>
    <s v="_x000a_ 79° 44' 12&quot;W"/>
    <x v="0"/>
    <s v="Cayo del este está ubicado en el archipiélago de san Andrés y providencia. Este territorio cuenta con alta riqueza y abundancia de especies coralinas, está compuesta de arena, roca sedimentaria y algo de vegetación, así mismo, está a una temperatura superficial de 27°c."/>
    <x v="35"/>
    <s v="https://satellites.pro/Colombia_map#15.865959,-79.736674,15"/>
  </r>
  <r>
    <x v="0"/>
    <x v="8"/>
    <x v="104"/>
    <s v="15° 51'20&quot;N_x000a_"/>
    <s v="_x000a_ 79° 46' 12&quot;W"/>
    <x v="0"/>
    <s v="Cayo del medio está ubicado en el archipiélago de san Andrés y providencia. Este territorio cuenta con alta riqueza y abundancia de especies coralinas, está compuesta de roca sedimentaria, también se encuentra entre el cayo del este y del oeste, así mismo, está a una temperatura superficial de 27°c."/>
    <x v="35"/>
    <s v="https://satellites.pro/Colombia_map#15.855631,-79.770018,15"/>
  </r>
  <r>
    <x v="0"/>
    <x v="8"/>
    <x v="105"/>
    <s v="13° 21'23&quot;N_x000a_"/>
    <s v="_x000a_ 81° 20' 45&quot;W"/>
    <x v="0"/>
    <s v="Los cayos tres hermanos están ubicados en providencia y son formaciones volcánicas que datan de hace ochenta millones de años está prohibido pisar los Cayos, son totalmente salvajes por lo que sólo se pueden apreciar desde el agua. Los Cayo Tres Hermanos son un conjunto de 3 pequeñas islas deshabitadas al sur de Cayo Cangrejo, así mismo cuenta con una temperatura superficial de 28°c"/>
    <x v="8"/>
    <s v="https://satellites.pro/Colombia_map#13.356477,-81.345842,18"/>
  </r>
  <r>
    <x v="0"/>
    <x v="9"/>
    <x v="106"/>
    <s v="10° 08' 20&quot;N_x000a_"/>
    <s v="_x000a_ 75° 41' 02&quot;W"/>
    <x v="1"/>
    <s v="La Ciénaga Barú un accidente marino costero ubicada al noroeste del departamento de Bolívar, su geomorfologia es de rocas sedimentarias terrígenas y costas con rocas no cohesivas, está cuenta con unos aspectos climáticos generales predominados por un clima tropical un promedio de entre 50-75 días de precipitación de 1000 mm/año, un promedio de entre 50-75 días de precipitación de 1000 mm/año, una temperatura promedio de 30°C, una humedad aproximada de 80-90% y una presión atmosférica de 1010-1012 hpa."/>
    <x v="16"/>
    <s v="https://satellites.pro/mapa_de_Colombia#10.138277,-75.682132,17"/>
  </r>
  <r>
    <x v="0"/>
    <x v="9"/>
    <x v="107"/>
    <s v="10° 09' 47&quot;N_x000a_"/>
    <s v="_x000a_ 75° 39' 50&quot;W"/>
    <x v="1"/>
    <s v="La Ciénaga de Cholón es un accidente marino costero en forma de laguna ubicada al norte de la Península de Barú en el departamento de Bolívar limita al norte con las playas agua azul, al oeste con la Isla Mirador y al sur con la Península de Barú, está cuenta con unos aspectos climáticos generales predominados por un clima tropical, un promedio de entre 50-75 días de precipitación de 1000 mm/año, una temperatura promedio de 30°C, una humedad aproximada de 80-90% y una presión atmosférica de 1010-1012 hpa"/>
    <x v="16"/>
    <s v="https://satellites.pro/mapa_de_Colombia#10.161983,-75.669275,17"/>
  </r>
  <r>
    <x v="0"/>
    <x v="9"/>
    <x v="108"/>
    <s v="10° 26' 31&quot;N_x000a_"/>
    <s v="_x000a_ 75° 29' 46&quot;W"/>
    <x v="1"/>
    <s v="La Ciénaga de la Virgen es una laguna costera ubicada sobre el cotado norte de la ciudad de Cartagena, departamento de Bolívar, su forma es triangular cuenta con superficie total de 502,45 km2, una anchura maxima de 4.5 km, un espejo de agua de unos 22.5km y profundidades de hasta 1,2 metros, este humedal cuenta con unos aspectos climáticos generales predominados por un clima tropical, vientos alisios, cuenta con manglares y vegetación de playa, una temperatura promedio de 30°C, una humedad aproximada de 80-90% y una presión atmosférica de 1010-1012 hpa."/>
    <x v="10"/>
    <s v="https://satellites.pro/mapa_de_Colombia#10.441795,-75.496090,14"/>
  </r>
  <r>
    <x v="0"/>
    <x v="9"/>
    <x v="109"/>
    <s v="11° 02' 46&quot;N_x000a_"/>
    <s v="_x000a_ 74° 51' 01&quot;W"/>
    <x v="7"/>
    <s v="Ciénaga Mallorquín es una laguna en el departamento del Atlantico en Colombia Ciénaga Mallorquín está situada cerca de Ciénaga de La Playa, ciénaga de San Nicolas y al suroeste de Bocas de Cenizas. Esta Ciénaga Posee un clima seco, con precipitaciones de 1.000 mm por año, presión atmosférica entre 1.010 y 1.012 hpa, así mismo, tiene rocas ígneas intrusivas, rocas cohesivas. Tiene una temperatura superficial de aproximadamente 31°c."/>
    <x v="41"/>
    <s v="https://satellites.pro/mapa_de_Colombia#11.046200,-74.850313,16"/>
  </r>
  <r>
    <x v="0"/>
    <x v="9"/>
    <x v="110"/>
    <s v=" 11° 34' 44&quot;N_x000a_"/>
    <s v="_x000a_ 72° 51' 32&quot;W"/>
    <x v="2"/>
    <s v="La Ciénaga del Buenavista es un accidente marino costero que está localizada en el departamento de La Guajira situada al oeste de Laguna Kousepo, y al noreste de Boca La Raya, conformada por depósitos aluviales y costas con playas, y con unos aspectos climáticos generales predominados por un clima semiárido, un promedio de entre 50-75 días de precipitación de 500-1000 mm/año, una temperatura promedio de 32°C, una humedad aproximada de 80-90% y una presión atmosférica de 1010-1012 hpa."/>
    <x v="3"/>
    <s v="https://satellites.pro/mapa_de_Colombia#11.579892,-72.859435,14"/>
  </r>
  <r>
    <x v="0"/>
    <x v="9"/>
    <x v="111"/>
    <s v="10° 10' 37&quot;N_x000a_"/>
    <s v="_x000a_ 75° 38' 20&quot;W"/>
    <x v="1"/>
    <s v="La Ciénaga El Mohan es un accidente marino costero ubicado cerca del Arroyo Hormiga, al noroeste de Arrocho Chibú en el departamento de Bolívar a una altitud de 52 metros sobre el nivel del mar, está cuenta con unos aspectos climáticos generales predominados por un clima tropical, un promedio de entre 50-75 días de precipitación de 1000 mm/año, una temperatura promedio de 30°C, una humedad aproximada de 80-90% y una presión atmosférica de 1010-1012 hpa."/>
    <x v="16"/>
    <s v="https://satellites.pro/mapa_de_Colombia#10.177620,-75.639334,15"/>
  </r>
  <r>
    <x v="0"/>
    <x v="9"/>
    <x v="112"/>
    <s v="09° 23' 28&quot;N_x000a_"/>
    <s v="_x000a_ 75° 48' 40&quot;W"/>
    <x v="5"/>
    <s v="La Ciénega Flotante es un accidente marino costero ubicada norte del departamento de Córdoba al noroeste de San Antero y al este con la punta Misperal, cuenta con depósitos marino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
    <x v="12"/>
    <s v="https://satellites.pro/mapa_de_Colombia#9.391179,-75.811552,15"/>
  </r>
  <r>
    <x v="0"/>
    <x v="9"/>
    <x v="113"/>
    <s v="10° 16' 52&quot;N_x000a_"/>
    <s v="_x000a_ 75° 32' 24&quot;W"/>
    <x v="1"/>
    <s v="La Ciénaga Honda es un accidente marino costero pantanoso ubicada al oeste de Cartagena más específicamente al sur de la Bahía Cartagena en el departamento de Bolívar, está cuenta con unos aspectos climáticos generales predominados por un clima tropical-humedo, un promedio de entre 50-75 días de precipitación de 1000 mm/año, una temperatura promedio de 30°C, una humedad aproximada de 80-90% y una presión atmosférica de 1010-1012 hpa."/>
    <x v="10"/>
    <s v="https://satellites.pro/mapa_de_Colombia#10.279873,-75.539434,14"/>
  </r>
  <r>
    <x v="0"/>
    <x v="9"/>
    <x v="114"/>
    <s v="09° 25' 37&quot;N_x000a_"/>
    <s v="_x000a_ 75° 49' 34&quot;W"/>
    <x v="5"/>
    <s v="La Ciénaga Mestizos es un accidente marino costero ubicada al norte de la Bahía de Cispatá y San Antero, cuenta con depósitos recientes aluviales, con costas con sistemas deltaicos y con unos aspectos climáticos generales predominados por un clima húmedo, un promedio de entre 1500- 2000 mm/año de precipitación, una temperatura promedio de 30°C, una humedad aproximada de 80-90% y una presión atmosférica de 1010-1012 hpa."/>
    <x v="12"/>
    <s v="https://satellites.pro/mapa_de_Colombia#9.428360,-75.823740,15"/>
  </r>
  <r>
    <x v="0"/>
    <x v="9"/>
    <x v="115"/>
    <s v="10° 08' 53&quot;N_x000a_"/>
    <s v="_x000a_ 75° 41' 35&quot;W"/>
    <x v="1"/>
    <s v="La Ciénega Pelado es un accidente marino costero ubicada al oeste de la Península de Barú en el departamento de Bolívar limita al sur con Punta Barú, está cuenta con unos aspectos climáticos generales predominados por un clima tropical un promedio de entre 50-75 días de precipitación de 1000 mm/año, un promedio de entre 50-75 días de precipitación de 1000 mm/año, una temperatura promedio de 30°C, una humedad aproximada de 80-90% y una presión atmosférica de 1010-1012 hpa."/>
    <x v="16"/>
    <s v="https://satellites.pro/mapa_de_Colombia#10.146961,-75.692228,17"/>
  </r>
  <r>
    <x v="0"/>
    <x v="10"/>
    <x v="116"/>
    <s v="11° 02' 38&quot;N_x000a_"/>
    <s v="_x000a_ 74° 55' 12&quot;W"/>
    <x v="7"/>
    <s v="Ciénaga de Sabanilla es una laguna en el departamento del Atlántico en Colombia. Ciénaga Sabanilla está situada al oeste de Ciénaga Mallorquín y Puerto Colombia. Esta Ciénaga Posee un clima seco, con precipitaciones de 1.000 mm por año, presión atmosférica entre 1.010 y 1.012 hpa, así mismo, tiene rocas ígneas intrusivas, rocas cohesivas y playa. Tiene una temperatura superficial de aproximadamente 30°c."/>
    <x v="42"/>
    <s v="https://satellites.pro/mapa_de_Colombia#11.049045,-74.907188,13"/>
  </r>
  <r>
    <x v="0"/>
    <x v="11"/>
    <x v="117"/>
    <s v="12° 14' 07&quot;N_x000a_"/>
    <s v="_x000a_ 72° 08' 44&quot;W"/>
    <x v="2"/>
    <s v="La Ensenada Aipia es un accidente marino costero que está situada en el departamento de La Guajira, conformada por rocas con depósitos coluvio aluviales, con costas lodosas, y con unos aspectos climáticos generales predominados por un clima húmedo, un promedio de entre 1500- 2000 mm/año de precipitación, una temperatura promedio de 30°C, una humedad aproximada de 80-90% y una presión atmosférica de 1010-1012 hpa."/>
    <x v="43"/>
    <s v="https://satellites.pro/mapa_de_Colombia#12.236419,-72.145953,17"/>
  </r>
  <r>
    <x v="0"/>
    <x v="11"/>
    <x v="118"/>
    <s v="10° 22' 12&quot;N_x000a_"/>
    <s v="_x000a_ 75° 30' 40&quot;W"/>
    <x v="1"/>
    <s v="La Ensenada Albornoz es un accidente marino costero  que está situada en el departamento de Bolívar en la Bahía de Cartagena, conformada por depósitos aluviales, con playas en la costa, y con unos aspectos climáticos generales predominados por un clima húmedo, un promedio de entre 50-75 días de precipitación de 1000 mm/año, una temperatura promedio de 29°C, una humedad aproximada de 80-90% y una presión atmosférica de 1010-1012 hpa"/>
    <x v="15"/>
    <s v="https://satellites.pro/mapa_de_Colombia#10.370535,-75.511636,16"/>
  </r>
  <r>
    <x v="0"/>
    <x v="11"/>
    <x v="119"/>
    <s v="10° 43' 44&quot;N_x000a_"/>
    <s v="_x000a_ 75° 17' 31&quot;W"/>
    <x v="1"/>
    <s v="La Ensenada Amansaguapos es un accidente marino costero  que está situada en el departamento de Bolívar cerca de Ciénaga Redonda, y al sur de Ensenada de Prieto, conformada por depósitos aluviales, con playas en la costa, y con unos aspectos climáticos generales predominados por un clima húmedo, un promedio de entre 50-75 días de precipitación de 1000 mm/año, una temperatura promedio de 29°C, una humedad aproximada de 80-90% y una presión atmosférica de 1010-1012 hpa."/>
    <x v="20"/>
    <s v="https://satellites.pro/mapa_de_Colombia#10.729230,-75.292691,14"/>
  </r>
  <r>
    <x v="0"/>
    <x v="12"/>
    <x v="120"/>
    <s v="08° 23' 59&quot;N_x000a_"/>
    <s v="_x000a_ 77° 07' 33&quot;W"/>
    <x v="4"/>
    <s v="La Ensenada La Bolita es un accidente marino costero que está situada en el departamento de Choco al suroeste de Punta Sabanilla, y al norte de Río Zapata, conformada por depositos cluvio aluviales y depositos marinos, con rocas cohesivas y playas con unos aspectos climáticos generales predominados por un clima húmedo, un promedio de entre 1500- 2000 mm/año de precipitación, una temperatura promedio de 30°C, una humedad aproximada de 80-90% y una presión atmosférica de 1010-1012 hpa."/>
    <x v="11"/>
    <s v="https://satellites.pro/mapa_de_Colombia#8.399930,-77.125998,15"/>
  </r>
  <r>
    <x v="0"/>
    <x v="11"/>
    <x v="121"/>
    <s v="11° 20' 20&quot;N_x000a_"/>
    <s v="_x000a_ 74° 3' 29&quot;W"/>
    <x v="6"/>
    <s v="La Ensenada de  Cinto es un accidente marino costero  que está situada en el departamento de Magdalena al sur de Punta Irle, y al sureste de Punta de Cinto, conformada por rocas metamórficas y sedimentarias calcareas, con costas con rocas cohesivas, y con unos aspectos climáticos generales predominados por un clima húmedo, un promedio de entre 2500 mm/año de precipitación, una temperatura promedio de 29°C, una humedad aproximada de 80-90% y una presión atmosférica de 1010-1012 hpa."/>
    <x v="13"/>
    <s v="https://satellites.pro/mapa_de_Colombia#11.339039,-74.058865,15"/>
  </r>
  <r>
    <x v="0"/>
    <x v="11"/>
    <x v="122"/>
    <s v="11° 20' 38&quot;N_x000a_"/>
    <s v="_x000a_ 74° 2' 18&quot;W"/>
    <x v="6"/>
    <s v="La Ensenada de Guachaquita es un accidente marino costero  que está situada en el departamento de Magdalena, conformada por rocas metamórficas y sedimentarias calcareas, con costas con rocas cohesivas, y con unos aspectos climáticos generales predominados por un clima húmedo, un promedio de entre 2500 mm/año de precipitación, una temperatura promedio de 29°C, una humedad aproximada de 80-90% y una presión atmosférica de 1010-1012 hpa."/>
    <x v="13"/>
    <s v="https://satellites.pro/mapa_de_Colombia#11.344039,-74.036865,15"/>
  </r>
  <r>
    <x v="0"/>
    <x v="11"/>
    <x v="123"/>
    <s v="09° 41' 46&quot;N_x000a_"/>
    <s v="_x000a_ 75° 42' 22&quot;W"/>
    <x v="8"/>
    <s v="La Ensenada de la Caldera es un accidente marino costero ubicada al norte de la Isla San Bernardo, al este con el departamento de Sucre y al oeste con Punta Boquerón , cuenta con depósitos lacustres recientes, con costas con sistemas deltaicos y con unos aspectos climáticos generales predominados por un clima húmedo, un promedio de entre 1500- 2000 mm/año de precipitación, una temperatura promedio de 29°C, una humedad aproximada de 80-90% y una presión atmosférica de 1010-1012 hpa."/>
    <x v="44"/>
    <s v="https://satellites.pro/mapa_de_Colombia#9.696324,-75.707572,16"/>
  </r>
  <r>
    <x v="0"/>
    <x v="11"/>
    <x v="124"/>
    <s v="11° 19' 52&quot;N_x000a_"/>
    <s v="_x000a_ 74° 5' 13&quot;W"/>
    <x v="6"/>
    <s v="La Ensenada de Nenguange es un accidente marino costero  que está situada en el departamento de Magdalena al noroeste de Punta Majagua, y al oeste de Playa Cristal, conformada por rocas metamórficas y sedimentarias calcareas, con costas con rocas cohesivas, y con unos aspectos climáticos generales predominados por un clima húmedo, un promedio de entre 2500 mm/año de precipitación, una temperatura promedio de 29°C, una humedad aproximada de 80-90% y una presión atmosférica de 1010-1012 hpa."/>
    <x v="13"/>
    <s v="https://satellites.pro/mapa_de_Colombia#11.323884,-74.087583,15"/>
  </r>
  <r>
    <x v="0"/>
    <x v="11"/>
    <x v="125"/>
    <s v="09° 41' 53&quot;N_x000a_"/>
    <s v="_x000a_ 75° 41' 56&quot;W"/>
    <x v="1"/>
    <s v="La Ensenada del Hoyo es un accidente marino costero  que está situada en el departamento de Bolívar cerca de la Ensenada de La Caldera, y cerca de Punta San Bernardo., conformada por depósitos lacustres, con costas lodosas, y con unos aspectos climáticos generales predominados por un clima húmedo, un promedio de entre 50-75 días de precipitación de 1000 mm/año, una temperatura promedio de 29°C, una humedad aproximada de 80-90% y una presión atmosférica de 1010-1012 hpa."/>
    <x v="44"/>
    <s v="https://satellites.pro/mapa_de_Colombia#9.700571,-75.697084,16"/>
  </r>
  <r>
    <x v="0"/>
    <x v="11"/>
    <x v="126"/>
    <s v="10° 50' 20&quot;N_x000a_"/>
    <s v="_x000a_ 75° 09' 32&quot;W"/>
    <x v="6"/>
    <s v="La Ensenada El Puente es un accidente marino costero  que está situada en el departamento de Magdalena, conformada por depósitos marinos, con costas con playas, y con unos aspectos climáticos generales predominados por un clima húmedo, un promedio de entre 2500 mm/año de precipitación, una temperatura promedio de 29°C, una humedad aproximada de 80-90% y una presión atmosférica de 1010-1012 hpa."/>
    <x v="45"/>
    <s v="https://satellites.pro/mapa_de_Colombia#10.839904,-75.159704,16"/>
  </r>
  <r>
    <x v="0"/>
    <x v="11"/>
    <x v="127"/>
    <s v="10° 51' 29&quot;N_x000a_"/>
    <s v="_x000a_ 75° 08' 13&quot;W"/>
    <x v="6"/>
    <s v="La Ensenada Fray Domingo es un accidente marino costero  que está situada en el departamento de Magdalena,localizada cerca de Punta de Piedra, y al norte de Arroyo Cascabel, conformada por depósitos marinos, con costas con playas, y con unos aspectos climáticos generales predominados por un clima húmedo, un promedio de entre 2500 mm/año de precipitación, una temperatura promedio de 29°C, una humedad aproximada de 80-90% y una presión atmosférica de 1010-1012 hpa."/>
    <x v="45"/>
    <s v="https://satellites.pro/mapa_de_Colombia#10.858904,-75.137704,16"/>
  </r>
  <r>
    <x v="0"/>
    <x v="11"/>
    <x v="128"/>
    <s v="10° 48' 22&quot;N_x000a_"/>
    <s v="_x000a_ 75° 14' 06&quot;W"/>
    <x v="1"/>
    <s v="La Ensenada Galerazamba es un accidente marino costero  que está situada en el departamento de Bolívar cerca de Charco El Astillero, y al suroeste de Punta Astilleros, conformada por depósitos lacustres, con costas lodosas, y con unos aspectos climáticos generales predominados por un clima húmedo, un promedio de entre 1000 mm/año de precipitación, una temperatura promedio de 29°C, una humedad aproximada de 80-90% y una presión atmosférica de 1010-1012 hpa."/>
    <x v="45"/>
    <s v="https://satellites.pro/mapa_de_Colombia#10.803782,-75.233555,16"/>
  </r>
  <r>
    <x v="0"/>
    <x v="11"/>
    <x v="129"/>
    <s v="11° 19' 44&quot;N_x000a_"/>
    <s v="_x000a_ 74° 7' 55&quot;W"/>
    <x v="6"/>
    <s v="La Ensenada Gayraca es un accidente marino costero  que está situada en el departamento de Magdalena, conformada por rocas metamórficas y sedimentarias calcareas, con costas con rocas cohesivas, y con unos aspectos climáticos generales predominados por un clima húmedo, un promedio de entre 2500 mm/año de precipitación, una temperatura promedio de 29°C, una humedad aproximada de 80-90% y una presión atmosférica de 1010-1012 hpa."/>
    <x v="13"/>
    <s v="https://satellites.pro/mapa_de_Colombia#11.329411,-74.132063,15"/>
  </r>
  <r>
    <x v="0"/>
    <x v="11"/>
    <x v="130"/>
    <s v="12° 11' 49&quot;N_x000a_"/>
    <s v="_x000a_ 72° 09' 12&quot;W"/>
    <x v="2"/>
    <s v="La Ensenada Huaritcheru es un accidente marino costero que está situada en el departamento de La Guajira localizada al sur de Ensenada Musich, y al este de Isla Cusachón, conformada por rocas con depósitos coluvio aluviales, con costas lodosas, y con unos aspectos climáticos generales predominados por un clima húmedo, un promedio de entre 1500- 2000 mm/año de precipitación, una temperatura promedio de 30°C, una humedad aproximada de 80-90% y una presión atmosférica de 1010-1012 hpa."/>
    <x v="46"/>
    <s v="https://satellites.pro/mapa_de_Colombia#12.197623,-72.155538,16"/>
  </r>
  <r>
    <x v="0"/>
    <x v="11"/>
    <x v="131"/>
    <s v="09° 16' 16&quot;N_x000a_"/>
    <s v="_x000a_ 76° 07' 59&quot;W"/>
    <x v="5"/>
    <s v="La Ensenada del Hoyo es un accidente marino costero  que está situada en el departamento de Córdoba situada al oeste de Boca Corpas, y al oeste de Quebrada Corpas, conformada por depósitos aluviales, con playas en la costa, y con unos aspectos climáticos generales predominados por un clima húmedo, un promedio de entre 50-75 días de precipitación de 1500-2000 mm/año, una temperatura promedio de 30°C, una humedad aproximada de 80-90% y una presión atmosférica de 1010-1012 hpa."/>
    <x v="27"/>
    <s v="https://satellites.pro/mapa_de_Colombia#9.260578,-76.140541,13"/>
  </r>
  <r>
    <x v="0"/>
    <x v="11"/>
    <x v="132"/>
    <s v="12° 21' 14&quot;N_x000a_"/>
    <s v="_x000a_ 71° 50' 42&quot;W"/>
    <x v="2"/>
    <s v="La Ensenada Lepu es un accidente marino costero que está situada en el departamento de La Guajira, conformada por rocas calcáreas con depósitos coluvio aluviales, con costas lodosas, y con unos aspectos climáticos generales predominados por un clima húmedo, un promedio de entre 1500- 2000 mm/año de precipitación, una temperatura promedio de 30°C, una humedad aproximada de 80-90% y una presión atmosférica de 1010-1012 hpa."/>
    <x v="25"/>
    <s v="https://satellites.pro/mapa_de_Colombia#12.352881,-71.843050,16"/>
  </r>
  <r>
    <x v="0"/>
    <x v="11"/>
    <x v="133"/>
    <s v="12° 13' 16&quot;N_x000a_"/>
    <s v="_x000a_ 72° 10' 01&quot;W"/>
    <x v="2"/>
    <s v="La Ensenada Musich es un accidente marino costero que está situada en el departamento de La Guajira localizada cerca de Punta Espirop, y al este de Punta Ojo de Agua con una altitud de 10 metros, conformada por rocas calcáreas con depósitos coluvio aluviales, con costas lodosas, y con unos aspectos climáticos generales predominados por un clima húmedo, un promedio de entre 1500- 2000 mm/año de precipitación, una temperatura promedio de 30°C, una humedad aproximada de 80-90% y una presión atmosférica de 1010-1012 hpa."/>
    <x v="43"/>
    <s v="https://satellites.pro/mapa_de_Colombia#12.222746,-72.167187,17"/>
  </r>
  <r>
    <x v="0"/>
    <x v="11"/>
    <x v="134"/>
    <s v="10° 54' 14&quot;N_x000a_"/>
    <s v="_x000a_ 75° 03' 11&quot;W"/>
    <x v="6"/>
    <s v="La Ensenada Playa de las Damas es un accidente marino costero  que está situada en el departamento de Magdalena, localizada al oeste de Arroyo Alilbe, y al oeste de Ensenada Rincón Hondo, conformada por depósitos marinos, con costas con playas, y con unos aspectos climáticos generales predominados por un clima húmedo, un promedio de entre 2500 mm/año de precipitación, una temperatura promedio de 29°C, una humedad aproximada de 80-90% y una presión atmosférica de 1010-1012 hpa."/>
    <x v="47"/>
    <s v="https://satellites.pro/mapa_de_Colombia#10.914241,-75.061486,15"/>
  </r>
  <r>
    <x v="0"/>
    <x v="11"/>
    <x v="135"/>
    <s v="10° 55' 23&quot;N_x000a_"/>
    <s v="_x000a_ 75° 4' 23&quot;W"/>
    <x v="7"/>
    <s v="La Ensenada Rincón Hondo es un accidente marino costero  que está situada en el departamento de Atlántico cerca del Arroyo Alilbe y Arroyo Camarón, conformada por depósitos lacustres, con costas lodosas, y con unos aspectos climáticos generales predominados por un clima húmedo, un promedio de entre 50-75 días de precipitación de 1000 mm/año, una temperatura promedio de 29°C, una humedad aproximada de 80-90% y una presión atmosférica de 1010-1012 hpa."/>
    <x v="48"/>
    <s v="https://satellites.pro/mapa_de_Colombia#10.922230,-75.077691,14"/>
  </r>
  <r>
    <x v="0"/>
    <x v="11"/>
    <x v="136"/>
    <s v="10° 21' 14&quot;N_x000a_"/>
    <s v="_x000a_ 75° 32' 20&quot;W"/>
    <x v="1"/>
    <s v="La Ensenada Salada es un accidente marino costero  que está situada en el departamento de Bolívar en la Bahía de Cartagena al este de Isla Tierra Bomba, conformada por depósitos aluviales, con playas en la costa, y con unos aspectos climáticos generales predominados por un clima húmedo, un promedio de entre 50-75 días de precipitación de 1000 mm/año, una temperatura promedio de 29°C, una humedad aproximada de 80-90% y una presión atmosférica de 1010-1012 hpa."/>
    <x v="15"/>
    <s v="https://satellites.pro/mapa_de_Colombia#10.354494,-75.539462,16"/>
  </r>
  <r>
    <x v="0"/>
    <x v="11"/>
    <x v="137"/>
    <s v="10° 56' 17&quot;N_x000a_"/>
    <s v="_x000a_ 75° 03' 13&quot;W"/>
    <x v="6"/>
    <s v="La Ensenada Trebal es un accidente marino costero  que está situada en el departamento de Magdalena, cerca de Arroyo El Trebal, y al noroeste de Punta Castillejo, conformada por rocas ígneas intrusivas y sedimentarias calcareas, con costas con rocas cohesivas, y con unos aspectos climáticos generales predominados por un clima húmedo, un promedio de entre 2500 mm/año de precipitación, una temperatura promedio de 29°C, una humedad aproximada de 80-90% y una presión atmosférica de 1010-1012 hpa."/>
    <x v="49"/>
    <s v="https://satellites.pro/mapa_de_Colombia#10.939136,-75.036484,16"/>
  </r>
  <r>
    <x v="0"/>
    <x v="10"/>
    <x v="138"/>
    <s v="13° 22'54&quot;N_x000a_"/>
    <s v="_x000a_ 81° 22' 35&quot;W"/>
    <x v="0"/>
    <s v="La Fort point está ubicada en san Andrés y providencia, cuenta con Brechas riolíticas constituidas por piroclastos y epiclastos, así mismo, limita al este el mar caribe, tiene una extensión de aproximadamente 0.27 km de distancia, de igual forma se encuentra al suroeste de la isla de santa catalina y normalmente está a una temperatura superficial de 28°c."/>
    <x v="18"/>
    <s v="https://satellites.pro/Colombia_map#13.381656,-81.376404,18"/>
  </r>
  <r>
    <x v="0"/>
    <x v="13"/>
    <x v="139"/>
    <s v="09° 36' 29&quot;N_x000a_"/>
    <s v="_x000a_ 75° 52' 30&quot;W"/>
    <x v="8"/>
    <s v="El Golfo de Morrosquillo es un accidente marino costero ubicada en la costa norte de Colombia, perteneciente a los departamentos de Sucre y Córdoba. Tiene, de oeste a este, aproximadamente unos 80 kilómetros, desde la punta Mestizos, la Bahía Cispatá y la Bocas de Tinajones, desembocadura del río Sinú, en Córdoba, hasta la punta San Bernardo, en Sucre, con una superficie aproximada de 213,3km2, esta está conformada por 10 islas costeras, con costas con sistemas deltaicos y con unos aspectos climáticos generales predominados por un clima húmedo, un promedio de entre 1500- 2000 mm/año de precipitación, una temperatura promedio de 30°C, una humedad aproximada de 80-90% y una presión atmosférica de 1010-1012 hpa."/>
    <x v="1"/>
    <s v="https://satellites.pro/mapa_de_Colombia#9.589240,-75.793442,11"/>
  </r>
  <r>
    <x v="0"/>
    <x v="13"/>
    <x v="140"/>
    <s v="08° 02' 14&quot;N_x000a_"/>
    <s v="_x000a_ 76° 45' 18&quot;W"/>
    <x v="3"/>
    <s v="_x000a_El golfo de Urabá es la zona más austral del mar Caribe localizado en el departamento de Antioquia. Tiene un área aproximada de 2000 km². Está contenido dentro del golfo de Darién, es una pequeña lengua de mar que se extiende al sur, entre el cabo Caribeña y el cabo Tiburón en la frontera de Colombia y Panamá, frecuentemente está a una temperatura superficial de  27°c"/>
    <x v="7"/>
    <s v="https://satellites.pro/mapa_de_Colombia#8.037558,-76.754608,13"/>
  </r>
  <r>
    <x v="0"/>
    <x v="13"/>
    <x v="141"/>
    <s v="09° 29' 49&quot;N_x000a_"/>
    <s v="_x000a_ 76° 53' 11&quot;W"/>
    <x v="3"/>
    <s v="El golfo de Darién es un amplio golfo situado en la parte sur del mar Caribe, entre Panamá y Colombia. En su parte más meridional contiene al golfo de Urabá y la desembocadura del río Atrato, en territorio colombiano, Tiene una extensión de aproximadamente 430 km² y normalmente está a una temperatura superficial de 27°c."/>
    <x v="50"/>
    <s v="https://satellites.pro/#9.497149,-76.886444,10"/>
  </r>
  <r>
    <x v="0"/>
    <x v="14"/>
    <x v="142"/>
    <s v="10° 18' 29&quot;N_x000a_"/>
    <s v="_x000a_ 75° 34' 44&quot;W"/>
    <x v="1"/>
    <s v="La Isla Abanico está ubicada en el sur de la Bahía de Cartagena, en el departamento de Bolívar, esta cuenta con depósitos lacustres y afectaciones dominadas por la erosión y sedimentación de la Bahía, con unos aspectos climáticos generales predominados por un clima seco, una temperatura promedio de 30°C, una humedad aproximada de 80-90% y una presión atmosférica de 1010-1012 hpa."/>
    <x v="51"/>
    <s v="https://satellites.pro/mapa_de_Colombia#10.307450,-75.579080,18"/>
  </r>
  <r>
    <x v="0"/>
    <x v="14"/>
    <x v="143"/>
    <s v="10° 18' 04&quot;N_x000a_"/>
    <s v="_x000a_ 75° 30' 50&quot;W"/>
    <x v="1"/>
    <s v="La Isla Ahorcazorra está ubicada en la Bahía de Cartagena, en el departamento de Bolívar al sur de la Isla Cocosolo, esta cuenta con depósitos lacustres y zonas con Manglares, con unos aspectos climáticos generales predominados por un clima seco, una temperatura promedio de 30°C, una humedad aproximada de 80-90% y una presión atmosférica de 1010-1012 hpa."/>
    <x v="52"/>
    <s v="https://satellites.pro/mapa_de_Colombia#10.301074,-75.514617,14"/>
  </r>
  <r>
    <x v="0"/>
    <x v="14"/>
    <x v="144"/>
    <s v="10° 44' 20&quot;N_x000a_"/>
    <s v="_x000a_ 75° 21' 11&quot;W"/>
    <x v="1"/>
    <s v="Isla Arena es una Isla en el departamento del Bolívar en Colombia. Esta Isla Arena Posee un clima seco, está rodeada por el mar caribe y esta casi a 5.3 km de la costa, cuenta con precipitaciones de 1.000 mm por año, presión atmosférica entre 1.010 y 1.012 hpa, así mismo, a sus alrededores tiene depósitos marinos y playa. Tiene una temperatura superficial de aproximadamente 30°c."/>
    <x v="20"/>
    <s v="https://satellites.pro/mapa_de_Colombia#10.739513,-75.353337,14"/>
  </r>
  <r>
    <x v="0"/>
    <x v="14"/>
    <x v="145"/>
    <s v="10° 17' 46&quot;N_x000a_"/>
    <s v="_x000a_ 75° 34' 59&quot;W"/>
    <x v="1"/>
    <s v="La Isla Barú está ubicada en el sur de la Bahía de Cartagena, en el departamento de Bolívar, esta cuenta con depósitos lacustres y zonas con Manglares, con unos aspectos climáticos generales predominados por un clima tropical-seco con un promedio de entre 50-75 días de precipitación de 1000 mm/año, una temperatura promedio de 30°C, una humedad aproximada de 80-90% y una presión atmosférica de 1010-1012 hpa."/>
    <x v="51"/>
    <s v="https://satellites.pro/mapa_de_Colombia#10.296074,-75.583617,14"/>
  </r>
  <r>
    <x v="0"/>
    <x v="14"/>
    <x v="146"/>
    <s v="09° 41' 42&quot;N_x000a_"/>
    <s v="_x000a_ 75° 42' 11&quot;W"/>
    <x v="8"/>
    <s v="La Isla Boquerón es un accidente marino costero ubicada cerca de la Ensenada de La Caldera y la Ensenada del Hoyo, al sur de la Punta Boquerón, cuenta con depósitos lacustres recientes, con costas con sistemas deltaicos y con unos aspectos climáticos generales predominados por un clima húmedo, un promedio de entre 1500- 2000 mm/año de precipitación, una temperatura promedio de 29°C, una humedad aproximada de 80-90% y una presión atmosférica de 1010-1012 hpa."/>
    <x v="44"/>
    <s v="https://satellites.pro/mapa_de_Colombia#9.694328,-75.703435,16"/>
  </r>
  <r>
    <x v="0"/>
    <x v="14"/>
    <x v="147"/>
    <s v="10° 19' 59&quot;N_x000a_"/>
    <s v="_x000a_ 75° 30' 47&quot;W"/>
    <x v="1"/>
    <s v="La Isla Brujas está ubicada en la Bahía de Cartagena, en el departamento de Bolívar al sur de la Isla Cocosolo y al norte de Punta Gramajo, esta cuenta con depósitos lacustres y zonas con Manglares, con unos aspectos climáticos generales predominados por un clima tropical con un promedio de entre 50-75 días de precipitación de 1000 mm/año, una temperatura promedio de 30°C, una humedad aproximada de 80-90% y una presión atmosférica de 1010-1012 hpa."/>
    <x v="52"/>
    <s v="https://satellites.pro/mapa_de_Colombia#10.333074,-75.513617,14"/>
  </r>
  <r>
    <x v="0"/>
    <x v="14"/>
    <x v="148"/>
    <s v="09° 44' 31&quot;N_x000a_"/>
    <s v="_x000a_ 75° 41' 06&quot;W"/>
    <x v="1"/>
    <s v="La Isla Cabruna es un accidente marino costero ubicada en el Archipiélago de San Bernardo al norte del departamento de Sucre pertenece al departamento de Bolívar, cuenta con depósitos lacustres recientes, con costas con sistemas deltaicos y con unos aspectos climáticos generales predominados por un clima húmedo, un promedio de entre 1500- 2000 mm/año de precipitación, una temperatura promedio de 29°C, una humedad aproximada de 80-90% y una presión atmosférica de 1010-1012 hpa."/>
    <x v="44"/>
    <s v="https://satellites.pro/mapa_de_Colombia#9.742629,-75.684257,16"/>
  </r>
  <r>
    <x v="0"/>
    <x v="14"/>
    <x v="149"/>
    <s v="10° 09' 50&quot;N_x000a_"/>
    <s v="_x000a_ 75° 39' 36&quot;W"/>
    <x v="1"/>
    <s v="La Isla Cala es un accidente marino costero ubicada en la Ciénaga de Cholón en la Península de Barú al sur de la Isla Yacaré en el departamento de Bolívar, está cuenta con rocas sedimentarias calcáreas y costas con rocas no cohesivas y con unos aspectos climáticos generales predominados por un clima tropical, una temperatura promedio de 30°C, una humedad aproximada de 80-90% y una presión atmosférica de 1010-1012 hpa."/>
    <x v="16"/>
    <s v="https://satellites.pro/mapa_de_Colombia#10.164221,-75.659956,17"/>
  </r>
  <r>
    <x v="0"/>
    <x v="14"/>
    <x v="150"/>
    <s v="10° 10' 34&quot;N_x000a_"/>
    <s v="_x000a_ 75° 45' 14&quot;W"/>
    <x v="1"/>
    <s v="La Isla Caribaru un accidente marino costero perteneciente al archipiélago de Corales del Rosario formado por 28 islas, ubicada al noroeste en la Península de Barú en el departamento de Bolívar, está cuenta con rocas sedimentarias calcáreas, costas con rocas no cohesivas y con unos aspectos climáticos generales predominados por un clima tropical y un promedio de entre 50-75 días de precipitación de 1000 mm/año, una temperatura promedio de 30°C, una humedad aproximada de 80-90% y una presión atmosférica de 1010-1012 hpa."/>
    <x v="16"/>
    <s v="https://satellites.pro/mapa_de_Colombia#10.175227,-75.753573,16"/>
  </r>
  <r>
    <x v="0"/>
    <x v="14"/>
    <x v="151"/>
    <s v="09° 41' 46&quot;N_x000a_"/>
    <s v="_x000a_ 75° 51' 11&quot;W"/>
    <x v="1"/>
    <s v="La Isla Ceycen es un accidente marino costero ubicada al oeste de la Isla Boquerón, al sureste de la Isla Maravilla, y al Suroeste de Isla Panda e Isla Palma, entre Bajo Nuevo y el Bajo Caribana, pertenece a el Archipiélago de San Bernardo en el departamento de Bolívar, cuenta con depósitos lacustre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
    <x v="44"/>
    <s v="https://satellites.pro/mapa_de_Colombia#9.696127,-75.853771,17"/>
  </r>
  <r>
    <x v="0"/>
    <x v="14"/>
    <x v="152"/>
    <s v="10° 24' 11&quot;N_x000a_"/>
    <s v="_x000a_ 75° 31' 37&quot;W"/>
    <x v="1"/>
    <s v="La Isla Chivo es una Isla ubicada en la Bahía de Cartagena, en el departamento de Bolívar, en esta isla predomina la vegetación y los depósitos de gravas y arenas acumuladas en playas y lodos, con unos aspectos climáticos generales predominados por un clima tropical, un promedio de entre 50-75 días de precipitación de 1000 mm/año, una temperatura promedio de 31°C, una humedad aproximada de 80-90% y una presión atmosférica de 1010-1012 hpa."/>
    <x v="15"/>
    <s v="https://satellites.pro/mapa_de_Colombia#10.403011,-75.526869,16"/>
  </r>
  <r>
    <x v="0"/>
    <x v="14"/>
    <x v="153"/>
    <s v="10° 21' 11&quot;N_x000a_"/>
    <s v="_x000a_ 75° 30' 54&quot;W"/>
    <x v="1"/>
    <s v="La Isla Cocosolo es una Isla ubicada en la Bahía de Cartagena, en el departamento de Bolívar a 0.8km de la costa de la ciudad de Cartagena, esta Isla cuenta con vegetación, con unos aspectos climáticos generales predominados por un clima tropical, un promedio de entre 50-75 días de precipitación de 1000 mm/año, una temperatura promedio de 31°C, una humedad aproximada de 80-90% y una presión atmosférica de 1010-1012 hpa."/>
    <x v="15"/>
    <s v="https://satellites.pro/mapa_de_Colombia#10.352494,-75.514462,16"/>
  </r>
  <r>
    <x v="0"/>
    <x v="14"/>
    <x v="154"/>
    <s v="10° 23' 38&quot;N_x000a_"/>
    <s v="_x000a_ 75° 32' 13&quot;W"/>
    <x v="1"/>
    <s v="La Isla Manzanillo es una Isla ubicada en la Bahía de Cartagena, en el departamento de Bolívar, esta Isla cuenta con vegetación y manglares, con unos aspectos climáticos generales predominados por un clima seco, un promedio de entre 50-75 días de precipitación de 1000 mm/año, una temperatura promedio de 31°C, una humedad aproximada de 80-90% y una presión atmosférica de 1010-1012 hpa."/>
    <x v="15"/>
    <s v="https://satellites.pro/mapa_de_Colombia#10.393535,-75.536636,16"/>
  </r>
  <r>
    <x v="0"/>
    <x v="14"/>
    <x v="155"/>
    <s v="08° 38' 37&quot;N_x000a_"/>
    <s v="_x000a_ 77° 20' 19&quot;W"/>
    <x v="4"/>
    <s v="La Isla de Narza es una isla en el departamento del Chocó. Isla de Narza está rodeada por la Bahía Capurgana, también está a una distancia de 1.2 km del municipio de Acandí. Esta isla posee un clima húmedo, con precipitaciones entre 1500 -2000 mm por año, presión atmosférica entre 1.011 y 1.012 hpa, así mismo, está conformada por una vegetación de matorrales, rocas sedimentarias calcáreas, rocas cohesivas y rocas ígneas volcánicas. Tiene una temperatura superficial de aproximadamente 28°c."/>
    <x v="9"/>
    <s v="https://satellites.pro/mapa_de_Colombia#8.643873,-77.338750,16"/>
  </r>
  <r>
    <x v="0"/>
    <x v="14"/>
    <x v="156"/>
    <s v="11° 12' 32&quot;N_x000a_"/>
    <s v="_x000a_ 74° 14' 24&quot;W"/>
    <x v="6"/>
    <s v="El Morro de El Rodadero, también conocido como el Morro de Gaira, el Morrito de Gaira o isla Pelícano, es un islote situado en el mar Caribe, frente a la ciudad de Santa Marta, Colombia. Esta ubicado al sur de la punta Gaira con una distancia de aproximadamente 1.28 km. Esta isla tiene un clima seco, con precipitaciones de 1.000 mm por año, presión atmosférica de 1.011 hpa, así mismo, posee una vegetación de Xerofita, Higrofitica, rocas Filitas, metarenitas, metaconglomerados, mármoles y metacherts. Tiene una temperatura superficial de aproximadamente 30°c."/>
    <x v="14"/>
    <s v="https://satellites.pro/mapa_de_Colombia#11.208637,-74.239848,17"/>
  </r>
  <r>
    <x v="0"/>
    <x v="14"/>
    <x v="157"/>
    <s v="12° 32'33&quot;N_x000a_"/>
    <s v="_x000a_ 81° 43' 06&quot;W"/>
    <x v="0"/>
    <s v="La isla de san Andrés y providencia es una isla colombiana del mar Caribe. Es la más grande de las islas que forman parte del Archipiélago de San Andrés, Providencia y Santa Catalina, con una extensión total de 26 km² siendo así, la isla más grande del país. San Andrés se localiza a aproximadamente 637 km al noroeste de Colombia continental y 190 km de la costa de Nicaragua. La zona noroeste de la isla está rodeada por una gran barrera de coral y varios cayos que albergan una variada fauna y flora marina, lo cual atrae una gran cantidad de turistas anualmente."/>
    <x v="0"/>
    <s v="https://satellites.pro/Colombia_map#12.542415,-81.718369,13"/>
  </r>
  <r>
    <x v="0"/>
    <x v="14"/>
    <x v="158"/>
    <s v="10° 23' 53&quot;N_x000a_"/>
    <s v="_x000a_ 75° 31' 41&quot;W"/>
    <x v="1"/>
    <s v="La Isla del Diablo es una Isla ubicada en la Bahía de Cartagena, en el departamento de Bolívar, en esta Isla predomina la vegetación y los depósitos de gravas y arenas acumuladas en playas y lodos, con unos aspectos climáticos generales predominados por un clima seco, un promedio de entre 50-75 días de precipitación de 1000 mm/año, una temperatura promedio de 31°C, una humedad aproximada de 80-90% y una presión atmosférica de 1010-1012 hpa."/>
    <x v="15"/>
    <s v="https://satellites.pro/mapa_de_Colombia#10.398011,-75.528869,16"/>
  </r>
  <r>
    <x v="0"/>
    <x v="14"/>
    <x v="159"/>
    <s v="10° 18' 47&quot;N_x000a_"/>
    <s v="_x000a_ 75° 34' 37&quot;W"/>
    <x v="1"/>
    <s v="La Isla Draga está ubicada en el sur de la Bahía de Cartagena, en el departamento de Bolívar, esta cuenta con depósitos lacustres y afectaciones dominadas por la erosión y sedimentación de la Bahía, con unos aspectos climáticos generales predominados por un clima seco,una temperatura promedio de 30°C, una humedad aproximada de 80-90% y una presión atmosférica de 1010-1012 hpa."/>
    <x v="51"/>
    <s v="https://satellites.pro/mapa_de_Colombia#10.312766,-75.577320,16"/>
  </r>
  <r>
    <x v="0"/>
    <x v="14"/>
    <x v="160"/>
    <s v="10° 10' 01&quot;N_x000a_"/>
    <s v="_x000a_ 75° 39' 47&quot;W"/>
    <x v="1"/>
    <s v="La Isla El Bohío es un accidente marino costero ubicada en la Ciénaga de Cholón en la Península de Barú en el departamento de Bolívar, está cuenta con rocas sedimentarias calcáreas y costas con rocas no cohesivas y con unos aspectos climáticos generales predominados por un clima tropical, una temperatura promedio de 30°C, una humedad aproximada de 80-90% y una presión atmosférica de 1010-1012 hpa."/>
    <x v="16"/>
    <s v="https://satellites.pro/mapa_de_Colombia#10.166834,-75.663177,16"/>
  </r>
  <r>
    <x v="0"/>
    <x v="14"/>
    <x v="161"/>
    <s v="09° 46' 55&quot;N_x000a_"/>
    <s v="_x000a_ 75° 51' 32&quot;W"/>
    <x v="0"/>
    <s v="La Isla El Islote es un accidente marino costero con aproximadamente 0,01 km2 de superficie, hace parte del Archipiélago de San Bernardo, con unos aspectos climáticos generales predominados por un clima húmedo, un promedio de entre 1500- 2000 mm/año de precipitación, una temperatura promedio de 30°C, una humedad aproximada de 80-90% y una presión atmosférica de 1010-1012 hpa."/>
    <x v="44"/>
    <s v="https://satellites.pro/mapa_de_Colombia#9.785911,-75.858851,17"/>
  </r>
  <r>
    <x v="0"/>
    <x v="14"/>
    <x v="162"/>
    <s v="11° 15' 0&quot;N_x000a_ "/>
    <s v="_x000a_ 74° 13' 48&quot;W"/>
    <x v="6"/>
    <s v="La Isla El Morro es un accidente marino costero  que está situada en el departamento de Magdalena, se encuentra frente al cerro Ziruma, a un kilómetro1​ de la punta Cabeza de Negros, al sur de la bahía de Santa Marta, conformada por rocas metamórficas y sedimentarias calcareas, con costas con rocas cohesivas, y con unos aspectos climáticos generales predominados por un clima húmedo, un promedio de entre 2500 mm/año de precipitación, una temperatura promedio de 29°C, una humedad aproximada de 80-90% y una presión atmosférica de 1010-1012 hpa."/>
    <x v="14"/>
    <s v="https://satellites.pro/mapa_de_Colombia#11.250095,-74.230272,16"/>
  </r>
  <r>
    <x v="0"/>
    <x v="14"/>
    <x v="163"/>
    <s v="10° 09' 50&quot;N_x000a_"/>
    <s v="_x000a_ 75° 46' 34&quot;W"/>
    <x v="1"/>
    <s v="La Isla Peñón es un accidente marino costero ubicada al este de la Isla Rosario en el departamento de Bolívar, con rocas sedimentarias calcáreas, está cuenta con Plataformas y barras arrecifales, costas con rocas no cohesivas y con unos aspectos climáticos generales predominados por un clima tropical, una temperatura promedio de 31°C, una humedad aproximada de 80-90% y una presión atmosférica de 1010-1012 hpa."/>
    <x v="16"/>
    <s v="https://satellites.pro/mapa_de_Colombia#10.164042,-75.775679,16"/>
  </r>
  <r>
    <x v="0"/>
    <x v="14"/>
    <x v="164"/>
    <s v="09° 23' 20&quot;N_x000a_ "/>
    <s v="_x000a_ 76° 10' 59&quot;W"/>
    <x v="5"/>
    <s v="La Boca de Tinajones es un accidente marino costero ubicada frente a las costas del departamento de Córdoba, al sur del Golfo de Morrosquillo, siendo la última isla del sistema insular de Cartagena de Indias, tiene una extensión de 3,25 km2 en su plataforma arrecifal y unos 2,9km2 en su poción sumergida, una maxima elevación de 12m, con costas con sistemas deltaicos y con unos aspectos climáticos generales predominados por un clima húmedo, un promedio de entre 1500- 2000 mm/año de precipitación, una temperatura promedio de 30°C, una humedad aproximada de 80-90% y una presión atmosférica de 1010-1012 hpa."/>
    <x v="30"/>
    <s v="https://satellites.pro/mapa_de_Colombia#9.389346,-76.183623,15"/>
  </r>
  <r>
    <x v="0"/>
    <x v="14"/>
    <x v="165"/>
    <s v="10° 10' 44&quot;N_x000a_"/>
    <s v="_x000a_ 75° 46' 41&quot;W"/>
    <x v="1"/>
    <s v="La Isla Gigi es un accidente costero marino perteneciente al archipiélago de Corales del Rosario, ubicada en el departamento de Bolívar, está cuenta con Plataformas y barras arrecifales, con rocas sedimentarias calcáreas, costas con rocas no cohesivas y con unos aspectos climáticos generales predominados por un clima tropical, una temperatura promedio de 31°C, una humedad aproximada de 80-90% y una presión atmosférica de 1010-1012 hpa."/>
    <x v="16"/>
    <s v="https://satellites.pro/mapa_de_Colombia#10.178888,-75.778037,18"/>
  </r>
  <r>
    <x v="0"/>
    <x v="14"/>
    <x v="166"/>
    <s v="10° 10' 34&quot;N_x000a_"/>
    <s v="_x000a_ 75° 45' 32&quot;W"/>
    <x v="1"/>
    <s v="La Isla Gloria es un accidente marino costero perteneciente al archipiélago de Corales del Rosario formado por 28 islas, ubicada al noroeste en la Península de Barú en el departamento de Bolívar, está cuenta con rocas sedimentarias calcáreas, costas con rocas no cohesivas y con unos aspectos climáticos generales predominados por un clima tropical y un promedio de entre 50-75 días de precipitación de 1000 mm/año, una temperatura promedio de 30°C, una humedad aproximada de 80-90% y una presión atmosférica de 1010-1012 hpa."/>
    <x v="16"/>
    <s v="https://satellites.pro/mapa_de_Colombia#10.175802,-75.758884,17"/>
  </r>
  <r>
    <x v="0"/>
    <x v="14"/>
    <x v="167"/>
    <s v="10° 10' 41&quot;N_x000a_"/>
    <s v="_x000a_ 75° 44' 28&quot;W"/>
    <x v="1"/>
    <s v="La Isla Grande es un accidente marino costero perteneciente al archipiélago de Corales del Rosario formado por 28 islas, limita con isla Barracuda al este, Isla Marina al oeste, el Bajo Luis Guerra al suroeste y el Canal de Boca Grande al sureste. Posee una superficie aproximada de 2km2​ y una vegetación de manglares y bosques secos, está cuenta con rocas sedimentarias calcáreas y costas con rocas no cohesivas y con unos aspectos climáticos generales predominados por un clima tropical y un promedio de entre 50-75 días de precipitación de 1000 mm/año, una temperatura promedio de 30°C, una humedad aproximada de 80-90% y una presión atmosférica de 1010-1012 hpa."/>
    <x v="16"/>
    <s v="https://satellites.pro/mapa_de_Colombia#10.177990,-75.736502,14"/>
  </r>
  <r>
    <x v="0"/>
    <x v="14"/>
    <x v="168"/>
    <s v="10° 10' 48&quot;N_x000a_ "/>
    <s v="_x000a_ 75° 46' 37&quot;W"/>
    <x v="1"/>
    <s v="La Isla Kaloha es un accidente costero marino perteneciente al archipiélago de Corales del Rosario, ubicada en el departamento de Bolívar, está cuenta con Plataformas y barras arrecifales, con rocas sedimentarias calcáreas, costas con rocas no cohesivas y con unos aspectos climáticos generales predominados por un clima tropical, una temperatura promedio de 30°C, una humedad aproximada de 80-90% y una presión atmosférica de 1010-1012 hpa."/>
    <x v="16"/>
    <s v="https://satellites.pro/mapa_de_Colombia#10.179530,-75.776909,18"/>
  </r>
  <r>
    <x v="0"/>
    <x v="14"/>
    <x v="169"/>
    <s v="11° 18' 50&quot;N_x000a_"/>
    <s v="_x000a_ 74° 11' 31&quot;W"/>
    <x v="6"/>
    <s v="Isla de La Aguja es una isla en Magdalena. Isla de La Aguja está situada al norte de Punta La Bomba, y al oeste de Punta El Vigía. Esta isla Posee un clima seco, con precipitaciones de 1.000 mm por año, presión atmosférica de 1.011 hpa, así mismo, tiene rocas sedimentarias calcáreas, playas y depósitos lacustres. Tiene una temperatura superficial de aproximadamente 30°c"/>
    <x v="14"/>
    <s v="https://satellites.pro/mapa_de_Colombia#11.314411,-74.192063,15"/>
  </r>
  <r>
    <x v="0"/>
    <x v="14"/>
    <x v="170"/>
    <s v="08° 16' 54&quot;N_x000a_"/>
    <s v="_x000a_ 77° 02' 52&quot;W"/>
    <x v="4"/>
    <s v="_x000a_La Isla la Gloria es una isla en el departamento del choco. Isla la Gloria está encuentra rodeada de la Bahía Cevera. Esta isla posee un clima húmedo, con precipitaciones entre 1500 -2000 mm por año, presión atmosférica entre 1.011 y 1.012 hpa, así mismo, esta conformada por una vegetación de matorrales, rocas cohesivas y rocas ígneas volcánicas. Tiene una temperatura superficial de aproximadamente 27°c. "/>
    <x v="11"/>
    <s v="https://satellites.pro/mapa_de_Colombia#8.281770,-77.047806,16"/>
  </r>
  <r>
    <x v="0"/>
    <x v="14"/>
    <x v="171"/>
    <s v="10° 09' 32&quot;N_x000a_"/>
    <s v="_x000a_ 75° 39' 43&quot;W"/>
    <x v="1"/>
    <s v="La Isla La Isleta es un accidente marino costero ubicada en la Ciénaga de Cholón en la Península de Barú al norte de la Isla Cala en el departamento de Bolívar, está cuenta con rocas sedimentarias calcáreas y costas con rocas no cohesivas y con unos aspectos climáticos generales predominados por un clima tropical, una temperatura promedio de 30°C, una humedad aproximada de 80-90% y una presión atmosférica de 1010-1012 hpa."/>
    <x v="16"/>
    <s v="https://satellites.pro/mapa_de_Colombia#10.169385,-75.664076,17"/>
  </r>
  <r>
    <x v="0"/>
    <x v="14"/>
    <x v="172"/>
    <s v="10° 09' 40&quot;N_x000a_"/>
    <s v="_x000a_ 75° 40' 34&quot;W"/>
    <x v="1"/>
    <s v="La Isla Lápiz es un accidente marino costero ubicada al norte de la Península de Barú en el departamento de Bolívar limita al sur con Punta Barú, está cuenta con unos aspectos climáticos generales predominados por un clima tropical, un promedio de entre 50-75 días de precipitación de 1000 mm/año, una temperatura promedio de 30°C, una humedad aproximada de 80-90% y una presión atmosférica de 1010-1012 hpa."/>
    <x v="16"/>
    <s v="https://satellites.pro/mapa_de_Colombia#10.161034,-75.675785,16"/>
  </r>
  <r>
    <x v="0"/>
    <x v="14"/>
    <x v="173"/>
    <s v="08° 07' 50&quot;N_x000a_"/>
    <s v="_x000a_ 76° 50' 15&quot;W"/>
    <x v="3"/>
    <s v="La Isla los Muertos está ubicada en el departamento en Antioquia. Isla los Muertos situada al noreste del Golfo de Urabá y al noreste de la Bahía Coco Grande. Esta isla posee un clima húmedo, con precipitaciones entre 1500 -2000 mm por año, presión atmosférica entre 1.011 y 1.012 hpa, así mismo, a sus alrededores tiene una vegetación de matorrales, bosques humedos, depósitos lacustres, costas lodosas y sistemas deltaicos. Tiene una temperatura superficial de aproximadamente 26°c. "/>
    <x v="7"/>
    <s v="https://satellites.pro/mapa_de_Colombia#8.130821,-76.837692,14"/>
  </r>
  <r>
    <x v="0"/>
    <x v="14"/>
    <x v="174"/>
    <s v="10° 10' 41&quot;N_x000a_"/>
    <s v="_x000a_ 75° 45' 32&quot;W"/>
    <x v="1"/>
    <s v="La Isla Macabí es un accidente marino costero perteneciente al archipiélago de Corales del Rosario formado por 28 islas, ubicada al noroeste en la Península de Barú en el departamento de Bolívar, está cuenta con rocas sedimentarias calcáreas, costas con rocas no cohesivas y con unos aspectos climáticos generales predominados por un clima tropical y un promedio de entre 50-75 días de precipitación de 1000 mm/año, una temperatura promedio de 30°C, una humedad aproximada de 80-90% y una presión atmosférica de 1010-1012 hpa."/>
    <x v="16"/>
    <s v="https://satellites.pro/mapa_de_Colombia#10.177278,-75.758575,17"/>
  </r>
  <r>
    <x v="0"/>
    <x v="14"/>
    <x v="175"/>
    <s v="10° 10' 52&quot;N_x000a_"/>
    <s v="_x000a_ 75° 46' 19&quot;W"/>
    <x v="1"/>
    <s v="La Isla Yomarah es un accidente marino costero perteneciente al archipiélago de Corales del Rosario, ubicada en el departamento de Bolívar, está cuenta con rocas sedimentarias calcáreas, costas con rocas no cohesivas y con unos aspectos climáticos generales predominados por un clima tropical, una temperatura promedio de 30°C, una humedad aproximada de 80-90% y una presión atmosférica de 1010-1012 hpa."/>
    <x v="16"/>
    <s v="https://satellites.pro/mapa_de_Colombia#10.180947,-75.771628,18"/>
  </r>
  <r>
    <x v="0"/>
    <x v="14"/>
    <x v="176"/>
    <s v="09° 45' 50&quot;N_x000a_"/>
    <s v="_x000a_ 75° 47' 20&quot;W"/>
    <x v="1"/>
    <s v="La Isla Mangle es un accidente marino costero ubicada en el Archipiélago de San Bernardo, cuenta con mangle rojo, negro y blanco, así como más de cien especies de algas plantónicas y una variedad de moluscos y arrecifes, con unos aspectos climáticos generales predominados por un clima húmedo, un promedio de entre 1500- 2000 mm/año de precipitación, una temperatura promedio de 30°C, una humedad aproximada de 80-90% y una presión atmosférica de 1010-1012 hpa."/>
    <x v="44"/>
    <s v="https://satellites.pro/mapa_de_Colombia#9.764416,-75.789179,16"/>
  </r>
  <r>
    <x v="0"/>
    <x v="14"/>
    <x v="177"/>
    <s v="10° 21' 29&quot;N_x000a_"/>
    <s v="_x000a_ 75° 30' 50&quot;W"/>
    <x v="1"/>
    <s v="La Isla Maparapita es una Isla ubicada en la Bahía de Cartagena, en el departamento de Bolívar, esta Isla cuenta con vegetación y manglares, con unos aspectos climáticos generales predominados por un clima seco, un promedio de entre 50-75 días de precipitación de 1000 mm/año, una temperatura promedio de 31°C, una humedad aproximada de 80-90% y una presión atmosférica de 1010-1012 hpa."/>
    <x v="15"/>
    <s v="https://satellites.pro/mapa_de_Colombia#10.358535,-75.514636,16"/>
  </r>
  <r>
    <x v="0"/>
    <x v="14"/>
    <x v="178"/>
    <s v="09° 45' 47&quot;N_x000a_"/>
    <s v="_x000a_ 75° 52' 05&quot;W"/>
    <x v="1"/>
    <s v="La Isla Maravilla es un accidente marino costero sumergida por la erosión no controlada ubicada al sur de la Isla Tintipán, al este de la Isla Palma y Bajo el Palmar, y el norte de la Isla Ceycen y el Bajo Caribana, hace parte del Archipiélago de San Bernardo, con unos aspectos climáticos generales predominados por un clima húmedo, un promedio de entre 1500- 2000 mm/año de precipitación, una temperatura promedio de 30°C, una humedad aproximada de 80-90% y una presión atmosférica de 1010-1012 hpa."/>
    <x v="44"/>
    <s v="https://satellites.pro/mapa_de_Colombia#9.766416,-75.868179,16"/>
  </r>
  <r>
    <x v="0"/>
    <x v="14"/>
    <x v="179"/>
    <s v="10° 10' 48&quot;N_x000a_"/>
    <s v="_x000a_ 75° 46' 37&quot;W"/>
    <x v="1"/>
    <s v="La Isla María del Mar es un accidente costero marino perteneciente al archipiélago de Corales del Rosario, ubicada en el departamento de Bolívar, está cuenta con Plataformas y barras arrecifales, con rocas sedimentarias calcáreas, costas con rocas no cohesivas y con unos aspectos climáticos generales predominados por un clima tropical, una temperatura promedio de 30°C, una humedad aproximada de 80-90% y una presión atmosférica de 1010-1012 hpa."/>
    <x v="16"/>
    <s v="https://satellites.pro/mapa_de_Colombia#10.180464,-75.777359,18"/>
  </r>
  <r>
    <x v="0"/>
    <x v="14"/>
    <x v="180"/>
    <s v="10° 09' 50&quot;N_x000a_"/>
    <s v="_x000a_ 75° 40' 19&quot;W"/>
    <x v="1"/>
    <s v="La Isla Mirador es un accidente marino costero ubicada al norte de la Península de Barú en el departamento de Bolívar limita al sur con Punta Barú y al oeste con la Isla Lápiz, está cuenta con unos aspectos climáticos generales predominados por un clima tropical, un promedio de entre 50-75 días de precipitación de 1000 mm/año, una temperatura promedio de 30°C, una humedad aproximada de 80-90% y una presión atmosférica de 1010-1012 hpa."/>
    <x v="16"/>
    <s v="https://satellites.pro/mapa_de_Colombia#10.163165,-75.672030,17"/>
  </r>
  <r>
    <x v="0"/>
    <x v="14"/>
    <x v="181"/>
    <s v="11° 15' 7&quot;N_x000a_"/>
    <s v="_x000a_ 74° 13' 23&quot;W"/>
    <x v="6"/>
    <s v="La Isla Morro chico es una isla en el departamento de Magdalena. Isla Morro chico está situada cerca de la isla morro de santa marta. isla Morro chico está ubica Posee un clima seco, con precipitaciones de 1.000 mm por año, presión atmosférica de 1.011 hpa, así mismo, a sus alrededores tiene una vegetación de Xerofita, Higrofitica, rocas sedimentarias calcáreas. Tiene una temperatura superficial de aproximadamente 30°c."/>
    <x v="23"/>
    <s v="https://satellites.pro/mapa_de_Colombia#11.251832,-74.222723,17"/>
  </r>
  <r>
    <x v="0"/>
    <x v="14"/>
    <x v="182"/>
    <s v="09° 46' 55&quot;N_x000a_"/>
    <s v="_x000a_ 75° 52' 23&quot;W"/>
    <x v="1"/>
    <s v="La Isla Múcura es un accidente marino costero coralino ubicada al suroeste de la Isla Tintipán y está rodeada de otros islotes y arrecifes, cuenta con depósitos lacustre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
    <x v="44"/>
    <s v="https://satellites.pro/mapa_de_Colombia#9.782189,-75.873687,14"/>
  </r>
  <r>
    <x v="0"/>
    <x v="14"/>
    <x v="183"/>
    <s v="08° 25' 03&quot;N_x000a_"/>
    <s v="_x000a_ 77° 07' 16&quot;W"/>
    <x v="4"/>
    <s v="Isla Napu están ubicada en el departamento del choco, se encuentra a un 1.20 km de distancia de la costa. Esta isla posee un clima húmedo, con precipitaciones entre 1500 -2000 mm por año, presión atmosférica entre 1.011 y 1.012 hpa, así mismo, están conformadas por una vegetación de matorrales, rocas cohesivas y rocas ígneas volcánicas. Tiene una temperatura superficial de aproximadamente 27°c. "/>
    <x v="11"/>
    <s v="https://satellites.pro/mapa_de_Colombia#8.417665,-77.121384,16"/>
  </r>
  <r>
    <x v="0"/>
    <x v="14"/>
    <x v="184"/>
    <s v="10° 10' 44&quot;N_x000a_"/>
    <s v="_x000a_ 75° 45' 01&quot;W"/>
    <x v="1"/>
    <s v="La Isla Navales un accidente marino costero perteneciente al archipiélago de Corales del Rosario formado por 28 islas, ubicada al noroeste en la Península de Barú en el departamento de Bolívar, está cuenta con rocas sedimentarias calcáreas, costas con rocas no cohesivas y con unos aspectos climáticos generales predominados por un clima tropical y un promedio de entre 50-75 días de precipitación de 1000 mm/año, una temperatura promedio de 30°C, una humedad aproximada de 80-90% y una presión atmosférica de 1010-1012 hpa."/>
    <x v="16"/>
    <s v="https://satellites.pro/mapa_de_Colombia#10.178167,-75.750003,16"/>
  </r>
  <r>
    <x v="0"/>
    <x v="14"/>
    <x v="185"/>
    <s v="10° 10' 48&quot;N_x000a_"/>
    <s v="_x000a_ 75° 45' 14&quot;W"/>
    <x v="1"/>
    <s v="La Isla No Te Vendo es un accidente marino costero perteneciente al archipiélago de Corales del Rosario formado por 28 islas, ubicada al noroeste en la Península de Barú en el departamento de Bolívar, está cuenta con rocas sedimentarias calcáreas, costas con rocas no cohesivas y con unos aspectos climáticos generales predominados por un clima tropical y un promedio de entre 50-75 días de precipitación de 1000 mm/año, una temperatura promedio de 30°C, una humedad aproximada de 80-90% y una presión atmosférica de 1010-1012 hpa."/>
    <x v="16"/>
    <s v="https://satellites.pro/mapa_de_Colombia#10.179411,-75.752372,17"/>
  </r>
  <r>
    <x v="0"/>
    <x v="14"/>
    <x v="186"/>
    <s v="10° 10' 41&quot;N_x000a_"/>
    <s v="_x000a_ 75° 46' 34&quot;W"/>
    <x v="1"/>
    <s v="La Isla Pajarales es un accidente marino costero perteneciente al archipiélago de Corales del Rosario, ubicada en el departamento de Bolívar, está cuenta con Plataformas y barras arrecifales, rocas sedimentarias calcáreas, costas con rocas no cohesivas y con unos aspectos climáticos generales predominados por un clima tropical, una temperatura promedio de 30°C, una humedad aproximada de 80-90% y una presión atmosférica de 1010-1012 hpa"/>
    <x v="16"/>
    <s v="https://satellites.pro/mapa_de_Colombia#10.178466,-75.776428,18"/>
  </r>
  <r>
    <x v="0"/>
    <x v="14"/>
    <x v="187"/>
    <s v="09° 44' 13&quot;N_x000a_"/>
    <s v="_x000a_ 75° 44' 56&quot;W"/>
    <x v="1"/>
    <s v="La Isla Palma es un accidente marino costero ubicada cerca del Canal Salamanquilla, al noroeste de la Punta San Bernardo, cuenta con depósitos lacustres recientes, con costas con sistemas deltaicos y con unos aspectos climáticos generales predominados por un clima húmedo, un promedio de entre 1500- 2000 mm/año de precipitación, una temperatura promedio de 29°C, una humedad aproximada de 80-90% y una presión atmosférica de 1010-1012 hpa."/>
    <x v="44"/>
    <s v="https://satellites.pro/mapa_de_Colombia#9.736467,-75.748638,14"/>
  </r>
  <r>
    <x v="0"/>
    <x v="14"/>
    <x v="188"/>
    <s v="09° 44' 42&quot;N_x000a_"/>
    <s v="_x000a_ 75° 49' 08&quot;W"/>
    <x v="1"/>
    <s v="La Isla Panda es un accidente marino costero ubicada al sur de la Isla Tintipán, al este de la Isla Palma y Bajo el Palmar, y el norte de la Isla Ceycen y el Bajo Caribana, hace parte del Archipiélago de San Bernardo, con unos aspectos climáticos generales predominados por un clima húmedo, un promedio de entre 1500- 2000 mm/año de precipitación, una temperatura promedio de 30°C, una humedad aproximada de 80-90% y una presión atmosférica de 1010-1012 hpa."/>
    <x v="44"/>
    <s v="https://satellites.pro/mapa_de_Colombia#9.745416,-75.819179,16"/>
  </r>
  <r>
    <x v="0"/>
    <x v="14"/>
    <x v="189"/>
    <s v="10° 10' 30&quot;N_x000a_"/>
    <s v="_x000a_ 75° 46' 05&quot;W"/>
    <x v="1"/>
    <s v="La Isla Pavitos es un accidente marino costero privado perteneciente al archipiélago de Corales del Rosario, ubicada al noroeste en la Península de Barú en el departamento de Bolívar, está cuenta con rocas sedimentarias calcáreas,  costas con rocas no cohesivas y con unos aspectos climáticos generales predominados por un clima tropical y un promedio de entre 50-75 días de precipitación de 1000 mm/año, una temperatura promedio de 30°C, una humedad aproximada de 80-90% y una presión atmosférica de 1010-1012 hpa."/>
    <x v="16"/>
    <s v="https://satellites.pro/mapa_de_Colombia#10.174687,-75.768130,17"/>
  </r>
  <r>
    <x v="0"/>
    <x v="14"/>
    <x v="190"/>
    <s v="08° 39' 01&quot;N_x000a_"/>
    <s v="_x000a_ 77° 20' 47&quot;W"/>
    <x v="4"/>
    <s v="La Isla Peñón Bobo es una isla en el departamento del Chocó. Isla Peñón Bobo está rodeada por el océano atlántico, también está a una distancia de 20 m de la costa. Esta isla posee un clima húmedo, con precipitaciones entre 1500 -2000 mm por año, presión atmosférica entre 1.011 y 1.012 hpa, así mismo, está conformada por una vegetación de matorrales, rocas sedimentarias calcáreas, rocas cohesivas y rocas ígneas volcánicas. Tiene una temperatura superficial de aproximadamente 28°c."/>
    <x v="53"/>
    <s v="https://satellites.pro/mapa_de_Colombia#8.650454,-77.346443,17"/>
  </r>
  <r>
    <x v="0"/>
    <x v="14"/>
    <x v="191"/>
    <s v="10° 10' 44&quot;N_x000a_"/>
    <s v="_x000a_ 75° 40' 12&quot;W"/>
    <x v="1"/>
    <s v="La Isla Periquito es un accidente marino costero ubicada al este de la Isla Rosario en el departamento de Bolívar, con rocas sedimentarias calcáreas, está cuenta con Plataformas y barras arrecifales, costas con rocas no cohesivas y con unos aspectos climáticos generales predominados por un clima tropical, una temperatura promedio de 31°C, una humedad aproximada de 80-90% y una presión atmosférica de 1010-1012 hpa."/>
    <x v="16"/>
    <s v="https://satellites.pro/mapa_de_Colombia#10.178691,-75.670129,16"/>
  </r>
  <r>
    <x v="0"/>
    <x v="14"/>
    <x v="192"/>
    <s v="10° 10' 44&quot;N_x000a_"/>
    <s v="_x000a_ 75° 45' 58&quot;W"/>
    <x v="1"/>
    <s v="La Isla Quintín es un accidente marino costero privado perteneciente al archipiélago de Corales del Rosario formado por 28 islas, ubicada al noroeste en la Península de Barú en el departamento de Bolívar, está cuenta con rocas sedimentarias calcáreas,  costas con rocas no cohesivas y con unos aspectos climáticos generales predominados por un clima tropical y un promedio de entre 50-75 días de precipitación de 1000 mm/año, una temperatura promedio de 30°C, una humedad aproximada de 80-90% y una presión atmosférica de 1010-1012 hpa."/>
    <x v="16"/>
    <s v="https://satellites.pro/mapa_de_Colombia#10.178463,-75.765950,17"/>
  </r>
  <r>
    <x v="0"/>
    <x v="14"/>
    <x v="193"/>
    <s v="10° 10' 37&quot;N_x000a_"/>
    <s v="_x000a_ 75° 46' 19&quot;W"/>
    <x v="1"/>
    <s v="La Isla San Martín de Pajarales es un accidente marino costero privado perteneciente al archipiélago de Corales del Rosario, ubicada al noroeste en la Península de Barú en el departamento de Bolívar, está cuenta con rocas sedimentarias calcáreas,  costas con rocas no cohesivas y con unos aspectos climáticos generales predominados por un clima tropical y un promedio de entre 50-75 días de precipitación de 1000 mm/año, una temperatura promedio de 30°C, una humedad aproximada de 80-90% y una presión atmosférica de 1010-1012 hpa."/>
    <x v="16"/>
    <s v="https://satellites.pro/mapa_de_Colombia#10.177137,-75.771615,17"/>
  </r>
  <r>
    <x v="0"/>
    <x v="14"/>
    <x v="194"/>
    <s v="13° 23'16&quot;N_x000a_"/>
    <s v="_x000a_ 81° 22' 33&quot;W"/>
    <x v="0"/>
    <s v="La Isla Santa Catalina, es una pequeña isla colombiana, ubicada en el mar Caribe o mar de las Antillas, que pertenece al departamento de San Andrés, Providencia y Santa Catalina. Es relativamente quebrada, y su altura máxima es de 133 metros sobre el nivel del mar. El clima es bastante seco, con dos periodos de lluvias anuales; la temperatura en promedio es de unos 27 °C. En cuanto a la vegetación, predomina el bosque seco tropical cuyo componente más abundante es el cock-spur, seguido por el chaparro, el resbalamano y el olivo. Algunos árboles de mango, palmas, crecen en la pequeña isla."/>
    <x v="18"/>
    <s v="https://satellites.pro/Colombia_map#13.387796,-81.375730,15"/>
  </r>
  <r>
    <x v="0"/>
    <x v="14"/>
    <x v="195"/>
    <s v="10° 10' 37&quot;N_x000a_"/>
    <s v="_x000a_ 75° 46' 23&quot;W"/>
    <x v="1"/>
    <s v="La Isla Santa Lucía es un accidente marino costero perteneciente al archipiélago de Corales del Rosario, ubicada en el departamento de Bolívar, está cuenta con rocas sedimentarias calcáreas, costas con rocas no cohesivas y con unos aspectos climáticos generales predominados por un clima tropical, una temperatura promedio de 30°C, una humedad aproximada de 80-90% y una presión atmosférica de 1010-1012 hpa."/>
    <x v="16"/>
    <s v="https://satellites.pro/mapa_de_Colombia#10.176863,-75.773385,18"/>
  </r>
  <r>
    <x v="0"/>
    <x v="14"/>
    <x v="196"/>
    <s v="15° 47'43&quot;N_x000a_"/>
    <s v="_x000a_ 79° 50' 48&quot;W"/>
    <x v="0"/>
    <s v=" La isla Serranilla está ubicada en el archipiélago de san Andrés y providencia. Es un antiguo atolón. Tiene cerca de 40 km de largo y 32 km de ancho, con un área de 1200 km², casi enteramente de agua. Varios cayos muy pequeños emergen de las aguas para formar las islas del banco. Ellas son West Breaker, Cayo Medio (Middle Cay), Cayo Este (East Cay) y Cayo Beacon (Beacon Cay). La vegetación está dispersa con arbustos y algunos árboles, se encuentra un ambiente coralino y normalmente está a una temperatura superficial de 28°c."/>
    <x v="54"/>
    <s v="https://satellites.pro/Colombia_map#15.795301,-79.846569,17"/>
  </r>
  <r>
    <x v="0"/>
    <x v="14"/>
    <x v="197"/>
    <s v="10° 10' 52&quot;N_x000a_"/>
    <s v="_x000a_ 75° 46' 34&quot;W"/>
    <x v="1"/>
    <s v="La Isla Tambito es un accidente costero marino perteneciente al archipiélago de Corales del Rosario, ubicada en el departamento de Bolívar, está cuenta con Plataformas y barras arrecifales, con rocas sedimentarias calcáreas, costas con rocas no cohesivas y con unos aspectos climáticos generales predominados por un clima tropical, una temperatura promedio de 30°C, una humedad aproximada de 80-90% y una presión atmosférica de 1010-1012 hpa."/>
    <x v="16"/>
    <s v="https://satellites.pro/mapa_de_Colombia#10.180612,-75.775724,18"/>
  </r>
  <r>
    <x v="0"/>
    <x v="14"/>
    <x v="198"/>
    <s v="08° 34' 44&quot;N_x000a_"/>
    <s v="_x000a_ 77° 17' 28&quot;W"/>
    <x v="4"/>
    <s v="_x000a_La isla Terrón de Azúcar es una isla en Chocó. Isla Terrón de Azúcar está situada al norte de Bahía Pinololo, y al este de Quebrada Indio. Este rio posee un clima húmedo, con precipitaciones entre 1500 -2000 mm por año, presión atmosférica entre 1.011 y 1.012 hpa, así mismo, está conformada por una vegetación de matorrales, rocas sedimentarias calcáreas, rocas cohesivas y rocas ígneas volcánicas. Tiene una temperatura superficial de aproximadamente 27°c."/>
    <x v="55"/>
    <s v="https://satellites.pro/mapa_de_Colombia#8.578910,-77.291286,16"/>
  </r>
  <r>
    <x v="0"/>
    <x v="14"/>
    <x v="199"/>
    <s v="10° 14' 06&quot;N_x000a_"/>
    <s v="_x000a_ 75° 44' 24&quot;W"/>
    <x v="1"/>
    <s v="La Isla Tesoro es una de las islas que forman parte del Archipiélago de Corales del Rosario, en la costa norte de Colombia, ubicada al oeste de la punta Gigantes, al norte de la Isla Grande y al noroeste de la Isla Rosario pertenecientes al departamento de Bolívar, está cuenta con unos aspectos climáticos generales predominados por un clima seco, una temperatura promedio de 30°C, una humedad aproximada de 80-90% y una presión atmosférica de 1010-1012 hpa."/>
    <x v="10"/>
    <s v="https://satellites.pro/mapa_de_Colombia#10.234620,-75.739334,15"/>
  </r>
  <r>
    <x v="0"/>
    <x v="14"/>
    <x v="200"/>
    <s v="10° 21' 36&quot;N_x000a_"/>
    <s v="_x000a_ 75° 33' 43&quot;W"/>
    <x v="1"/>
    <s v="La Isla Tierra Bomba está ubicada en la Bahía de Cartagena, en el departamento de Bolívar al sur de la ciudad de Cartagena de Indias y al norte de la península de Barú, esta cuenta con depósitos lacustres y una amplia vegetación, tiene aproximadamente 19.84km2 de extensión, con unos aspectos climáticos generales predominados por un clima tropical con un promedio de entre 50-75 días de precipitación de 1000 mm/año, una temperatura promedio de 30°C, una humedad aproximada de 80-90% y una presión atmosférica de 1010-1012 hpa."/>
    <x v="15"/>
    <s v="https://satellites.pro/mapa_de_Colombia#10.353693,-75.573921,13"/>
  </r>
  <r>
    <x v="0"/>
    <x v="14"/>
    <x v="201"/>
    <s v="09° 47' 42&quot;N_x000a_"/>
    <s v="_x000a_ 75° 50' 28&quot;W"/>
    <x v="1"/>
    <s v="La Isla Tintipán es un accidente marino costero ubicada en el golfo de Morrosquillo en el Mar Caribe, a 50 km al suroeste de Cartagena de Indias, posee un poco más de 2,3 km2 de superficie terrestre, Posee varias lagunas y está rodeada de otros islotes y arrecifes, cuenta con depósitos lacustre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
    <x v="44"/>
    <s v="https://satellites.pro/mapa_de_Colombia#9.794189,-75.843687,14"/>
  </r>
  <r>
    <x v="0"/>
    <x v="14"/>
    <x v="202"/>
    <s v="09° 01' 41&quot;N_x000a_"/>
    <s v="_x000a_ 76° 20' 28&quot;W"/>
    <x v="5"/>
    <s v="La Isla Tortuguilla es un accidente marino costero que está situada a 9km de tierra firme, pertenece al departamento de Córdob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
    <x v="27"/>
    <s v="https://satellites.pro/mapa_de_Colombia#9.025898,-76.341831,15"/>
  </r>
  <r>
    <x v="0"/>
    <x v="14"/>
    <x v="203"/>
    <s v="10° 09' 54&quot;N_x000a_"/>
    <s v="_x000a_ 75° 39' 18&quot;W"/>
    <x v="1"/>
    <s v="La Isla Trinidad es un accidente marino costero ubicada en la Ciénaga de Cholón en la Península de Barú al sureste de la Isla Cala en el departamento de Bolívar, está cuenta con unos aspectos climáticos generales predominados por un clima tropical, una temperatura promedio de 30°C, una humedad aproximada de 80-90% y una presión atmosférica de 1010-1012 hpa."/>
    <x v="16"/>
    <s v="https://satellites.pro/mapa_de_Colombia#10.164813,-75.655012,17"/>
  </r>
  <r>
    <x v="0"/>
    <x v="14"/>
    <x v="204"/>
    <s v="10° 09' 54&quot;N_x000a_"/>
    <s v="_x000a_ 75° 39' 43&quot;W"/>
    <x v="1"/>
    <s v="La Isla El Yacaré es un accidente marino costero ubicada en la Ciénaga de Cholón en la Península de Barú al sur de la Isla El Bohío en el departamento de Bolívar, está cuenta con rocas sedimentarias calcáreas y costas con rocas no cohesivas y con unos aspectos climáticos generales predominados por un clima tropical, una temperatura promedio de 30°C, una humedad aproximada de 80-90% y una presión atmosférica de 1010-1012 hpa."/>
    <x v="16"/>
    <s v="https://satellites.pro/mapa_de_Colombia#10.165320,-75.661732,17"/>
  </r>
  <r>
    <x v="0"/>
    <x v="14"/>
    <x v="205"/>
    <s v="10° 10' 41&quot;N_x000a_"/>
    <s v="_x000a_ 75° 46' 16&quot;W"/>
    <x v="1"/>
    <s v="La Isla Yomarah es un accidente marino costero perteneciente al archipiélago de Corales del Rosario, ubicada al noroeste en la Península de Barú en el departamento de Bolívar, está cuenta con rocas sedimentarias calcáreas,  costas con rocas no cohesivas y con unos aspectos climáticos generales predominados por un clima tropical, una temperatura promedio de 30°C, una humedad aproximada de 80-90% y una presión atmosférica de 1010-1012 hpa."/>
    <x v="16"/>
    <s v="https://satellites.pro/mapa_de_Colombia#10.178203,-75.770609,18"/>
  </r>
  <r>
    <x v="0"/>
    <x v="14"/>
    <x v="206"/>
    <s v="10° 11' 42&quot;N_x000a_"/>
    <s v="_x000a_ 75° 47' 06&quot;W"/>
    <x v="1"/>
    <s v="La Isla Rosario es un accidente marino costero perteneciente al archipiélago de Corales del Rosario formado por 28 islas, ubicada al noroeste en la Península de Barú en el departamento de Bolívar, está cuenta con rocas sedimentarias calcáreas y costas con rocas no cohesivas y con unos aspectos climáticos generales predominados por un clima tropical y un promedio de entre 50-75 días de precipitación de 1000 mm/año, una temperatura promedio de 30°C, una humedad aproximada de 80-90% y una presión atmosférica de 1010-1012 hpa."/>
    <x v="16"/>
    <s v="https://satellites.pro/mapa_de_Colombia#10.164270,-75.789511,14"/>
  </r>
  <r>
    <x v="0"/>
    <x v="14"/>
    <x v="207"/>
    <s v="08° 19' 52&quot;N_x000a_"/>
    <s v="_x000a_ 77° 04' 14&quot;W"/>
    <x v="4"/>
    <s v="Las Islas Titumate están ubicadas en el departamento del choco y se encuentran a un 1 km de distancia desde la costa. Estas islas poseen un clima húmedo, con precipitaciones entre 1500 -2000 mm por año, presión atmosférica entre 1.011 y 1.012 hpa, así mismo, están conformadas por una vegetación de matorrales, rocas cohesivas y rocas ígneas volcánicas. Tiene una temperatura superficial de aproximadamente 27°c. "/>
    <x v="11"/>
    <s v="https://satellites.pro/mapa_de_Colombia#8.331348,-77.070572,16"/>
  </r>
  <r>
    <x v="0"/>
    <x v="15"/>
    <x v="208"/>
    <s v="11° 49' 32&quot;N"/>
    <s v="_x000a_ 71° 22' 13&quot;W"/>
    <x v="2"/>
    <s v=" La Laguna Cocinetas se encuentra en el departamento de la Guajira rodeada de arena desértica. Esta laguna posee un clima semiárido, con precipitaciones entre 500-1000 mm por año, presión atmosférica entre 1.011 y 1.012 hpa, así mismo, a sus alrededores tiene una vegetación de matorrales, Cactáceas, depósitos coluvio aluviales, playas y costas lodosas. Tiene una temperatura superficial de aproximadamente 30°c."/>
    <x v="6"/>
    <s v="https://satellites.pro/mapa_de_Venezuela#11.819394,-71.368990,14"/>
  </r>
  <r>
    <x v="0"/>
    <x v="15"/>
    <x v="209"/>
    <s v=" 11° 23' 46&quot;N_x000a_"/>
    <s v="_x000a_ 73° 8' 31&quot;W"/>
    <x v="2"/>
    <s v="La Laguna Grande es un accidente marino costero que está localizada en el departamento de La Guajira situada al sur de Punta Caricare, y al este de Ciénaga Manzanillo, conformada por depósitos aluviales y costas con playas lodosas, y con unos aspectos climáticos generales predominados por un clima semiárido, un promedio de entre 50-75 días de precipitación de 500-1000 mm/año, una temperatura promedio de 32°C, una humedad aproximada de 80-90% y una presión atmosférica de 1010-1012 hpa."/>
    <x v="56"/>
    <s v="https://satellites.pro/mapa_de_Colombia#11.394064,-73.143685,15"/>
  </r>
  <r>
    <x v="0"/>
    <x v="15"/>
    <x v="210"/>
    <s v="11° 18' 32&quot;N_x000a_"/>
    <s v="_x000a_ 73° 15' 0&quot;W"/>
    <x v="2"/>
    <s v="Ciénaga Mamavita es una laguna en el departamento de La Guajira. Ciénaga Mamavita está situada al noroeste de Arroyo Juanmieles, y al suroeste de Punta La Enea. Posee un clima semiárido, con precipitaciones entre 500-1.000 por año, así mismo, posee una vegetación de matorrales, cactáceas, rocas ígneas y depósitos lacustres. Tiene una temperatura superficial de aproximadamente 31°c."/>
    <x v="57"/>
    <s v="https://satellites.pro/mapa_de_Colombia#11.309214,-73.250175,15"/>
  </r>
  <r>
    <x v="0"/>
    <x v="15"/>
    <x v="211"/>
    <s v="11° 54' 42&quot;N"/>
    <s v="_x000a_ 71° 19' 12&quot;W"/>
    <x v="2"/>
    <s v="La Laguna Tucacas se encuentra en el departamento de la Guajira rodeada por desierto. Esta laguna posee un clima semiárido, con precipitaciones entre 500-1000 mm por año, presión atmosférica entre 1.011 y 1.012 hpa, así mismo, a sus alrededores tiene una vegetación de matorrales, Cactáceas, depósitos coluvio aluviales y costas lodosas. Tiene una temperatura superficial de aproximadamente 30°c."/>
    <x v="6"/>
    <s v="https://satellites.pro/mapa_de_Colombia#11.912042,-71.314942,15"/>
  </r>
  <r>
    <x v="0"/>
    <x v="16"/>
    <x v="212"/>
    <s v="08° 32' 21&quot;N_x000a_"/>
    <s v="_x000a_ 76° 54' 46&quot;W"/>
    <x v="3"/>
    <s v="Playa de Bobal es una playa en Antioquia. Playa de Bobal está situada al noreste de Punta Arenas del Norte, y al norte de Ensenada Rionegro. Esta playa posee un clima húmedo, con precipitaciones entre 1500 -2000 mm por año, presión atmosférica entre 1.011 y 1.012 hpa, así mismo, a sus alrededores tiene una vegetación de matorrales, depósitos marinos y Contiene alrededor de 7.90 km de playa. Tiene una temperatura superficial de aproximadamente 27°c."/>
    <x v="58"/>
    <s v="https://satellites.pro/mapa_de_Colombia#8.572555,-76.913052,15"/>
  </r>
  <r>
    <x v="0"/>
    <x v="16"/>
    <x v="213"/>
    <s v=" 11° 15' 29&quot;N_x000a_"/>
    <s v="_x000a_ 73° 26' 35&quot;W"/>
    <x v="2"/>
    <s v="La Playa de los Holandeses es un accidente marino costero que está localizada en el departamento de La Guajira, conformada por depósitos fluvio marinos y costas con playas, y con unos aspectos climáticos generales predominados por un clima semiárido, un promedio de entre 50-75 días de precipitación de 500-1000 mm/año, una temperatura promedio de 32°C, una humedad aproximada de 80-90% y una presión atmosférica de 1010-1012 hpa."/>
    <x v="59"/>
    <s v="https://satellites.pro/mapa_de_Colombia#11.257903,-73.433235,15"/>
  </r>
  <r>
    <x v="0"/>
    <x v="16"/>
    <x v="214"/>
    <s v="08° 37' 24&quot;N_x000a_"/>
    <s v="_x000a_ 76° 52' 08&quot;W"/>
    <x v="3"/>
    <s v="La Playa la Cabaña es una playa en el departamento de Antioquia. Esta playa posee un clima húmedo, con precipitaciones entre 1500 -2000 mm por año, presión atmosférica entre 1.011 y 1.012 hpa, así mismo, a sus alrededores tiene una vegetación de matorrales, rocas sedimentarias terrígenas, rocas no cohesivas y Contiene aproximadamente 17 km de playa. Tiene una temperatura superficial de aproximadamente 27°c."/>
    <x v="58"/>
    <s v="https://satellites.pro/mapa_de_Colombia#8.623380,-76.869042,16"/>
  </r>
  <r>
    <x v="0"/>
    <x v="16"/>
    <x v="215"/>
    <s v="08° 27' 04&quot;N_x000a_"/>
    <s v="_x000a_ 77° 12' 48&quot;W"/>
    <x v="4"/>
    <s v="Playa la Playona está en el departamento del choco. Playa la Playona está situada al sur de la Bahía estola. Este rio posee un clima húmedo, con precipitaciones entre 1500 -2000 mm por año, presión atmosférica entre 1.011 y 1.012 hpa, así mismo, está conformada por una vegetación de matorrales, depósitos marinos y Contiene aproximadamente 8.5 km de playa. Tiene una temperatura superficial de aproximadamente 27°c."/>
    <x v="11"/>
    <s v="https://satellites.pro/mapa_de_Colombia#8.451212,-77.213416,15"/>
  </r>
  <r>
    <x v="0"/>
    <x v="16"/>
    <x v="216"/>
    <s v="08° 15' 0&quot;N_x000a_"/>
    <s v="_x000a_ 77° 01' 13&quot;W"/>
    <x v="3"/>
    <s v="La Playa Tarena está en el departamento de antioquia. Playa Tarena está situada al sur de la Bahía Cavera, así mismo, tiene un distancia  de casi 6 km² y normalmente está a una temperatura superficial de 29°c."/>
    <x v="11"/>
    <s v="https://satellites.pro/mapa_de_Colombia#8.250183,-77.020512,14"/>
  </r>
  <r>
    <x v="0"/>
    <x v="10"/>
    <x v="217"/>
    <s v="08° 31' 06&quot;N_x000a_"/>
    <s v="_x000a_ 77° 16' 11&quot;W"/>
    <x v="4"/>
    <s v="Punta Acandí es una punta en el departamento del choco. Punta Acandí se encuentra al noroeste de Bahía Acandí. Esta punta posee un clima húmedo, con precipitaciones entre 1500 -2000 mm por año, presión atmosférica entre 1.011 y 1.012 hpa, así mismo, está conformada por una vegetación de matorrales, depósitos aluviales, rocas cohesivas y rocas ígneas volcánicas. Tiene una temperatura superficial de aproximadamente 27°c."/>
    <x v="19"/>
    <s v="https://satellites.pro/mapa_de_Colombia#8.518435,-77.269764,16"/>
  </r>
  <r>
    <x v="0"/>
    <x v="10"/>
    <x v="218"/>
    <s v="08° 12' 12&quot;N_x000a_"/>
    <s v="_x000a_ 77° 02' 42&quot;W"/>
    <x v="4"/>
    <s v="Punta Acla es una punta en el departamento del choco. Punta Acla está encuentra al oeste de Bahía Cevera. Esta punta posee un clima húmedo, con precipitaciones entre 1500 -2000 mm por año, presión atmosférica entre 1.011 y 1.012 hpa, así mismo, a sus alrededores contiene una vegetación de matorrales, rocas cohesivas y rocas ígneas volcánicas. Tiene una temperatura superficial de aproximadamente 27°c. c"/>
    <x v="11"/>
    <s v="https://satellites.pro/mapa_de_Colombia#8.271387,-77.045102,16"/>
  </r>
  <r>
    <x v="0"/>
    <x v="10"/>
    <x v="219"/>
    <s v="13° 20'21&quot;N_x000a_"/>
    <s v="_x000a_ 81° 23' 46&quot;W"/>
    <x v="0"/>
    <s v="La Punta Agilator pertenece al departamento de san Andrés y providencia, cuenta con Brechas riolíticas constituidas por piroclastos y epiclastos, así mismo, tiene una extensión de aproximadamente 0.34 km de distancia, de igual forma se encuentra al suroeste de la isla de santa catalina y normalmente está a una temperatura superficial de 28°c."/>
    <x v="8"/>
    <s v="https://satellites.pro/Colombia_map#13.339230,-81.396131,19"/>
  </r>
  <r>
    <x v="0"/>
    <x v="10"/>
    <x v="220"/>
    <s v="11° 20' 42&quot;N_x000a_"/>
    <s v="_x000a_ 74° 1' 48&quot;W"/>
    <x v="6"/>
    <s v="Punta Aguahonda es una localidad del Departamento del Magdalena. Punta Aguahonda está situada cerca de Punta Florín y al oeste de Punta Culebrón. Punta Aguahonda Posee un clima seco, con precipitaciones de 1.000 mm por año, así mismo, posee una vegetación de Higrofitica, bosques secos, rocas metamórficas y rocas cohesivas. Tiene una temperatura superficial de aproximadamente 31°c."/>
    <x v="13"/>
    <s v="https://satellites.pro/mapa_de_Colombia#11.345112,-74.030334,15"/>
  </r>
  <r>
    <x v="0"/>
    <x v="10"/>
    <x v="221"/>
    <s v=" 12° 24' 34&quot;N_x000a_"/>
    <s v="_x000a_ 71° 44' 01&quot;W"/>
    <x v="2"/>
    <s v="La Punta Aguja es un accidente marino costero  que está situada en el departamento de La Guajira está situado al este de Punta Taroita, conformada por depósitos calcáreos, con playas en la costa, y con unos aspectos climáticos generales predominados por un clima semiárido, un promedio de entre 50-75 días de precipitación de 500-1000 mm/año, una temperatura promedio de 32°C, una humedad aproximada de 80-90% y una presión atmosférica de 1010-1012 hpa."/>
    <x v="22"/>
    <s v="https://satellites.pro/mapa_de_Colombia#12.409887,-71.734139,16"/>
  </r>
  <r>
    <x v="0"/>
    <x v="10"/>
    <x v="222"/>
    <s v="11° 16' 8&quot;N_x000a_"/>
    <s v="_x000a_ 74° 11' 49&quot;W"/>
    <x v="6"/>
    <s v="Punta Ancón es una playa en el departamento de Magdalena y tiene una altitud de 58 metros. Punta Ancón está situada cerca de Estadero Alcira y cerca de Estadero Yaki. Punta Ancón esta ubicada en el medio de la bahía Taganga, esta punta tiene un clima seco, con precipitaciones de 1.000 mm por año, presión atmosférica de 1.011 hpa, así mismo, a sus alrededores tiene una vegetación de Xerofita, Higrofitica, rocas sedimentarias calcáreas, playas y depósitos lacustres. Tiene una temperatura superficial de aproximadamente 30°c "/>
    <x v="14"/>
    <s v="https://satellites.pro/mapa_de_Colombia#11.268672,-74.197053,17"/>
  </r>
  <r>
    <x v="0"/>
    <x v="10"/>
    <x v="223"/>
    <s v="08° 53' 17&quot;N_x000a_"/>
    <s v="_x000a_ 76° 24' 58&quot;W"/>
    <x v="5"/>
    <s v="La Isla Tortuguilla es un accidente marino costero que está situada al norte del Volcán de Lodo al este de Puerto Rey, pertenece al departamento de Córdob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
    <x v="27"/>
    <s v="https://satellites.pro/mapa_de_Colombia#8.888102,-76.416870,15"/>
  </r>
  <r>
    <x v="0"/>
    <x v="10"/>
    <x v="224"/>
    <s v="10° 21' 50&quot;N_x000a_"/>
    <s v="_x000a_ 75° 32' 49&quot;W"/>
    <x v="1"/>
    <s v="La Punta Icacos es un accidente marino costero ubicado al noroeste de la Isla Grande en la Bahía de Cartagena, en el departamento de Bolívar, esta cuenta con depósitos lacustres, con unos aspectos climáticos generales predominados por un clima seco, una temperatura promedio de 30°C, una humedad aproximada de 80-90% y una presión atmosférica de 1010-1012 hpa."/>
    <x v="15"/>
    <s v="https://satellites.pro/mapa_de_Colombia#10.365222,-75.549451,16"/>
  </r>
  <r>
    <x v="0"/>
    <x v="10"/>
    <x v="224"/>
    <s v="09° 44' 17&quot;N_x000a_"/>
    <s v="_x000a_ 75° 44' 28&quot;W"/>
    <x v="1"/>
    <s v="La Punta Arena es un accidente marino costero ubicada en el este de la Isla Palma, cuenta con depósitos lacustres recientes, con costas con sistemas deltaicos y con unos aspectos climáticos generales predominados por un clima húmedo, un promedio de entre 1500- 2000 mm/año de precipitación, una temperatura promedio de 29°C, una humedad aproximada de 80-90% y una presión atmosférica de 1010-1012 hpa."/>
    <x v="44"/>
    <s v="https://satellites.pro/mapa_de_Colombia#9.737097,-75.742574,17"/>
  </r>
  <r>
    <x v="0"/>
    <x v="10"/>
    <x v="224"/>
    <s v="09° 45' 50&quot;N_x000a_"/>
    <s v="_x000a_ 75° 47' 10&quot;W"/>
    <x v="1"/>
    <s v="La Punta Arena es un accidente marino costero ubicada al este en la Isla Mangle en el Archipiélago de San Bernardo, cuenta con depósitos lacustre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
    <x v="44"/>
    <s v="https://satellites.pro/mapa_de_Colombia#9.764361,-75.785522,17"/>
  </r>
  <r>
    <x v="0"/>
    <x v="10"/>
    <x v="225"/>
    <s v="10° 09' 32&quot;N_x000a_"/>
    <s v="_x000a_ 75° 46' 59&quot;W"/>
    <x v="1"/>
    <s v="La Punta Arena es un accidente marino costero ubicada al sureste en la Isla Rosario en el departamento de Bolívar, con rocas sedimentarias calcáreas, costas con rocas no cohesivas y con unos aspectos climáticos generales predominados por un clima tropical, una temperatura promedio de 31°C, una humedad aproximada de 80-90% y una presión atmosférica de 1010-1012 hpa."/>
    <x v="16"/>
    <s v="https://satellites.pro/mapa_de_Colombia#10.159429,-75.783816,16"/>
  </r>
  <r>
    <x v="0"/>
    <x v="10"/>
    <x v="226"/>
    <s v="09° 22' 41&quot;N_x000a_"/>
    <s v="_x000a_ 76° 10' 48&quot;W"/>
    <x v="5"/>
    <s v="La Punta Arena es un accidente marino costero ubicada al sur en la Isla Fuerte del departamento de Córdoba, al sur del Golfo de Morrosquillo, con costas con sistemas deltaicos y con unos aspectos climáticos generales predominados por un clima húmedo, un promedio de entre 1500- 2000 mm/año de precipitación, una temperatura promedio de 30°C, una humedad aproximada de 80-90% y una presión atmosférica de 1010-1012 hpa."/>
    <x v="30"/>
    <s v="https://satellites.pro/mapa_de_Colombia#9.378498,-76.180285,17"/>
  </r>
  <r>
    <x v="0"/>
    <x v="10"/>
    <x v="227"/>
    <s v="08° 33' 14&quot;N_x000a_"/>
    <s v="_x000a_ 76° 56' 15&quot;W"/>
    <x v="3"/>
    <s v="Punta Arenas del Norte es una punta en el departamento de Antioquia. Punta Arenas del Norte está situada al suroeste de Playa de Bobal, y al noroeste de Ensenada Rionegro.Esta punta posee un clima húmedo, con precipitaciones entre 1500 -2000 mm por año, presión atmosférica entre 1.011 y 1.012 hpa, así mismo, a sus alrededores tiene una vegetación de matorrales, depósitos marinos y lacustres, bosques húmedos, costa lodosa y playas. Tiene una temperatura superficial de aproximadamente 27°c."/>
    <x v="58"/>
    <s v="https://satellites.pro/mapa_de_Colombia#8.554053,-76.937728,15"/>
  </r>
  <r>
    <x v="0"/>
    <x v="10"/>
    <x v="228"/>
    <s v="08° 32' 02&quot;N_x000a_"/>
    <s v="_x000a_ 76° 55' 26&quot;W"/>
    <x v="3"/>
    <s v="Punta Arenas del Sur es una punta en Necoclí en el departamento de Antioquia y tiene una altitud de 11 metros. Punta Arenas del Sur está situada al suroeste de Río Negro, y al oeste de Punta del Palmar. Esta punta posee un clima húmedo, con precipitaciones entre 1500 -2000 mm por año, presión atmosférica entre 1.011 y 1.012 hpa, así mismo, a sus alrededores tiene una vegetación de matorrales, depósitos marinos, estuario, bosques húmedos y costa lodosa. Tiene una temperatura superficial de aproximadamente 27°c."/>
    <x v="11"/>
    <s v="https://satellites.pro/mapa_de_Colombia#8.534022,-76.923995,15"/>
  </r>
  <r>
    <x v="0"/>
    <x v="10"/>
    <x v="229"/>
    <s v="08° 01' 24&quot;N_x000a_"/>
    <s v="_x000a_ 76° 52' 22&quot;W"/>
    <x v="3"/>
    <s v="Punta Aristides es una punta en Turbo Antioquia y tiene una altitud de 15 metros. Punta Aristides está situada al oeste de Boca Pichindicito. Esta bahía posee un clima húmedo, con precipitaciones entre 1500 -2000 mm por año, presión atmosférica entre 1.011 y 1.012 hpa, así mismo, a sus alrededores tiene una vegetación de bosques húmedos, matorrales, depósitos lacustres y sistemas deltaicos. Tiene una temperatura superficial de aproximadamente 26°c. "/>
    <x v="7"/>
    <s v="https://satellites.pro/mapa_de_Colombia#8.023556,-76.872926,15"/>
  </r>
  <r>
    <x v="0"/>
    <x v="10"/>
    <x v="230"/>
    <s v="10° 49' 44&quot;N_x000a_"/>
    <s v="_x000a_ 75° 10' 48&quot;W"/>
    <x v="7"/>
    <s v="Punta Astilleros es una punta ubicada en el departamento de Atlantico en Colombia. Punta Astilleros está situada al suroeste de Punta de Los Manzanillos y al noreste de Charco El Astillero. Esta punta Posee un clima seco, con precipitaciones de 1.000 mm por año, presión atmosférica entre 1.010 y 1.012 hpa, así mismo, a sus alrededores tiene una vegetación de Xerofita, Higrofitica, depósitos marinos y playas deshabitadas. Tiene una temperatura superficial de aproximadamente 29°c."/>
    <x v="45"/>
    <s v="https://satellites.pro/mapa_de_Colombia#10.817373,-75.209111,17"/>
  </r>
  <r>
    <x v="0"/>
    <x v="10"/>
    <x v="231"/>
    <s v="10° 07' 30&quot;N_x000a_"/>
    <s v="_x000a_ 75° 34' 48&quot;W"/>
    <x v="8"/>
    <s v="La Punta Barbacoas es un accidente marino costero ubicada al norte del departamento de Sucre, cuenta con depósitos lacustres recientes, con costas con sistemas deltaicos y con unos aspectos climáticos generales predominados por un clima húmedo, un promedio de entre 1500- 2000 mm/año de precipitación, una temperatura promedio de 29°C, una humedad aproximada de 80-90% y una presión atmosférica de 1010-1012 hpa."/>
    <x v="60"/>
    <s v="https://satellites.pro/mapa_de_Colombia#10.125316,-75.579110,16"/>
  </r>
  <r>
    <x v="0"/>
    <x v="10"/>
    <x v="232"/>
    <s v="11° 04' 55&quot;N_x000a_"/>
    <s v="_x000a_ 74° 13' 05&quot;W"/>
    <x v="6"/>
    <s v="Punta Barro Blanco es una punta en el departamento de Magdalena. Esta punta Posee un clima seco, con precipitaciones de 1.000 mm por año, presión atmosférica entre 1.010 y 1.012 hpa, así mismo, tiene una vegetación de árboles semideciduos, rocas ígneas intrusivas, rocas cohesivas y playas. Tiene una temperatura superficial de aproximadamente 30°c."/>
    <x v="61"/>
    <s v="https://satellites.pro/mapa_de_Colombia#11.082374,-74.217783,17"/>
  </r>
  <r>
    <x v="0"/>
    <x v="10"/>
    <x v="233"/>
    <s v="10° 08' 31&quot;N_x000a_"/>
    <s v="_x000a_ 75° 42' 14&quot;W"/>
    <x v="1"/>
    <s v="La Punta Barú es un accidente marino costero ubicada al oeste de la Península de Barú en el departamento de Bolívar, su geomorfologia es de rocas sedimentarias terrígenas y costas con rocas no cohesivas, está cuenta con unos aspectos climáticos generales predominados por un clima tropical un promedio de entre 50-75 días de precipitación de 1000 mm/año, un promedio de entre 50-75 días de precipitación de 1000 mm/año, una temperatura promedio de 30°C, una humedad aproximada de 80-90% y una presión atmosférica de 1010-1012 hpa."/>
    <x v="16"/>
    <s v="https://satellites.pro/mapa_de_Colombia#10.141545,-75.704015,17"/>
  </r>
  <r>
    <x v="0"/>
    <x v="10"/>
    <x v="234"/>
    <s v="09° 25' 12&quot;N_x000a_"/>
    <s v="_x000a_ 75° 44' 42&quot;W"/>
    <x v="5"/>
    <s v="La Punta Bello es un accidente marino costero ubicada norte del departamento de Córdoba al norte de San Antero, cuenta con depósitos aluviales recientes, con costas lodosas y con unos aspectos climáticos generales predominados por un clima húmedo, un promedio de entre 1500- 2000 mm/año de precipitación, una temperatura promedio de 30°C, una humedad aproximada de 80-90% y una presión atmosférica de 1010-1012 hpa."/>
    <x v="12"/>
    <s v="https://satellites.pro/mapa_de_Colombia#9.420355,-75.745553,17"/>
  </r>
  <r>
    <x v="0"/>
    <x v="10"/>
    <x v="235"/>
    <s v="11° 15' 4&quot;N_x000a_"/>
    <s v="_x000a_ 74° 13' 12&quot;W"/>
    <x v="6"/>
    <s v="Punta Betín es un cabo en el Departamento del Magdalena. Punta Betín está situada cerca de Barcazas y cerca de Sociedad Portuaria de Santa Marta. Punta Betín esta ubicada al este del morro de santa marta. Esta punta Posee un clima seco, con precipitaciones de 1.000 mm por año, presión atmosférica de 1.011 hpa, así mismo, a sus alrededores tiene una vegetación de Xerofita, Higrofitica, rocas sedimentarias calcáreas, playas, edificación como muelles, carreteras y depósitos lacustres. Tiene una temperatura superficial de aproximadamente 30°c."/>
    <x v="23"/>
    <s v="https://satellites.pro/mapa_de_Colombia#11.251000,-74.220730,17"/>
  </r>
  <r>
    <x v="0"/>
    <x v="10"/>
    <x v="236"/>
    <s v="10° 08' 38&quot;N_x000a_"/>
    <s v="_x000a_ 75° 42' 11&quot;W"/>
    <x v="1"/>
    <s v="La Punta Blanca es un accidente marino costero ubicada al oeste de la Península de Barú en el departamento de Bolívar limita al sur con Punta Barú, está cuenta con unos aspectos climáticos generales predominados por un clima tropical un promedio de entre 50-75 días de precipitación de 1000 mm/año, un promedio de entre 50-75 días de precipitación de 1000 mm/año, una temperatura promedio de 30°C, una humedad aproximada de 80-90% y una presión atmosférica de 1010-1012 hpa."/>
    <x v="16"/>
    <s v="https://satellites.pro/mapa_de_Colombia#10.143833,-75.702815,17"/>
  </r>
  <r>
    <x v="0"/>
    <x v="10"/>
    <x v="237"/>
    <s v="09° 25' 12&quot;N_x000a_"/>
    <s v="_x000a_ 75° 43' 44&quot;W"/>
    <x v="5"/>
    <s v="La Punta Bolívar es un accidente marino costero ubicada norte del departamento de Cordoba, cuenta con depósitos aluviales recientes, con costas lodosas y con unos aspectos climáticos generales predominados por un clima húmedo, un promedio de entre 1500- 2000 mm/año de precipitación, una temperatura promedio de 30°C, una humedad aproximada de 80-90% y una presión atmosférica de 1010-1012 hpa."/>
    <x v="12"/>
    <s v="https://satellites.pro/mapa_de_Colombia#9.420779,-75.729045,17"/>
  </r>
  <r>
    <x v="0"/>
    <x v="10"/>
    <x v="238"/>
    <s v="09° 42' 01&quot;N_x000a_"/>
    <s v="_x000a_ 75° 42' 11&quot;W"/>
    <x v="5"/>
    <s v="La Punta Boquerón es un accidente marino costero ubicada al norte de la Isla San Bernardo, al este con la Ensenada de la Caldera en el departamento de Sucre, cuenta con depósitos lacustres recientes, con costas con sistemas deltaicos y con unos aspectos climáticos generales predominados por un clima húmedo, un promedio de entre 1500- 2000 mm/año de precipitación, una temperatura promedio de 29°C, una humedad aproximada de 80-90% y una presión atmosférica de 1010-1012 hpa."/>
    <x v="44"/>
    <s v="https://satellites.pro/mapa_de_Colombia#9.699387,-75.703144,16"/>
  </r>
  <r>
    <x v="0"/>
    <x v="10"/>
    <x v="239"/>
    <s v="08° 57' 22&quot;N_x000a_"/>
    <s v="_x000a_ 76° 19' 16&quot;W"/>
    <x v="5"/>
    <s v="La Punta Brava es un accidente marino costero perteneciente al departamento de Córdob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
    <x v="27"/>
    <s v="https://satellites.pro/mapa_de_Colombia#8.956741,-76.321551,15"/>
  </r>
  <r>
    <x v="0"/>
    <x v="10"/>
    <x v="240"/>
    <s v="11° 07' 01&quot;N_x000a_"/>
    <s v="_x000a_ 74° 13' 59&quot;W"/>
    <x v="6"/>
    <s v="Punta Brava es una punta en Magdalena. Punta Brava está situada cerca de Punta de Cal, y suroeste del Aeropuerto Internacional Simón Bolívar. Esta punta Posee un clima seco, con precipitaciones de 1.000 mm por año, presión atmosférica entre 1.010 y 1.012 hpa, así mismo, a sus alrededores tiene una vegetación de árboles semideciduos, oficinas del aeropuerto internacional simón bolívar y playas privadas. Tiene una temperatura superficial de aproximadamente 30°c."/>
    <x v="61"/>
    <s v="https://satellites.pro/mapa_de_Colombia#11.116930,-74.233312,17"/>
  </r>
  <r>
    <x v="0"/>
    <x v="10"/>
    <x v="241"/>
    <s v="08° 58' 59&quot;N_x000a_"/>
    <s v="_x000a_ 76° 17' 10&quot;W"/>
    <x v="5"/>
    <s v="La Punta Brava  es un accidente marino costero pertenecienteal departamento de Córdob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
    <x v="27"/>
    <s v="https://satellites.pro/mapa_de_Colombia#8.983061,-76.285241,17"/>
  </r>
  <r>
    <x v="0"/>
    <x v="10"/>
    <x v="242"/>
    <s v="09° 13' 52&quot;N_x000a_"/>
    <s v="_x000a_ 76° 10' 01&quot;W"/>
    <x v="5"/>
    <s v="La Punta Broqueles es un accidente marino costero ubicada en al norte del Río Broqueles, y al noreste de Playa Culebra, perteneciente a los departamentos Córdob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
    <x v="27"/>
    <s v="https://satellites.pro/mapa_de_Colombia#9.228403,-76.168247,14"/>
  </r>
  <r>
    <x v="0"/>
    <x v="10"/>
    <x v="243"/>
    <s v="13° 23'37&quot;N_x000a_"/>
    <s v="_x000a_ 81° 22' 10&quot;W"/>
    <x v="0"/>
    <s v="Punta Bucanera es una punta que está ubicada en Archipiélago de San Andrés, Providencia y Santa Catalina, Colombia. La elevación estimada del terreno sobre el nivel del mar es de 6 metros. Cuenta con tobas de cenizas intercaladas con biohermas de calizas, cortadas por diques de diorita. Tiene una extensión de aproximadamente 0.33 km de distancia, de igual forma se encuentra al noreste de la isla de santa catalina y normalmente está a una temperatura superficial de 28°c."/>
    <x v="18"/>
    <s v="https://satellites.pro/Colombia_map#13.393549,-81.369306,17"/>
  </r>
  <r>
    <x v="0"/>
    <x v="10"/>
    <x v="244"/>
    <s v="09° 02' 31&quot;N_x000a_"/>
    <s v="_x000a_ 76° 15' 43&quot;W"/>
    <x v="5"/>
    <s v="La Punta Buenos Aíres es un accidente marino costero perteneciente al departamento de Córdob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
    <x v="27"/>
    <s v="https://satellites.pro/mapa_de_Colombia#9.034605,-76.262334,15"/>
  </r>
  <r>
    <x v="0"/>
    <x v="10"/>
    <x v="245"/>
    <s v="13° 23'09&quot;N_x000a_"/>
    <s v="_x000a_ 81° 22' 50&quot;W"/>
    <x v="0"/>
    <s v="La Punta cabeza de morgan está ubicada en san Andrés y providencia, cuenta con Brechas riolíticas constituidas por piroclastos y epiclastos, así mismo, limita al este el mar caribe, tiene una extensión de aproximadamente 0.13 km de distancia, de igual forma se encuentra al suroeste de la isla de santa catalina y normalmente está a una temperatura superficial de 28°c."/>
    <x v="18"/>
    <s v="https://satellites.pro/Colombia_map#13.385851,-81.380581,18"/>
  </r>
  <r>
    <x v="0"/>
    <x v="10"/>
    <x v="246"/>
    <s v="11° 08' 13&quot;N_x000a_"/>
    <s v="_x000a_ 74° 13' 41&quot;W"/>
    <x v="6"/>
    <s v="Punta Cabeza de Zorra es una punta en el departamento de Magdalena y tiene una altitud de 15 metros. Punta Cabeza de Zorra está situada cerca de Punta La Legua y cerca de Punta La Loma. Esta punta Posee un clima seco, con precipitaciones de 1.000 mm por año, presión atmosférica entre 1.011 y 1.012 hpa, así mismo, a sus alrededores tiene una vegetación de Xerofita, Higrofitica, rocas ígneas intrusivas y rocas cohesivas. Tiene una temperatura superficial de aproximadamente 30°c."/>
    <x v="62"/>
    <s v="https://satellites.pro/mapa_de_Colombia#11.137640,-74.228370,17"/>
  </r>
  <r>
    <x v="0"/>
    <x v="10"/>
    <x v="247"/>
    <s v="08° 15' 58&quot;N_x000a_"/>
    <s v="_x000a_ 76° 46' 29&quot;W"/>
    <x v="3"/>
    <s v="Punta Caimán es una punta en Turbo Antioquia. Punta Caimán está situada al sureste de La ensenada del Totumo y al noreste del golfo de Urabá. Esta punta posee un clima húmedo, con precipitaciones entre 1500 -2000 mm por año, presión atmosférica entre 1.011 y 1.012 hpa, así mismo, a sus alrededores tiene una vegetación de matorrales, depósitos lacustre, bosques húmedos y costos lodosas. Tiene una temperatura superficial de aproximadamente 27°c."/>
    <x v="11"/>
    <s v="https://satellites.pro/mapa_de_Colombia#8.266120,-76.774843,16"/>
  </r>
  <r>
    <x v="0"/>
    <x v="10"/>
    <x v="248"/>
    <s v="10° 33' 58&quot;N_x000a_"/>
    <s v="_x000a_ 75° 30' 25&quot;W"/>
    <x v="1"/>
    <s v="Punta Canoa es una punta ubicada en el departamento de Bolívar en Colombia. Punta Canoa Posee un clima seco, con precipitaciones de 1.000 mm por año, presión atmosférica entre 1.010 y 1.012 hpa, así mismo, a sus alrededores tiene una vegetación de Xerofita, Higrofitica, rocas sedimentarias terrígenas, rocas no cohesivas marinos y playas deshabitadas. Tiene una temperatura superficial de aproximadamente 30°c."/>
    <x v="20"/>
    <s v="https://satellites.pro/mapa_de_Colombia#10.566513,-75.507337,14"/>
  </r>
  <r>
    <x v="0"/>
    <x v="10"/>
    <x v="249"/>
    <s v="11° 18' 43&quot;N_x000a_"/>
    <s v="_x000a_ 73° 56' 6&quot;W"/>
    <x v="6"/>
    <s v="Punta Cañaveral es una playa en el departamento de Magdalena. Punta Cañaveral está situada cerca de Zona de camping y cerca del Parque Tayrona. Posee un clima semiárido, con precipitaciones de 1.000 mm por año, así mismo, posee una vegetación de matorrales, bosques semideciduos, rocas ígneas intrusivas y depósitos eólicos. Tiene una temperatura superficial de aproximadamente 31°c."/>
    <x v="13"/>
    <s v="https://satellites.pro/mapa_de_Colombia#11.312112,-73.935334,15"/>
  </r>
  <r>
    <x v="0"/>
    <x v="10"/>
    <x v="250"/>
    <s v=" 12° 22' 03&quot;N_x000a_"/>
    <s v="_x000a_ 71° 48' 35&quot;W"/>
    <x v="2"/>
    <s v="La Punta Cañón es un accidente marino costero  que está localizada en el departamento de La Guajira situada al noroeste de Bahía Honda, y al noreste de Punta Kanejerru con una altitud de 20 metros, conformada por depósitos calcáreos, con playas en la costa, y con unos aspectos climáticos generales predominados por un clima semiárido, un promedio de entre 50-75 días de precipitación de 500-1000 mm/año, una temperatura promedio de 32°C, una humedad aproximada de 80-90% y una presión atmosférica de 1010-1012 hpa."/>
    <x v="63"/>
    <s v="https://satellites.pro/mapa_de_Colombia#12.368367,-71.808821,15"/>
  </r>
  <r>
    <x v="0"/>
    <x v="10"/>
    <x v="251"/>
    <s v="08° 37' 19&quot;N_x000a_"/>
    <s v="_x000a_ 76° 53' 09&quot;W"/>
    <x v="3"/>
    <s v="Punta Caribana es una punta en Antioquia. Punta Caribana está situada al norte de Punta Piedra, y al sureste de Cayos de Caribana. Esta punta posee un clima húmedo, con precipitaciones entre 1500 -2000 mm por año, presión atmosférica entre 1.011 y 1.012 hpa, así mismo, a sus alrededores tiene una vegetación de matorrales, rocas sedimentarias terrígenas, depósitos marinos, playas y rocas no cohesivas. Tiene una temperatura superficial de aproximadamente 27°c."/>
    <x v="58"/>
    <s v="https://satellites.pro/mapa_de_Colombia#8.621958,-76.885993,16"/>
  </r>
  <r>
    <x v="0"/>
    <x v="10"/>
    <x v="252"/>
    <s v=" 11° 24' 11&quot;N_x000a_"/>
    <s v="_x000a_ 73° 8' 46&quot;W"/>
    <x v="2"/>
    <s v="La Punta Caricare es un accidente marino costero que está localizada en el departamento de La Guajira situada cerca de Punta Guamachito, y al norte de Laguna Grande, conformada por depósitos terrígenos y costas con rocas cohesivas, y con unos aspectos climáticos generales predominados por un clima semiárido, un promedio de entre 50-75 días de precipitación de 500-1000 mm/año, una temperatura promedio de 32°C, una humedad aproximada de 80-90% y una presión atmosférica de 1010-1012 hpa."/>
    <x v="56"/>
    <s v="https://satellites.pro/mapa_de_Colombia#11.400795,-73.148912,16"/>
  </r>
  <r>
    <x v="0"/>
    <x v="10"/>
    <x v="253"/>
    <s v=" 12° 00' 25&quot;N_x000a_"/>
    <s v="_x000a_ 72° 10' 52&quot;W"/>
    <x v="2"/>
    <s v="La Punta Carrizal es un accidente marino costero que está localizada en el departamento de La Guajira situada al norte de Playones de Cardón, y al oeste de Arroyo Pajara, conformada por depósitos lacustres y sistemas deltaicos, y con unos aspectos climáticos generales predominados por un clima semiárido, un promedio de entre 50-75 días de precipitación de 500-1000 mm/año, una temperatura promedio de 32°C, una humedad aproximada de 80-90% y una presión atmosférica de 1010-1012 hpa."/>
    <x v="64"/>
    <s v="https://satellites.pro/mapa_de_Colombia#12.008134,-72.181051,15"/>
  </r>
  <r>
    <x v="0"/>
    <x v="10"/>
    <x v="254"/>
    <s v="10° 10' 05&quot;N_x000a_"/>
    <s v="_x000a_ 75° 47' 49&quot;W"/>
    <x v="1"/>
    <s v="La Punta Casimba es un accidente marino costero ubicada al noroeste en la Rosario en el departamento de Bolívar, con rocas sedimentarias calcáreas, costas con rocas no cohesivas y con unos aspectos climáticos generales predominados por un clima tropical, una temperatura promedio de 31°C, una humedad aproximada de 80-90% y una presión atmosférica de 1010-1012 hpa."/>
    <x v="16"/>
    <s v="https://satellites.pro/mapa_de_Colombia#10.167565,-75.797171,16"/>
  </r>
  <r>
    <x v="0"/>
    <x v="10"/>
    <x v="255"/>
    <s v="10° 56' 31&quot;N_x000a_"/>
    <s v="_x000a_ 75° 01' 41&quot;W"/>
    <x v="7"/>
    <s v="Punta Castillejo es una punta en el departamento del atlántico Colombia. Punta Castillejo está situada cerca de Arroyo El Trebal y cerca de Ensenada de Caño Dulce. Esta punta Posee un clima seco, con precipitaciones de 1.000 mm por año, presión atmosférica entre 1.010 y 1.012 hpa, así mismo, a sus alrededores tiene una vegetación de Xerofita, Higrofitica, rocas ígneas intrusivas, rocas cohesivas y playas recreativas. Tiene una temperatura superficial de aproximadamente 30°c."/>
    <x v="45"/>
    <s v="https://satellites.pro/mapa_de_Colombia#10.940825,-75.027390,16"/>
  </r>
  <r>
    <x v="0"/>
    <x v="10"/>
    <x v="256"/>
    <s v="10° 23' 28&quot;N_x000a_"/>
    <s v="_x000a_ 75° 32' 46&quot;W"/>
    <x v="1"/>
    <s v="Punta castillo grande está ubicada en el departamento de Bolívar en Colombia. Esta punta Posee un clima seco, con precipitaciones de 1.000 mm por año, presión atmosférica entre 1.010 y 1.012 hpa, así mismo, a sus alrededores tiene una vegetación de Xerofita, Higrofitica, rocas ígneas intrusivas y playas privadas. Tiene una temperatura superficial de aproximadamente 30°c."/>
    <x v="15"/>
    <s v="https://satellites.pro/mapa_de_Colombia#10.391019,-75.545786,15"/>
  </r>
  <r>
    <x v="0"/>
    <x v="10"/>
    <x v="257"/>
    <s v="11° 20' 2&quot;N_x000a_"/>
    <s v="_x000a_ 74° 8' 42&quot;W"/>
    <x v="6"/>
    <s v="Punta de Chengue es una punta ubicada en el departamento de Magdalena y tiene una altitud de 40 metros. Punta de Chengue está situada cerca de Punta Macuaca y cerca de Punta de Moto. Posee un clima seco, con precipitaciones de 1.000 mm por año, presión atmosférica de 1.011 hpa, así mismo, posee una vegetación de Xerofita, Higrofitica, rocas sedimentarias calcáreas, cohesivas y depósitos lacustres. Tiene una temperatura superficial de aproximadamente 31°c"/>
    <x v="13"/>
    <s v="https://satellites.pro/mapa_de_Colombia#11.334411,-74.145063,15"/>
  </r>
  <r>
    <x v="0"/>
    <x v="10"/>
    <x v="258"/>
    <s v=" 12° 15' 57&quot;N_x000a_"/>
    <s v="_x000a_ 71° 57' 04&quot;W"/>
    <x v="2"/>
    <s v="La Punta Coco es un accidente marino costero  que está localizada en el departamento de La Guajira, conformada por depósitos calcáreos, con playas en la costa, y con unos aspectos climáticos generales predominados por un clima semiárido, un promedio de entre 50-75 días de precipitación de 500-1000 mm/año, una temperatura promedio de 32°C, una humedad aproximada de 80-90% y una presión atmosférica de 1010-1012 hpa."/>
    <x v="65"/>
    <s v="https://satellites.pro/mapa_de_Colombia#12.270069,-71.947978,15"/>
  </r>
  <r>
    <x v="0"/>
    <x v="10"/>
    <x v="259"/>
    <s v="11° 15' 43&quot;N_x000a_"/>
    <s v="_x000a_ 74° 11' 56&quot;W"/>
    <x v="6"/>
    <s v="Punta Colorada es una punta ubicada en el departamento de magdalena, Colombia. La elevación estimada del terreno sobre el nivel del mar es de 104 metros. Punta Colorada está ubicada al sur de la bahía Taganga, esta punta tiene un clima seco, con precipitaciones de 1.000 mm por año, presión atmosférica de 1.011 hpa, así mismo, a sus alrededores tiene una vegetación de Xerofita, Higrofitica, rocas sedimentarias calcáreas, playas y depósitos lacustres. Tiene una temperatura superficial de aproximadamente 30°c "/>
    <x v="23"/>
    <s v="https://satellites.pro/mapa_de_Colombia#11.261903,-74.199065,18"/>
  </r>
  <r>
    <x v="0"/>
    <x v="10"/>
    <x v="260"/>
    <s v="08° 57' 32&quot;N_x000a_"/>
    <s v="_x000a_ 76° 44' 41&quot;W"/>
    <x v="3"/>
    <s v="Punta Coquitos es una punta en el departamento de Antioquia en el sector de bahia colombia. Punta Coquitos está situada cerca de Río Currulao, y al suroeste de Río Guadualito. Esta punta posee un clima húmedo, con precipitaciones entre 1500 -2000 mm por año, presión atmosférica entre 1.011 y 1.012 hpa, así mismo, a sus alrededores tiene una vegetación de bosques húmedos, matorrales y depósitos aluviales. Tiene una temperatura superficial de aproximadamente 26°c. "/>
    <x v="7"/>
    <s v="https://satellites.pro/mapa_de_Colombia#7.958895,-76.744909,14"/>
  </r>
  <r>
    <x v="0"/>
    <x v="10"/>
    <x v="261"/>
    <s v="09° 12' 14&quot;N_x000a_"/>
    <s v="_x000a_ 76° 10' 30&quot;W"/>
    <x v="5"/>
    <s v="La Punta Coquito es un accidente marino costero perteneciente al departamento de Córdob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
    <x v="27"/>
    <s v="https://satellites.pro/mapa_de_Colombia#9.204753,-76.175392,14"/>
  </r>
  <r>
    <x v="0"/>
    <x v="10"/>
    <x v="262"/>
    <s v="10° 37' 41&quot;N_x000a_"/>
    <s v="_x000a_ 75° 27' 01&quot;W"/>
    <x v="1"/>
    <s v="Punta Corralito es una punta ubicada en el departamento de Bolívar en Colombia. Punta Corralito está situada al oeste de Punta Corralagrande y al norte de Punta de Piedra. Esta punta Posee un clima seco, con precipitaciones de 1.000 mm por año, presión atmosférica entre 1.010 y 1.012 hpa, así mismo, a sus alrededores tiene una vegetación de Xerofita, Higrofitica, depósitos marinos y playas deshabitadas. Tiene una temperatura superficial de aproximadamente 30°c."/>
    <x v="20"/>
    <s v="https://satellites.pro/mapa_de_Colombia#10.628513,-75.450337,14"/>
  </r>
  <r>
    <x v="0"/>
    <x v="10"/>
    <x v="263"/>
    <s v="11° 13' 51&quot;N_x000a_"/>
    <s v="_x000a_ 74° 13' 55&quot;W"/>
    <x v="6"/>
    <s v="Punta cuerno es una punta en el departamento de magdalena, Santa Marta. Punta Cuerno Tiene aproximadamente una extensión de 450 m de distancia. Esta punta Posee un clima seco, con precipitaciones de 1.000 mm por año, presión atmosférica de 1.011 hpa, así mismo, a sus alrededores tiene una vegetación de Xerofita, Higrofitica, rocas sedimentarias calcáreas, playas secas y depósitos lacustres. Tiene una temperatura superficial de aproximadamente 30°c."/>
    <x v="23"/>
    <s v="https://satellites.pro/mapa_de_Colombia#11.227595,-74.232772,17"/>
  </r>
  <r>
    <x v="0"/>
    <x v="10"/>
    <x v="264"/>
    <s v=" 12° 21' 14&quot;N_x000a_"/>
    <s v="_x000a_ 71° 50' 22&quot;W"/>
    <x v="2"/>
    <s v="La Punta Dari es un accidente marino costero  que está situada en el departamento de La Guajira está situado al este de Punta Taroita, conformada por depósitos calcáreos, con playas en la costa, y con unos aspectos climáticos generales predominados por un clima semiárido, un promedio de entre 50-75 días de precipitación de 500-1000 mm/año, una temperatura promedio de 32°C, una humedad aproximada de 80-90% y una presión atmosférica de 1010-1012 hpa."/>
    <x v="38"/>
    <s v="https://satellites.pro/mapa_de_Colombia#12.354260,-71.839642,16"/>
  </r>
  <r>
    <x v="0"/>
    <x v="10"/>
    <x v="265"/>
    <s v="11° 20' 38&quot;N_x000a_"/>
    <s v="_x000a_ 74° 3' 54&quot;W"/>
    <x v="6"/>
    <s v="Punta de Cinto es una punta ubicada en el departamento del magdalena, Santa Marta. Punta de Cinto está situada al este de Punta Placelito y al este de Punta Embestidero. Posee un clima seco, con precipitaciones de 1.000 mm por año, presión atmosférica de 1.011 hpa, así mismo, posee una vegetación de Xerofita, Higrofitica, rocas sedimentarias calcáreas, cohesivas y depósitos lacustres. Tiene una temperatura superficial de aproximadamente 31°c."/>
    <x v="13"/>
    <s v="https://satellites.pro/mapa_de_Colombia#11.337568,-74.068992,15"/>
  </r>
  <r>
    <x v="0"/>
    <x v="10"/>
    <x v="266"/>
    <s v="11° 02' 13&quot;N_x000a_"/>
    <s v="_x000a_ 74° 14' 35&quot;W"/>
    <x v="6"/>
    <s v="Punta de Córdoba es una punta en el departamento de Magdalena. Punta de Córdoba está situada cerca de Río Córdoba y cerca de Boca de Córdoba. punta de Córdoba es la conexión con la desembocadura del rio Córdoba. Esta punta Posee un clima seco, con precipitaciones de 1.000 mm por año, presión atmosférica entre 1.010 y 1.012 hpa, así mismo, tiene una vegetación de árboles semideciduos, rocas ígneas intrusivas, rocas cohesivas y playa. Tiene una temperatura superficial de aproximadamente 31°c."/>
    <x v="61"/>
    <s v="https://satellites.pro/mapa_de_Colombia#11.036419,-74.242460,17"/>
  </r>
  <r>
    <x v="0"/>
    <x v="10"/>
    <x v="267"/>
    <s v="13° 19'18&quot;N_x000a_"/>
    <s v="_x000a_ 81° 23' 25&quot;W"/>
    <x v="0"/>
    <s v="La Punta Egipto está ubicada en san Andrés y providencia, cuenta con Brechas riolíticas constituidas por piroclastos y epiclastos, así mismo, cuenta con pequeñas rocas en su parte suroeste donde frecuentemente chocan las olas del mar caribe, tiene una extensión de aproximadamente 0.07 km de distancia, de igual forma se encuentra al suroeste de la isla de santa catalina y normalmente está a una temperatura superficial de 28°c."/>
    <x v="8"/>
    <s v="https://satellites.pro/Colombia_map#13.321533,-81.390184,17"/>
  </r>
  <r>
    <x v="0"/>
    <x v="10"/>
    <x v="268"/>
    <s v=" 11° 40' 19&quot;N_x000a_"/>
    <s v="_x000a_ 72° 46' 41&quot;W"/>
    <x v="2"/>
    <s v="La Punta de la Cruz es un accidente marino costero que está localizada en el departamento de La Guajira, conformada por depósitos calcáreos y costas con playas, y con unos aspectos climáticos generales predominados por un clima semiárido, un promedio de entre 50-75 días de precipitación de 500-1000 mm/año, una temperatura promedio de 32°C, una humedad aproximada de 80-90% y una presión atmosférica de 1010-1012 hpa."/>
    <x v="56"/>
    <s v="https://satellites.pro/mapa_de_Colombia#11.671209,-72.779137,15"/>
  </r>
  <r>
    <x v="0"/>
    <x v="10"/>
    <x v="269"/>
    <s v="10° 48' 01&quot;N_x000a_"/>
    <s v="_x000a_ 75° 15' 40&quot;W"/>
    <x v="7"/>
    <s v="Punta de La Garita es una punta en el departamento del Atlántico en Colombia. Punta de La Garita está situada al norte de Punta Juan Moreno Norte, y al oeste de Ensenada de Galerazamba. Esta punta Posee un clima seco, con precipitaciones de 1.000 mm por año, presión atmosférica entre 1.010 y 1.012 hpa, así mismo, a sus alrededores tiene una vegetación de Xerofita, Higrofitica, depósitos marinos y playas deshabitadas. Tiene una temperatura superficial de aproximadamente 30°c."/>
    <x v="45"/>
    <s v="https://satellites.pro/mapa_de_Colombia#10.800782,-75.261555,16"/>
  </r>
  <r>
    <x v="0"/>
    <x v="10"/>
    <x v="270"/>
    <s v=" 11° 18' 25&quot;N_x000a_"/>
    <s v="_x000a_ 73° 15' 4&quot;W"/>
    <x v="2"/>
    <s v="La Punta de Los Remedios es un accidente marino costero que está localizada en el departamento de La Guajira, conformada por depósitos con rocas sedimentarias terrígenas y costas con playas, y con unos aspectos climáticos generales predominados por un clima semiárido, un promedio de entre 50-75 días de precipitación de 500-1000 mm/año, una temperatura promedio de 32°C, una humedad aproximada de 80-90% y una presión atmosférica de 1010-1012 hpa."/>
    <x v="56"/>
    <s v="https://satellites.pro/mapa_de_Colombia#11.307682,-73.251145,15"/>
  </r>
  <r>
    <x v="0"/>
    <x v="10"/>
    <x v="271"/>
    <s v="09° 41' 35&quot;N_x000a_"/>
    <s v="_x000a_ 75° 51' 22&quot;W"/>
    <x v="1"/>
    <s v="La Punta de Mórelo es un accidente marino costero ubicada en el suroeste en la Isla Ceycen, al oeste de la Isla Boquerón, al sureste de la Isla Maravilla, y al Suroeste de Isla Panda e Isla Palma, entre Bajo Nuevo y el Bajo Caribana, pertenece a el Archipiélago de San Bernardo en el departamento de Bolívar, cuenta con depósitos lacustre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
    <x v="44"/>
    <s v="https://satellites.pro/mapa_de_Colombia#9.692564,-75.856199,18"/>
  </r>
  <r>
    <x v="0"/>
    <x v="10"/>
    <x v="272"/>
    <s v="10° 51' 43&quot;N_x000a_"/>
    <s v="_x000a_ 75° 07' 48&quot;W"/>
    <x v="7"/>
    <s v="Punta de Piedra está ubicada en el departamento del atlántico Colombia. Esta punta Posee un clima seco, con precipitaciones de 1.000 mm por año, presión atmosférica entre 1.010 y 1.012 hpa, así mismo, a sus alrededores tiene una vegetación de Xerofita, Higrofitica, depósitos marinos y playas recreativas. Tiene una temperatura superficial de aproximadamente 30°c."/>
    <x v="45"/>
    <s v="https://satellites.pro/mapa_de_Colombia#10.861904,-75.129704,16"/>
  </r>
  <r>
    <x v="0"/>
    <x v="10"/>
    <x v="273"/>
    <s v="09° 22' 52&quot;N_x000a_"/>
    <s v="_x000a_ 76° 10' 37&quot;W"/>
    <x v="1"/>
    <s v="La Punta del Muerto es un accidente marino costero ubicada al sureste en la Isla Fuerte del departamento de Córdoba, al sur del Golfo de Morrosquillo, con costas con sistemas deltaicos y con unos aspectos climáticos generales predominados por un clima húmedo, un promedio de entre 1500- 2000 mm/año de precipitación, una temperatura promedio de 30°C, una humedad aproximada de 80-90% y una presión atmosférica de 1010-1012 hpa."/>
    <x v="30"/>
    <s v="https://satellites.pro/mapa_de_Colombia#9.381094,-76.176732,17"/>
  </r>
  <r>
    <x v="0"/>
    <x v="10"/>
    <x v="274"/>
    <s v="11° 19' 44&quot;N_x000a_"/>
    <s v="_x000a_ 73° 57' 40&quot;W"/>
    <x v="6"/>
    <s v="Punta El Diamante es un cabo en Magdalena. Punta El Diamante está situada cerca de Playa Del Puerto &amp; Playa Caiman, y cerca de Playa cabo san juan. Posee un clima seco, con precipitaciones de 1.000 mm por año, así mismo, posee una vegetación de Xerofita, Higrofitica, rocas ígneas intrusivas, cohesivas y depósitos lacustres. Tiene una temperatura superficial de aproximadamente 31°c."/>
    <x v="13"/>
    <s v="https://satellites.pro/mapa_de_Colombia#11.329112,-73.961334,15"/>
  </r>
  <r>
    <x v="0"/>
    <x v="10"/>
    <x v="275"/>
    <s v="11° 06' 47&quot;N_x000a_"/>
    <s v="_x000a_ 74° 13' 52&quot;W"/>
    <x v="6"/>
    <s v="Punta Ébano es una punta en el departamento de Magdalena. Punta Ébano está situada cerca de Punta Brava, cerca de Punta de Cal y se encuentra al sur del Aeropuerto Internacional Simón Bolívar. Esta punta Posee un clima seco, con precipitaciones de 1.000 mm por año, presión atmosférica entre 1.010 y 1.012 hpa, así mismo, a sus alrededores tiene una vegetación de árboles semideciduos y playa. Tiene una temperatura superficial de aproximadamente 30°c."/>
    <x v="61"/>
    <s v="https://satellites.pro/mapa_de_Colombia#11.112472,-74.231282,17"/>
  </r>
  <r>
    <x v="0"/>
    <x v="10"/>
    <x v="276"/>
    <s v="09° 23' 35&quot;N_x000a_"/>
    <s v="_x000a_ 76° 11' 20&quot;W"/>
    <x v="5"/>
    <s v="La Punta El Bobito es un accidente marino costero ubicada al noroeste en la Isla Fuerte del departamento de Córdoba, al sur del Golfo de Morrosquillo, con costas con sistemas deltaicos y con unos aspectos climáticos generales predominados por un clima húmedo, un promedio de entre 1500- 2000 mm/año de precipitación, una temperatura promedio de 30°C, una humedad aproximada de 80-90% y una presión atmosférica de 1010-1012 hpa."/>
    <x v="30"/>
    <s v="https://satellites.pro/mapa_de_Colombia#9.393148,-76.188351,17"/>
  </r>
  <r>
    <x v="0"/>
    <x v="10"/>
    <x v="277"/>
    <s v="08° 25' 17&quot;N_x000a_"/>
    <s v="_x000a_ 76° 47' 13&quot;W"/>
    <x v="3"/>
    <s v="Punta El Predio es una punta en el departamento de Antioquia. Punta El Predio está situada al oeste de Quebrada Boquita de Emilio y al noroeste de Ensenada El Verano. Esta punta posee un clima húmedo, con precipitaciones entre 1500 -2000 mm por año, presión atmosférica entre 1.011 y 1.012 hpa, así mismo, a sus alrededores tiene rocas sedimentarias terrígenas y costas urbanizadas. Tiene una temperatura superficial de aproximadamente 27°c."/>
    <x v="11"/>
    <s v="https://satellites.pro/mapa_de_Colombia#8.421581,-76.787138,15"/>
  </r>
  <r>
    <x v="0"/>
    <x v="10"/>
    <x v="278"/>
    <s v=" 11° 16' 8&quot;N_x000a_"/>
    <s v="_x000a_ 73° 20' 17&quot;W"/>
    <x v="2"/>
    <s v="La Punta El Seguión es un accidente marino costero que está localizada en el departamento de La Guajira, conformada por depósitos fluvio marinos y costas con playas, y con unos aspectos climáticos generales predominados por un clima semiárido, un promedio de entre 50-75 días de precipitación de 500-1000 mm/año, una temperatura promedio de 32°C, una humedad aproximada de 80-90% y una presión atmosférica de 1010-1012 hpa."/>
    <x v="56"/>
    <s v="https://satellites.pro/mapa_de_Colombia#11.269682,-73.338145,15"/>
  </r>
  <r>
    <x v="0"/>
    <x v="10"/>
    <x v="279"/>
    <s v=" 12° 13' 30&quot;N_x000a_"/>
    <s v="_x000a_ 72° 09' 49&quot;W"/>
    <x v="2"/>
    <s v="La Punta Epirop es un accidente marino costero  que está localizada en el departamento de La Guajira, conformada por depósitos eólicos con rocas cohesivas, y con unos aspectos climáticos generales predominados por un clima semiárido, un promedio de entre 50-75 días de precipitación de 500-1000 mm/año, una temperatura promedio de 32°C, una humedad aproximada de 80-90% y una presión atmosférica de 1010-1012 hpa."/>
    <x v="65"/>
    <s v="https://satellites.pro/mapa_de_Colombia#12.216295,-72.178073,17"/>
  </r>
  <r>
    <x v="0"/>
    <x v="10"/>
    <x v="280"/>
    <s v=" 12° 13' 33&quot;N_x000a_"/>
    <s v="_x000a_ 72° 09' 51&quot;W"/>
    <x v="2"/>
    <s v="La Punta Espirob es un accidente marino costero que está localizada en el departamento de La Guajira situada cerca de la ensenada Musich y al noreste de la punta Ojo de Agua, conformada rocas metamórficas y costas lodosas, y con unos aspectos climáticos generales predominados por un clima semiárido, un promedio de entre 50-75 días de precipitación de 500-1000 mm/año, una temperatura promedio de 32°C, una humedad aproximada de 80-90% y una presión atmosférica de 1010-1012 hpa."/>
    <x v="66"/>
    <s v="https://satellites.pro/mapa_de_Colombia#12.225389,-72.164252,18"/>
  </r>
  <r>
    <x v="0"/>
    <x v="10"/>
    <x v="281"/>
    <s v="11° 06' 25&quot;N_x000a_"/>
    <s v="_x000a_ 74° 50' 42&quot;W"/>
    <x v="7"/>
    <s v="Punta Faro es una punta en el departamento del Atlantico. Punta Faro está situada al norte del río Magdalena y ciénaga punta faro. punta de faro es la conexión con la desembocadura del rio Magdalena. Esta punta Posee un clima seco, con precipitaciones de 1.000 mm por año, presión atmosférica entre 1.010 y 1.012 hpa, así mismo, tiene rocas ígneas intrusivas, rocas cohesivas y playas Tiene una temperatura superficial de aproximadamente 31°c."/>
    <x v="42"/>
    <s v="https://satellites.pro/mapa_de_Colombia#11.105200,-74.846313,16"/>
  </r>
  <r>
    <x v="0"/>
    <x v="10"/>
    <x v="282"/>
    <s v="13° 20'36&quot;N_x000a_"/>
    <s v="_x000a_ 81° 23' 42&quot;W"/>
    <x v="0"/>
    <s v="La Punta Fox pertenece al departamento de san Andrés y providencia, cuenta con Brechas riolíticas constituidas por piroclastos y epiclastos, así mismo, tiene una extensión de aproximadamente 0.15 km de distancia, de igual forma se encuentra al oeste de la isla de santa catalina y normalmente está a una temperatura superficial de 28°c."/>
    <x v="8"/>
    <s v="https://satellites.pro/Colombia_map#13.343398,-81.394956,19"/>
  </r>
  <r>
    <x v="0"/>
    <x v="10"/>
    <x v="283"/>
    <s v="11° 13' 16&quot;N_x000a_"/>
    <s v="_x000a_ 74° 14' 28&quot;W"/>
    <x v="6"/>
    <s v="Punta de Gaira es un punto en Santa Marta. Punta de Gaira está situada cerca de Acuario y Museo del Mar del Rodadero y cerca de Punta de La Picúa. Esta zona Posee un clima seco, con precipitaciones de 1.000 mm por año, presión atmosférica de 1.011 hpa, así mismo, a sus alrededores tiene una vegetación de Xerofita, Higrofitica, rocas sedimentarias calcáreas, playas y depósitos lacustres. Tiene una temperatura superficial de aproximadamente 31°c"/>
    <x v="14"/>
    <s v="https://satellites.pro/mapa_de_Colombia#11.221129,-74.241542,14"/>
  </r>
  <r>
    <x v="0"/>
    <x v="10"/>
    <x v="284"/>
    <s v=" 12° 27' 27&quot;N_x000a_"/>
    <s v="_x000a_ 71° 40' 05&quot;W"/>
    <x v="2"/>
    <s v="La Punta Gallinas es un accidente marino costero  que está situada en el departamento de La Guajira está situado al este de Punta Taroita, conformada por depósitos eólicos, con playas en la costa, y con unos aspectos climáticos generales predominados por un clima semiárido, un promedio de entre 50-75 días de precipitación de 500-1000 mm/año, una temperatura promedio de 32°C, una humedad aproximada de 80-90% y una presión atmosférica de 1010-1012 hpa."/>
    <x v="31"/>
    <s v="https://satellites.pro/mapa_de_Colombia#12.457900,-71.668380,16"/>
  </r>
  <r>
    <x v="0"/>
    <x v="10"/>
    <x v="285"/>
    <s v="10° 15' 11&quot;N_x000a_"/>
    <s v="_x000a_ 75° 36' 58&quot;W"/>
    <x v="1"/>
    <s v="La Punta Gigantes es un accidente marino costero ubicada al noroeste del departamento de Bolívar, está cuenta con unos aspectos climáticos generales predominados por un clima tropical-húmedo, un promedio de entre 50-75 días de precipitación de 1000 mm/año, una temperatura promedio de 30°C, una humedad aproximada de 80-90% y una presión atmosférica de 1010-1012 hpa."/>
    <x v="10"/>
    <s v="https://satellites.pro/mapa_de_Colombia#10.253873,-75.616434,14"/>
  </r>
  <r>
    <x v="0"/>
    <x v="10"/>
    <x v="286"/>
    <s v="08° 42' 39&quot;N_x000a_"/>
    <s v="_x000a_ 76° 38' 24&quot;W"/>
    <x v="3"/>
    <s v="Punta Gigantón es una punta en Antioquia. Punta Gigantón está situada al suroeste de Punta Sabanilla, y al norte de Río Zapata. Esta punta posee un clima húmedo, con precipitaciones entre 1500 -2000 mm por año, presión atmosférica entre 1.011 y 1.012 hpa, así mismo, está conformada por una vegetación de matorrales, rocas sedimentarias terrígenas y rocas no cohesivas. Tiene una temperatura superficial de aproximadamente 27°c."/>
    <x v="28"/>
    <s v="https://satellites.pro/mapa_de_Colombia#8.710882,-76.640260,16"/>
  </r>
  <r>
    <x v="0"/>
    <x v="10"/>
    <x v="287"/>
    <s v="08° 42' 40&quot;N_x000a_ "/>
    <s v="_x000a_ 76° 38' 17&quot;W"/>
    <x v="3"/>
    <s v="La Bahía Sabanita es un accidente marino costero que está situada en el departamento de Antioquia al suroeste de Punta Sabanilla, y al norte de Río Zapat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
    <x v="27"/>
    <s v="https://satellites.pro/mapa_de_Colombia#8.710926,-76.640908,15"/>
  </r>
  <r>
    <x v="0"/>
    <x v="10"/>
    <x v="288"/>
    <s v="11° 10' 34&quot;N_x000a_"/>
    <s v="_x000a_ 74° 14' 24&quot;W"/>
    <x v="6"/>
    <s v="Punta Gloria es una punta en el departamento de Magdalena, Santa Marta. Punta Gloria está. Esta punta Posee un clima seco, con precipitaciones de 1.000 mm por año, presión atmosférica de 1.011 hpa, así mismo, a sus alrededores tiene una vegetación de Xerofita, Higrofitica, rocas sedimentarias calcáreas, playas y depósitos lacustres. Tiene una temperatura superficial de aproximadamente 31°c "/>
    <x v="14"/>
    <s v="https://satellites.pro/mapa_de_Colombia#11.176534,-74.240576,15"/>
  </r>
  <r>
    <x v="0"/>
    <x v="10"/>
    <x v="289"/>
    <s v="08° 26' 05&quot;N_x000a_"/>
    <s v="_x000a_ 77° 09' 51&quot;W"/>
    <x v="4"/>
    <s v="Punta Goleta está en el departamento del choco. Punta Goleta se encuentra al sureste de Bahía Estola. Esta punta posee un clima húmedo, con precipitaciones entre 1500 -2000 mm por año, presión atmosférica entre 1.011 y 1.012 hpa, así mismo, está conformada por una vegetación de matorrales, depósitos marinos, rocas cohesivas y rocas ígneas volcánicas. Tiene una temperatura superficial de aproximadamente 27°c. "/>
    <x v="11"/>
    <s v="https://satellites.pro/mapa_de_Colombia#8.434969,-77.164267,17"/>
  </r>
  <r>
    <x v="0"/>
    <x v="10"/>
    <x v="290"/>
    <s v="09° 23' 17&quot;N_x000a_"/>
    <s v="_x000a_ 76° 10' 26&quot;W"/>
    <x v="5"/>
    <s v="La Punta Gorda es un accidente marino costero ubicada al este en la Isla Fuerte del departamento de Córdoba, al sur del Golfo de Morrosquillo, con costas con sistemas deltaicos y con unos aspectos climáticos generales predominados por un clima húmedo, un promedio de entre 1500- 2000 mm/año de precipitación, una temperatura promedio de 30°C, una humedad aproximada de 80-90% y una presión atmosférica de 1010-1012 hpa."/>
    <x v="30"/>
    <s v="https://satellites.pro/mapa_de_Colombia#9.388027,-76.173798,17"/>
  </r>
  <r>
    <x v="0"/>
    <x v="10"/>
    <x v="291"/>
    <s v=" 11° 24' 25&quot;N_x000a_"/>
    <s v="_x000a_ 73° 8' 28&quot;W"/>
    <x v="2"/>
    <s v="La Punta Guamachito es un accidente marino costero que está localizada en el departamento de La Guajira situada cerca de Punta Caricare, y al norte de Laguna Grande, conformada por depósitos aluviales y costas con playas, y con unos aspectos climáticos generales predominados por un clima semiárido, un promedio de entre 50-75 días de precipitación de 500-1000 mm/año, una temperatura promedio de 32°C, una humedad aproximada de 80-90% y una presión atmosférica de 1010-1012 hpa."/>
    <x v="56"/>
    <s v="https://satellites.pro/mapa_de_Colombia#11.407451,-73.141990,16"/>
  </r>
  <r>
    <x v="0"/>
    <x v="10"/>
    <x v="292"/>
    <s v=" 12° 13' 28&quot;N_x000a_"/>
    <s v="_x000a_ 71° 58' 03&quot;W"/>
    <x v="2"/>
    <s v="La Punta Helicol es un accidente marino costero que está localizada en el departamento de La Guajira situada, conformada rocas metamórficas y costas lodosas, y con unos aspectos climáticos generales predominados por un clima semiárido, un promedio de entre 50-75 días de precipitación de 500-1000 mm/año, una temperatura promedio de 32°C, una humedad aproximada de 80-90% y una presión atmosférica de 1010-1012 hpa."/>
    <x v="67"/>
    <s v="https://satellites.pro/mapa_de_Colombia#12.224350,-71.967916,17"/>
  </r>
  <r>
    <x v="0"/>
    <x v="10"/>
    <x v="293"/>
    <s v="10° 21' 25&quot;N_x000a_"/>
    <s v="_x000a_ 75° 32' 17&quot;W"/>
    <x v="1"/>
    <s v="La Punta Icacos es un accidente marino costero ubicado al oeste de la Isla Grande en la Bahía de Cartagena, en el departamento de Bolívar, esta cuenta con depósitos lacustres, con unos aspectos climáticos generales predominados por un clima seco, una temperatura promedio de 30°C, una humedad aproximada de 80-90% y una presión atmosférica de 1010-1012 hpa."/>
    <x v="15"/>
    <s v="https://satellites.pro/mapa_de_Colombia#10.356746,-75.537692,16"/>
  </r>
  <r>
    <x v="0"/>
    <x v="10"/>
    <x v="294"/>
    <s v="09° 23' 53&quot;N_x000a_"/>
    <s v="_x000a_ 76° 10' 26&quot;W"/>
    <x v="5"/>
    <s v="La Punta Ingles es un accidente marino costero ubicada al noreste en la Isla Fuerte del departamento de Córdoba, al sur del Golfo de Morrosquillo, con costas con sistemas deltaicos y con unos aspectos climáticos generales predominados por un clima húmedo, un promedio de entre 1500- 2000 mm/año de precipitación, una temperatura promedio de 30°C, una humedad aproximada de 80-90% y una presión atmosférica de 1010-1012 hpa."/>
    <x v="30"/>
    <s v="https://satellites.pro/mapa_de_Colombia#9.396800,-76.174461,17"/>
  </r>
  <r>
    <x v="0"/>
    <x v="10"/>
    <x v="295"/>
    <s v=" 12° 11' 29&quot;N_x000a_"/>
    <s v="_x000a_ 71° 51' 50&quot;W"/>
    <x v="2"/>
    <s v="La Punta Ishep es un accidente marino costero  que está localizada en el departamento de La Guajira, conformada por depósitos lacustres con costas lodosas, y con unos aspectos climáticos generales predominados por un clima semiárido, un promedio de entre 50-75 días de precipitación de 500-1000 mm/año, una temperatura promedio de 32°C, una humedad aproximada de 80-90% y una presión atmosférica de 1010-1012 hpa."/>
    <x v="65"/>
    <s v="https://satellites.pro/mapa_de_Colombia#12.191919,-71.997026,16"/>
  </r>
  <r>
    <x v="0"/>
    <x v="10"/>
    <x v="296"/>
    <s v=" 11° 47' 42&quot;N_x000a_"/>
    <s v="_x000a_ 72° 24' 36&quot;W"/>
    <x v="2"/>
    <s v="La Punta Jija es un accidente marino costero que está localizada en el departamento de La Guajira situada al noreste de Manaure, y al suroeste de Punta Huanámal, conformada por depósitos marinos y costas con playas, y con unos aspectos climáticos generales predominados por un clima semiárido, un promedio de entre 50-75 días de precipitación de 500-1000 mm/año, una temperatura promedio de 32°C, una humedad aproximada de 80-90% y una presión atmosférica de 1010-1012 hpa."/>
    <x v="68"/>
    <s v="https://satellites.pro/mapa_de_Colombia#11.794752,-72.409412,14"/>
  </r>
  <r>
    <x v="0"/>
    <x v="10"/>
    <x v="297"/>
    <s v=" 12° 21' 29&quot;N_x000a_"/>
    <s v="_x000a_ 71° 51' 29&quot;W"/>
    <x v="2"/>
    <s v="La Punta Jir es un accidente marino costero que está localizada en el departamento de La Guajira situada al suroeste de Cayo Jeyupsi, y al oeste de Punta Repusa, conformada por depósitos con rocas calcareas y cohesivas, y con unos aspectos climáticos generales predominados por un clima semiárido, un promedio de entre 50-75 días de precipitación de 500-1000 mm/año, una temperatura promedio de 32°C, una humedad aproximada de 80-90% y una presión atmosférica de 1010-1012 hpa."/>
    <x v="25"/>
    <s v="https://satellites.pro/mapa_de_Colombia#12.356737,-71.858053,16"/>
  </r>
  <r>
    <x v="0"/>
    <x v="10"/>
    <x v="298"/>
    <s v=" 12° 01' 55&quot;N_x000a_"/>
    <s v="_x000a_ 72° 10' 19&quot;W"/>
    <x v="2"/>
    <s v="La Punta Kamayo es un accidente marino costero que está localizada en el departamento de La Guajira, conformada por depósitos lacustres y sistemas deltaicos, y con unos aspectos climáticos generales predominados por un clima semiárido, un promedio de entre 50-75 días de precipitación de 500-1000 mm/año, una temperatura promedio de 32°C, una humedad aproximada de 80-90% y una presión atmosférica de 1010-1012 hpa."/>
    <x v="64"/>
    <s v="https://satellites.pro/mapa_de_Colombia#12.030078,-72.172700,15"/>
  </r>
  <r>
    <x v="0"/>
    <x v="10"/>
    <x v="299"/>
    <s v=" 12° 22' 16&quot;N_x000a_"/>
    <s v="_x000a_ 71° 49' 23&quot;W"/>
    <x v="2"/>
    <s v="La Punta Kauarachi es un accidente marino costero que está localizada en el departamento de La Guajira, conformada por depósitos con rocas calcareas y cohesivas, y con unos aspectos climáticos generales predominados por un clima semiárido, un promedio de entre 50-75 días de precipitación de 500-1000 mm/año, una temperatura promedio de 32°C, una humedad aproximada de 80-90% y una presión atmosférica de 1010-1012 hpa."/>
    <x v="25"/>
    <s v="https://satellites.pro/mapa_de_Colombia#12.371019,-71.822687,16"/>
  </r>
  <r>
    <x v="0"/>
    <x v="10"/>
    <x v="300"/>
    <s v="13° 23'40&quot;N_x000a_"/>
    <s v="_x000a_ 81° 22' 19&quot;W"/>
    <x v="0"/>
    <s v="La Punta Keller está ubicada en san Andrés y providencia, cuenta con Brechas riolíticas constituidas por piroclastos y epiclastos, así mismo, limita al este con la punta Buccaner y el mar caribe, tiene una extensión de aproximadamente 0.30 km de distancia, de igual forma se encuentra al norte de la isla de santa catalina y normalmente está a una temperatura superficial de 28°c."/>
    <x v="18"/>
    <s v="https://satellites.pro/Colombia_map#13.394530,-81.371924,17"/>
  </r>
  <r>
    <x v="0"/>
    <x v="10"/>
    <x v="301"/>
    <s v=" 12° 09' 42&quot;N_x000a_"/>
    <s v="_x000a_ 72° 08' 36&quot;W"/>
    <x v="2"/>
    <s v="La Punta Kowshochom es un accidente marino costero que está localizada en el departamento de La Guajira, conformada por depósitos eólicos y costas con playa, y con unos aspectos climáticos generales predominados por un clima semiárido, un promedio de entre 50-75 días de precipitación de 500-1000 mm/año, una temperatura promedio de 32°C, una humedad aproximada de 80-90% y una presión atmosférica de 1010-1012 hpa."/>
    <x v="32"/>
    <s v="https://satellites.pro/mapa_de_Colombia#12.161593,-72.143642,16"/>
  </r>
  <r>
    <x v="0"/>
    <x v="10"/>
    <x v="302"/>
    <s v="09° 41' 56&quot;N_x000a_"/>
    <s v="_x000a_ 75° 51' 01&quot;W"/>
    <x v="1"/>
    <s v="La Punta La Boquilla es un accidente marino costero ubicada en el noreste en la Isla Ceycen,al oeste de la Isla Boquerón, al sureste de la Isla Maravilla, y al Suroeste de Isla Panda e Isla Palma, entre Bajo Nuevo y el Bajo Caribana, pertenece a el Archipiélago de San Bernardo en el departamento de Bolívar, cuenta con depósitos lacustre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
    <x v="44"/>
    <s v="https://satellites.pro/mapa_de_Colombia#9.698318,-75.850790,18"/>
  </r>
  <r>
    <x v="0"/>
    <x v="10"/>
    <x v="303"/>
    <s v="09° 10' 55&quot;N_x000a_"/>
    <s v="_x000a_ 76° 10' 48&quot;W"/>
    <x v="5"/>
    <s v="La Punta La Cruz es un accidente marino costero perteneciente al departamento de Córdob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
    <x v="27"/>
    <s v="https://satellites.pro/mapa_de_Colombia#9.182753,-76.180392,14"/>
  </r>
  <r>
    <x v="0"/>
    <x v="10"/>
    <x v="304"/>
    <s v=" 11° 19' 48&quot;N_x000a_"/>
    <s v="_x000a_ 73° 12' 54&quot;W"/>
    <x v="2"/>
    <s v="La Punta La Enea es un accidente marino costero que está localizada en el departamento de La Guajira, conformada por depósitos con rocas sedimentarias terrígenas y costas con playas, y con unos aspectos climáticos generales predominados por un clima semiárido, un promedio de entre 50-75 días de precipitación de 500-1000 mm/año, una temperatura promedio de 32°C, una humedad aproximada de 80-90% y una presión atmosférica de 1010-1012 hpa."/>
    <x v="59"/>
    <s v="https://satellites.pro/mapa_de_Colombia#11.329750,-73.217946,15"/>
  </r>
  <r>
    <x v="0"/>
    <x v="10"/>
    <x v="305"/>
    <s v="11° 07' 59&quot;N_x000a_"/>
    <s v="_x000a_ 74° 13' 44&quot;W"/>
    <x v="6"/>
    <s v="Punta la Lengua es una punta en el departamento de Magdalena. Punta la Lengua está situada al sur de la punta Cabeza de Zorra. Esta punta Posee un clima seco, con precipitaciones de 1.000 mm por año, presión atmosférica entre 1.011 y 1.012 hpa, así mismo, a sus alrededores tiene una vegetación de Xerofita, Higrofitica, rocas ígneas intrusivas, rocas cohesivas y playas recreativas. Tiene una temperatura superficial de aproximadamente 30°c."/>
    <x v="62"/>
    <s v="https://satellites.pro/mapa_de_Colombia#11.133022,-74.229184,17"/>
  </r>
  <r>
    <x v="0"/>
    <x v="10"/>
    <x v="306"/>
    <s v="11° 07' 34&quot;N_x000a_"/>
    <s v="_x000a_ 74° 13' 59&quot;W"/>
    <x v="6"/>
    <s v="Punta La Loma es una punta en el departamento del Magdalena y tiene una altitud de 15 metros. Punta La Loma está situada cerca de Punta Los Micos, y al noroeste de Aeropuerto Internacional Simón Bolívar. Esta punta Posee un clima seco, con precipitaciones de 1.000 mm por año, presión atmosférica entre 1.010 y 1.012 hpa, así mismo, a sus alrededores tiene una vegetación de árboles semideciduos, rocas ígneas intrusivas, rocas cohesivas y playas privadas. Tiene una temperatura superficial de aproximadamente 30°c."/>
    <x v="61"/>
    <s v="https://satellites.pro/mapa_de_Colombia#11.126022,-74.233184,17"/>
  </r>
  <r>
    <x v="0"/>
    <x v="10"/>
    <x v="307"/>
    <s v="09° 17' 53&quot;N_x000a_"/>
    <s v="_x000a_ 76° 06' 32&quot;W"/>
    <x v="5"/>
    <s v="La Punta La Rada es un accidente marino costero ubicada en la costa norte de Colombia, perteneciente a los departamentos Córdob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
    <x v="27"/>
    <s v="https://satellites.pro/mapa_de_Colombia#9.297171,-76.105659,13"/>
  </r>
  <r>
    <x v="0"/>
    <x v="10"/>
    <x v="308"/>
    <s v=" 11° 20' 56&quot;N_x000a_"/>
    <s v="_x000a_ 73° 11' 38&quot;W"/>
    <x v="2"/>
    <s v="La Punta La Trupia es un accidente marino costero que está localizada en el departamento de La Guajira situada cerca del arroyo Salado, y de la ciénaga Sabaletes, conformada por depósitos marinos y costas con playas, y con unos aspectos climáticos generales predominados por un clima semiárido, un promedio de entre 50-75 días de precipitación de 500-1000 mm/año, una temperatura promedio de 32°C, una humedad aproximada de 80-90% y una presión atmosférica de 1010-1012 hpa."/>
    <x v="59"/>
    <s v="https://satellites.pro/mapa_de_Colombia#11.348064,-73.194685,15"/>
  </r>
  <r>
    <x v="0"/>
    <x v="10"/>
    <x v="309"/>
    <s v=" 11° 37' 37&quot;N_x000a_"/>
    <s v="_x000a_ 72° 50' 06&quot;W"/>
    <x v="2"/>
    <s v="La Punta La Vela es un accidente marino costero que está localizada en el departamento de La Guajira, conformada por depósitos aluviales y costas con playas, y con unos aspectos climáticos generales predominados por un clima semiárido, un promedio de entre 50-75 días de precipitación de 500-1000 mm/año, una temperatura promedio de 32°C, una humedad aproximada de 80-90% y una presión atmosférica de 1010-1012 hpa"/>
    <x v="69"/>
    <s v="https://satellites.pro/mapa_de_Colombia#11.628631,-72.831425,13"/>
  </r>
  <r>
    <x v="0"/>
    <x v="10"/>
    <x v="310"/>
    <s v=" 12° 15' 23&quot;N_x000a_"/>
    <s v="_x000a_ 71° 58' 15&quot;W"/>
    <x v="2"/>
    <s v="La Punta Lalata es un accidente marino costero que está localizada en el departamento de La Guajira situada cerca de Bahía Ipari, y circa de Puerto Bolivar, conformada por rocas calcareas y costas con rocas cohesivas, y con unos aspectos climáticos generales predominados por un clima semiárido, un promedio de entre 50-75 días de precipitación de 500-1000 mm/año, una temperatura promedio de 32°C, una humedad aproximada de 80-90% y una presión atmosférica de 1010-1012 hpa."/>
    <x v="24"/>
    <s v="https://satellites.pro/mapa_de_Colombia#12.256348,-71.970996,17"/>
  </r>
  <r>
    <x v="0"/>
    <x v="10"/>
    <x v="311"/>
    <s v="11° 16' 26&quot;N_x000a_"/>
    <s v="_x000a_ 74° 12' 18&quot;W"/>
    <x v="6"/>
    <s v="Punta Las Minas es una punta ubicada en el departamento del magdalena, Santa Marta, tiene una altitud de 46 metros. Punta Las Minas está situada cerca de Sisiguaca. . tiene un clima seco, con precipitaciones de 1.000 mm por año, presión atmosférica de 1.011 hpa, así mismo, posee una vegetación de Xerofita, Higrofitica, rocas Filitas, metarenitas, metaconglomerados, mármoles y metacherts. Tiene una temperatura superficial de aproximadamente 31°c"/>
    <x v="14"/>
    <s v="https://satellites.pro/mapa_de_Colombia#11.274986,-74.205729,15"/>
  </r>
  <r>
    <x v="0"/>
    <x v="10"/>
    <x v="312"/>
    <s v="11° 16' 26&quot;N_x000a_"/>
    <s v="_x000a_ 74° 12' 22&quot;W"/>
    <x v="6"/>
    <s v="Punta de Piedras es un asentamiento en el departamento colombiano del Magdalena. Se encuentra a 35 km al suroeste de Pivijay. Esta punta tiene un clima seco, con precipitaciones de 1.000 mm por año, presión atmosférica de 1.011 hpa, así mismo, posee una vegetación de Xerofita, Higrofitica, rocas Filitas, metarenitas, metaconglomerados, mármoles y metacherts. Tiene una temperatura superficial de aproximadamente 30°c."/>
    <x v="14"/>
    <s v="https://satellites.pro/mapa_de_Colombia#11.274410,-74.205600,15"/>
  </r>
  <r>
    <x v="0"/>
    <x v="10"/>
    <x v="313"/>
    <s v="09° 22' 48&quot;N_x000a_"/>
    <s v="_x000a_ 76° 10' 10&quot;W"/>
    <x v="5"/>
    <s v="La Punta Lata es un accidente marino costero ubicada al suroeste en la Isla Fuerte del departamento de Córdoba, al sur del Golfo de Morrosquillo, con costas con sistemas deltaicos y con unos aspectos climáticos generales predominados por un clima húmedo, un promedio de entre 1500- 2000 mm/año de precipitación, una temperatura promedio de 30°C, una humedad aproximada de 80-90% y una presión atmosférica de 1010-1012 hpa."/>
    <x v="30"/>
    <s v="https://satellites.pro/mapa_de_Colombia#9.380509,-76.184920,16"/>
  </r>
  <r>
    <x v="0"/>
    <x v="10"/>
    <x v="314"/>
    <s v="09° 45' 47&quot;N_x000a_"/>
    <s v="_x000a_ 75° 47' 24&quot;W"/>
    <x v="1"/>
    <s v="La Punta Los Bobitos es un accidente marino costero ubicada al oeste en la Isla Mangle en el Archipiélago de San Bernardo, cuenta con depósitos lacustre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
    <x v="44"/>
    <s v="https://satellites.pro/mapa_de_Colombia#9.762779,-75.790045,17"/>
  </r>
  <r>
    <x v="0"/>
    <x v="10"/>
    <x v="315"/>
    <s v="11° 07' 16&quot;N_x000a_"/>
    <s v="_x000a_ 74° 13' 55&quot;W"/>
    <x v="6"/>
    <s v="Punta Los Micos es una playa en Departamento de Magdalena y tiene una altitud de 10 metros. Punta Los Micos está situada cerca de Punta La Loma y cerca de Bus a Santa Marta. Esta punta también esta ubicada al oeste del Aeropuerto Internacional Simón Bolívar. Esta punta Posee un clima seco, con precipitaciones de 1.000 mm por año, presión atmosférica entre 1.010 y 1.012 hpa, así mismo, a sus alrededores tiene una vegetación de árboles semideciduos y playas.Tiene una temperatura superficial de aproximadamente 30°c."/>
    <x v="61"/>
    <s v="https://satellites.pro/mapa_de_Colombia#11.121022,-74.232184,17"/>
  </r>
  <r>
    <x v="0"/>
    <x v="10"/>
    <x v="316"/>
    <s v="10° 07' 52&quot;N_x000a_"/>
    <s v="_x000a_ 75° 41' 31&quot;W"/>
    <x v="1"/>
    <s v="La Punta Mamón es un accidente marino costero ubicada al noroeste del departamento de Bolívar limitando al norte por la Península de Barú y al sur con la Bahía de Barbacoas, está cuenta con unos aspectos climáticos generales predominados por un clima tropical, un promedio de entre 50-75 días de precipitación de 1000 mm/año, una temperatura promedio de 30°C, una humedad aproximada de 80-90% y una presión atmosférica de 1010-1012 hpa."/>
    <x v="16"/>
    <s v="https://satellites.pro/mapa_de_Colombia#10.131620,-75.692334,15"/>
  </r>
  <r>
    <x v="0"/>
    <x v="10"/>
    <x v="317"/>
    <s v="09° 01' 36&quot;N_x000a_"/>
    <s v="_x000a_ 76° 15' 54&quot;W"/>
    <x v="5"/>
    <s v="La Punta María La Baja es un accidente marino costero perteneciente al departamento de Córdob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
    <x v="27"/>
    <s v="https://satellites.pro/mapa_de_Colombia#9.009718,-76.264305,17"/>
  </r>
  <r>
    <x v="0"/>
    <x v="10"/>
    <x v="318"/>
    <s v=" 12° 15' 42&quot;N_x000a_"/>
    <s v="_x000a_ 71° 57' 46&quot;W"/>
    <x v="2"/>
    <s v="La Punta Media Luna es un accidente marino costero que está localizada en el departamento de La Guajira situada cerca de Bahía Media Luna, y circa de Punta Huarupay, conformada por depósitos eólicos y costas lodosas, y con unos aspectos climáticos generales predominados por un clima semiárido, un promedio de entre 50-75 días de precipitación de 500-1000 mm/año, una temperatura promedio de 32°C, una humedad aproximada de 80-90% y una presión atmosférica de 1010-1012 hpa."/>
    <x v="24"/>
    <s v="https://satellites.pro/mapa_de_Colombia#12.256564,-71.964917,16"/>
  </r>
  <r>
    <x v="0"/>
    <x v="10"/>
    <x v="319"/>
    <s v="09° 25' 48&quot;N_x000a_"/>
    <s v="_x000a_ 75° 48' 01&quot;W"/>
    <x v="5"/>
    <s v="La Punta Mestizos es un accidente marino costero ubicada al norte de la Bahía de Cispatá y San Antero, cuenta con depósitos marino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
    <x v="12"/>
    <s v="https://satellites.pro/mapa_de_Colombia#9.431176,-75.800300,16"/>
  </r>
  <r>
    <x v="0"/>
    <x v="10"/>
    <x v="320"/>
    <s v="09° 23' 20&quot;N_x000a_"/>
    <s v="_x000a_ 76° 11' 20&quot;W"/>
    <x v="5"/>
    <s v="La Punta Mingo Polo es un accidente marino costero ubicada al oeste en la Isla Fuerte del departamento de Córdoba, al sur del Golfo de Morrosquillo, con costas con sistemas deltaicos y con unos aspectos climáticos generales predominados por un clima húmedo, un promedio de entre 1500- 2000 mm/año de precipitación, una temperatura promedio de 30°C, una humedad aproximada de 80-90% y una presión atmosférica de 1010-1012 hpa."/>
    <x v="30"/>
    <s v="https://satellites.pro/mapa_de_Colombia#9.388649,-76.188930,17"/>
  </r>
  <r>
    <x v="0"/>
    <x v="10"/>
    <x v="321"/>
    <s v="09° 23' 35&quot;N_x000a_"/>
    <s v="_x000a_ 75° 47' 24&quot;W"/>
    <x v="5"/>
    <s v="La Punta Misperal es un accidente marino costero ubicada norte del departamento de Córdoba al noroeste de San Antero y al este con la punta rebujina, cuenta con depósitos aluviale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
    <x v="12"/>
    <s v="https://satellites.pro/mapa_de_Colombia#9.391721,-75.790232,15"/>
  </r>
  <r>
    <x v="0"/>
    <x v="10"/>
    <x v="322"/>
    <s v="10° 10' 37&quot;N_x000a_"/>
    <s v="_x000a_ 75° 39' 14&quot;W"/>
    <x v="1"/>
    <s v="La Punta Mojaculo es un accidente marino costero ubicada al norte en la Península de  Barú en el departamento de Bolívar, está cuenta con rocas sedimentarias calcáreas y costas con rocas no cohesivas y con unos aspectos climáticos generales predominados por un clima tropical y un promedio de entre 50-75 días de precipitación de 1000 mm/año, una temperatura promedio de 30°C, una humedad aproximada de 80-90% y una presión atmosférica de 1010-1012 hpa."/>
    <x v="16"/>
    <s v="https://satellites.pro/mapa_de_Colombia#10.177156,-75.654051,17"/>
  </r>
  <r>
    <x v="0"/>
    <x v="10"/>
    <x v="323"/>
    <s v="10° 56' 24&quot;N_x000a_"/>
    <s v="_x000a_ 75° 03' 04&quot;W"/>
    <x v="7"/>
    <s v="Punta Morro Hermoso es una punta en el departamento del atlántico Colombia. Punta Morro Hermoso está situada al noreste de Arroyo El Trebal y al noreste de Ensenada de Trebal. Esta punta Posee un clima seco, con precipitaciones de 1.000 mm por año, presión atmosférica entre 1.010 y 1.012 hpa, así mismo, a sus alrededores tiene una vegetación de Xerofita, Higrofitica, rocas ígneas intrusivas, rocas cohesivas y arenas. Tiene una temperatura superficial de aproximadamente 30°c."/>
    <x v="49"/>
    <s v="https://satellites.pro/mapa_de_Colombia#10.936864,-75.056023,16"/>
  </r>
  <r>
    <x v="0"/>
    <x v="10"/>
    <x v="324"/>
    <s v="10° 49' 44&quot;N_x000a_"/>
    <s v="_x000a_ 75° 10' 48&quot;W"/>
    <x v="7"/>
    <s v="Punta de Morro Pelado es una punta ubicada en el departamento del Atlántico, Colombia. La elevación estimada del terreno sobre el nivel del mar es de 10 metros. Esta punta Posee un clima seco, con precipitaciones de 1.000 mm por año, presión atmosférica entre 1.010 y 1.012 hpa, así mismo, a sus alrededores tiene una vegetación de Xerofita, Higrofitica, depósitos marinos y playas deshabitadas. Tiene una temperatura superficial de aproximadamente 30°c."/>
    <x v="45"/>
    <s v="https://satellites.pro/mapa_de_Colombia#10.829753,-75.180428,17"/>
  </r>
  <r>
    <x v="0"/>
    <x v="10"/>
    <x v="325"/>
    <s v=" 11° 46' 34&quot;N_x000a_"/>
    <s v="_x000a_ 72° 30' 54&quot;W"/>
    <x v="2"/>
    <s v="La Punta Neina es un accidente marino costero que está localizada en el departamento de La Guajira, conformada por depósitos aluviales y costas con playas, y con unos aspectos climáticos generales predominados por un clima semiárido, un promedio de entre 50-75 días de precipitación de 500-1000 mm/año, una temperatura promedio de 32°C, una humedad aproximada de 80-90% y una presión atmosférica de 1010-1012 hpa."/>
    <x v="68"/>
    <s v="https://satellites.pro/mapa_de_Colombia#11.774570,-72.518263,14"/>
  </r>
  <r>
    <x v="0"/>
    <x v="10"/>
    <x v="326"/>
    <s v="11° 20' 46&quot;N_x000a_"/>
    <s v="_x000a_ 74° 6' 29&quot;W"/>
    <x v="6"/>
    <s v="Punta de Nenguange es una punta ubicada en el departamento del Magdalena, Colombia. La elevación estimada del terreno sobre el nivel del mar es de 1 metro. Punta de Nenguange tiene un clima seco, con precipitaciones de 1.000 mm por año, presión atmosférica de 1.011 hpa, así mismo, posee una vegetación de Xerofita, Higrofitica, rocas Filitas, metarenitas, metaconglomerados, mármoles y metacherts. Tiene una temperatura superficial de aproximadamente 31°c"/>
    <x v="13"/>
    <s v="https://satellites.pro/mapa_de_Colombia#11.346411,-74.108063,15"/>
  </r>
  <r>
    <x v="0"/>
    <x v="10"/>
    <x v="327"/>
    <s v=" 12° 12' 59&quot;N_x000a_"/>
    <s v="_x000a_ 72° 10' 42&quot;W"/>
    <x v="2"/>
    <s v="La Punta Espirob es un accidente marino costero que está localizada en el departamento de La Guajira situada al noreste de la Isla Cusachón, y al oeste de la ensenada Musich, conformada por depósitos eólicos y costas con rocas cohesivas, y con unos aspectos climáticos generales predominados por un clima semiárido, un promedio de entre 50-75 días de precipitación de 500-1000 mm/año, una temperatura promedio de 32°C, una humedad aproximada de 80-90% y una presión atmosférica de 1010-1012 hpa."/>
    <x v="66"/>
    <s v="https://satellites.pro/mapa_de_Colombia#12.216579,-72.178047,17"/>
  </r>
  <r>
    <x v="0"/>
    <x v="10"/>
    <x v="328"/>
    <s v="11° 03' 07&quot;N_x000a_"/>
    <s v="_x000a_ 74° 13' 52&quot;W"/>
    <x v="6"/>
    <s v="Punta Papare es una punta en el departamento de Magdalena. Punta papare es la conexión con la desembocadura del rio Toribio. Esta punta Posee un clima seco, con precipitaciones de 1.000 mm por año, presión atmosférica entre 1.010 y 1.012 hpa, así mismo, tiene una vegetación de árboles semideciduos, rocas ígneas intrusivas, rocas cohesivas. Tiene una temperatura superficial de aproximadamente 30°c."/>
    <x v="61"/>
    <s v="https://satellites.pro/mapa_de_Colombia#11.051627,-74.229778,17"/>
  </r>
  <r>
    <x v="0"/>
    <x v="10"/>
    <x v="329"/>
    <s v="13° 23'11&quot;N_x000a_"/>
    <s v="_x000a_ 81° 22' 07&quot;W"/>
    <x v="0"/>
    <s v="La Punta paso del monte está ubicada en san Andrés y providencia, cuenta con Brechas riolíticas constituidas por piroclastos y epiclastos, así mismo, limita al norte con el canal Aury y el mar caribe, tiene una extensión de aproximadamente 0.15 km de distancia, de igual forma se encuentra al sureste de la isla de santa catalina y normalmente está a una temperatura superficial de 28°c."/>
    <x v="18"/>
    <s v="https://satellites.pro/Colombia_map#13.386424,-81.368555,19"/>
  </r>
  <r>
    <x v="0"/>
    <x v="10"/>
    <x v="330"/>
    <s v="11° 15' 43&quot;N_x000a_"/>
    <s v="_x000a_73° 25' 12&quot;W"/>
    <x v="2"/>
    <s v="La Punta Pedregal es un accidente marino costero que está localizada en el departamento de La Guajira, conformada por depósitos fluvio marinos y costas con playas, y con unos aspectos climáticos generales predominados por un clima semiárido, un promedio de entre 50-75 días de precipitación de 500-1000 mm/año, una temperatura promedio de 32°C, una humedad aproximada de 80-90% y una presión atmosférica de 1010-1012 hpa."/>
    <x v="57"/>
    <s v="https://satellites.pro/mapa_de_Colombia#11.259191,-73.426643,15"/>
  </r>
  <r>
    <x v="0"/>
    <x v="10"/>
    <x v="331"/>
    <s v="11° 15' 29&quot;N_x000a_"/>
    <s v="_x000a_ 74° 12' 25&quot;W"/>
    <x v="6"/>
    <s v="Punta Petaca es un cabo en Santa Marta y tiene una altitud de 25 metros. Punta Petaca está situada cerca de Sociedad Portuaria de Santa Marta y cerca de Instituto Celedón. Punta Petaca tiene un clima seco, con precipitaciones de 1.100 mm por año, presión atmosférica de 1.012 hpa, así mismo, a sus alrededores tiene una vegetación de Xerofita, Higrofitica, rocas sedimentarias calcáreas, playas y depósitos lacustres. Tiene una temperatura superficial de aproximadamente 30°c "/>
    <x v="23"/>
    <s v="https://satellites.pro/mapa_de_Colombia#11.257692,-74.206746,18"/>
  </r>
  <r>
    <x v="0"/>
    <x v="10"/>
    <x v="332"/>
    <s v="10° 08' 20&quot;N_x000a_"/>
    <s v="_x000a_ 75° 40' 16&quot;W"/>
    <x v="1"/>
    <s v="La Punta Platanal es un accidente marino costero ubicada al noroeste del departamento de Bolívar limitando al norte por la Península de Barú, está cuenta con unos aspectos climáticos generales predominados por un clima tropical, un promedio de entre 50-75 días de precipitación de 1000 mm/año, una temperatura promedio de 30°C, una humedad aproximada de 80-90% y una presión atmosférica de 1010-1012 hpa."/>
    <x v="16"/>
    <s v="https://satellites.pro/mapa_de_Colombia#10.139620,-75.671334,15"/>
  </r>
  <r>
    <x v="0"/>
    <x v="10"/>
    <x v="333"/>
    <s v="13° 19'35&quot;N_x000a_"/>
    <s v="_x000a_ 81° 23' 32&quot;W"/>
    <x v="0"/>
    <s v="La Punta Pull and Bejam está ubicada en san Andrés y providencia, cuenta con Brechas riolíticas constituidas por piroclastos y epiclastos, así mismo, tiene una extensión de aproximadamente 0.21 km de distancia, de igual forma se encuentra al suroeste de la isla de santa catalina y normalmente está a una temperatura superficial de 28°c."/>
    <x v="8"/>
    <s v="https://satellites.pro/Colombia_map#13.326378,-81.392126,17"/>
  </r>
  <r>
    <x v="0"/>
    <x v="10"/>
    <x v="334"/>
    <s v="09° 24' 07&quot;N_x000a_"/>
    <s v="_x000a_ 75° 44' 37&quot;W"/>
    <x v="5"/>
    <s v="La Punta Rebujina es un accidente marino costero ubicada norte del departamento de Córdoba al noroeste de San Antero, cuenta con depósitos aluviale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
    <x v="12"/>
    <s v="https://satellites.pro/mapa_de_Colombia#9.402763,-75.777632,15"/>
  </r>
  <r>
    <x v="0"/>
    <x v="10"/>
    <x v="335"/>
    <s v="09° 24' 43&quot;N_x000a_"/>
    <s v="_x000a_ 75° 47' 53&quot;W"/>
    <x v="5"/>
    <s v="La Punta Rebato es un accidente marino costero ubicada al este de la Bahía de Cispatá y al norte de San Antero, cuenta con depósitos marino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
    <x v="12"/>
    <s v="https://satellites.pro/mapa_de_Colombia#9.411781,-75.798034,15"/>
  </r>
  <r>
    <x v="0"/>
    <x v="10"/>
    <x v="336"/>
    <s v="13° 19'55&quot;N_x000a_"/>
    <s v="_x000a_ 81° 21' 20&quot;W"/>
    <x v="0"/>
    <s v="La Punta Rocosa pertenece al departamento de san Andrés y providencia, cuenta con Brechas riolíticas constituidas por piroclastos y epiblastos ,así mismo, tiene una extensión de aproximadamente 2 km d distancia y normalmente está a una temperatura superficial de 28°c."/>
    <x v="8"/>
    <s v="https://satellites.pro/Colombia_map#13.343574,-81.355466,18"/>
  </r>
  <r>
    <x v="0"/>
    <x v="10"/>
    <x v="337"/>
    <s v="08° 43' 52&quot;N_x000a_"/>
    <s v="_x000a_ 76° 37' 48&quot;W"/>
    <x v="5"/>
    <s v="La Punta Sabanita es un accidente marino costero que está situada en el departamento de Córdob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
    <x v="27"/>
    <s v="https://satellites.pro/mapa_de_Colombia#8.731102,-76.630870,15"/>
  </r>
  <r>
    <x v="0"/>
    <x v="10"/>
    <x v="338"/>
    <s v="08° 43' 51&quot;N_x000a_"/>
    <s v="_x000a_ 76° 37' 51&quot;W"/>
    <x v="3"/>
    <s v="_x000a_La punta sabatina es una punta en Antioquia punta sabatina está situada al suroeste de Punta Sabanilla, y al norte de Río Zapata. Esta punta posee un clima húmedo, con precipitaciones entre 1500 -2000 mm por año, presión atmosférica entre 1.011 y 1.012 hpa, así mismo, está conformada por una vegetación de matorrales, rocas sedimentarias terrígenas y rocas no cohesivas. Tiene una temperatura superficial de aproximadamente 27°c."/>
    <x v="28"/>
    <s v="https://satellites.pro/mapa_de_Colombia#8.731020,-76.631055,15"/>
  </r>
  <r>
    <x v="0"/>
    <x v="10"/>
    <x v="339"/>
    <s v="09° 41' 35&quot;N_x000a_"/>
    <s v="_x000a_ 75° 42' 22&quot;W"/>
    <x v="5"/>
    <s v="La Punta San Bernardo es un accidente marino costero ubicada cerca de la Ensenada de La Caldera y la Ensenada del Hoyo , cuenta con depósitos lacustres recientes, con costas con sistemas deltaicos y con unos aspectos climáticos generales predominados por un clima húmedo, un promedio de entre 1500- 2000 mm/año de precipitación, una temperatura promedio de 29°C, una humedad aproximada de 80-90% y una presión atmosférica de 1010-1012 hpa."/>
    <x v="44"/>
    <s v="https://satellites.pro/mapa_de_Colombia#9.692652,-75.705238,16"/>
  </r>
  <r>
    <x v="0"/>
    <x v="10"/>
    <x v="340"/>
    <s v="09° 23' 06&quot;N_x000a_"/>
    <s v="_x000a_ 76° 11' 24&quot;W"/>
    <x v="5"/>
    <s v="La Punta San Diego es un accidente marino costero ubicada al oeste en la Isla Fuerte del departamento de Córdoba, al sur del Golfo de Morrosquillo, con costas con sistemas deltaicos y con unos aspectos climáticos generales predominados por un clima húmedo, un promedio de entre 1500- 2000 mm/año de precipitación, una temperatura promedio de 30°C, una humedad aproximada de 80-90% y una presión atmosférica de 1010-1012 hpa."/>
    <x v="30"/>
    <s v="https://satellites.pro/mapa_de_Colombia#9.384676,-76.189435,16"/>
  </r>
  <r>
    <x v="0"/>
    <x v="10"/>
    <x v="341"/>
    <s v="11° 13' 55&quot;N_x000a_"/>
    <s v="_x000a_ 74° 13' 26&quot;W"/>
    <x v="6"/>
    <s v="Punta San Fernando es una punta en el departamento de magdalena, Santa Marta y tiene una altitud de 83 metros. Punta San Fernando está situada cerca de Río Manzanares y cerca de Playa Lipe. Tiene aproximadamente una extensión de 500 m de distancia. Esta punta Posee un clima seco, con precipitaciones de 1.000 mm por año, presión atmosférica de 1.011 hpa, así mismo, a sus alrededores tiene una vegetación de Xerofita, Higrofitica, rocas sedimentarias calcáreas, playas, edificación como muelles, carreteras y depósitos lacustres. Tiene una temperatura superficial de aproximadamente 30°c."/>
    <x v="23"/>
    <s v="https://satellites.pro/mapa_de_Colombia#11.231950,-74.223804,17"/>
  </r>
  <r>
    <x v="0"/>
    <x v="10"/>
    <x v="342"/>
    <s v="09° 05' 31&quot;N_x000a_"/>
    <s v="_x000a_ 76° 12' 40&quot;W"/>
    <x v="5"/>
    <s v="La Punta Santa Bárbara es un accidente marino costero perteneciente al departamento de Córdoba situada al norte de Boca Yuca, y al noreste de Arroyo Yuca,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
    <x v="27"/>
    <s v="https://satellites.pro/mapa_de_Colombia#9.092605,-76.211334,15"/>
  </r>
  <r>
    <x v="0"/>
    <x v="10"/>
    <x v="343"/>
    <s v="10° 40' 52&quot;N_x000a_"/>
    <s v="_x000a_ 75° 23' 35&quot;W"/>
    <x v="1"/>
    <s v="Punta Santa Rita es una punta ubicada en el departamento del Bolívar en Colombia. Punta Santa Rita está situada al noroeste de Isla Cascajo y al norte de Playa de Las Canoas. Esta punta Posee un clima seco, con precipitaciones de 1.000 mm por año, presión atmosférica entre 1.010 y 1.012 hpa, así mismo, a sus alrededores tiene una vegetación de Xerofita, Higrofitica, depósitos marinos y playas deshabitadas. Tiene una temperatura superficial de aproximadamente 30°c."/>
    <x v="20"/>
    <s v="https://satellites.pro/mapa_de_Colombia#10.679513,-75.394337,14"/>
  </r>
  <r>
    <x v="0"/>
    <x v="10"/>
    <x v="344"/>
    <s v=" 11° 51' 11&quot;N_x000a_"/>
    <s v="_x000a_ 72° 18' 32&quot;W"/>
    <x v="2"/>
    <s v="La Punta Semesein es un accidente marino costero que está localizada en el departamento de La Guajira, conformada por depósitos eólicos y costas con playas, y con unos aspectos climáticos generales predominados por un clima semiárido, un promedio de entre 50-75 días de precipitación de 500-1000 mm/año, una temperatura promedio de 32°C, una humedad aproximada de 80-90% y una presión atmosférica de 1010-1012 hpa."/>
    <x v="68"/>
    <s v="https://satellites.pro/mapa_de_Colombia#11.853122,-72.308887,14"/>
  </r>
  <r>
    <x v="0"/>
    <x v="10"/>
    <x v="345"/>
    <s v=" 12° 22' 47&quot;N_x000a_"/>
    <s v="_x000a_ 71° 45' 38&quot;W"/>
    <x v="2"/>
    <s v="La Punta Soldado es un accidente marino costero  que está situada en el departamento de La Guajira está situado al este de Punta Taroita, conformada por depósitos calcareos, con playas en la costa, y con unos aspectos climáticos generales predominados por un clima semiárido, un promedio de entre 50-75 días de precipitación de 500-1000 mm/año, una temperatura promedio de 32°C, una humedad aproximada de 80-90% y una presión atmosférica de 1010-1012 hpa."/>
    <x v="70"/>
    <s v="https://satellites.pro/mapa_de_Colombia#12.379629,-71.758683,16"/>
  </r>
  <r>
    <x v="0"/>
    <x v="10"/>
    <x v="346"/>
    <s v=" 11° 21' 58&quot;N_x000a_"/>
    <s v="_x000a_ 73° 11' 17&quot;W"/>
    <x v="2"/>
    <s v="La Punta Tapias es un accidente marino costero que está localizada en el departamento de La Guajira situada al norte de Ciénaga Sabaletes, y al norte de Arroyo Salado, conformada por depósitos con rocas sedimentarias terrígenas y costas con playas lodosas, y con unos aspectos climáticos generales predominados por un clima semiárido, un promedio de entre 50-75 días de precipitación de 500-1000 mm/año, una temperatura promedio de 32°C, una humedad aproximada de 80-90% y una presión atmosférica de 1010-1012 hpa."/>
    <x v="56"/>
    <s v="https://satellites.pro/mapa_de_Colombia#11.365064,-73.189685,15"/>
  </r>
  <r>
    <x v="0"/>
    <x v="10"/>
    <x v="347"/>
    <s v=" 12° 23' 32&quot;N_x000a_"/>
    <s v="_x000a_ 71° 44' 13&quot;W"/>
    <x v="2"/>
    <s v="La Punta Taripa es un accidente marino costero  que está situada en el departamento de La Guajira situada al noroeste de Punta Repusa, y al noreste de Punta Jir, conformada por depósitos calcáreos, con playas en la costa, y con unos aspectos climáticos generales predominados por un clima semiárido, un promedio de entre 50-75 días de precipitación de 500-1000 mm/año, una temperatura promedio de 32°C, una humedad aproximada de 80-90% y una presión atmosférica de 1010-1012 hpa."/>
    <x v="71"/>
    <s v="https://satellites.pro/mapa_de_Colombia#12.392551,-71.737099,18"/>
  </r>
  <r>
    <x v="0"/>
    <x v="10"/>
    <x v="348"/>
    <s v=" 12° 26' 35&quot;N_x000a_"/>
    <s v="_x000a_ 71° 34' 26&quot;W"/>
    <x v="2"/>
    <s v="La Punta Taroa es un accidente marino costero  que está situada en el departamento de La Guajira está situado al este de Punta Taroita, conformada por depósitos eólicos, con playas en la costa, y con unos aspectos climáticos generales predominados por un clima semiárido, un promedio de entre 50-75 días de precipitación de 500-1000 mm/año, una temperatura promedio de 32°C, una humedad aproximada de 80-90% y una presión atmosférica de 1010-1012 hpa."/>
    <x v="31"/>
    <s v="https://satellites.pro/mapa_de_Colombia#12.442814,-71.573675,16"/>
  </r>
  <r>
    <x v="0"/>
    <x v="10"/>
    <x v="349"/>
    <s v=" 12° 26' 20&quot;N_x000a_"/>
    <s v="_x000a_ 71° 36' 06&quot;W"/>
    <x v="2"/>
    <s v="La Punta Taroita es un accidente marino costero  que está situada en el departamento de La Guajira está situado al este de Punta Taroa, conformada por depósitos eólicos, con playas en la costa, y con unos aspectos climáticos generales predominados por un clima semiárido, un promedio de entre 50-75 días de precipitación de 500-1000 mm/año, una temperatura promedio de 32°C, una humedad aproximada de 80-90% y una presión atmosférica de 1010-1012 hpa."/>
    <x v="31"/>
    <s v="https://satellites.pro/mapa_de_Colombia#12.438908,-71.550827,16"/>
  </r>
  <r>
    <x v="0"/>
    <x v="10"/>
    <x v="350"/>
    <s v="09° 24' 43&quot;N_x000a_"/>
    <s v="_x000a_ 75° 47' 31&quot;W"/>
    <x v="5"/>
    <s v="La Punta Terraplen es un accidente marino costero ubicada al este de la Bahía de Cispatá y al norte de San Antero, cuenta con depósitos marino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
    <x v="12"/>
    <s v="https://satellites.pro/mapa_de_Colombia#9.411671,-75.792073,16"/>
  </r>
  <r>
    <x v="0"/>
    <x v="10"/>
    <x v="351"/>
    <s v="09° 44' 20&quot;N_x000a_"/>
    <s v="_x000a_ 75° 44' 14&quot;W"/>
    <x v="1"/>
    <s v="La Punta Tiasaca es un accidente marino costero ubicada en el oeste de la Isla Palma, cuenta con depósitos lacustres recientes, con costas con sistemas deltaicos y con unos aspectos climáticos generales predominados por un clima húmedo, un promedio de entre 1500- 2000 mm/año de precipitación, una temperatura promedio de 30°C, una humedad aproximada de 80-90% y una presión atmosférica de 1010-1012 hpa."/>
    <x v="44"/>
    <s v="https://satellites.pro/mapa_de_Colombia#9.739127,-75.753771,17"/>
  </r>
  <r>
    <x v="0"/>
    <x v="10"/>
    <x v="352"/>
    <s v="08° 29' 24&quot;N_x000a_"/>
    <s v="_x000a_ 77° 15' 16&quot;W"/>
    <x v="4"/>
    <s v="Punta Tolo es una punta en el departamento del choco. Punta Tolo se encuentra al sureste de Bahía Acandi. Esta punta posee un clima húmedo, con precipitaciones entre 1500 -2000 mm por año, presión atmosférica entre 1.011 y 1.012 hpa, así mismo, está conformada por una vegetación de matorrales, depósitos aluviales, playas y rocas cohesivas. Tiene una temperatura superficial de aproximadamente 27°c."/>
    <x v="19"/>
    <s v="https://satellites.pro/mapa_de_Colombia#8.490009,-77.254701,15"/>
  </r>
  <r>
    <x v="0"/>
    <x v="10"/>
    <x v="353"/>
    <s v="09° 09' 29&quot;N_x000a_"/>
    <s v="_x000a_ 76° 10' 44&quot;W"/>
    <x v="5"/>
    <s v="La Punta Tronconal es un accidente marino costero perteneciente al departamento de Córdoba situada cerca del Río Cedro, y al norte de Punta Candé, conformada por rocas sedimentarias terrígenas, con costas con rocas no cohesivas y con unos aspectos climáticos generales predominados por un clima húmedo, un promedio de entre 1500- 2000 mm/año de precipitación, una temperatura promedio de 30°C, una humedad aproximada de 80-90% y una presión atmosférica de 1010-1012 hpa."/>
    <x v="27"/>
    <s v="https://satellites.pro/mapa_de_Colombia#9.155604,-76.176813,14"/>
  </r>
  <r>
    <x v="0"/>
    <x v="10"/>
    <x v="354"/>
    <s v="11° 19' 26&quot;N_x000a_"/>
    <s v="_x000a_ 74° 9' 36&quot;W"/>
    <x v="6"/>
    <s v="Punta El Vigía es una punta ubicada en el departamento del Magdalena, tiene una altitud de 42 metros. Punta El Vigía está situada al este de Isla de La Aguja. tiene un clima seco, con precipitaciones de 1.000 mm por año, presión atmosférica de 1.011 hpa, así mismo, posee una vegetación de Xerofita, Higrofitica, rocas Filitas, metarenitas, metaconglomerados, mármoles y metacherts. Tiene una temperatura superficial de aproximadamente 31°c"/>
    <x v="13"/>
    <s v="https://satellites.pro/mapa_de_Colombia#11.324411,-74.160063,15"/>
  </r>
  <r>
    <x v="0"/>
    <x v="10"/>
    <x v="355"/>
    <s v="11° 15' 25&quot;N_x000a_"/>
    <s v="_x000a_ 74° 12' 47&quot;W"/>
    <x v="6"/>
    <s v="Punta Voladero es una punta en el departamento de magdalena, santa Marta, tiene una altitud de 25 metros. Punta Voladero está situada cerca de Punta Petaca y cerca de Sansiraka Hotel. Esta punta Posee un clima seco, con precipitaciones de 1.000 mm por año, presión atmosférica de 1.011 hpa, así mismo, a sus alrededores tiene una vegetación de Xerofita, Higrofitica, rocas sedimentarias calcáreas, playas y depósitos lacustres. Tiene una temperatura superficial de aproximadamente 30°c."/>
    <x v="23"/>
    <s v="https://satellites.pro/mapa_de_Colombia#11.257000,-74.212730,17"/>
  </r>
  <r>
    <x v="0"/>
    <x v="10"/>
    <x v="356"/>
    <s v="08° 15' 00&quot;N_x000a_"/>
    <s v="_x000a_ 76° 57' 08&quot;W"/>
    <x v="3"/>
    <s v="Punta Yerbasal es una punta en Turbo Antioquia. Punta Yerbasal está situada cerca de Punta Tarena, y cerca de Punta Revesa. Esta punta posee un clima húmedo, con precipitaciones entre 1500 -2000 mm por año, presión atmosférica entre 1.011 y 1.012 hpa, así mismo, a sus alrededores contiene una vegetación de matorrales, depósitos lacustres, costas lodosas y sistemas deltaicos. Tiene una temperatura superficial de aproximadamente 27°c. "/>
    <x v="11"/>
    <s v="https://satellites.pro/mapa_de_Colombia#8.250014,-76.945925,14"/>
  </r>
  <r>
    <x v="0"/>
    <x v="17"/>
    <x v="357"/>
    <s v="08° 23' 17&quot;N_x000a_"/>
    <s v="_x000a_ 76° 45' 28&quot;W"/>
    <x v="3"/>
    <s v="Quebrada el Carlo se encuentra en el departamento de Antioquia Quebrada el Carlo está situada al este del Golfo de Urabá. Esta quebrada tiene un clima húmedo, con precipitaciones entre 1500 -2000 mm por año, presión atmosférica entre 1.011 y 1.012 hpa, así mismo, a sus alrededores tiene una vegetación de matorrales, depósitos marinos, bosques húmedos y costas lodosas. Tiene una temperatura superficial de aproximadamente 27°c."/>
    <x v="11"/>
    <s v="https://satellites.pro/mapa_de_Colombia#8.388079,-76.757870,17"/>
  </r>
  <r>
    <x v="0"/>
    <x v="17"/>
    <x v="358"/>
    <s v="08° 03' 01&quot;N_x000a_"/>
    <s v="_x000a_ 76° 43' 04&quot;W"/>
    <x v="3"/>
    <s v="_x000a_Quebrada Guadualito es un arroyo en Antioquia. Quebrada Guadualito está situada al noreste de Río Guadualito, y al sur de Canal Casanova. Esta quebrada posee un clima húmedo, con precipitaciones entre 1500 -2000 mm por año, presión atmosférica entre 1.011 y 1.012 hpa, así mismo, a sus alrededores tiene una vegetación de matorrales, depósitos aluviales y sistemas deltaicos. Tiene una temperatura superficial de aproximadamente 26°c. "/>
    <x v="7"/>
    <s v="https://satellites.pro/mapa_de_Colombia#8.050498,-76.715770,15"/>
  </r>
  <r>
    <x v="0"/>
    <x v="17"/>
    <x v="359"/>
    <s v="08° 36' 10&quot;N_x000a_"/>
    <s v="_x000a_ 76° 53' 11&quot;W"/>
    <x v="3"/>
    <s v="Quebrada Lechugal es un arroyo en Antioquia y tiene una altitud de 40 metros. Quebrada Lechugal está situada cerca de Punta Piedra, y al noroeste de Cerro el Águila. Esta quebrada posee un clima húmedo, con precipitaciones entre 1500 -2000 mm por año, presión atmosférica entre 1.011 y 1.012 hpa, así mismo, a sus alrededores tiene una vegetación de matorrales y depósitos marinos. Tiene una temperatura superficial de aproximadamente 27°c."/>
    <x v="58"/>
    <s v="https://satellites.pro/mapa_de_Colombia#8.603012,-76.886487,16"/>
  </r>
  <r>
    <x v="0"/>
    <x v="17"/>
    <x v="360"/>
    <s v="08° 13' 52&quot;N_x000a_"/>
    <s v="_x000a_ 76° 45' 15&quot;W"/>
    <x v="3"/>
    <s v="La Quebrada Tie está ubicada en Antioquia. Quebrada Tie está situada al este del Golfo de Urabá. Esta quebrada posee un clima húmedo, con precipitaciones entre 1500 -2000 mm por año, presión atmosférica entre 1.011 y 1.012 hpa, así mismo, a sus alrededores tiene una vegetación de matorrales, depósitos aluviales, bosques húmedos y playas. Tiene una temperatura superficial de aproximadamente 27°c."/>
    <x v="11"/>
    <s v="https://satellites.pro/mapa_de_Colombia#8.231132,-76.754174,18"/>
  </r>
  <r>
    <x v="0"/>
    <x v="18"/>
    <x v="361"/>
    <s v="08° 30' 51&quot;N_x000a_"/>
    <s v="_x000a_ 77° 16' 32&quot;W"/>
    <x v="5"/>
    <s v="Rio Acandí se encuentra en el departamento del choco el cual desemboca en la Bahía Acandí y tiene una apertura de aproximadamente 100 m. Este rio posee un clima húmedo, con precipitaciones entre 1500 -2000 mm por año, presión atmosférica entre 1.011 y 1.012 hpa, así mismo, está conformada por una vegetación de matorrales, depósitos aluviales, rocas cohesivas y rocas ígneas volcánicas. Tiene una temperatura superficial de aproximadamente 27°c."/>
    <x v="19"/>
    <s v="https://satellites.pro/mapa_de_Colombia#8.514355,-77.275751,17"/>
  </r>
  <r>
    <x v="0"/>
    <x v="18"/>
    <x v="362"/>
    <s v="08° 24' 37&quot;N_x000a_"/>
    <s v="_x000a_ 76° 45' 45&quot;W"/>
    <x v="3"/>
    <s v="Río Bobal es un arroyo en Antioquia. Río Bobal está situada cerca de Punta Bobal, esta al sureste de la Ensenada el Verano y cerca de Quebrada La Candelaria. Esta rio posee un clima húmedo, con precipitaciones entre 1500 -2000 mm por año, presión atmosférica entre 1.011 y 1.012 hpa, así mismo, a sus alrededores tiene una vegetación de matorrales, depósitos marinos, bosques húmedos y costas lodosas. Tiene una temperatura superficial de aproximadamente 27°c."/>
    <x v="11"/>
    <s v="https://satellites.pro/mapa_de_Colombia#8.410336,-76.762698,17"/>
  </r>
  <r>
    <x v="0"/>
    <x v="18"/>
    <x v="363"/>
    <s v="08° 21' 06&quot;N_x000a_"/>
    <s v="_x000a_ 76° 45' 38&quot;W"/>
    <x v="3"/>
    <s v="Río Caimán Viejo es un arroyo en Antioquia y tiene una altitud de 30 metros. Río Caimán Viejo está situada circa de Punta Ocobo, y al norte de Ensenada de El Totumo. Esta rio tiene un clima húmedo, con precipitaciones entre 1500 -2000 mm por año, presión atmosférica entre 1.011 y 1.012 hpa, así mismo, a sus alrededores tiene una vegetación de matorrales, depósitos lacustres, bosques húmedos y costos lodosas. Tiene una temperatura superficial de aproximadamente 27°c."/>
    <x v="11"/>
    <s v="https://satellites.pro/mapa_de_Colombia#8.351708,-76.760831,16"/>
  </r>
  <r>
    <x v="0"/>
    <x v="18"/>
    <x v="364"/>
    <s v="08° 12' 36&quot;N_x000a_"/>
    <s v="_x000a_ 76° 44' 59&quot;W"/>
    <x v="3"/>
    <s v="_x000a_Río Cirilo es un arroyo en Antioquia y tiene una altitud de 29 metros. Río Cirilo está situada al sur de Punta La Desgracia, y al sureste de Punta Tie. Esta rio posee un clima húmedo, con precipitaciones entre 1500 -2000 mm por año, presión atmosférica entre 1.011 y 1.012 hpa, así mismo, a sus alrededores tiene una vegetación de matorrales, depósitos lacustres, bosques húmedos, costas lodosas y sistemas deltaicos. Tiene una temperatura superficial de aproximadamente 27°c."/>
    <x v="11"/>
    <s v="https://satellites.pro/mapa_de_Colombia#8.210057,-76.749823,16"/>
  </r>
  <r>
    <x v="0"/>
    <x v="18"/>
    <x v="365"/>
    <s v="08° 0' 43&quot;N_x000a_"/>
    <s v="_x000a_ 76° 44' 19&quot;W"/>
    <x v="3"/>
    <s v="La cuenca hidrográfica de Río Turbo-Currulao está ubicada en el Departamento de Antioquia, abarcando los municipios de Turbo, Apartado y Necoclí, con un área de 90.077 hectáreas y desemboca en el golfo de Urabá. Este rio posee un clima húmedo, con precipitaciones entre 1500 -2000 mm por año, presión atmosférica entre 1.011 y 1.012 hpa, así mismo, a sus alrededores tiene una vegetación de bosques húmedos, matorrales, depósitos aluviales y un sistema deltaico. Tiene una temperatura superficial de aproximadamente 26°c. "/>
    <x v="7"/>
    <s v="https://satellites.pro/mapa_de_Colombia#8.012178,-76.738708,16"/>
  </r>
  <r>
    <x v="0"/>
    <x v="18"/>
    <x v="366"/>
    <s v="08° 02' 19&quot;N_x000a_"/>
    <s v="_x000a_ 76° 43' 50&quot;W"/>
    <x v="3"/>
    <s v="Río Guadualito es un arroyo en Antioquia. Río Guadualito está situada al suroeste de Quebrada Guadualito, y al norte de Canal Río Currulao. Esta rio posee un clima húmedo, con precipitaciones entre 1500 -2000 mm por año, presión atmosférica entre 1.011 y 1.012 hpa, así mismo, a sus alrededores tiene una vegetación de bosques húmedos, matorrales, depósitos aluviales y un sistema deltaico. Tiene una temperatura superficial de aproximadamente 26°c. "/>
    <x v="7"/>
    <s v="https://satellites.pro/mapa_de_Colombia#8.038679,-76.730758,17"/>
  </r>
  <r>
    <x v="0"/>
    <x v="18"/>
    <x v="367"/>
    <s v="08° 39' 52&quot;N_x000a_"/>
    <s v="_x000a_ 76° 39' 30&quot;W"/>
    <x v="3"/>
    <s v="El Rio Iguana se encuentra en el departamento de Antioquia el cual desemboca en el océano atlántico. Este rio posee un clima húmedo, con precipitaciones entre 1500 -2000 mm por año, presión atmosférica entre 1.011 y 1.012 hpa, así mismo, está conformada por una vegetación de matorrales, rocas sedimentarias terrígenas y rocas no cohesivas. Tiene una temperatura superficial de aproximadamente 27°c."/>
    <x v="28"/>
    <s v="https://satellites.pro/mapa_de_Colombia#8.664455,-76.658467,17"/>
  </r>
  <r>
    <x v="0"/>
    <x v="18"/>
    <x v="368"/>
    <s v="11° 06' 6&quot;N_x000a_"/>
    <s v="_x000a_ 74° 50' 53&quot;W"/>
    <x v="7"/>
    <s v="El Río Magdalena se encuentra ubicado en el departamento de Atlantico, este nace del departamento del Huila hasta desembocar en el mar Caribe, su cuenca ocupa el 24% del territorio continental del país con 250000 km2, tiene un recorrido de 1540 km entre las coordilleras colombianas, estte río deposita 500000 m3 de sedimento por trimeestre, "/>
    <x v="41"/>
    <s v="https://satellites.pro/mapa_de_Colombia#11.043984,-74.822731,12"/>
  </r>
  <r>
    <x v="0"/>
    <x v="18"/>
    <x v="369"/>
    <s v="08° 37' 24&quot;N_x000a_"/>
    <s v="_x000a_ 76° 51' 27&quot;W"/>
    <x v="3"/>
    <s v="El Rio Mulatos está ubicado en el departamento de Antioquia. Rio Mulatos desemboca en el océano Atlántico. Esta rio posee un clima húmedo, con precipitaciones entre 1500 -2000 mm por año, presión atmosférica entre 1.011 y 1.012 hpa, así mismo, a sus alrededores tiene una vegetación de matorrales, rocas sedimentarias terrígenas, rocas no cohesivas y bosques húmedos. Tiene una temperatura superficial de aproximadamente 27°c."/>
    <x v="58"/>
    <s v="https://satellites.pro/mapa_de_Colombia#8.623507,-76.857734,16"/>
  </r>
  <r>
    <x v="0"/>
    <x v="18"/>
    <x v="370"/>
    <s v="08° 26' 24&quot;N_x000a_"/>
    <s v="_x000a_ 77° 11' 45&quot;W"/>
    <x v="4"/>
    <s v="Rio Negro se encuentra en el departamento del choco el cual desemboca en la Bahía Estola. Este rio posee un clima húmedo, con precipitaciones entre 1500 -2000 mm por año, presión atmosférica entre 1.011 y 1.012 hpa, así mismo, está conformada por una vegetación de matorrales, depósitos marinos y playa en su desembocadura. Tiene una temperatura superficial de aproximadamente 27°c. "/>
    <x v="11"/>
    <s v="https://satellites.pro/mapa_de_Colombia#8.440143,-77.196100,16"/>
  </r>
  <r>
    <x v="0"/>
    <x v="18"/>
    <x v="371"/>
    <s v="07° 54' 04&quot;N_x000a_"/>
    <s v="_x000a_ 76° 51' 47&quot;W"/>
    <x v="3"/>
    <s v="El Rio Suriquillo se encuentra en el departamento de Antioquia el cual desemboca en la Bahía Colombia con una apertura de casi de 800 m. Este rio posee un clima húmedo, con precipitaciones entre 1500 -2000 mm por año, presión atmosférica entre 1.011 y 1.012 hpa, así mismo, a sus alrededores tiene una vegetación de bosques húmedos, matorrales, depósitos aluviales y un sistema deltaico. Tiene una temperatura superficial de aproximadamente 26°c. "/>
    <x v="7"/>
    <s v="https://satellites.pro/mapa_de_Colombia#7.901279,-76.863270,15"/>
  </r>
  <r>
    <x v="0"/>
    <x v="18"/>
    <x v="372"/>
    <s v="08° 07' 13&quot;N_x000a_"/>
    <s v="_x000a_ 76° 45' 34&quot;W"/>
    <x v="3"/>
    <s v="El Río Turbo-Currulao está ubicada en el Departamento de Antioquia, abarcando los municipios de Turbo, Apartado y Necoclí. Esta rio posee un clima húmedo, con precipitaciones entre 1500 -2000 mm por año, presión atmosférica entre 1.011 y 1.012 hpa, así mismo, a sus alrededores tiene una vegetación de matorrales, depósitos lacustres, bosques húmedos, costas lodosas y sistemas deltaicos. Tiene una temperatura superficial de aproximadamente 27°c."/>
    <x v="7"/>
    <s v="https://satellites.pro/mapa_de_Colombia#8.120434,-76.759629,15"/>
  </r>
  <r>
    <x v="0"/>
    <x v="18"/>
    <x v="373"/>
    <s v="07° 55' 51&quot;N_x000a_"/>
    <s v="_x000a_ 76° 44' 44&quot;W"/>
    <x v="3"/>
    <s v="El rio Viejo se encuentra en el departamento de Antioquia el cual desemboca en la Bahía Colombia y termina en una zona urbanizada. Este rio posee un clima húmedo, con precipitaciones entre 1500 -2000 mm por año, presión atmosférica entre 1.011 y 1.012 hpa, así mismo, a sus alrededores tiene una vegetación de bosques húmedos, matorrales, depósitos aluviales y un sistema deltaico. Tiene una temperatura superficial de aproximadamente 26°c. "/>
    <x v="7"/>
    <s v="https://satellites.pro/mapa_de_Colombia#7.930991,-76.745596,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8"/>
    <n v="1"/>
    <n v="5"/>
    <n v="2"/>
    <n v="3"/>
    <n v="4"/>
    <n v="1"/>
    <n v="0"/>
  </r>
  <r>
    <x v="1"/>
    <x v="1"/>
    <n v="4"/>
    <n v="2"/>
    <n v="2"/>
    <n v="1"/>
    <n v="3"/>
    <n v="6"/>
    <n v="2"/>
    <n v="2"/>
  </r>
  <r>
    <x v="2"/>
    <x v="0"/>
    <n v="1"/>
    <n v="2"/>
    <n v="4"/>
    <n v="0"/>
    <n v="2"/>
    <n v="5"/>
    <n v="2"/>
    <n v="1"/>
  </r>
  <r>
    <x v="3"/>
    <x v="0"/>
    <n v="2"/>
    <n v="1"/>
    <n v="0"/>
    <n v="1"/>
    <n v="0"/>
    <n v="1"/>
    <n v="2"/>
    <n v="0"/>
  </r>
  <r>
    <x v="4"/>
    <x v="2"/>
    <n v="15"/>
    <n v="6"/>
    <n v="11"/>
    <n v="4"/>
    <n v="8"/>
    <n v="16"/>
    <n v="7"/>
    <n v="3"/>
  </r>
  <r>
    <x v="5"/>
    <x v="3"/>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AFB777-10C8-4E36-BB8A-DF155E04EA6F}"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2" rowHeaderCaption="Departamento/Tipo de Accidente">
  <location ref="A3:B472" firstHeaderRow="1" firstDataRow="1" firstDataCol="1"/>
  <pivotFields count="9">
    <pivotField showAll="0">
      <items count="3">
        <item x="0"/>
        <item x="1"/>
        <item t="default"/>
      </items>
    </pivotField>
    <pivotField showAll="0">
      <items count="20">
        <item x="0"/>
        <item x="1"/>
        <item x="2"/>
        <item x="3"/>
        <item x="4"/>
        <item x="5"/>
        <item x="6"/>
        <item x="7"/>
        <item x="8"/>
        <item x="9"/>
        <item x="11"/>
        <item x="12"/>
        <item x="13"/>
        <item x="14"/>
        <item x="15"/>
        <item x="16"/>
        <item x="10"/>
        <item x="17"/>
        <item x="18"/>
        <item t="default"/>
      </items>
    </pivotField>
    <pivotField axis="axisRow"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pivotField showAll="0"/>
    <pivotField axis="axisRow" showAll="0">
      <items count="10">
        <item x="3"/>
        <item x="0"/>
        <item x="7"/>
        <item x="1"/>
        <item x="4"/>
        <item x="5"/>
        <item x="2"/>
        <item x="6"/>
        <item x="8"/>
        <item t="default"/>
      </items>
    </pivotField>
    <pivotField showAll="0"/>
    <pivotField axis="axisRow" dataField="1" showAll="0">
      <items count="73">
        <item x="50"/>
        <item x="0"/>
        <item x="37"/>
        <item x="36"/>
        <item x="40"/>
        <item x="34"/>
        <item x="8"/>
        <item x="6"/>
        <item x="38"/>
        <item x="24"/>
        <item x="66"/>
        <item x="43"/>
        <item x="62"/>
        <item x="16"/>
        <item x="31"/>
        <item x="21"/>
        <item x="22"/>
        <item x="65"/>
        <item x="32"/>
        <item x="63"/>
        <item x="26"/>
        <item x="2"/>
        <item x="68"/>
        <item x="69"/>
        <item x="56"/>
        <item x="59"/>
        <item x="13"/>
        <item x="14"/>
        <item x="20"/>
        <item x="60"/>
        <item x="1"/>
        <item x="27"/>
        <item x="11"/>
        <item x="28"/>
        <item x="4"/>
        <item x="5"/>
        <item x="35"/>
        <item x="25"/>
        <item x="64"/>
        <item x="3"/>
        <item x="57"/>
        <item x="42"/>
        <item x="45"/>
        <item x="48"/>
        <item x="10"/>
        <item x="7"/>
        <item x="44"/>
        <item x="23"/>
        <item x="67"/>
        <item x="49"/>
        <item x="47"/>
        <item x="29"/>
        <item x="17"/>
        <item x="18"/>
        <item x="54"/>
        <item x="61"/>
        <item x="52"/>
        <item x="15"/>
        <item x="51"/>
        <item x="12"/>
        <item x="30"/>
        <item x="39"/>
        <item x="70"/>
        <item x="71"/>
        <item x="46"/>
        <item x="19"/>
        <item x="9"/>
        <item x="55"/>
        <item x="33"/>
        <item x="58"/>
        <item x="53"/>
        <item x="41"/>
        <item t="default"/>
      </items>
    </pivotField>
    <pivotField showAll="0"/>
  </pivotFields>
  <rowFields count="3">
    <field x="5"/>
    <field x="7"/>
    <field x="2"/>
  </rowFields>
  <rowItems count="469">
    <i>
      <x/>
    </i>
    <i r="1">
      <x/>
    </i>
    <i r="2">
      <x v="141"/>
    </i>
    <i r="1">
      <x v="31"/>
    </i>
    <i r="2">
      <x v="41"/>
    </i>
    <i r="2">
      <x v="287"/>
    </i>
    <i r="1">
      <x v="32"/>
    </i>
    <i r="2">
      <x v="18"/>
    </i>
    <i r="2">
      <x v="38"/>
    </i>
    <i r="2">
      <x v="40"/>
    </i>
    <i r="2">
      <x v="50"/>
    </i>
    <i r="2">
      <x v="54"/>
    </i>
    <i r="2">
      <x v="216"/>
    </i>
    <i r="2">
      <x v="228"/>
    </i>
    <i r="2">
      <x v="247"/>
    </i>
    <i r="2">
      <x v="277"/>
    </i>
    <i r="2">
      <x v="356"/>
    </i>
    <i r="2">
      <x v="357"/>
    </i>
    <i r="2">
      <x v="360"/>
    </i>
    <i r="2">
      <x v="362"/>
    </i>
    <i r="2">
      <x v="363"/>
    </i>
    <i r="2">
      <x v="364"/>
    </i>
    <i r="1">
      <x v="33"/>
    </i>
    <i r="2">
      <x v="42"/>
    </i>
    <i r="2">
      <x v="286"/>
    </i>
    <i r="2">
      <x v="338"/>
    </i>
    <i r="2">
      <x v="367"/>
    </i>
    <i r="1">
      <x v="45"/>
    </i>
    <i r="2">
      <x v="12"/>
    </i>
    <i r="2">
      <x v="15"/>
    </i>
    <i r="2">
      <x v="20"/>
    </i>
    <i r="2">
      <x v="34"/>
    </i>
    <i r="2">
      <x v="37"/>
    </i>
    <i r="2">
      <x v="46"/>
    </i>
    <i r="2">
      <x v="49"/>
    </i>
    <i r="2">
      <x v="52"/>
    </i>
    <i r="2">
      <x v="53"/>
    </i>
    <i r="2">
      <x v="55"/>
    </i>
    <i r="2">
      <x v="56"/>
    </i>
    <i r="2">
      <x v="57"/>
    </i>
    <i r="2">
      <x v="58"/>
    </i>
    <i r="2">
      <x v="59"/>
    </i>
    <i r="2">
      <x v="140"/>
    </i>
    <i r="2">
      <x v="173"/>
    </i>
    <i r="2">
      <x v="229"/>
    </i>
    <i r="2">
      <x v="260"/>
    </i>
    <i r="2">
      <x v="358"/>
    </i>
    <i r="2">
      <x v="365"/>
    </i>
    <i r="2">
      <x v="366"/>
    </i>
    <i r="2">
      <x v="371"/>
    </i>
    <i r="2">
      <x v="372"/>
    </i>
    <i r="2">
      <x v="373"/>
    </i>
    <i r="1">
      <x v="51"/>
    </i>
    <i r="2">
      <x v="45"/>
    </i>
    <i r="1">
      <x v="69"/>
    </i>
    <i r="2">
      <x v="212"/>
    </i>
    <i r="2">
      <x v="214"/>
    </i>
    <i r="2">
      <x v="227"/>
    </i>
    <i r="2">
      <x v="251"/>
    </i>
    <i r="2">
      <x v="359"/>
    </i>
    <i r="2">
      <x v="369"/>
    </i>
    <i>
      <x v="1"/>
    </i>
    <i r="1">
      <x v="1"/>
    </i>
    <i r="2">
      <x/>
    </i>
    <i r="2">
      <x v="100"/>
    </i>
    <i r="2">
      <x v="157"/>
    </i>
    <i r="1">
      <x v="2"/>
    </i>
    <i r="2">
      <x v="84"/>
    </i>
    <i r="2">
      <x v="93"/>
    </i>
    <i r="1">
      <x v="3"/>
    </i>
    <i r="2">
      <x v="76"/>
    </i>
    <i r="2">
      <x v="80"/>
    </i>
    <i r="2">
      <x v="87"/>
    </i>
    <i r="1">
      <x v="4"/>
    </i>
    <i r="2">
      <x v="96"/>
    </i>
    <i r="1">
      <x v="5"/>
    </i>
    <i r="2">
      <x v="72"/>
    </i>
    <i r="2">
      <x v="98"/>
    </i>
    <i r="1">
      <x v="6"/>
    </i>
    <i r="2">
      <x v="13"/>
    </i>
    <i r="2">
      <x v="14"/>
    </i>
    <i r="2">
      <x v="36"/>
    </i>
    <i r="2">
      <x v="43"/>
    </i>
    <i r="2">
      <x v="77"/>
    </i>
    <i r="2">
      <x v="78"/>
    </i>
    <i r="2">
      <x v="101"/>
    </i>
    <i r="2">
      <x v="105"/>
    </i>
    <i r="2">
      <x v="219"/>
    </i>
    <i r="2">
      <x v="267"/>
    </i>
    <i r="2">
      <x v="282"/>
    </i>
    <i r="2">
      <x v="333"/>
    </i>
    <i r="2">
      <x v="336"/>
    </i>
    <i r="1">
      <x v="34"/>
    </i>
    <i r="2">
      <x v="4"/>
    </i>
    <i r="2">
      <x v="70"/>
    </i>
    <i r="2">
      <x v="81"/>
    </i>
    <i r="2">
      <x v="82"/>
    </i>
    <i r="2">
      <x v="83"/>
    </i>
    <i r="2">
      <x v="92"/>
    </i>
    <i r="2">
      <x v="99"/>
    </i>
    <i r="2">
      <x v="102"/>
    </i>
    <i r="1">
      <x v="35"/>
    </i>
    <i r="2">
      <x v="5"/>
    </i>
    <i r="2">
      <x v="6"/>
    </i>
    <i r="2">
      <x v="71"/>
    </i>
    <i r="2">
      <x v="74"/>
    </i>
    <i r="2">
      <x v="88"/>
    </i>
    <i r="2">
      <x v="90"/>
    </i>
    <i r="1">
      <x v="36"/>
    </i>
    <i r="2">
      <x v="73"/>
    </i>
    <i r="2">
      <x v="89"/>
    </i>
    <i r="2">
      <x v="103"/>
    </i>
    <i r="2">
      <x v="104"/>
    </i>
    <i r="1">
      <x v="46"/>
    </i>
    <i r="2">
      <x v="161"/>
    </i>
    <i r="1">
      <x v="52"/>
    </i>
    <i r="2">
      <x v="25"/>
    </i>
    <i r="2">
      <x v="79"/>
    </i>
    <i r="2">
      <x v="95"/>
    </i>
    <i r="2">
      <x v="97"/>
    </i>
    <i r="1">
      <x v="53"/>
    </i>
    <i r="2">
      <x v="26"/>
    </i>
    <i r="2">
      <x v="75"/>
    </i>
    <i r="2">
      <x v="91"/>
    </i>
    <i r="2">
      <x v="138"/>
    </i>
    <i r="2">
      <x v="194"/>
    </i>
    <i r="2">
      <x v="243"/>
    </i>
    <i r="2">
      <x v="245"/>
    </i>
    <i r="2">
      <x v="300"/>
    </i>
    <i r="2">
      <x v="329"/>
    </i>
    <i r="1">
      <x v="54"/>
    </i>
    <i r="2">
      <x v="196"/>
    </i>
    <i r="1">
      <x v="61"/>
    </i>
    <i r="2">
      <x v="94"/>
    </i>
    <i>
      <x v="2"/>
    </i>
    <i r="1">
      <x v="41"/>
    </i>
    <i r="2">
      <x v="116"/>
    </i>
    <i r="2">
      <x v="281"/>
    </i>
    <i r="1">
      <x v="42"/>
    </i>
    <i r="2">
      <x v="230"/>
    </i>
    <i r="2">
      <x v="255"/>
    </i>
    <i r="2">
      <x v="269"/>
    </i>
    <i r="2">
      <x v="272"/>
    </i>
    <i r="2">
      <x v="324"/>
    </i>
    <i r="1">
      <x v="43"/>
    </i>
    <i r="2">
      <x v="135"/>
    </i>
    <i r="1">
      <x v="49"/>
    </i>
    <i r="2">
      <x v="323"/>
    </i>
    <i r="1">
      <x v="71"/>
    </i>
    <i r="2">
      <x v="109"/>
    </i>
    <i r="2">
      <x v="368"/>
    </i>
    <i>
      <x v="3"/>
    </i>
    <i r="1">
      <x v="13"/>
    </i>
    <i r="2">
      <x v="24"/>
    </i>
    <i r="2">
      <x v="106"/>
    </i>
    <i r="2">
      <x v="107"/>
    </i>
    <i r="2">
      <x v="111"/>
    </i>
    <i r="2">
      <x v="115"/>
    </i>
    <i r="2">
      <x v="149"/>
    </i>
    <i r="2">
      <x v="150"/>
    </i>
    <i r="2">
      <x v="160"/>
    </i>
    <i r="2">
      <x v="163"/>
    </i>
    <i r="2">
      <x v="165"/>
    </i>
    <i r="2">
      <x v="166"/>
    </i>
    <i r="2">
      <x v="167"/>
    </i>
    <i r="2">
      <x v="168"/>
    </i>
    <i r="2">
      <x v="171"/>
    </i>
    <i r="2">
      <x v="172"/>
    </i>
    <i r="2">
      <x v="174"/>
    </i>
    <i r="2">
      <x v="175"/>
    </i>
    <i r="2">
      <x v="179"/>
    </i>
    <i r="2">
      <x v="180"/>
    </i>
    <i r="2">
      <x v="184"/>
    </i>
    <i r="2">
      <x v="185"/>
    </i>
    <i r="2">
      <x v="186"/>
    </i>
    <i r="2">
      <x v="189"/>
    </i>
    <i r="2">
      <x v="191"/>
    </i>
    <i r="2">
      <x v="192"/>
    </i>
    <i r="2">
      <x v="193"/>
    </i>
    <i r="2">
      <x v="195"/>
    </i>
    <i r="2">
      <x v="197"/>
    </i>
    <i r="2">
      <x v="203"/>
    </i>
    <i r="2">
      <x v="204"/>
    </i>
    <i r="2">
      <x v="205"/>
    </i>
    <i r="2">
      <x v="206"/>
    </i>
    <i r="2">
      <x v="225"/>
    </i>
    <i r="2">
      <x v="233"/>
    </i>
    <i r="2">
      <x v="236"/>
    </i>
    <i r="2">
      <x v="254"/>
    </i>
    <i r="2">
      <x v="316"/>
    </i>
    <i r="2">
      <x v="322"/>
    </i>
    <i r="2">
      <x v="332"/>
    </i>
    <i r="1">
      <x v="28"/>
    </i>
    <i r="2">
      <x v="29"/>
    </i>
    <i r="2">
      <x v="119"/>
    </i>
    <i r="2">
      <x v="144"/>
    </i>
    <i r="2">
      <x v="248"/>
    </i>
    <i r="2">
      <x v="262"/>
    </i>
    <i r="2">
      <x v="343"/>
    </i>
    <i r="1">
      <x v="30"/>
    </i>
    <i r="2">
      <x v="1"/>
    </i>
    <i r="1">
      <x v="42"/>
    </i>
    <i r="2">
      <x v="128"/>
    </i>
    <i r="1">
      <x v="44"/>
    </i>
    <i r="2">
      <x v="17"/>
    </i>
    <i r="2">
      <x v="108"/>
    </i>
    <i r="2">
      <x v="113"/>
    </i>
    <i r="2">
      <x v="199"/>
    </i>
    <i r="2">
      <x v="285"/>
    </i>
    <i r="1">
      <x v="46"/>
    </i>
    <i r="2">
      <x v="125"/>
    </i>
    <i r="2">
      <x v="148"/>
    </i>
    <i r="2">
      <x v="151"/>
    </i>
    <i r="2">
      <x v="176"/>
    </i>
    <i r="2">
      <x v="178"/>
    </i>
    <i r="2">
      <x v="182"/>
    </i>
    <i r="2">
      <x v="187"/>
    </i>
    <i r="2">
      <x v="188"/>
    </i>
    <i r="2">
      <x v="201"/>
    </i>
    <i r="2">
      <x v="224"/>
    </i>
    <i r="2">
      <x v="271"/>
    </i>
    <i r="2">
      <x v="302"/>
    </i>
    <i r="2">
      <x v="314"/>
    </i>
    <i r="2">
      <x v="351"/>
    </i>
    <i r="1">
      <x v="56"/>
    </i>
    <i r="2">
      <x v="143"/>
    </i>
    <i r="2">
      <x v="147"/>
    </i>
    <i r="1">
      <x v="57"/>
    </i>
    <i r="2">
      <x v="23"/>
    </i>
    <i r="2">
      <x v="118"/>
    </i>
    <i r="2">
      <x v="136"/>
    </i>
    <i r="2">
      <x v="152"/>
    </i>
    <i r="2">
      <x v="153"/>
    </i>
    <i r="2">
      <x v="154"/>
    </i>
    <i r="2">
      <x v="158"/>
    </i>
    <i r="2">
      <x v="177"/>
    </i>
    <i r="2">
      <x v="200"/>
    </i>
    <i r="2">
      <x v="224"/>
    </i>
    <i r="2">
      <x v="256"/>
    </i>
    <i r="2">
      <x v="293"/>
    </i>
    <i r="1">
      <x v="58"/>
    </i>
    <i r="2">
      <x v="142"/>
    </i>
    <i r="2">
      <x v="145"/>
    </i>
    <i r="2">
      <x v="159"/>
    </i>
    <i r="1">
      <x v="60"/>
    </i>
    <i r="2">
      <x v="273"/>
    </i>
    <i>
      <x v="4"/>
    </i>
    <i r="1">
      <x v="32"/>
    </i>
    <i r="2">
      <x v="120"/>
    </i>
    <i r="2">
      <x v="170"/>
    </i>
    <i r="2">
      <x v="183"/>
    </i>
    <i r="2">
      <x v="207"/>
    </i>
    <i r="2">
      <x v="215"/>
    </i>
    <i r="2">
      <x v="218"/>
    </i>
    <i r="2">
      <x v="289"/>
    </i>
    <i r="2">
      <x v="370"/>
    </i>
    <i r="1">
      <x v="65"/>
    </i>
    <i r="2">
      <x v="28"/>
    </i>
    <i r="2">
      <x v="217"/>
    </i>
    <i r="2">
      <x v="352"/>
    </i>
    <i r="1">
      <x v="66"/>
    </i>
    <i r="2">
      <x v="16"/>
    </i>
    <i r="2">
      <x v="64"/>
    </i>
    <i r="2">
      <x v="155"/>
    </i>
    <i r="1">
      <x v="67"/>
    </i>
    <i r="2">
      <x v="198"/>
    </i>
    <i r="1">
      <x v="68"/>
    </i>
    <i r="2">
      <x v="67"/>
    </i>
    <i r="1">
      <x v="70"/>
    </i>
    <i r="2">
      <x v="190"/>
    </i>
    <i>
      <x v="5"/>
    </i>
    <i r="1">
      <x v="31"/>
    </i>
    <i r="2">
      <x v="131"/>
    </i>
    <i r="2">
      <x v="202"/>
    </i>
    <i r="2">
      <x v="223"/>
    </i>
    <i r="2">
      <x v="239"/>
    </i>
    <i r="2">
      <x v="241"/>
    </i>
    <i r="2">
      <x v="242"/>
    </i>
    <i r="2">
      <x v="244"/>
    </i>
    <i r="2">
      <x v="261"/>
    </i>
    <i r="2">
      <x v="303"/>
    </i>
    <i r="2">
      <x v="307"/>
    </i>
    <i r="2">
      <x v="317"/>
    </i>
    <i r="2">
      <x v="337"/>
    </i>
    <i r="2">
      <x v="342"/>
    </i>
    <i r="2">
      <x v="353"/>
    </i>
    <i r="1">
      <x v="46"/>
    </i>
    <i r="2">
      <x v="238"/>
    </i>
    <i r="2">
      <x v="339"/>
    </i>
    <i r="1">
      <x v="59"/>
    </i>
    <i r="2">
      <x v="19"/>
    </i>
    <i r="2">
      <x v="112"/>
    </i>
    <i r="2">
      <x v="114"/>
    </i>
    <i r="2">
      <x v="234"/>
    </i>
    <i r="2">
      <x v="237"/>
    </i>
    <i r="2">
      <x v="319"/>
    </i>
    <i r="2">
      <x v="321"/>
    </i>
    <i r="2">
      <x v="334"/>
    </i>
    <i r="2">
      <x v="335"/>
    </i>
    <i r="2">
      <x v="350"/>
    </i>
    <i r="1">
      <x v="60"/>
    </i>
    <i r="2">
      <x v="47"/>
    </i>
    <i r="2">
      <x v="48"/>
    </i>
    <i r="2">
      <x v="51"/>
    </i>
    <i r="2">
      <x v="164"/>
    </i>
    <i r="2">
      <x v="226"/>
    </i>
    <i r="2">
      <x v="276"/>
    </i>
    <i r="2">
      <x v="290"/>
    </i>
    <i r="2">
      <x v="294"/>
    </i>
    <i r="2">
      <x v="313"/>
    </i>
    <i r="2">
      <x v="320"/>
    </i>
    <i r="2">
      <x v="340"/>
    </i>
    <i r="1">
      <x v="65"/>
    </i>
    <i r="2">
      <x v="361"/>
    </i>
    <i>
      <x v="6"/>
    </i>
    <i r="1">
      <x v="7"/>
    </i>
    <i r="2">
      <x v="7"/>
    </i>
    <i r="2">
      <x v="8"/>
    </i>
    <i r="2">
      <x v="9"/>
    </i>
    <i r="2">
      <x v="10"/>
    </i>
    <i r="2">
      <x v="11"/>
    </i>
    <i r="2">
      <x v="208"/>
    </i>
    <i r="2">
      <x v="211"/>
    </i>
    <i r="1">
      <x v="8"/>
    </i>
    <i r="2">
      <x v="86"/>
    </i>
    <i r="2">
      <x v="264"/>
    </i>
    <i r="1">
      <x v="9"/>
    </i>
    <i r="2">
      <x v="33"/>
    </i>
    <i r="2">
      <x v="310"/>
    </i>
    <i r="2">
      <x v="318"/>
    </i>
    <i r="1">
      <x v="10"/>
    </i>
    <i r="2">
      <x v="280"/>
    </i>
    <i r="2">
      <x v="327"/>
    </i>
    <i r="1">
      <x v="11"/>
    </i>
    <i r="2">
      <x v="117"/>
    </i>
    <i r="2">
      <x v="133"/>
    </i>
    <i r="1">
      <x v="14"/>
    </i>
    <i r="2">
      <x v="60"/>
    </i>
    <i r="2">
      <x v="62"/>
    </i>
    <i r="2">
      <x v="68"/>
    </i>
    <i r="2">
      <x v="284"/>
    </i>
    <i r="2">
      <x v="348"/>
    </i>
    <i r="2">
      <x v="349"/>
    </i>
    <i r="1">
      <x v="15"/>
    </i>
    <i r="2">
      <x v="30"/>
    </i>
    <i r="1">
      <x v="16"/>
    </i>
    <i r="2">
      <x v="31"/>
    </i>
    <i r="2">
      <x v="221"/>
    </i>
    <i r="1">
      <x v="17"/>
    </i>
    <i r="2">
      <x v="258"/>
    </i>
    <i r="2">
      <x v="279"/>
    </i>
    <i r="2">
      <x v="295"/>
    </i>
    <i r="1">
      <x v="18"/>
    </i>
    <i r="2">
      <x v="61"/>
    </i>
    <i r="2">
      <x v="85"/>
    </i>
    <i r="2">
      <x v="301"/>
    </i>
    <i r="1">
      <x v="19"/>
    </i>
    <i r="2">
      <x v="250"/>
    </i>
    <i r="1">
      <x v="20"/>
    </i>
    <i r="2">
      <x v="39"/>
    </i>
    <i r="1">
      <x v="21"/>
    </i>
    <i r="2">
      <x v="2"/>
    </i>
    <i r="1">
      <x v="22"/>
    </i>
    <i r="2">
      <x v="296"/>
    </i>
    <i r="2">
      <x v="325"/>
    </i>
    <i r="2">
      <x v="344"/>
    </i>
    <i r="1">
      <x v="23"/>
    </i>
    <i r="2">
      <x v="309"/>
    </i>
    <i r="1">
      <x v="24"/>
    </i>
    <i r="2">
      <x v="209"/>
    </i>
    <i r="2">
      <x v="252"/>
    </i>
    <i r="2">
      <x v="268"/>
    </i>
    <i r="2">
      <x v="270"/>
    </i>
    <i r="2">
      <x v="278"/>
    </i>
    <i r="2">
      <x v="291"/>
    </i>
    <i r="2">
      <x v="346"/>
    </i>
    <i r="1">
      <x v="25"/>
    </i>
    <i r="2">
      <x v="213"/>
    </i>
    <i r="2">
      <x v="304"/>
    </i>
    <i r="2">
      <x v="308"/>
    </i>
    <i r="1">
      <x v="27"/>
    </i>
    <i r="2">
      <x v="63"/>
    </i>
    <i r="1">
      <x v="37"/>
    </i>
    <i r="2">
      <x v="35"/>
    </i>
    <i r="2">
      <x v="132"/>
    </i>
    <i r="2">
      <x v="297"/>
    </i>
    <i r="2">
      <x v="299"/>
    </i>
    <i r="1">
      <x v="38"/>
    </i>
    <i r="2">
      <x v="253"/>
    </i>
    <i r="2">
      <x v="298"/>
    </i>
    <i r="1">
      <x v="39"/>
    </i>
    <i r="2">
      <x v="3"/>
    </i>
    <i r="2">
      <x v="69"/>
    </i>
    <i r="2">
      <x v="110"/>
    </i>
    <i r="1">
      <x v="40"/>
    </i>
    <i r="2">
      <x v="210"/>
    </i>
    <i r="2">
      <x v="330"/>
    </i>
    <i r="1">
      <x v="48"/>
    </i>
    <i r="2">
      <x v="292"/>
    </i>
    <i r="1">
      <x v="62"/>
    </i>
    <i r="2">
      <x v="345"/>
    </i>
    <i r="1">
      <x v="63"/>
    </i>
    <i r="2">
      <x v="347"/>
    </i>
    <i r="1">
      <x v="64"/>
    </i>
    <i r="2">
      <x v="130"/>
    </i>
    <i>
      <x v="7"/>
    </i>
    <i r="1">
      <x v="12"/>
    </i>
    <i r="2">
      <x v="246"/>
    </i>
    <i r="2">
      <x v="305"/>
    </i>
    <i r="1">
      <x v="26"/>
    </i>
    <i r="2">
      <x v="21"/>
    </i>
    <i r="2">
      <x v="65"/>
    </i>
    <i r="2">
      <x v="66"/>
    </i>
    <i r="2">
      <x v="121"/>
    </i>
    <i r="2">
      <x v="122"/>
    </i>
    <i r="2">
      <x v="124"/>
    </i>
    <i r="2">
      <x v="129"/>
    </i>
    <i r="2">
      <x v="220"/>
    </i>
    <i r="2">
      <x v="249"/>
    </i>
    <i r="2">
      <x v="257"/>
    </i>
    <i r="2">
      <x v="265"/>
    </i>
    <i r="2">
      <x v="274"/>
    </i>
    <i r="2">
      <x v="326"/>
    </i>
    <i r="2">
      <x v="354"/>
    </i>
    <i r="1">
      <x v="27"/>
    </i>
    <i r="2">
      <x v="22"/>
    </i>
    <i r="2">
      <x v="27"/>
    </i>
    <i r="2">
      <x v="44"/>
    </i>
    <i r="2">
      <x v="156"/>
    </i>
    <i r="2">
      <x v="162"/>
    </i>
    <i r="2">
      <x v="169"/>
    </i>
    <i r="2">
      <x v="222"/>
    </i>
    <i r="2">
      <x v="283"/>
    </i>
    <i r="2">
      <x v="288"/>
    </i>
    <i r="2">
      <x v="311"/>
    </i>
    <i r="2">
      <x v="312"/>
    </i>
    <i r="1">
      <x v="42"/>
    </i>
    <i r="2">
      <x v="126"/>
    </i>
    <i r="2">
      <x v="127"/>
    </i>
    <i r="1">
      <x v="47"/>
    </i>
    <i r="2">
      <x v="32"/>
    </i>
    <i r="2">
      <x v="181"/>
    </i>
    <i r="2">
      <x v="235"/>
    </i>
    <i r="2">
      <x v="259"/>
    </i>
    <i r="2">
      <x v="263"/>
    </i>
    <i r="2">
      <x v="331"/>
    </i>
    <i r="2">
      <x v="341"/>
    </i>
    <i r="2">
      <x v="355"/>
    </i>
    <i r="1">
      <x v="49"/>
    </i>
    <i r="2">
      <x v="137"/>
    </i>
    <i r="1">
      <x v="50"/>
    </i>
    <i r="2">
      <x v="134"/>
    </i>
    <i r="1">
      <x v="55"/>
    </i>
    <i r="2">
      <x v="232"/>
    </i>
    <i r="2">
      <x v="240"/>
    </i>
    <i r="2">
      <x v="266"/>
    </i>
    <i r="2">
      <x v="275"/>
    </i>
    <i r="2">
      <x v="306"/>
    </i>
    <i r="2">
      <x v="315"/>
    </i>
    <i r="2">
      <x v="328"/>
    </i>
    <i>
      <x v="8"/>
    </i>
    <i r="1">
      <x v="29"/>
    </i>
    <i r="2">
      <x v="231"/>
    </i>
    <i r="1">
      <x v="30"/>
    </i>
    <i r="2">
      <x v="139"/>
    </i>
    <i r="1">
      <x v="46"/>
    </i>
    <i r="2">
      <x v="123"/>
    </i>
    <i r="2">
      <x v="146"/>
    </i>
    <i t="grand">
      <x/>
    </i>
  </rowItems>
  <colItems count="1">
    <i/>
  </colItems>
  <dataFields count="1">
    <dataField name="Cuenta de CARTA NÁUTICA_x000a_DIMAR" fld="7"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E45D9A-BBCC-4BD3-AA04-F2DD5AFDECD3}" name="TablaDinámica7" cacheId="1" applyNumberFormats="0" applyBorderFormats="0" applyFontFormats="0" applyPatternFormats="0" applyAlignmentFormats="0" applyWidthHeightFormats="1" dataCaption="Valores" updatedVersion="6" minRefreshableVersion="3" useAutoFormatting="1" rowGrandTotals="0" itemPrintTitles="1" createdVersion="6" indent="0" outline="1" outlineData="1" multipleFieldFilters="0">
  <location ref="A3:J9" firstHeaderRow="0" firstDataRow="1" firstDataCol="1"/>
  <pivotFields count="10">
    <pivotField axis="axisRow" showAll="0">
      <items count="7">
        <item x="1"/>
        <item x="2"/>
        <item x="3"/>
        <item x="0"/>
        <item x="4"/>
        <item x="5"/>
        <item t="default"/>
      </items>
    </pivotField>
    <pivotField dataField="1" showAll="0">
      <items count="5">
        <item x="0"/>
        <item x="1"/>
        <item x="2"/>
        <item x="3"/>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0"/>
  </rowFields>
  <rowItems count="6">
    <i>
      <x/>
    </i>
    <i>
      <x v="1"/>
    </i>
    <i>
      <x v="2"/>
    </i>
    <i>
      <x v="3"/>
    </i>
    <i>
      <x v="4"/>
    </i>
    <i>
      <x v="5"/>
    </i>
  </rowItems>
  <colFields count="1">
    <field x="-2"/>
  </colFields>
  <colItems count="9">
    <i>
      <x/>
    </i>
    <i i="1">
      <x v="1"/>
    </i>
    <i i="2">
      <x v="2"/>
    </i>
    <i i="3">
      <x v="3"/>
    </i>
    <i i="4">
      <x v="4"/>
    </i>
    <i i="5">
      <x v="5"/>
    </i>
    <i i="6">
      <x v="6"/>
    </i>
    <i i="7">
      <x v="7"/>
    </i>
    <i i="8">
      <x v="8"/>
    </i>
  </colItems>
  <dataFields count="9">
    <dataField name="Suma de Antioquia" fld="1" baseField="0" baseItem="0"/>
    <dataField name="Dto Archipiélago de San Andrés, Providencia y Santa Catalina" fld="2" baseField="0" baseItem="0"/>
    <dataField name="Suma de Atlántico" fld="3" baseField="0" baseItem="0"/>
    <dataField name="Suma de Bolívar" fld="4" baseField="0" baseItem="0"/>
    <dataField name="Suma de Córdoba" fld="6" baseField="0" baseItem="0"/>
    <dataField name="Suma de Chocó" fld="5" baseField="0" baseItem="0"/>
    <dataField name="Suma de La Guajira" fld="7" baseField="0" baseItem="0"/>
    <dataField name="Suma de Magdalena" fld="8" baseField="0" baseItem="0"/>
    <dataField name="Suma de Sucr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17" Type="http://schemas.openxmlformats.org/officeDocument/2006/relationships/hyperlink" Target="https://satellites.pro/mapa_de_Colombia" TargetMode="External"/><Relationship Id="rId21" Type="http://schemas.openxmlformats.org/officeDocument/2006/relationships/hyperlink" Target="https://satellites.pro/mapa_de_Colombia" TargetMode="External"/><Relationship Id="rId63" Type="http://schemas.openxmlformats.org/officeDocument/2006/relationships/hyperlink" Target="https://satellites.pro/mapa_de_Colombia" TargetMode="External"/><Relationship Id="rId159" Type="http://schemas.openxmlformats.org/officeDocument/2006/relationships/hyperlink" Target="https://satellites.pro/Colombia_map" TargetMode="External"/><Relationship Id="rId170" Type="http://schemas.openxmlformats.org/officeDocument/2006/relationships/hyperlink" Target="https://satellites.pro/Colombia_map" TargetMode="External"/><Relationship Id="rId226" Type="http://schemas.openxmlformats.org/officeDocument/2006/relationships/hyperlink" Target="https://satellites.pro/mapa_de_Colombia" TargetMode="External"/><Relationship Id="rId107" Type="http://schemas.openxmlformats.org/officeDocument/2006/relationships/hyperlink" Target="https://satellites.pro/mapa_de_Colombia" TargetMode="External"/><Relationship Id="rId11" Type="http://schemas.openxmlformats.org/officeDocument/2006/relationships/hyperlink" Target="https://satellites.pro/mapa_de_Colombia" TargetMode="External"/><Relationship Id="rId32" Type="http://schemas.openxmlformats.org/officeDocument/2006/relationships/hyperlink" Target="https://satellites.pro/mapa_de_Colombia" TargetMode="External"/><Relationship Id="rId53" Type="http://schemas.openxmlformats.org/officeDocument/2006/relationships/hyperlink" Target="https://satellites.pro/mapa_de_Colombia" TargetMode="External"/><Relationship Id="rId74" Type="http://schemas.openxmlformats.org/officeDocument/2006/relationships/hyperlink" Target="https://satellites.pro/mapa_de_Colombia" TargetMode="External"/><Relationship Id="rId128" Type="http://schemas.openxmlformats.org/officeDocument/2006/relationships/hyperlink" Target="https://satellites.pro/Colombia_map" TargetMode="External"/><Relationship Id="rId149" Type="http://schemas.openxmlformats.org/officeDocument/2006/relationships/hyperlink" Target="https://satellites.pro/mapa_de_Colombia" TargetMode="External"/><Relationship Id="rId5" Type="http://schemas.openxmlformats.org/officeDocument/2006/relationships/hyperlink" Target="https://satellites.pro/mapa_de_Colombia" TargetMode="External"/><Relationship Id="rId95" Type="http://schemas.openxmlformats.org/officeDocument/2006/relationships/hyperlink" Target="https://satellites.pro/mapa_de_Colombia" TargetMode="External"/><Relationship Id="rId160" Type="http://schemas.openxmlformats.org/officeDocument/2006/relationships/hyperlink" Target="https://satellites.pro/Colombia_map" TargetMode="External"/><Relationship Id="rId181" Type="http://schemas.openxmlformats.org/officeDocument/2006/relationships/hyperlink" Target="https://satellites.pro/Colombia_map" TargetMode="External"/><Relationship Id="rId216" Type="http://schemas.openxmlformats.org/officeDocument/2006/relationships/hyperlink" Target="https://satellites.pro/mapa_de_Colombia" TargetMode="External"/><Relationship Id="rId237" Type="http://schemas.openxmlformats.org/officeDocument/2006/relationships/hyperlink" Target="https://satellites.pro/mapa_de_Colombia" TargetMode="External"/><Relationship Id="rId258" Type="http://schemas.openxmlformats.org/officeDocument/2006/relationships/hyperlink" Target="https://satellites.pro/mapa_de_Colombia" TargetMode="External"/><Relationship Id="rId22" Type="http://schemas.openxmlformats.org/officeDocument/2006/relationships/hyperlink" Target="https://satellites.pro/mapa_de_Colombia" TargetMode="External"/><Relationship Id="rId43" Type="http://schemas.openxmlformats.org/officeDocument/2006/relationships/hyperlink" Target="https://satellites.pro/mapa_de_Colombia" TargetMode="External"/><Relationship Id="rId64" Type="http://schemas.openxmlformats.org/officeDocument/2006/relationships/hyperlink" Target="https://satellites.pro/mapa_de_Colombia" TargetMode="External"/><Relationship Id="rId118" Type="http://schemas.openxmlformats.org/officeDocument/2006/relationships/hyperlink" Target="https://satellites.pro/mapa_de_Colombia" TargetMode="External"/><Relationship Id="rId139" Type="http://schemas.openxmlformats.org/officeDocument/2006/relationships/hyperlink" Target="https://satellites.pro/mapa_de_Colombia" TargetMode="External"/><Relationship Id="rId85" Type="http://schemas.openxmlformats.org/officeDocument/2006/relationships/hyperlink" Target="https://satellites.pro/mapa_de_Colombia" TargetMode="External"/><Relationship Id="rId150" Type="http://schemas.openxmlformats.org/officeDocument/2006/relationships/hyperlink" Target="https://satellites.pro/Colombia_map" TargetMode="External"/><Relationship Id="rId171" Type="http://schemas.openxmlformats.org/officeDocument/2006/relationships/hyperlink" Target="https://satellites.pro/Colombia_map" TargetMode="External"/><Relationship Id="rId192" Type="http://schemas.openxmlformats.org/officeDocument/2006/relationships/hyperlink" Target="https://satellites.pro/mapa_de_Colombia" TargetMode="External"/><Relationship Id="rId206" Type="http://schemas.openxmlformats.org/officeDocument/2006/relationships/hyperlink" Target="https://satellites.pro/mapa_de_Colombia" TargetMode="External"/><Relationship Id="rId227" Type="http://schemas.openxmlformats.org/officeDocument/2006/relationships/hyperlink" Target="https://satellites.pro/mapa_de_Colombia" TargetMode="External"/><Relationship Id="rId248" Type="http://schemas.openxmlformats.org/officeDocument/2006/relationships/hyperlink" Target="https://satellites.pro/mapa_de_Colombia" TargetMode="External"/><Relationship Id="rId12" Type="http://schemas.openxmlformats.org/officeDocument/2006/relationships/hyperlink" Target="https://satellites.pro/mapa_de_Colombia" TargetMode="External"/><Relationship Id="rId33" Type="http://schemas.openxmlformats.org/officeDocument/2006/relationships/hyperlink" Target="https://satellites.pro/mapa_de_Colombia" TargetMode="External"/><Relationship Id="rId108" Type="http://schemas.openxmlformats.org/officeDocument/2006/relationships/hyperlink" Target="https://satellites.pro/Colombia_map" TargetMode="External"/><Relationship Id="rId129" Type="http://schemas.openxmlformats.org/officeDocument/2006/relationships/hyperlink" Target="https://satellites.pro/mapa_de_Colombia" TargetMode="External"/><Relationship Id="rId54" Type="http://schemas.openxmlformats.org/officeDocument/2006/relationships/hyperlink" Target="https://satellites.pro/mapa_de_Colombia" TargetMode="External"/><Relationship Id="rId75" Type="http://schemas.openxmlformats.org/officeDocument/2006/relationships/hyperlink" Target="https://satellites.pro/Colombia_map" TargetMode="External"/><Relationship Id="rId96" Type="http://schemas.openxmlformats.org/officeDocument/2006/relationships/hyperlink" Target="https://satellites.pro/mapa_de_Colombia" TargetMode="External"/><Relationship Id="rId140" Type="http://schemas.openxmlformats.org/officeDocument/2006/relationships/hyperlink" Target="https://satellites.pro/mapa_de_Colombia" TargetMode="External"/><Relationship Id="rId161" Type="http://schemas.openxmlformats.org/officeDocument/2006/relationships/hyperlink" Target="https://satellites.pro/Colombia_map" TargetMode="External"/><Relationship Id="rId182" Type="http://schemas.openxmlformats.org/officeDocument/2006/relationships/hyperlink" Target="https://satellites.pro/Colombia_map" TargetMode="External"/><Relationship Id="rId217" Type="http://schemas.openxmlformats.org/officeDocument/2006/relationships/hyperlink" Target="https://satellites.pro/mapa_de_Colombia" TargetMode="External"/><Relationship Id="rId6" Type="http://schemas.openxmlformats.org/officeDocument/2006/relationships/hyperlink" Target="https://satellites.pro/mapa_de_Colombia" TargetMode="External"/><Relationship Id="rId238" Type="http://schemas.openxmlformats.org/officeDocument/2006/relationships/hyperlink" Target="https://satellites.pro/mapa_de_Colombia" TargetMode="External"/><Relationship Id="rId259" Type="http://schemas.openxmlformats.org/officeDocument/2006/relationships/hyperlink" Target="https://satellites.pro/mapa_de_Colombia" TargetMode="External"/><Relationship Id="rId23" Type="http://schemas.openxmlformats.org/officeDocument/2006/relationships/hyperlink" Target="https://satellites.pro/mapa_de_Colombia" TargetMode="External"/><Relationship Id="rId119" Type="http://schemas.openxmlformats.org/officeDocument/2006/relationships/hyperlink" Target="https://satellites.pro/mapa_de_Colombia" TargetMode="External"/><Relationship Id="rId44" Type="http://schemas.openxmlformats.org/officeDocument/2006/relationships/hyperlink" Target="https://satellites.pro/mapa_de_Colombia" TargetMode="External"/><Relationship Id="rId65" Type="http://schemas.openxmlformats.org/officeDocument/2006/relationships/hyperlink" Target="https://satellites.pro/mapa_de_Colombia" TargetMode="External"/><Relationship Id="rId86" Type="http://schemas.openxmlformats.org/officeDocument/2006/relationships/hyperlink" Target="https://satellites.pro/mapa_de_Colombia" TargetMode="External"/><Relationship Id="rId130" Type="http://schemas.openxmlformats.org/officeDocument/2006/relationships/hyperlink" Target="https://satellites.pro/mapa_de_Colombia" TargetMode="External"/><Relationship Id="rId151" Type="http://schemas.openxmlformats.org/officeDocument/2006/relationships/hyperlink" Target="https://satellites.pro/Colombia_map" TargetMode="External"/><Relationship Id="rId172" Type="http://schemas.openxmlformats.org/officeDocument/2006/relationships/hyperlink" Target="https://satellites.pro/Colombia_map" TargetMode="External"/><Relationship Id="rId193" Type="http://schemas.openxmlformats.org/officeDocument/2006/relationships/hyperlink" Target="https://satellites.pro/mapa_de_Colombia" TargetMode="External"/><Relationship Id="rId207" Type="http://schemas.openxmlformats.org/officeDocument/2006/relationships/hyperlink" Target="https://satellites.pro/mapa_de_Colombia" TargetMode="External"/><Relationship Id="rId228" Type="http://schemas.openxmlformats.org/officeDocument/2006/relationships/hyperlink" Target="https://satellites.pro/mapa_de_Colombia" TargetMode="External"/><Relationship Id="rId249" Type="http://schemas.openxmlformats.org/officeDocument/2006/relationships/hyperlink" Target="https://satellites.pro/mapa_de_Colombia" TargetMode="External"/><Relationship Id="rId13" Type="http://schemas.openxmlformats.org/officeDocument/2006/relationships/hyperlink" Target="https://satellites.pro/mapa_de_Colombia" TargetMode="External"/><Relationship Id="rId109" Type="http://schemas.openxmlformats.org/officeDocument/2006/relationships/hyperlink" Target="https://satellites.pro/mapa_de_Colombia" TargetMode="External"/><Relationship Id="rId260" Type="http://schemas.openxmlformats.org/officeDocument/2006/relationships/hyperlink" Target="https://satellites.pro/mapa_de_Colombia" TargetMode="External"/><Relationship Id="rId34" Type="http://schemas.openxmlformats.org/officeDocument/2006/relationships/hyperlink" Target="https://satellites.pro/mapa_de_Colombia" TargetMode="External"/><Relationship Id="rId55" Type="http://schemas.openxmlformats.org/officeDocument/2006/relationships/hyperlink" Target="https://satellites.pro/mapa_de_Colombia" TargetMode="External"/><Relationship Id="rId76" Type="http://schemas.openxmlformats.org/officeDocument/2006/relationships/hyperlink" Target="https://satellites.pro/Colombia_map" TargetMode="External"/><Relationship Id="rId97" Type="http://schemas.openxmlformats.org/officeDocument/2006/relationships/hyperlink" Target="https://satellites.pro/mapa_de_Colombia" TargetMode="External"/><Relationship Id="rId120" Type="http://schemas.openxmlformats.org/officeDocument/2006/relationships/hyperlink" Target="https://satellites.pro/mapa_de_Colombia" TargetMode="External"/><Relationship Id="rId141" Type="http://schemas.openxmlformats.org/officeDocument/2006/relationships/hyperlink" Target="https://satellites.pro/mapa_de_Colombia" TargetMode="External"/><Relationship Id="rId7" Type="http://schemas.openxmlformats.org/officeDocument/2006/relationships/hyperlink" Target="https://satellites.pro/mapa_de_Colombia" TargetMode="External"/><Relationship Id="rId162" Type="http://schemas.openxmlformats.org/officeDocument/2006/relationships/hyperlink" Target="https://satellites.pro/Colombia_map" TargetMode="External"/><Relationship Id="rId183" Type="http://schemas.openxmlformats.org/officeDocument/2006/relationships/hyperlink" Target="https://satellites.pro/Colombia_map" TargetMode="External"/><Relationship Id="rId218" Type="http://schemas.openxmlformats.org/officeDocument/2006/relationships/hyperlink" Target="https://satellites.pro/mapa_de_Colombia" TargetMode="External"/><Relationship Id="rId239" Type="http://schemas.openxmlformats.org/officeDocument/2006/relationships/hyperlink" Target="https://satellites.pro/mapa_de_Colombia" TargetMode="External"/><Relationship Id="rId250" Type="http://schemas.openxmlformats.org/officeDocument/2006/relationships/hyperlink" Target="https://satellites.pro/mapa_de_Colombia" TargetMode="External"/><Relationship Id="rId24" Type="http://schemas.openxmlformats.org/officeDocument/2006/relationships/hyperlink" Target="https://satellites.pro/mapa_de_Colombia" TargetMode="External"/><Relationship Id="rId45" Type="http://schemas.openxmlformats.org/officeDocument/2006/relationships/hyperlink" Target="https://satellites.pro/mapa_de_Colombia" TargetMode="External"/><Relationship Id="rId66" Type="http://schemas.openxmlformats.org/officeDocument/2006/relationships/hyperlink" Target="https://satellites.pro/mapa_de_Colombia" TargetMode="External"/><Relationship Id="rId87" Type="http://schemas.openxmlformats.org/officeDocument/2006/relationships/hyperlink" Target="https://satellites.pro/mapa_de_Colombia" TargetMode="External"/><Relationship Id="rId110" Type="http://schemas.openxmlformats.org/officeDocument/2006/relationships/hyperlink" Target="https://satellites.pro/mapa_de_Colombia" TargetMode="External"/><Relationship Id="rId131" Type="http://schemas.openxmlformats.org/officeDocument/2006/relationships/hyperlink" Target="https://satellites.pro/mapa_de_Colombia" TargetMode="External"/><Relationship Id="rId152" Type="http://schemas.openxmlformats.org/officeDocument/2006/relationships/hyperlink" Target="https://satellites.pro/Colombia_map" TargetMode="External"/><Relationship Id="rId173" Type="http://schemas.openxmlformats.org/officeDocument/2006/relationships/hyperlink" Target="https://satellites.pro/Colombia_map" TargetMode="External"/><Relationship Id="rId194" Type="http://schemas.openxmlformats.org/officeDocument/2006/relationships/hyperlink" Target="https://satellites.pro/mapa_de_Colombia" TargetMode="External"/><Relationship Id="rId208" Type="http://schemas.openxmlformats.org/officeDocument/2006/relationships/hyperlink" Target="https://satellites.pro/mapa_de_Colombia" TargetMode="External"/><Relationship Id="rId229" Type="http://schemas.openxmlformats.org/officeDocument/2006/relationships/hyperlink" Target="https://satellites.pro/" TargetMode="External"/><Relationship Id="rId240" Type="http://schemas.openxmlformats.org/officeDocument/2006/relationships/hyperlink" Target="https://satellites.pro/mapa_de_Colombia" TargetMode="External"/><Relationship Id="rId261" Type="http://schemas.openxmlformats.org/officeDocument/2006/relationships/hyperlink" Target="https://satellites.pro/mapa_de_Colombia" TargetMode="External"/><Relationship Id="rId14" Type="http://schemas.openxmlformats.org/officeDocument/2006/relationships/hyperlink" Target="https://satellites.pro/mapa_de_Colombia" TargetMode="External"/><Relationship Id="rId35" Type="http://schemas.openxmlformats.org/officeDocument/2006/relationships/hyperlink" Target="https://satellites.pro/mapa_de_Colombia" TargetMode="External"/><Relationship Id="rId56" Type="http://schemas.openxmlformats.org/officeDocument/2006/relationships/hyperlink" Target="https://satellites.pro/mapa_de_Colombia" TargetMode="External"/><Relationship Id="rId77" Type="http://schemas.openxmlformats.org/officeDocument/2006/relationships/hyperlink" Target="https://satellites.pro/Colombia_map" TargetMode="External"/><Relationship Id="rId100" Type="http://schemas.openxmlformats.org/officeDocument/2006/relationships/hyperlink" Target="https://satellites.pro/Colombia_map" TargetMode="External"/><Relationship Id="rId8" Type="http://schemas.openxmlformats.org/officeDocument/2006/relationships/hyperlink" Target="https://satellites.pro/mapa_de_Colombia" TargetMode="External"/><Relationship Id="rId98" Type="http://schemas.openxmlformats.org/officeDocument/2006/relationships/hyperlink" Target="https://satellites.pro/mapa_de_Colombia" TargetMode="External"/><Relationship Id="rId121" Type="http://schemas.openxmlformats.org/officeDocument/2006/relationships/hyperlink" Target="https://satellites.pro/mapa_de_Colombia" TargetMode="External"/><Relationship Id="rId142" Type="http://schemas.openxmlformats.org/officeDocument/2006/relationships/hyperlink" Target="https://satellites.pro/mapa_de_Colombia" TargetMode="External"/><Relationship Id="rId163" Type="http://schemas.openxmlformats.org/officeDocument/2006/relationships/hyperlink" Target="https://satellites.pro/Colombia_map" TargetMode="External"/><Relationship Id="rId184" Type="http://schemas.openxmlformats.org/officeDocument/2006/relationships/hyperlink" Target="https://satellites.pro/Colombia_map" TargetMode="External"/><Relationship Id="rId219" Type="http://schemas.openxmlformats.org/officeDocument/2006/relationships/hyperlink" Target="https://satellites.pro/mapa_de_Colombia" TargetMode="External"/><Relationship Id="rId230" Type="http://schemas.openxmlformats.org/officeDocument/2006/relationships/hyperlink" Target="https://satellites.pro/mapa_de_Colombia" TargetMode="External"/><Relationship Id="rId251" Type="http://schemas.openxmlformats.org/officeDocument/2006/relationships/hyperlink" Target="https://satellites.pro/mapa_de_Colombia" TargetMode="External"/><Relationship Id="rId25" Type="http://schemas.openxmlformats.org/officeDocument/2006/relationships/hyperlink" Target="https://satellites.pro/mapa_de_Colombia" TargetMode="External"/><Relationship Id="rId46" Type="http://schemas.openxmlformats.org/officeDocument/2006/relationships/hyperlink" Target="https://satellites.pro/mapa_de_Colombia" TargetMode="External"/><Relationship Id="rId67" Type="http://schemas.openxmlformats.org/officeDocument/2006/relationships/hyperlink" Target="https://satellites.pro/mapa_de_Colombia" TargetMode="External"/><Relationship Id="rId88" Type="http://schemas.openxmlformats.org/officeDocument/2006/relationships/hyperlink" Target="https://satellites.pro/mapa_de_Colombia" TargetMode="External"/><Relationship Id="rId111" Type="http://schemas.openxmlformats.org/officeDocument/2006/relationships/hyperlink" Target="https://satellites.pro/mapa_de_Colombia" TargetMode="External"/><Relationship Id="rId132" Type="http://schemas.openxmlformats.org/officeDocument/2006/relationships/hyperlink" Target="https://satellites.pro/mapa_de_Colombia" TargetMode="External"/><Relationship Id="rId153" Type="http://schemas.openxmlformats.org/officeDocument/2006/relationships/hyperlink" Target="https://satellites.pro/Colombia_map" TargetMode="External"/><Relationship Id="rId174" Type="http://schemas.openxmlformats.org/officeDocument/2006/relationships/hyperlink" Target="https://satellites.pro/Colombia_map" TargetMode="External"/><Relationship Id="rId195" Type="http://schemas.openxmlformats.org/officeDocument/2006/relationships/hyperlink" Target="https://satellites.pro/mapa_de_Colombia" TargetMode="External"/><Relationship Id="rId209" Type="http://schemas.openxmlformats.org/officeDocument/2006/relationships/hyperlink" Target="https://satellites.pro/mapa_de_Colombia" TargetMode="External"/><Relationship Id="rId220" Type="http://schemas.openxmlformats.org/officeDocument/2006/relationships/hyperlink" Target="https://satellites.pro/mapa_de_Colombia" TargetMode="External"/><Relationship Id="rId241" Type="http://schemas.openxmlformats.org/officeDocument/2006/relationships/hyperlink" Target="https://satellites.pro/mapa_de_Colombia" TargetMode="External"/><Relationship Id="rId15" Type="http://schemas.openxmlformats.org/officeDocument/2006/relationships/hyperlink" Target="https://satellites.pro/mapa_de_Colombia" TargetMode="External"/><Relationship Id="rId36" Type="http://schemas.openxmlformats.org/officeDocument/2006/relationships/hyperlink" Target="https://satellites.pro/mapa_de_Colombia" TargetMode="External"/><Relationship Id="rId57" Type="http://schemas.openxmlformats.org/officeDocument/2006/relationships/hyperlink" Target="https://satellites.pro/mapa_de_Colombia" TargetMode="External"/><Relationship Id="rId262" Type="http://schemas.openxmlformats.org/officeDocument/2006/relationships/hyperlink" Target="https://satellites.pro/mapa_de_Colombia" TargetMode="External"/><Relationship Id="rId78" Type="http://schemas.openxmlformats.org/officeDocument/2006/relationships/hyperlink" Target="https://satellites.pro/Colombia_map" TargetMode="External"/><Relationship Id="rId99" Type="http://schemas.openxmlformats.org/officeDocument/2006/relationships/hyperlink" Target="https://satellites.pro/mapa_de_Colombia" TargetMode="External"/><Relationship Id="rId101" Type="http://schemas.openxmlformats.org/officeDocument/2006/relationships/hyperlink" Target="https://satellites.pro/mapa_de_Colombia" TargetMode="External"/><Relationship Id="rId122" Type="http://schemas.openxmlformats.org/officeDocument/2006/relationships/hyperlink" Target="https://satellites.pro/Colombia_map" TargetMode="External"/><Relationship Id="rId143" Type="http://schemas.openxmlformats.org/officeDocument/2006/relationships/hyperlink" Target="https://satellites.pro/mapa_de_Colombia" TargetMode="External"/><Relationship Id="rId164" Type="http://schemas.openxmlformats.org/officeDocument/2006/relationships/hyperlink" Target="https://satellites.pro/Colombia_map" TargetMode="External"/><Relationship Id="rId185" Type="http://schemas.openxmlformats.org/officeDocument/2006/relationships/hyperlink" Target="https://satellites.pro/Colombia_map" TargetMode="External"/><Relationship Id="rId9" Type="http://schemas.openxmlformats.org/officeDocument/2006/relationships/hyperlink" Target="https://satellites.pro/mapa_de_Colombia" TargetMode="External"/><Relationship Id="rId210" Type="http://schemas.openxmlformats.org/officeDocument/2006/relationships/hyperlink" Target="https://satellites.pro/mapa_de_Colombia" TargetMode="External"/><Relationship Id="rId26" Type="http://schemas.openxmlformats.org/officeDocument/2006/relationships/hyperlink" Target="https://satellites.pro/mapa_de_Colombia" TargetMode="External"/><Relationship Id="rId231" Type="http://schemas.openxmlformats.org/officeDocument/2006/relationships/hyperlink" Target="https://satellites.pro/mapa_de_Colombia" TargetMode="External"/><Relationship Id="rId252" Type="http://schemas.openxmlformats.org/officeDocument/2006/relationships/hyperlink" Target="https://satellites.pro/mapa_de_Colombia" TargetMode="External"/><Relationship Id="rId47" Type="http://schemas.openxmlformats.org/officeDocument/2006/relationships/hyperlink" Target="https://satellites.pro/mapa_de_Colombia" TargetMode="External"/><Relationship Id="rId68" Type="http://schemas.openxmlformats.org/officeDocument/2006/relationships/hyperlink" Target="https://satellites.pro/mapa_de_Colombia" TargetMode="External"/><Relationship Id="rId89" Type="http://schemas.openxmlformats.org/officeDocument/2006/relationships/hyperlink" Target="https://satellites.pro/mapa_de_Colombia" TargetMode="External"/><Relationship Id="rId112" Type="http://schemas.openxmlformats.org/officeDocument/2006/relationships/hyperlink" Target="https://satellites.pro/mapa_de_Colombia" TargetMode="External"/><Relationship Id="rId133" Type="http://schemas.openxmlformats.org/officeDocument/2006/relationships/hyperlink" Target="https://satellites.pro/mapa_de_Colombia" TargetMode="External"/><Relationship Id="rId154" Type="http://schemas.openxmlformats.org/officeDocument/2006/relationships/hyperlink" Target="https://satellites.pro/Colombia_map" TargetMode="External"/><Relationship Id="rId175" Type="http://schemas.openxmlformats.org/officeDocument/2006/relationships/hyperlink" Target="https://satellites.pro/Colombia_map" TargetMode="External"/><Relationship Id="rId196" Type="http://schemas.openxmlformats.org/officeDocument/2006/relationships/hyperlink" Target="https://satellites.pro/" TargetMode="External"/><Relationship Id="rId200" Type="http://schemas.openxmlformats.org/officeDocument/2006/relationships/hyperlink" Target="https://satellites.pro/mapa_de_Colombia" TargetMode="External"/><Relationship Id="rId16" Type="http://schemas.openxmlformats.org/officeDocument/2006/relationships/hyperlink" Target="https://satellites.pro/mapa_de_Colombia" TargetMode="External"/><Relationship Id="rId221" Type="http://schemas.openxmlformats.org/officeDocument/2006/relationships/hyperlink" Target="https://satellites.pro/mapa_de_Colombia" TargetMode="External"/><Relationship Id="rId242" Type="http://schemas.openxmlformats.org/officeDocument/2006/relationships/hyperlink" Target="https://satellites.pro/mapa_de_Colombia" TargetMode="External"/><Relationship Id="rId263" Type="http://schemas.openxmlformats.org/officeDocument/2006/relationships/hyperlink" Target="https://satellites.pro/mapa_de_Colombia" TargetMode="External"/><Relationship Id="rId37" Type="http://schemas.openxmlformats.org/officeDocument/2006/relationships/hyperlink" Target="https://satellites.pro/mapa_de_Colombia" TargetMode="External"/><Relationship Id="rId58" Type="http://schemas.openxmlformats.org/officeDocument/2006/relationships/hyperlink" Target="https://satellites.pro/mapa_de_Colombia" TargetMode="External"/><Relationship Id="rId79" Type="http://schemas.openxmlformats.org/officeDocument/2006/relationships/hyperlink" Target="https://satellites.pro/Colombia_map" TargetMode="External"/><Relationship Id="rId102" Type="http://schemas.openxmlformats.org/officeDocument/2006/relationships/hyperlink" Target="https://satellites.pro/mapa_de_Colombia" TargetMode="External"/><Relationship Id="rId123" Type="http://schemas.openxmlformats.org/officeDocument/2006/relationships/hyperlink" Target="https://satellites.pro/mapa_de_Colombia" TargetMode="External"/><Relationship Id="rId144" Type="http://schemas.openxmlformats.org/officeDocument/2006/relationships/hyperlink" Target="https://satellites.pro/mapa_de_Colombia" TargetMode="External"/><Relationship Id="rId90" Type="http://schemas.openxmlformats.org/officeDocument/2006/relationships/hyperlink" Target="https://satellites.pro/mapa_de_Colombia" TargetMode="External"/><Relationship Id="rId165" Type="http://schemas.openxmlformats.org/officeDocument/2006/relationships/hyperlink" Target="https://satellites.pro/Colombia_map" TargetMode="External"/><Relationship Id="rId186" Type="http://schemas.openxmlformats.org/officeDocument/2006/relationships/hyperlink" Target="https://satellites.pro/Colombia_map" TargetMode="External"/><Relationship Id="rId211" Type="http://schemas.openxmlformats.org/officeDocument/2006/relationships/hyperlink" Target="https://satellites.pro/mapa_de_Colombia" TargetMode="External"/><Relationship Id="rId232" Type="http://schemas.openxmlformats.org/officeDocument/2006/relationships/hyperlink" Target="https://satellites.pro/mapa_de_Colombia" TargetMode="External"/><Relationship Id="rId253" Type="http://schemas.openxmlformats.org/officeDocument/2006/relationships/hyperlink" Target="https://satellites.pro/mapa_de_Colombia" TargetMode="External"/><Relationship Id="rId27" Type="http://schemas.openxmlformats.org/officeDocument/2006/relationships/hyperlink" Target="https://satellites.pro/mapa_de_Colombia" TargetMode="External"/><Relationship Id="rId48" Type="http://schemas.openxmlformats.org/officeDocument/2006/relationships/hyperlink" Target="https://satellites.pro/mapa_de_Colombia" TargetMode="External"/><Relationship Id="rId69" Type="http://schemas.openxmlformats.org/officeDocument/2006/relationships/hyperlink" Target="https://satellites.pro/mapa_de_Colombia" TargetMode="External"/><Relationship Id="rId113" Type="http://schemas.openxmlformats.org/officeDocument/2006/relationships/hyperlink" Target="https://satellites.pro/mapa_de_Colombia" TargetMode="External"/><Relationship Id="rId134" Type="http://schemas.openxmlformats.org/officeDocument/2006/relationships/hyperlink" Target="https://satellites.pro/mapa_de_Colombia" TargetMode="External"/><Relationship Id="rId80" Type="http://schemas.openxmlformats.org/officeDocument/2006/relationships/hyperlink" Target="https://satellites.pro/Colombia_map" TargetMode="External"/><Relationship Id="rId155" Type="http://schemas.openxmlformats.org/officeDocument/2006/relationships/hyperlink" Target="https://satellites.pro/Colombia_map" TargetMode="External"/><Relationship Id="rId176" Type="http://schemas.openxmlformats.org/officeDocument/2006/relationships/hyperlink" Target="https://satellites.pro/Colombia_map" TargetMode="External"/><Relationship Id="rId197" Type="http://schemas.openxmlformats.org/officeDocument/2006/relationships/hyperlink" Target="https://satellites.pro/mapa_de_Colombia" TargetMode="External"/><Relationship Id="rId201" Type="http://schemas.openxmlformats.org/officeDocument/2006/relationships/hyperlink" Target="https://satellites.pro/mapa_de_Colombia" TargetMode="External"/><Relationship Id="rId222" Type="http://schemas.openxmlformats.org/officeDocument/2006/relationships/hyperlink" Target="https://satellites.pro/mapa_de_Colombia" TargetMode="External"/><Relationship Id="rId243" Type="http://schemas.openxmlformats.org/officeDocument/2006/relationships/hyperlink" Target="https://satellites.pro/mapa_de_Colombia" TargetMode="External"/><Relationship Id="rId264" Type="http://schemas.openxmlformats.org/officeDocument/2006/relationships/hyperlink" Target="https://satellites.pro/mapa_de_Colombia" TargetMode="External"/><Relationship Id="rId17" Type="http://schemas.openxmlformats.org/officeDocument/2006/relationships/hyperlink" Target="https://satellites.pro/mapa_de_Colombia" TargetMode="External"/><Relationship Id="rId38" Type="http://schemas.openxmlformats.org/officeDocument/2006/relationships/hyperlink" Target="https://satellites.pro/mapa_de_Colombia" TargetMode="External"/><Relationship Id="rId59" Type="http://schemas.openxmlformats.org/officeDocument/2006/relationships/hyperlink" Target="https://satellites.pro/mapa_de_Colombia" TargetMode="External"/><Relationship Id="rId103" Type="http://schemas.openxmlformats.org/officeDocument/2006/relationships/hyperlink" Target="https://satellites.pro/mapa_de_Colombia" TargetMode="External"/><Relationship Id="rId124" Type="http://schemas.openxmlformats.org/officeDocument/2006/relationships/hyperlink" Target="https://satellites.pro/mapa_de_Colombia" TargetMode="External"/><Relationship Id="rId70" Type="http://schemas.openxmlformats.org/officeDocument/2006/relationships/hyperlink" Target="https://satellites.pro/mapa_de_Colombia" TargetMode="External"/><Relationship Id="rId91" Type="http://schemas.openxmlformats.org/officeDocument/2006/relationships/hyperlink" Target="https://satellites.pro/mapa_de_Colombia" TargetMode="External"/><Relationship Id="rId145" Type="http://schemas.openxmlformats.org/officeDocument/2006/relationships/hyperlink" Target="https://satellites.pro/mapa_de_Colombia" TargetMode="External"/><Relationship Id="rId166" Type="http://schemas.openxmlformats.org/officeDocument/2006/relationships/hyperlink" Target="https://satellites.pro/Colombia_map" TargetMode="External"/><Relationship Id="rId187" Type="http://schemas.openxmlformats.org/officeDocument/2006/relationships/hyperlink" Target="https://satellites.pro/Colombia_map" TargetMode="External"/><Relationship Id="rId1" Type="http://schemas.openxmlformats.org/officeDocument/2006/relationships/hyperlink" Target="https://satellites.pro/mapa_de_Colombia" TargetMode="External"/><Relationship Id="rId212" Type="http://schemas.openxmlformats.org/officeDocument/2006/relationships/hyperlink" Target="https://satellites.pro/mapa_de_Colombia" TargetMode="External"/><Relationship Id="rId233" Type="http://schemas.openxmlformats.org/officeDocument/2006/relationships/hyperlink" Target="https://satellites.pro/mapa_de_Colombia" TargetMode="External"/><Relationship Id="rId254" Type="http://schemas.openxmlformats.org/officeDocument/2006/relationships/hyperlink" Target="https://satellites.pro/mapa_de_Colombia" TargetMode="External"/><Relationship Id="rId28" Type="http://schemas.openxmlformats.org/officeDocument/2006/relationships/hyperlink" Target="https://satellites.pro/mapa_de_Colombia" TargetMode="External"/><Relationship Id="rId49" Type="http://schemas.openxmlformats.org/officeDocument/2006/relationships/hyperlink" Target="https://satellites.pro/mapa_de_Colombia" TargetMode="External"/><Relationship Id="rId114" Type="http://schemas.openxmlformats.org/officeDocument/2006/relationships/hyperlink" Target="https://satellites.pro/mapa_de_Colombia" TargetMode="External"/><Relationship Id="rId60" Type="http://schemas.openxmlformats.org/officeDocument/2006/relationships/hyperlink" Target="https://satellites.pro/mapa_de_Colombia" TargetMode="External"/><Relationship Id="rId81" Type="http://schemas.openxmlformats.org/officeDocument/2006/relationships/hyperlink" Target="https://satellites.pro/Colombia_map" TargetMode="External"/><Relationship Id="rId135" Type="http://schemas.openxmlformats.org/officeDocument/2006/relationships/hyperlink" Target="https://satellites.pro/mapa_de_Colombia" TargetMode="External"/><Relationship Id="rId156" Type="http://schemas.openxmlformats.org/officeDocument/2006/relationships/hyperlink" Target="https://satellites.pro/Colombia_map" TargetMode="External"/><Relationship Id="rId177" Type="http://schemas.openxmlformats.org/officeDocument/2006/relationships/hyperlink" Target="https://satellites.pro/Colombia_map" TargetMode="External"/><Relationship Id="rId198" Type="http://schemas.openxmlformats.org/officeDocument/2006/relationships/hyperlink" Target="https://satellites.pro/mapa_de_Colombia" TargetMode="External"/><Relationship Id="rId202" Type="http://schemas.openxmlformats.org/officeDocument/2006/relationships/hyperlink" Target="https://satellites.pro/mapa_de_Colombia" TargetMode="External"/><Relationship Id="rId223" Type="http://schemas.openxmlformats.org/officeDocument/2006/relationships/hyperlink" Target="https://satellites.pro/mapa_de_Colombia" TargetMode="External"/><Relationship Id="rId244" Type="http://schemas.openxmlformats.org/officeDocument/2006/relationships/hyperlink" Target="https://satellites.pro/mapa_de_Colombia" TargetMode="External"/><Relationship Id="rId18" Type="http://schemas.openxmlformats.org/officeDocument/2006/relationships/hyperlink" Target="https://satellites.pro/mapa_de_Colombia" TargetMode="External"/><Relationship Id="rId39" Type="http://schemas.openxmlformats.org/officeDocument/2006/relationships/hyperlink" Target="https://satellites.pro/mapa_de_Colombia" TargetMode="External"/><Relationship Id="rId265" Type="http://schemas.openxmlformats.org/officeDocument/2006/relationships/hyperlink" Target="https://satellites.pro/mapa_de_Colombia" TargetMode="External"/><Relationship Id="rId50" Type="http://schemas.openxmlformats.org/officeDocument/2006/relationships/hyperlink" Target="https://satellites.pro/mapa_de_Colombia" TargetMode="External"/><Relationship Id="rId104" Type="http://schemas.openxmlformats.org/officeDocument/2006/relationships/hyperlink" Target="https://satellites.pro/mapa_de_Colombia" TargetMode="External"/><Relationship Id="rId125" Type="http://schemas.openxmlformats.org/officeDocument/2006/relationships/hyperlink" Target="https://satellites.pro/Colombia_map" TargetMode="External"/><Relationship Id="rId146" Type="http://schemas.openxmlformats.org/officeDocument/2006/relationships/hyperlink" Target="https://satellites.pro/mapa_de_Colombia" TargetMode="External"/><Relationship Id="rId167" Type="http://schemas.openxmlformats.org/officeDocument/2006/relationships/hyperlink" Target="https://satellites.pro/Colombia_map" TargetMode="External"/><Relationship Id="rId188" Type="http://schemas.openxmlformats.org/officeDocument/2006/relationships/hyperlink" Target="https://satellites.pro/Colombia_map" TargetMode="External"/><Relationship Id="rId71" Type="http://schemas.openxmlformats.org/officeDocument/2006/relationships/hyperlink" Target="https://satellites.pro/mapa_de_Colombia" TargetMode="External"/><Relationship Id="rId92" Type="http://schemas.openxmlformats.org/officeDocument/2006/relationships/hyperlink" Target="https://satellites.pro/mapa_de_Colombia" TargetMode="External"/><Relationship Id="rId213" Type="http://schemas.openxmlformats.org/officeDocument/2006/relationships/hyperlink" Target="https://satellites.pro/mapa_de_Colombia" TargetMode="External"/><Relationship Id="rId234" Type="http://schemas.openxmlformats.org/officeDocument/2006/relationships/hyperlink" Target="https://satellites.pro/mapa_de_Colombia" TargetMode="External"/><Relationship Id="rId2" Type="http://schemas.openxmlformats.org/officeDocument/2006/relationships/hyperlink" Target="https://satellites.pro/mapa_de_Colombia" TargetMode="External"/><Relationship Id="rId29" Type="http://schemas.openxmlformats.org/officeDocument/2006/relationships/hyperlink" Target="https://satellites.pro/mapa_de_Colombia" TargetMode="External"/><Relationship Id="rId255" Type="http://schemas.openxmlformats.org/officeDocument/2006/relationships/hyperlink" Target="https://satellites.pro/mapa_de_Colombia" TargetMode="External"/><Relationship Id="rId40" Type="http://schemas.openxmlformats.org/officeDocument/2006/relationships/hyperlink" Target="https://satellites.pro/mapa_de_Colombia" TargetMode="External"/><Relationship Id="rId115" Type="http://schemas.openxmlformats.org/officeDocument/2006/relationships/hyperlink" Target="https://satellites.pro/mapa_de_Colombia" TargetMode="External"/><Relationship Id="rId136" Type="http://schemas.openxmlformats.org/officeDocument/2006/relationships/hyperlink" Target="https://satellites.pro/mapa_de_Colombia" TargetMode="External"/><Relationship Id="rId157" Type="http://schemas.openxmlformats.org/officeDocument/2006/relationships/hyperlink" Target="https://satellites.pro/Colombia_map" TargetMode="External"/><Relationship Id="rId178" Type="http://schemas.openxmlformats.org/officeDocument/2006/relationships/hyperlink" Target="https://satellites.pro/Colombia_map" TargetMode="External"/><Relationship Id="rId61" Type="http://schemas.openxmlformats.org/officeDocument/2006/relationships/hyperlink" Target="https://satellites.pro/mapa_de_Colombia" TargetMode="External"/><Relationship Id="rId82" Type="http://schemas.openxmlformats.org/officeDocument/2006/relationships/hyperlink" Target="https://satellites.pro/Colombia_map" TargetMode="External"/><Relationship Id="rId199" Type="http://schemas.openxmlformats.org/officeDocument/2006/relationships/hyperlink" Target="https://satellites.pro/mapa_de_Colombia" TargetMode="External"/><Relationship Id="rId203" Type="http://schemas.openxmlformats.org/officeDocument/2006/relationships/hyperlink" Target="https://satellites.pro/mapa_de_Colombia" TargetMode="External"/><Relationship Id="rId19" Type="http://schemas.openxmlformats.org/officeDocument/2006/relationships/hyperlink" Target="https://satellites.pro/mapa_de_Colombia" TargetMode="External"/><Relationship Id="rId224" Type="http://schemas.openxmlformats.org/officeDocument/2006/relationships/hyperlink" Target="https://satellites.pro/mapa_de_Colombia" TargetMode="External"/><Relationship Id="rId245" Type="http://schemas.openxmlformats.org/officeDocument/2006/relationships/hyperlink" Target="https://satellites.pro/" TargetMode="External"/><Relationship Id="rId266" Type="http://schemas.openxmlformats.org/officeDocument/2006/relationships/printerSettings" Target="../printerSettings/printerSettings2.bin"/><Relationship Id="rId30" Type="http://schemas.openxmlformats.org/officeDocument/2006/relationships/hyperlink" Target="https://satellites.pro/mapa_de_Colombia" TargetMode="External"/><Relationship Id="rId105" Type="http://schemas.openxmlformats.org/officeDocument/2006/relationships/hyperlink" Target="https://satellites.pro/mapa_de_Colombia" TargetMode="External"/><Relationship Id="rId126" Type="http://schemas.openxmlformats.org/officeDocument/2006/relationships/hyperlink" Target="https://satellites.pro/Colombia_map" TargetMode="External"/><Relationship Id="rId147" Type="http://schemas.openxmlformats.org/officeDocument/2006/relationships/hyperlink" Target="https://satellites.pro/mapa_de_Colombia" TargetMode="External"/><Relationship Id="rId168" Type="http://schemas.openxmlformats.org/officeDocument/2006/relationships/hyperlink" Target="https://satellites.pro/Colombia_map" TargetMode="External"/><Relationship Id="rId51" Type="http://schemas.openxmlformats.org/officeDocument/2006/relationships/hyperlink" Target="https://satellites.pro/mapa_de_Colombia" TargetMode="External"/><Relationship Id="rId72" Type="http://schemas.openxmlformats.org/officeDocument/2006/relationships/hyperlink" Target="https://satellites.pro/mapa_de_Colombia" TargetMode="External"/><Relationship Id="rId93" Type="http://schemas.openxmlformats.org/officeDocument/2006/relationships/hyperlink" Target="https://satellites.pro/mapa_de_Colombia" TargetMode="External"/><Relationship Id="rId189" Type="http://schemas.openxmlformats.org/officeDocument/2006/relationships/hyperlink" Target="https://satellites.pro/mapa_de_Colombia" TargetMode="External"/><Relationship Id="rId3" Type="http://schemas.openxmlformats.org/officeDocument/2006/relationships/hyperlink" Target="https://satellites.pro/mapa_de_Venezuela" TargetMode="External"/><Relationship Id="rId214" Type="http://schemas.openxmlformats.org/officeDocument/2006/relationships/hyperlink" Target="https://satellites.pro/mapa_de_Colombia" TargetMode="External"/><Relationship Id="rId235" Type="http://schemas.openxmlformats.org/officeDocument/2006/relationships/hyperlink" Target="https://satellites.pro/mapa_de_Colombia" TargetMode="External"/><Relationship Id="rId256" Type="http://schemas.openxmlformats.org/officeDocument/2006/relationships/hyperlink" Target="https://satellites.pro/mapa_de_Colombia" TargetMode="External"/><Relationship Id="rId116" Type="http://schemas.openxmlformats.org/officeDocument/2006/relationships/hyperlink" Target="https://satellites.pro/mapa_de_Colombia" TargetMode="External"/><Relationship Id="rId137" Type="http://schemas.openxmlformats.org/officeDocument/2006/relationships/hyperlink" Target="https://satellites.pro/mapa_de_Colombia" TargetMode="External"/><Relationship Id="rId158" Type="http://schemas.openxmlformats.org/officeDocument/2006/relationships/hyperlink" Target="https://satellites.pro/Colombia_map" TargetMode="External"/><Relationship Id="rId20" Type="http://schemas.openxmlformats.org/officeDocument/2006/relationships/hyperlink" Target="https://satellites.pro/mapa_de_Colombia" TargetMode="External"/><Relationship Id="rId41" Type="http://schemas.openxmlformats.org/officeDocument/2006/relationships/hyperlink" Target="https://satellites.pro/mapa_de_Colombia" TargetMode="External"/><Relationship Id="rId62" Type="http://schemas.openxmlformats.org/officeDocument/2006/relationships/hyperlink" Target="https://satellites.pro/mapa_de_Colombia" TargetMode="External"/><Relationship Id="rId83" Type="http://schemas.openxmlformats.org/officeDocument/2006/relationships/hyperlink" Target="https://satellites.pro/Colombia_map" TargetMode="External"/><Relationship Id="rId179" Type="http://schemas.openxmlformats.org/officeDocument/2006/relationships/hyperlink" Target="https://satellites.pro/Colombia_map" TargetMode="External"/><Relationship Id="rId190" Type="http://schemas.openxmlformats.org/officeDocument/2006/relationships/hyperlink" Target="https://satellites.pro/mapa_de_Colombia" TargetMode="External"/><Relationship Id="rId204" Type="http://schemas.openxmlformats.org/officeDocument/2006/relationships/hyperlink" Target="https://satellites.pro/mapa_de_Colombia" TargetMode="External"/><Relationship Id="rId225" Type="http://schemas.openxmlformats.org/officeDocument/2006/relationships/hyperlink" Target="https://satellites.pro/mapa_de_Colombia" TargetMode="External"/><Relationship Id="rId246" Type="http://schemas.openxmlformats.org/officeDocument/2006/relationships/hyperlink" Target="https://satellites.pro/mapa_de_Colombia" TargetMode="External"/><Relationship Id="rId106" Type="http://schemas.openxmlformats.org/officeDocument/2006/relationships/hyperlink" Target="https://satellites.pro/mapa_de_Colombia" TargetMode="External"/><Relationship Id="rId127" Type="http://schemas.openxmlformats.org/officeDocument/2006/relationships/hyperlink" Target="https://satellites.pro/Colombia_map" TargetMode="External"/><Relationship Id="rId10" Type="http://schemas.openxmlformats.org/officeDocument/2006/relationships/hyperlink" Target="https://satellites.pro/mapa_de_Colombia" TargetMode="External"/><Relationship Id="rId31" Type="http://schemas.openxmlformats.org/officeDocument/2006/relationships/hyperlink" Target="https://satellites.pro/mapa_de_Colombia" TargetMode="External"/><Relationship Id="rId52" Type="http://schemas.openxmlformats.org/officeDocument/2006/relationships/hyperlink" Target="https://satellites.pro/mapa_de_Colombia" TargetMode="External"/><Relationship Id="rId73" Type="http://schemas.openxmlformats.org/officeDocument/2006/relationships/hyperlink" Target="https://satellites.pro/mapa_de_Colombia" TargetMode="External"/><Relationship Id="rId94" Type="http://schemas.openxmlformats.org/officeDocument/2006/relationships/hyperlink" Target="https://satellites.pro/mapa_de_Colombia" TargetMode="External"/><Relationship Id="rId148" Type="http://schemas.openxmlformats.org/officeDocument/2006/relationships/hyperlink" Target="https://satellites.pro/mapa_de_Colombia" TargetMode="External"/><Relationship Id="rId169" Type="http://schemas.openxmlformats.org/officeDocument/2006/relationships/hyperlink" Target="https://satellites.pro/Colombia_map" TargetMode="External"/><Relationship Id="rId4" Type="http://schemas.openxmlformats.org/officeDocument/2006/relationships/hyperlink" Target="https://satellites.pro/mapa_de_Colombia" TargetMode="External"/><Relationship Id="rId180" Type="http://schemas.openxmlformats.org/officeDocument/2006/relationships/hyperlink" Target="https://satellites.pro/Colombia_map" TargetMode="External"/><Relationship Id="rId215" Type="http://schemas.openxmlformats.org/officeDocument/2006/relationships/hyperlink" Target="https://satellites.pro/mapa_de_Colombia" TargetMode="External"/><Relationship Id="rId236" Type="http://schemas.openxmlformats.org/officeDocument/2006/relationships/hyperlink" Target="https://satellites.pro/mapa_de_Colombia" TargetMode="External"/><Relationship Id="rId257" Type="http://schemas.openxmlformats.org/officeDocument/2006/relationships/hyperlink" Target="https://satellites.pro/mapa_de_Colombia" TargetMode="External"/><Relationship Id="rId42" Type="http://schemas.openxmlformats.org/officeDocument/2006/relationships/hyperlink" Target="https://satellites.pro/mapa_de_Colombia" TargetMode="External"/><Relationship Id="rId84" Type="http://schemas.openxmlformats.org/officeDocument/2006/relationships/hyperlink" Target="https://satellites.pro/Colombia_map" TargetMode="External"/><Relationship Id="rId138" Type="http://schemas.openxmlformats.org/officeDocument/2006/relationships/hyperlink" Target="https://satellites.pro/mapa_de_Colombia" TargetMode="External"/><Relationship Id="rId191" Type="http://schemas.openxmlformats.org/officeDocument/2006/relationships/hyperlink" Target="https://satellites.pro/mapa_de_Colombia" TargetMode="External"/><Relationship Id="rId205" Type="http://schemas.openxmlformats.org/officeDocument/2006/relationships/hyperlink" Target="https://satellites.pro/mapa_de_Colombia" TargetMode="External"/><Relationship Id="rId247" Type="http://schemas.openxmlformats.org/officeDocument/2006/relationships/hyperlink" Target="https://satellites.pro/mapa_de_Colombi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8FBED-E1D6-4CB3-9891-88A8B8D62613}">
  <dimension ref="A3:B472"/>
  <sheetViews>
    <sheetView workbookViewId="0">
      <selection activeCell="B4" sqref="B4"/>
    </sheetView>
  </sheetViews>
  <sheetFormatPr baseColWidth="10" defaultRowHeight="13.2"/>
  <cols>
    <col min="1" max="1" width="68.33203125" bestFit="1" customWidth="1"/>
    <col min="2" max="2" width="31.109375" bestFit="1" customWidth="1"/>
    <col min="3" max="3" width="10.21875" bestFit="1" customWidth="1"/>
    <col min="4" max="4" width="8.88671875" bestFit="1" customWidth="1"/>
    <col min="5" max="5" width="6.5546875" bestFit="1" customWidth="1"/>
    <col min="6" max="6" width="6.33203125" bestFit="1" customWidth="1"/>
    <col min="7" max="7" width="7.33203125" bestFit="1" customWidth="1"/>
    <col min="8" max="8" width="6.33203125" bestFit="1" customWidth="1"/>
    <col min="9" max="9" width="7.6640625" bestFit="1" customWidth="1"/>
    <col min="10" max="10" width="6.109375" bestFit="1" customWidth="1"/>
    <col min="11" max="11" width="9.21875" bestFit="1" customWidth="1"/>
    <col min="12" max="12" width="11.109375" bestFit="1" customWidth="1"/>
    <col min="13" max="13" width="11.6640625" bestFit="1" customWidth="1"/>
    <col min="14" max="14" width="7.5546875" bestFit="1" customWidth="1"/>
    <col min="15" max="15" width="5" bestFit="1" customWidth="1"/>
    <col min="16" max="16" width="8.6640625" bestFit="1" customWidth="1"/>
    <col min="17" max="17" width="6.88671875" bestFit="1" customWidth="1"/>
    <col min="18" max="18" width="7.21875" bestFit="1" customWidth="1"/>
    <col min="19" max="19" width="11.44140625" bestFit="1" customWidth="1"/>
    <col min="20" max="20" width="4.21875" bestFit="1" customWidth="1"/>
    <col min="21" max="21" width="12.33203125" bestFit="1" customWidth="1"/>
  </cols>
  <sheetData>
    <row r="3" spans="1:2">
      <c r="A3" s="69" t="s">
        <v>1918</v>
      </c>
      <c r="B3" t="s">
        <v>1921</v>
      </c>
    </row>
    <row r="4" spans="1:2">
      <c r="A4" s="70" t="s">
        <v>1879</v>
      </c>
      <c r="B4" s="71">
        <v>53</v>
      </c>
    </row>
    <row r="5" spans="1:2">
      <c r="A5" s="72">
        <v>24</v>
      </c>
      <c r="B5" s="71">
        <v>1</v>
      </c>
    </row>
    <row r="6" spans="1:2">
      <c r="A6" s="74" t="s">
        <v>1883</v>
      </c>
      <c r="B6" s="71">
        <v>1</v>
      </c>
    </row>
    <row r="7" spans="1:2">
      <c r="A7" s="72">
        <v>411</v>
      </c>
      <c r="B7" s="71">
        <v>2</v>
      </c>
    </row>
    <row r="8" spans="1:2">
      <c r="A8" s="74" t="s">
        <v>1748</v>
      </c>
      <c r="B8" s="71">
        <v>1</v>
      </c>
    </row>
    <row r="9" spans="1:2">
      <c r="A9" s="74" t="s">
        <v>1749</v>
      </c>
      <c r="B9" s="71">
        <v>1</v>
      </c>
    </row>
    <row r="10" spans="1:2">
      <c r="A10" s="72">
        <v>412</v>
      </c>
      <c r="B10" s="71">
        <v>15</v>
      </c>
    </row>
    <row r="11" spans="1:2">
      <c r="A11" s="74" t="s">
        <v>1515</v>
      </c>
      <c r="B11" s="71">
        <v>1</v>
      </c>
    </row>
    <row r="12" spans="1:2">
      <c r="A12" s="74" t="s">
        <v>1501</v>
      </c>
      <c r="B12" s="71">
        <v>1</v>
      </c>
    </row>
    <row r="13" spans="1:2">
      <c r="A13" s="74" t="s">
        <v>1511</v>
      </c>
      <c r="B13" s="71">
        <v>1</v>
      </c>
    </row>
    <row r="14" spans="1:2">
      <c r="A14" s="74" t="s">
        <v>1510</v>
      </c>
      <c r="B14" s="71">
        <v>1</v>
      </c>
    </row>
    <row r="15" spans="1:2">
      <c r="A15" s="74" t="s">
        <v>1513</v>
      </c>
      <c r="B15" s="71">
        <v>1</v>
      </c>
    </row>
    <row r="16" spans="1:2">
      <c r="A16" s="74" t="s">
        <v>1514</v>
      </c>
      <c r="B16" s="71">
        <v>1</v>
      </c>
    </row>
    <row r="17" spans="1:2">
      <c r="A17" s="74" t="s">
        <v>1503</v>
      </c>
      <c r="B17" s="71">
        <v>1</v>
      </c>
    </row>
    <row r="18" spans="1:2">
      <c r="A18" s="74" t="s">
        <v>1497</v>
      </c>
      <c r="B18" s="71">
        <v>1</v>
      </c>
    </row>
    <row r="19" spans="1:2">
      <c r="A19" s="74" t="s">
        <v>1502</v>
      </c>
      <c r="B19" s="71">
        <v>1</v>
      </c>
    </row>
    <row r="20" spans="1:2">
      <c r="A20" s="74" t="s">
        <v>1512</v>
      </c>
      <c r="B20" s="71">
        <v>1</v>
      </c>
    </row>
    <row r="21" spans="1:2">
      <c r="A21" s="74" t="s">
        <v>1499</v>
      </c>
      <c r="B21" s="71">
        <v>1</v>
      </c>
    </row>
    <row r="22" spans="1:2">
      <c r="A22" s="74" t="s">
        <v>1496</v>
      </c>
      <c r="B22" s="71">
        <v>1</v>
      </c>
    </row>
    <row r="23" spans="1:2">
      <c r="A23" s="74" t="s">
        <v>1500</v>
      </c>
      <c r="B23" s="71">
        <v>1</v>
      </c>
    </row>
    <row r="24" spans="1:2">
      <c r="A24" s="74" t="s">
        <v>1498</v>
      </c>
      <c r="B24" s="71">
        <v>1</v>
      </c>
    </row>
    <row r="25" spans="1:2">
      <c r="A25" s="74" t="s">
        <v>1495</v>
      </c>
      <c r="B25" s="71">
        <v>1</v>
      </c>
    </row>
    <row r="26" spans="1:2">
      <c r="A26" s="72">
        <v>413</v>
      </c>
      <c r="B26" s="71">
        <v>4</v>
      </c>
    </row>
    <row r="27" spans="1:2">
      <c r="A27" s="74" t="s">
        <v>1535</v>
      </c>
      <c r="B27" s="71">
        <v>1</v>
      </c>
    </row>
    <row r="28" spans="1:2">
      <c r="A28" s="74" t="s">
        <v>1534</v>
      </c>
      <c r="B28" s="71">
        <v>1</v>
      </c>
    </row>
    <row r="29" spans="1:2">
      <c r="A29" s="74" t="s">
        <v>1536</v>
      </c>
      <c r="B29" s="71">
        <v>1</v>
      </c>
    </row>
    <row r="30" spans="1:2">
      <c r="A30" s="74" t="s">
        <v>1533</v>
      </c>
      <c r="B30" s="71">
        <v>1</v>
      </c>
    </row>
    <row r="31" spans="1:2">
      <c r="A31" s="72">
        <v>625</v>
      </c>
      <c r="B31" s="71">
        <v>24</v>
      </c>
    </row>
    <row r="32" spans="1:2">
      <c r="A32" s="74" t="s">
        <v>1484</v>
      </c>
      <c r="B32" s="71">
        <v>1</v>
      </c>
    </row>
    <row r="33" spans="1:2">
      <c r="A33" s="74" t="s">
        <v>1493</v>
      </c>
      <c r="B33" s="71">
        <v>1</v>
      </c>
    </row>
    <row r="34" spans="1:2">
      <c r="A34" s="74" t="s">
        <v>1847</v>
      </c>
      <c r="B34" s="71">
        <v>1</v>
      </c>
    </row>
    <row r="35" spans="1:2">
      <c r="A35" s="74" t="s">
        <v>1487</v>
      </c>
      <c r="B35" s="71">
        <v>1</v>
      </c>
    </row>
    <row r="36" spans="1:2">
      <c r="A36" s="74" t="s">
        <v>1839</v>
      </c>
      <c r="B36" s="71">
        <v>1</v>
      </c>
    </row>
    <row r="37" spans="1:2">
      <c r="A37" s="74" t="s">
        <v>1489</v>
      </c>
      <c r="B37" s="71">
        <v>1</v>
      </c>
    </row>
    <row r="38" spans="1:2">
      <c r="A38" s="74" t="s">
        <v>1483</v>
      </c>
      <c r="B38" s="71">
        <v>1</v>
      </c>
    </row>
    <row r="39" spans="1:2">
      <c r="A39" s="74" t="s">
        <v>1491</v>
      </c>
      <c r="B39" s="71">
        <v>1</v>
      </c>
    </row>
    <row r="40" spans="1:2">
      <c r="A40" s="74" t="s">
        <v>1482</v>
      </c>
      <c r="B40" s="71">
        <v>1</v>
      </c>
    </row>
    <row r="41" spans="1:2">
      <c r="A41" s="74" t="s">
        <v>1486</v>
      </c>
      <c r="B41" s="71">
        <v>1</v>
      </c>
    </row>
    <row r="42" spans="1:2">
      <c r="A42" s="74" t="s">
        <v>1485</v>
      </c>
      <c r="B42" s="71">
        <v>1</v>
      </c>
    </row>
    <row r="43" spans="1:2">
      <c r="A43" s="74" t="s">
        <v>1488</v>
      </c>
      <c r="B43" s="71">
        <v>1</v>
      </c>
    </row>
    <row r="44" spans="1:2">
      <c r="A44" s="74" t="s">
        <v>1492</v>
      </c>
      <c r="B44" s="71">
        <v>1</v>
      </c>
    </row>
    <row r="45" spans="1:2">
      <c r="A45" s="74" t="s">
        <v>1479</v>
      </c>
      <c r="B45" s="71">
        <v>1</v>
      </c>
    </row>
    <row r="46" spans="1:2">
      <c r="A46" s="74" t="s">
        <v>1473</v>
      </c>
      <c r="B46" s="71">
        <v>1</v>
      </c>
    </row>
    <row r="47" spans="1:2">
      <c r="A47" s="74" t="s">
        <v>1490</v>
      </c>
      <c r="B47" s="71">
        <v>1</v>
      </c>
    </row>
    <row r="48" spans="1:2">
      <c r="A48" s="74" t="s">
        <v>1481</v>
      </c>
      <c r="B48" s="71">
        <v>1</v>
      </c>
    </row>
    <row r="49" spans="1:2">
      <c r="A49" s="74" t="s">
        <v>1480</v>
      </c>
      <c r="B49" s="71">
        <v>1</v>
      </c>
    </row>
    <row r="50" spans="1:2">
      <c r="A50" s="74" t="s">
        <v>1474</v>
      </c>
      <c r="B50" s="71">
        <v>1</v>
      </c>
    </row>
    <row r="51" spans="1:2">
      <c r="A51" s="74" t="s">
        <v>1476</v>
      </c>
      <c r="B51" s="71">
        <v>1</v>
      </c>
    </row>
    <row r="52" spans="1:2">
      <c r="A52" s="74" t="s">
        <v>1475</v>
      </c>
      <c r="B52" s="71">
        <v>1</v>
      </c>
    </row>
    <row r="53" spans="1:2">
      <c r="A53" s="74" t="s">
        <v>1478</v>
      </c>
      <c r="B53" s="71">
        <v>1</v>
      </c>
    </row>
    <row r="54" spans="1:2">
      <c r="A54" s="74" t="s">
        <v>1494</v>
      </c>
      <c r="B54" s="71">
        <v>1</v>
      </c>
    </row>
    <row r="55" spans="1:2">
      <c r="A55" s="74" t="s">
        <v>1477</v>
      </c>
      <c r="B55" s="71">
        <v>1</v>
      </c>
    </row>
    <row r="56" spans="1:2">
      <c r="A56" s="72">
        <v>860</v>
      </c>
      <c r="B56" s="71">
        <v>1</v>
      </c>
    </row>
    <row r="57" spans="1:2">
      <c r="A57" s="74" t="s">
        <v>1472</v>
      </c>
      <c r="B57" s="71">
        <v>1</v>
      </c>
    </row>
    <row r="58" spans="1:2">
      <c r="A58" s="72" t="s">
        <v>54</v>
      </c>
      <c r="B58" s="71">
        <v>6</v>
      </c>
    </row>
    <row r="59" spans="1:2">
      <c r="A59" s="74" t="s">
        <v>1505</v>
      </c>
      <c r="B59" s="71">
        <v>1</v>
      </c>
    </row>
    <row r="60" spans="1:2">
      <c r="A60" s="74" t="s">
        <v>1508</v>
      </c>
      <c r="B60" s="71">
        <v>1</v>
      </c>
    </row>
    <row r="61" spans="1:2">
      <c r="A61" s="74" t="s">
        <v>1504</v>
      </c>
      <c r="B61" s="71">
        <v>1</v>
      </c>
    </row>
    <row r="62" spans="1:2">
      <c r="A62" s="74" t="s">
        <v>1507</v>
      </c>
      <c r="B62" s="71">
        <v>1</v>
      </c>
    </row>
    <row r="63" spans="1:2">
      <c r="A63" s="74" t="s">
        <v>1506</v>
      </c>
      <c r="B63" s="71">
        <v>1</v>
      </c>
    </row>
    <row r="64" spans="1:2">
      <c r="A64" s="74" t="s">
        <v>1509</v>
      </c>
      <c r="B64" s="71">
        <v>1</v>
      </c>
    </row>
    <row r="65" spans="1:2">
      <c r="A65" s="70" t="s">
        <v>1878</v>
      </c>
      <c r="B65" s="71">
        <v>58</v>
      </c>
    </row>
    <row r="66" spans="1:2">
      <c r="A66" s="72">
        <v>201</v>
      </c>
      <c r="B66" s="71">
        <v>3</v>
      </c>
    </row>
    <row r="67" spans="1:2">
      <c r="A67" s="74" t="s">
        <v>1865</v>
      </c>
      <c r="B67" s="71">
        <v>1</v>
      </c>
    </row>
    <row r="68" spans="1:2">
      <c r="A68" s="74" t="s">
        <v>1542</v>
      </c>
      <c r="B68" s="71">
        <v>1</v>
      </c>
    </row>
    <row r="69" spans="1:2">
      <c r="A69" s="74" t="s">
        <v>1543</v>
      </c>
      <c r="B69" s="71">
        <v>1</v>
      </c>
    </row>
    <row r="70" spans="1:2">
      <c r="A70" s="72">
        <v>203</v>
      </c>
      <c r="B70" s="71">
        <v>2</v>
      </c>
    </row>
    <row r="71" spans="1:2">
      <c r="A71" s="74" t="s">
        <v>1537</v>
      </c>
      <c r="B71" s="71">
        <v>1</v>
      </c>
    </row>
    <row r="72" spans="1:2">
      <c r="A72" s="74" t="s">
        <v>1538</v>
      </c>
      <c r="B72" s="71">
        <v>1</v>
      </c>
    </row>
    <row r="73" spans="1:2">
      <c r="A73" s="72">
        <v>204</v>
      </c>
      <c r="B73" s="71">
        <v>3</v>
      </c>
    </row>
    <row r="74" spans="1:2">
      <c r="A74" s="74" t="s">
        <v>1540</v>
      </c>
      <c r="B74" s="71">
        <v>1</v>
      </c>
    </row>
    <row r="75" spans="1:2">
      <c r="A75" s="74" t="s">
        <v>1539</v>
      </c>
      <c r="B75" s="71">
        <v>1</v>
      </c>
    </row>
    <row r="76" spans="1:2">
      <c r="A76" s="74" t="s">
        <v>1541</v>
      </c>
      <c r="B76" s="71">
        <v>1</v>
      </c>
    </row>
    <row r="77" spans="1:2">
      <c r="A77" s="72">
        <v>211</v>
      </c>
      <c r="B77" s="71">
        <v>1</v>
      </c>
    </row>
    <row r="78" spans="1:2">
      <c r="A78" s="74" t="s">
        <v>1564</v>
      </c>
      <c r="B78" s="71">
        <v>1</v>
      </c>
    </row>
    <row r="79" spans="1:2">
      <c r="A79" s="72">
        <v>213</v>
      </c>
      <c r="B79" s="71">
        <v>2</v>
      </c>
    </row>
    <row r="80" spans="1:2">
      <c r="A80" s="74" t="s">
        <v>1566</v>
      </c>
      <c r="B80" s="71">
        <v>1</v>
      </c>
    </row>
    <row r="81" spans="1:2">
      <c r="A81" s="74" t="s">
        <v>1565</v>
      </c>
      <c r="B81" s="71">
        <v>1</v>
      </c>
    </row>
    <row r="82" spans="1:2">
      <c r="A82" s="72">
        <v>218</v>
      </c>
      <c r="B82" s="71">
        <v>13</v>
      </c>
    </row>
    <row r="83" spans="1:2">
      <c r="A83" s="74" t="s">
        <v>1843</v>
      </c>
      <c r="B83" s="71">
        <v>1</v>
      </c>
    </row>
    <row r="84" spans="1:2">
      <c r="A84" s="74" t="s">
        <v>1842</v>
      </c>
      <c r="B84" s="71">
        <v>1</v>
      </c>
    </row>
    <row r="85" spans="1:2">
      <c r="A85" s="74" t="s">
        <v>1841</v>
      </c>
      <c r="B85" s="71">
        <v>1</v>
      </c>
    </row>
    <row r="86" spans="1:2">
      <c r="A86" s="74" t="s">
        <v>1849</v>
      </c>
      <c r="B86" s="71">
        <v>1</v>
      </c>
    </row>
    <row r="87" spans="1:2">
      <c r="A87" s="74" t="s">
        <v>1547</v>
      </c>
      <c r="B87" s="71">
        <v>1</v>
      </c>
    </row>
    <row r="88" spans="1:2">
      <c r="A88" s="74" t="s">
        <v>1550</v>
      </c>
      <c r="B88" s="71">
        <v>1</v>
      </c>
    </row>
    <row r="89" spans="1:2">
      <c r="A89" s="74" t="s">
        <v>1553</v>
      </c>
      <c r="B89" s="71">
        <v>1</v>
      </c>
    </row>
    <row r="90" spans="1:2">
      <c r="A90" s="74" t="s">
        <v>1549</v>
      </c>
      <c r="B90" s="71">
        <v>1</v>
      </c>
    </row>
    <row r="91" spans="1:2">
      <c r="A91" s="74" t="s">
        <v>1552</v>
      </c>
      <c r="B91" s="71">
        <v>1</v>
      </c>
    </row>
    <row r="92" spans="1:2">
      <c r="A92" s="74" t="s">
        <v>1555</v>
      </c>
      <c r="B92" s="71">
        <v>1</v>
      </c>
    </row>
    <row r="93" spans="1:2">
      <c r="A93" s="74" t="s">
        <v>1551</v>
      </c>
      <c r="B93" s="71">
        <v>1</v>
      </c>
    </row>
    <row r="94" spans="1:2">
      <c r="A94" s="74" t="s">
        <v>1554</v>
      </c>
      <c r="B94" s="71">
        <v>1</v>
      </c>
    </row>
    <row r="95" spans="1:2">
      <c r="A95" s="74" t="s">
        <v>1548</v>
      </c>
      <c r="B95" s="71">
        <v>1</v>
      </c>
    </row>
    <row r="96" spans="1:2">
      <c r="A96" s="72">
        <v>417</v>
      </c>
      <c r="B96" s="71">
        <v>8</v>
      </c>
    </row>
    <row r="97" spans="1:2">
      <c r="A97" s="74" t="s">
        <v>1824</v>
      </c>
      <c r="B97" s="71">
        <v>1</v>
      </c>
    </row>
    <row r="98" spans="1:2">
      <c r="A98" s="74" t="s">
        <v>1568</v>
      </c>
      <c r="B98" s="71">
        <v>1</v>
      </c>
    </row>
    <row r="99" spans="1:2">
      <c r="A99" s="74" t="s">
        <v>1570</v>
      </c>
      <c r="B99" s="71">
        <v>1</v>
      </c>
    </row>
    <row r="100" spans="1:2">
      <c r="A100" s="74" t="s">
        <v>1572</v>
      </c>
      <c r="B100" s="71">
        <v>1</v>
      </c>
    </row>
    <row r="101" spans="1:2">
      <c r="A101" s="74" t="s">
        <v>1571</v>
      </c>
      <c r="B101" s="71">
        <v>1</v>
      </c>
    </row>
    <row r="102" spans="1:2">
      <c r="A102" s="74" t="s">
        <v>1569</v>
      </c>
      <c r="B102" s="71">
        <v>1</v>
      </c>
    </row>
    <row r="103" spans="1:2">
      <c r="A103" s="74" t="s">
        <v>1573</v>
      </c>
      <c r="B103" s="71">
        <v>1</v>
      </c>
    </row>
    <row r="104" spans="1:2">
      <c r="A104" s="74" t="s">
        <v>1567</v>
      </c>
      <c r="B104" s="71">
        <v>1</v>
      </c>
    </row>
    <row r="105" spans="1:2">
      <c r="A105" s="72">
        <v>418</v>
      </c>
      <c r="B105" s="71">
        <v>6</v>
      </c>
    </row>
    <row r="106" spans="1:2">
      <c r="A106" s="74" t="s">
        <v>1826</v>
      </c>
      <c r="B106" s="71">
        <v>1</v>
      </c>
    </row>
    <row r="107" spans="1:2">
      <c r="A107" s="74" t="s">
        <v>1825</v>
      </c>
      <c r="B107" s="71">
        <v>1</v>
      </c>
    </row>
    <row r="108" spans="1:2">
      <c r="A108" s="74" t="s">
        <v>1582</v>
      </c>
      <c r="B108" s="71">
        <v>1</v>
      </c>
    </row>
    <row r="109" spans="1:2">
      <c r="A109" s="74" t="s">
        <v>1581</v>
      </c>
      <c r="B109" s="71">
        <v>1</v>
      </c>
    </row>
    <row r="110" spans="1:2">
      <c r="A110" s="74" t="s">
        <v>1580</v>
      </c>
      <c r="B110" s="71">
        <v>1</v>
      </c>
    </row>
    <row r="111" spans="1:2">
      <c r="A111" s="74" t="s">
        <v>1846</v>
      </c>
      <c r="B111" s="71">
        <v>1</v>
      </c>
    </row>
    <row r="112" spans="1:2">
      <c r="A112" s="72">
        <v>419</v>
      </c>
      <c r="B112" s="71">
        <v>4</v>
      </c>
    </row>
    <row r="113" spans="1:2">
      <c r="A113" s="74" t="s">
        <v>1575</v>
      </c>
      <c r="B113" s="71">
        <v>1</v>
      </c>
    </row>
    <row r="114" spans="1:2">
      <c r="A114" s="74" t="s">
        <v>1578</v>
      </c>
      <c r="B114" s="71">
        <v>1</v>
      </c>
    </row>
    <row r="115" spans="1:2">
      <c r="A115" s="74" t="s">
        <v>1576</v>
      </c>
      <c r="B115" s="71">
        <v>1</v>
      </c>
    </row>
    <row r="116" spans="1:2">
      <c r="A116" s="74" t="s">
        <v>1577</v>
      </c>
      <c r="B116" s="71">
        <v>1</v>
      </c>
    </row>
    <row r="117" spans="1:2">
      <c r="A117" s="72">
        <v>626</v>
      </c>
      <c r="B117" s="71">
        <v>1</v>
      </c>
    </row>
    <row r="118" spans="1:2">
      <c r="A118" s="74" t="s">
        <v>1706</v>
      </c>
      <c r="B118" s="71">
        <v>1</v>
      </c>
    </row>
    <row r="119" spans="1:2">
      <c r="A119" s="72">
        <v>880</v>
      </c>
      <c r="B119" s="71">
        <v>4</v>
      </c>
    </row>
    <row r="120" spans="1:2">
      <c r="A120" s="74" t="s">
        <v>1840</v>
      </c>
      <c r="B120" s="71">
        <v>1</v>
      </c>
    </row>
    <row r="121" spans="1:2">
      <c r="A121" s="74" t="s">
        <v>1545</v>
      </c>
      <c r="B121" s="71">
        <v>1</v>
      </c>
    </row>
    <row r="122" spans="1:2">
      <c r="A122" s="74" t="s">
        <v>1544</v>
      </c>
      <c r="B122" s="71">
        <v>1</v>
      </c>
    </row>
    <row r="123" spans="1:2">
      <c r="A123" s="74" t="s">
        <v>1546</v>
      </c>
      <c r="B123" s="71">
        <v>1</v>
      </c>
    </row>
    <row r="124" spans="1:2">
      <c r="A124" s="72">
        <v>885</v>
      </c>
      <c r="B124" s="71">
        <v>9</v>
      </c>
    </row>
    <row r="125" spans="1:2">
      <c r="A125" s="74" t="s">
        <v>1844</v>
      </c>
      <c r="B125" s="71">
        <v>1</v>
      </c>
    </row>
    <row r="126" spans="1:2">
      <c r="A126" s="74" t="s">
        <v>1559</v>
      </c>
      <c r="B126" s="71">
        <v>1</v>
      </c>
    </row>
    <row r="127" spans="1:2">
      <c r="A127" s="74" t="s">
        <v>1558</v>
      </c>
      <c r="B127" s="71">
        <v>1</v>
      </c>
    </row>
    <row r="128" spans="1:2">
      <c r="A128" s="74" t="s">
        <v>1562</v>
      </c>
      <c r="B128" s="71">
        <v>1</v>
      </c>
    </row>
    <row r="129" spans="1:2">
      <c r="A129" s="74" t="s">
        <v>1563</v>
      </c>
      <c r="B129" s="71">
        <v>1</v>
      </c>
    </row>
    <row r="130" spans="1:2">
      <c r="A130" s="74" t="s">
        <v>1557</v>
      </c>
      <c r="B130" s="71">
        <v>1</v>
      </c>
    </row>
    <row r="131" spans="1:2">
      <c r="A131" s="74" t="s">
        <v>1561</v>
      </c>
      <c r="B131" s="71">
        <v>1</v>
      </c>
    </row>
    <row r="132" spans="1:2">
      <c r="A132" s="74" t="s">
        <v>1560</v>
      </c>
      <c r="B132" s="71">
        <v>1</v>
      </c>
    </row>
    <row r="133" spans="1:2">
      <c r="A133" s="74" t="s">
        <v>1556</v>
      </c>
      <c r="B133" s="71">
        <v>1</v>
      </c>
    </row>
    <row r="134" spans="1:2">
      <c r="A134" s="72" t="s">
        <v>356</v>
      </c>
      <c r="B134" s="71">
        <v>1</v>
      </c>
    </row>
    <row r="135" spans="1:2">
      <c r="A135" s="74" t="s">
        <v>1579</v>
      </c>
      <c r="B135" s="71">
        <v>1</v>
      </c>
    </row>
    <row r="136" spans="1:2">
      <c r="A136" s="72" t="s">
        <v>350</v>
      </c>
      <c r="B136" s="71">
        <v>1</v>
      </c>
    </row>
    <row r="137" spans="1:2">
      <c r="A137" s="74" t="s">
        <v>1574</v>
      </c>
      <c r="B137" s="71">
        <v>1</v>
      </c>
    </row>
    <row r="138" spans="1:2">
      <c r="A138" s="70" t="s">
        <v>1881</v>
      </c>
      <c r="B138" s="71">
        <v>11</v>
      </c>
    </row>
    <row r="139" spans="1:2">
      <c r="A139" s="72">
        <v>612.40700000000004</v>
      </c>
      <c r="B139" s="71">
        <v>2</v>
      </c>
    </row>
    <row r="140" spans="1:2">
      <c r="A140" s="74" t="s">
        <v>1623</v>
      </c>
      <c r="B140" s="71">
        <v>1</v>
      </c>
    </row>
    <row r="141" spans="1:2">
      <c r="A141" s="74" t="s">
        <v>1621</v>
      </c>
      <c r="B141" s="71">
        <v>1</v>
      </c>
    </row>
    <row r="142" spans="1:2">
      <c r="A142" s="72">
        <v>613</v>
      </c>
      <c r="B142" s="71">
        <v>5</v>
      </c>
    </row>
    <row r="143" spans="1:2">
      <c r="A143" s="74" t="s">
        <v>1628</v>
      </c>
      <c r="B143" s="71">
        <v>1</v>
      </c>
    </row>
    <row r="144" spans="1:2">
      <c r="A144" s="74" t="s">
        <v>1625</v>
      </c>
      <c r="B144" s="71">
        <v>1</v>
      </c>
    </row>
    <row r="145" spans="1:2">
      <c r="A145" s="74" t="s">
        <v>1629</v>
      </c>
      <c r="B145" s="71">
        <v>1</v>
      </c>
    </row>
    <row r="146" spans="1:2">
      <c r="A146" s="74" t="s">
        <v>1626</v>
      </c>
      <c r="B146" s="71">
        <v>1</v>
      </c>
    </row>
    <row r="147" spans="1:2">
      <c r="A147" s="74" t="s">
        <v>1627</v>
      </c>
      <c r="B147" s="71">
        <v>1</v>
      </c>
    </row>
    <row r="148" spans="1:2">
      <c r="A148" s="72">
        <v>613.40800000000002</v>
      </c>
      <c r="B148" s="71">
        <v>1</v>
      </c>
    </row>
    <row r="149" spans="1:2">
      <c r="A149" s="74" t="s">
        <v>1774</v>
      </c>
      <c r="B149" s="71">
        <v>1</v>
      </c>
    </row>
    <row r="150" spans="1:2">
      <c r="A150" s="72">
        <v>822</v>
      </c>
      <c r="B150" s="71">
        <v>1</v>
      </c>
    </row>
    <row r="151" spans="1:2">
      <c r="A151" s="74" t="s">
        <v>1624</v>
      </c>
      <c r="B151" s="71">
        <v>1</v>
      </c>
    </row>
    <row r="152" spans="1:2">
      <c r="A152" s="72" t="s">
        <v>171</v>
      </c>
      <c r="B152" s="71">
        <v>2</v>
      </c>
    </row>
    <row r="153" spans="1:2">
      <c r="A153" s="74" t="s">
        <v>1622</v>
      </c>
      <c r="B153" s="71">
        <v>1</v>
      </c>
    </row>
    <row r="154" spans="1:2">
      <c r="A154" s="74" t="s">
        <v>1828</v>
      </c>
      <c r="B154" s="71">
        <v>1</v>
      </c>
    </row>
    <row r="155" spans="1:2">
      <c r="A155" s="70" t="s">
        <v>1872</v>
      </c>
      <c r="B155" s="71">
        <v>85</v>
      </c>
    </row>
    <row r="156" spans="1:2">
      <c r="A156" s="72">
        <v>255</v>
      </c>
      <c r="B156" s="71">
        <v>39</v>
      </c>
    </row>
    <row r="157" spans="1:2">
      <c r="A157" s="74" t="s">
        <v>1848</v>
      </c>
      <c r="B157" s="71">
        <v>1</v>
      </c>
    </row>
    <row r="158" spans="1:2">
      <c r="A158" s="74" t="s">
        <v>1658</v>
      </c>
      <c r="B158" s="71">
        <v>1</v>
      </c>
    </row>
    <row r="159" spans="1:2">
      <c r="A159" s="74" t="s">
        <v>1664</v>
      </c>
      <c r="B159" s="71">
        <v>1</v>
      </c>
    </row>
    <row r="160" spans="1:2">
      <c r="A160" s="74" t="s">
        <v>1655</v>
      </c>
      <c r="B160" s="71">
        <v>1</v>
      </c>
    </row>
    <row r="161" spans="1:2">
      <c r="A161" s="74" t="s">
        <v>1661</v>
      </c>
      <c r="B161" s="71">
        <v>1</v>
      </c>
    </row>
    <row r="162" spans="1:2">
      <c r="A162" s="74" t="s">
        <v>1667</v>
      </c>
      <c r="B162" s="71">
        <v>1</v>
      </c>
    </row>
    <row r="163" spans="1:2">
      <c r="A163" s="74" t="s">
        <v>1674</v>
      </c>
      <c r="B163" s="71">
        <v>1</v>
      </c>
    </row>
    <row r="164" spans="1:2">
      <c r="A164" s="74" t="s">
        <v>1665</v>
      </c>
      <c r="B164" s="71">
        <v>1</v>
      </c>
    </row>
    <row r="165" spans="1:2">
      <c r="A165" s="74" t="s">
        <v>1691</v>
      </c>
      <c r="B165" s="71">
        <v>1</v>
      </c>
    </row>
    <row r="166" spans="1:2">
      <c r="A166" s="74" t="s">
        <v>1688</v>
      </c>
      <c r="B166" s="71">
        <v>1</v>
      </c>
    </row>
    <row r="167" spans="1:2">
      <c r="A167" s="74" t="s">
        <v>1676</v>
      </c>
      <c r="B167" s="71">
        <v>1</v>
      </c>
    </row>
    <row r="168" spans="1:2">
      <c r="A168" s="74" t="s">
        <v>1672</v>
      </c>
      <c r="B168" s="71">
        <v>1</v>
      </c>
    </row>
    <row r="169" spans="1:2">
      <c r="A169" s="74" t="s">
        <v>1685</v>
      </c>
      <c r="B169" s="71">
        <v>1</v>
      </c>
    </row>
    <row r="170" spans="1:2">
      <c r="A170" s="74" t="s">
        <v>1669</v>
      </c>
      <c r="B170" s="71">
        <v>1</v>
      </c>
    </row>
    <row r="171" spans="1:2">
      <c r="A171" s="74" t="s">
        <v>1662</v>
      </c>
      <c r="B171" s="71">
        <v>1</v>
      </c>
    </row>
    <row r="172" spans="1:2">
      <c r="A172" s="74" t="s">
        <v>1677</v>
      </c>
      <c r="B172" s="71">
        <v>1</v>
      </c>
    </row>
    <row r="173" spans="1:2">
      <c r="A173" s="74" t="s">
        <v>1682</v>
      </c>
      <c r="B173" s="71">
        <v>1</v>
      </c>
    </row>
    <row r="174" spans="1:2">
      <c r="A174" s="74" t="s">
        <v>1687</v>
      </c>
      <c r="B174" s="71">
        <v>1</v>
      </c>
    </row>
    <row r="175" spans="1:2">
      <c r="A175" s="74" t="s">
        <v>1663</v>
      </c>
      <c r="B175" s="71">
        <v>1</v>
      </c>
    </row>
    <row r="176" spans="1:2">
      <c r="A176" s="74" t="s">
        <v>1673</v>
      </c>
      <c r="B176" s="71">
        <v>1</v>
      </c>
    </row>
    <row r="177" spans="1:2">
      <c r="A177" s="74" t="s">
        <v>1675</v>
      </c>
      <c r="B177" s="71">
        <v>1</v>
      </c>
    </row>
    <row r="178" spans="1:2">
      <c r="A178" s="74" t="s">
        <v>1684</v>
      </c>
      <c r="B178" s="71">
        <v>1</v>
      </c>
    </row>
    <row r="179" spans="1:2">
      <c r="A179" s="74" t="s">
        <v>1679</v>
      </c>
      <c r="B179" s="71">
        <v>1</v>
      </c>
    </row>
    <row r="180" spans="1:2">
      <c r="A180" s="74" t="s">
        <v>1692</v>
      </c>
      <c r="B180" s="71">
        <v>1</v>
      </c>
    </row>
    <row r="181" spans="1:2">
      <c r="A181" s="74" t="s">
        <v>1678</v>
      </c>
      <c r="B181" s="71">
        <v>1</v>
      </c>
    </row>
    <row r="182" spans="1:2">
      <c r="A182" s="74" t="s">
        <v>1680</v>
      </c>
      <c r="B182" s="71">
        <v>1</v>
      </c>
    </row>
    <row r="183" spans="1:2">
      <c r="A183" s="74" t="s">
        <v>1683</v>
      </c>
      <c r="B183" s="71">
        <v>1</v>
      </c>
    </row>
    <row r="184" spans="1:2">
      <c r="A184" s="74" t="s">
        <v>1686</v>
      </c>
      <c r="B184" s="71">
        <v>1</v>
      </c>
    </row>
    <row r="185" spans="1:2">
      <c r="A185" s="74" t="s">
        <v>1668</v>
      </c>
      <c r="B185" s="71">
        <v>1</v>
      </c>
    </row>
    <row r="186" spans="1:2">
      <c r="A186" s="74" t="s">
        <v>1666</v>
      </c>
      <c r="B186" s="71">
        <v>1</v>
      </c>
    </row>
    <row r="187" spans="1:2">
      <c r="A187" s="74" t="s">
        <v>1681</v>
      </c>
      <c r="B187" s="71">
        <v>1</v>
      </c>
    </row>
    <row r="188" spans="1:2">
      <c r="A188" s="74" t="s">
        <v>1671</v>
      </c>
      <c r="B188" s="71">
        <v>1</v>
      </c>
    </row>
    <row r="189" spans="1:2">
      <c r="A189" s="74" t="s">
        <v>1690</v>
      </c>
      <c r="B189" s="71">
        <v>1</v>
      </c>
    </row>
    <row r="190" spans="1:2">
      <c r="A190" s="74" t="s">
        <v>1659</v>
      </c>
      <c r="B190" s="71">
        <v>1</v>
      </c>
    </row>
    <row r="191" spans="1:2">
      <c r="A191" s="74" t="s">
        <v>1660</v>
      </c>
      <c r="B191" s="71">
        <v>1</v>
      </c>
    </row>
    <row r="192" spans="1:2">
      <c r="A192" s="74" t="s">
        <v>1689</v>
      </c>
      <c r="B192" s="71">
        <v>1</v>
      </c>
    </row>
    <row r="193" spans="1:2">
      <c r="A193" s="74" t="s">
        <v>1657</v>
      </c>
      <c r="B193" s="71">
        <v>1</v>
      </c>
    </row>
    <row r="194" spans="1:2">
      <c r="A194" s="74" t="s">
        <v>1670</v>
      </c>
      <c r="B194" s="71">
        <v>1</v>
      </c>
    </row>
    <row r="195" spans="1:2">
      <c r="A195" s="74" t="s">
        <v>1656</v>
      </c>
      <c r="B195" s="71">
        <v>1</v>
      </c>
    </row>
    <row r="196" spans="1:2">
      <c r="A196" s="72">
        <v>408</v>
      </c>
      <c r="B196" s="71">
        <v>6</v>
      </c>
    </row>
    <row r="197" spans="1:2">
      <c r="A197" s="74" t="s">
        <v>1633</v>
      </c>
      <c r="B197" s="71">
        <v>1</v>
      </c>
    </row>
    <row r="198" spans="1:2">
      <c r="A198" s="74" t="s">
        <v>1775</v>
      </c>
      <c r="B198" s="71">
        <v>1</v>
      </c>
    </row>
    <row r="199" spans="1:2">
      <c r="A199" s="74" t="s">
        <v>1630</v>
      </c>
      <c r="B199" s="71">
        <v>1</v>
      </c>
    </row>
    <row r="200" spans="1:2">
      <c r="A200" s="74" t="s">
        <v>1634</v>
      </c>
      <c r="B200" s="71">
        <v>1</v>
      </c>
    </row>
    <row r="201" spans="1:2">
      <c r="A201" s="74" t="s">
        <v>1632</v>
      </c>
      <c r="B201" s="71">
        <v>1</v>
      </c>
    </row>
    <row r="202" spans="1:2">
      <c r="A202" s="74" t="s">
        <v>1631</v>
      </c>
      <c r="B202" s="71">
        <v>1</v>
      </c>
    </row>
    <row r="203" spans="1:2">
      <c r="A203" s="72">
        <v>410</v>
      </c>
      <c r="B203" s="71">
        <v>1</v>
      </c>
    </row>
    <row r="204" spans="1:2">
      <c r="A204" s="74" t="s">
        <v>1733</v>
      </c>
      <c r="B204" s="71">
        <v>1</v>
      </c>
    </row>
    <row r="205" spans="1:2">
      <c r="A205" s="72">
        <v>613</v>
      </c>
      <c r="B205" s="71">
        <v>1</v>
      </c>
    </row>
    <row r="206" spans="1:2">
      <c r="A206" s="74" t="s">
        <v>1773</v>
      </c>
      <c r="B206" s="71">
        <v>1</v>
      </c>
    </row>
    <row r="207" spans="1:2">
      <c r="A207" s="72">
        <v>615</v>
      </c>
      <c r="B207" s="71">
        <v>5</v>
      </c>
    </row>
    <row r="208" spans="1:2">
      <c r="A208" s="74" t="s">
        <v>1651</v>
      </c>
      <c r="B208" s="71">
        <v>1</v>
      </c>
    </row>
    <row r="209" spans="1:2">
      <c r="A209" s="74" t="s">
        <v>1650</v>
      </c>
      <c r="B209" s="71">
        <v>1</v>
      </c>
    </row>
    <row r="210" spans="1:2">
      <c r="A210" s="74" t="s">
        <v>1652</v>
      </c>
      <c r="B210" s="71">
        <v>1</v>
      </c>
    </row>
    <row r="211" spans="1:2">
      <c r="A211" s="74" t="s">
        <v>1654</v>
      </c>
      <c r="B211" s="71">
        <v>1</v>
      </c>
    </row>
    <row r="212" spans="1:2">
      <c r="A212" s="74" t="s">
        <v>1653</v>
      </c>
      <c r="B212" s="71">
        <v>1</v>
      </c>
    </row>
    <row r="213" spans="1:2">
      <c r="A213" s="72">
        <v>626</v>
      </c>
      <c r="B213" s="71">
        <v>15</v>
      </c>
    </row>
    <row r="214" spans="1:2">
      <c r="A214" s="74" t="s">
        <v>1778</v>
      </c>
      <c r="B214" s="71">
        <v>1</v>
      </c>
    </row>
    <row r="215" spans="1:2">
      <c r="A215" s="74" t="s">
        <v>1694</v>
      </c>
      <c r="B215" s="71">
        <v>1</v>
      </c>
    </row>
    <row r="216" spans="1:2">
      <c r="A216" s="74" t="s">
        <v>1701</v>
      </c>
      <c r="B216" s="71">
        <v>1</v>
      </c>
    </row>
    <row r="217" spans="1:2">
      <c r="A217" s="74" t="s">
        <v>1709</v>
      </c>
      <c r="B217" s="71">
        <v>1</v>
      </c>
    </row>
    <row r="218" spans="1:2">
      <c r="A218" s="74" t="s">
        <v>1707</v>
      </c>
      <c r="B218" s="71">
        <v>1</v>
      </c>
    </row>
    <row r="219" spans="1:2">
      <c r="A219" s="74" t="s">
        <v>1705</v>
      </c>
      <c r="B219" s="71">
        <v>1</v>
      </c>
    </row>
    <row r="220" spans="1:2">
      <c r="A220" s="74" t="s">
        <v>1699</v>
      </c>
      <c r="B220" s="71">
        <v>1</v>
      </c>
    </row>
    <row r="221" spans="1:2">
      <c r="A221" s="74" t="s">
        <v>1708</v>
      </c>
      <c r="B221" s="71">
        <v>1</v>
      </c>
    </row>
    <row r="222" spans="1:2">
      <c r="A222" s="74" t="s">
        <v>1704</v>
      </c>
      <c r="B222" s="71">
        <v>1</v>
      </c>
    </row>
    <row r="223" spans="1:2">
      <c r="A223" s="74" t="s">
        <v>1643</v>
      </c>
      <c r="B223" s="71">
        <v>2</v>
      </c>
    </row>
    <row r="224" spans="1:2">
      <c r="A224" s="74" t="s">
        <v>1703</v>
      </c>
      <c r="B224" s="71">
        <v>1</v>
      </c>
    </row>
    <row r="225" spans="1:2">
      <c r="A225" s="74" t="s">
        <v>1702</v>
      </c>
      <c r="B225" s="71">
        <v>1</v>
      </c>
    </row>
    <row r="226" spans="1:2">
      <c r="A226" s="74" t="s">
        <v>1710</v>
      </c>
      <c r="B226" s="71">
        <v>1</v>
      </c>
    </row>
    <row r="227" spans="1:2">
      <c r="A227" s="74" t="s">
        <v>1700</v>
      </c>
      <c r="B227" s="71">
        <v>1</v>
      </c>
    </row>
    <row r="228" spans="1:2">
      <c r="A228" s="72" t="s">
        <v>204</v>
      </c>
      <c r="B228" s="71">
        <v>2</v>
      </c>
    </row>
    <row r="229" spans="1:2">
      <c r="A229" s="74" t="s">
        <v>1646</v>
      </c>
      <c r="B229" s="71">
        <v>1</v>
      </c>
    </row>
    <row r="230" spans="1:2">
      <c r="A230" s="74" t="s">
        <v>1645</v>
      </c>
      <c r="B230" s="71">
        <v>1</v>
      </c>
    </row>
    <row r="231" spans="1:2">
      <c r="A231" s="72" t="s">
        <v>191</v>
      </c>
      <c r="B231" s="71">
        <v>12</v>
      </c>
    </row>
    <row r="232" spans="1:2">
      <c r="A232" s="74" t="s">
        <v>1636</v>
      </c>
      <c r="B232" s="71">
        <v>1</v>
      </c>
    </row>
    <row r="233" spans="1:2">
      <c r="A233" s="74" t="s">
        <v>1776</v>
      </c>
      <c r="B233" s="71">
        <v>1</v>
      </c>
    </row>
    <row r="234" spans="1:2">
      <c r="A234" s="74" t="s">
        <v>1777</v>
      </c>
      <c r="B234" s="71">
        <v>1</v>
      </c>
    </row>
    <row r="235" spans="1:2">
      <c r="A235" s="74" t="s">
        <v>1637</v>
      </c>
      <c r="B235" s="71">
        <v>1</v>
      </c>
    </row>
    <row r="236" spans="1:2">
      <c r="A236" s="74" t="s">
        <v>1641</v>
      </c>
      <c r="B236" s="71">
        <v>1</v>
      </c>
    </row>
    <row r="237" spans="1:2">
      <c r="A237" s="74" t="s">
        <v>1639</v>
      </c>
      <c r="B237" s="71">
        <v>1</v>
      </c>
    </row>
    <row r="238" spans="1:2">
      <c r="A238" s="74" t="s">
        <v>1638</v>
      </c>
      <c r="B238" s="71">
        <v>1</v>
      </c>
    </row>
    <row r="239" spans="1:2">
      <c r="A239" s="74" t="s">
        <v>1640</v>
      </c>
      <c r="B239" s="71">
        <v>1</v>
      </c>
    </row>
    <row r="240" spans="1:2">
      <c r="A240" s="74" t="s">
        <v>1644</v>
      </c>
      <c r="B240" s="71">
        <v>1</v>
      </c>
    </row>
    <row r="241" spans="1:2">
      <c r="A241" s="74" t="s">
        <v>1643</v>
      </c>
      <c r="B241" s="71">
        <v>1</v>
      </c>
    </row>
    <row r="242" spans="1:2">
      <c r="A242" s="74" t="s">
        <v>1635</v>
      </c>
      <c r="B242" s="71">
        <v>1</v>
      </c>
    </row>
    <row r="243" spans="1:2">
      <c r="A243" s="74" t="s">
        <v>1642</v>
      </c>
      <c r="B243" s="71">
        <v>1</v>
      </c>
    </row>
    <row r="244" spans="1:2">
      <c r="A244" s="72" t="s">
        <v>207</v>
      </c>
      <c r="B244" s="71">
        <v>3</v>
      </c>
    </row>
    <row r="245" spans="1:2">
      <c r="A245" s="74" t="s">
        <v>1649</v>
      </c>
      <c r="B245" s="71">
        <v>1</v>
      </c>
    </row>
    <row r="246" spans="1:2">
      <c r="A246" s="74" t="s">
        <v>1647</v>
      </c>
      <c r="B246" s="71">
        <v>1</v>
      </c>
    </row>
    <row r="247" spans="1:2">
      <c r="A247" s="74" t="s">
        <v>1648</v>
      </c>
      <c r="B247" s="71">
        <v>1</v>
      </c>
    </row>
    <row r="248" spans="1:2">
      <c r="A248" s="72" t="s">
        <v>299</v>
      </c>
      <c r="B248" s="71">
        <v>1</v>
      </c>
    </row>
    <row r="249" spans="1:2">
      <c r="A249" s="74" t="s">
        <v>1727</v>
      </c>
      <c r="B249" s="71">
        <v>1</v>
      </c>
    </row>
    <row r="250" spans="1:2">
      <c r="A250" s="70" t="s">
        <v>1909</v>
      </c>
      <c r="B250" s="71">
        <v>17</v>
      </c>
    </row>
    <row r="251" spans="1:2">
      <c r="A251" s="72">
        <v>412</v>
      </c>
      <c r="B251" s="71">
        <v>8</v>
      </c>
    </row>
    <row r="252" spans="1:2">
      <c r="A252" s="74" t="s">
        <v>1750</v>
      </c>
      <c r="B252" s="71">
        <v>1</v>
      </c>
    </row>
    <row r="253" spans="1:2">
      <c r="A253" s="74" t="s">
        <v>1517</v>
      </c>
      <c r="B253" s="71">
        <v>1</v>
      </c>
    </row>
    <row r="254" spans="1:2">
      <c r="A254" s="74" t="s">
        <v>1519</v>
      </c>
      <c r="B254" s="71">
        <v>1</v>
      </c>
    </row>
    <row r="255" spans="1:2">
      <c r="A255" s="74" t="s">
        <v>1518</v>
      </c>
      <c r="B255" s="71">
        <v>1</v>
      </c>
    </row>
    <row r="256" spans="1:2">
      <c r="A256" s="74" t="s">
        <v>1522</v>
      </c>
      <c r="B256" s="71">
        <v>1</v>
      </c>
    </row>
    <row r="257" spans="1:2">
      <c r="A257" s="74" t="s">
        <v>1516</v>
      </c>
      <c r="B257" s="71">
        <v>1</v>
      </c>
    </row>
    <row r="258" spans="1:2">
      <c r="A258" s="74" t="s">
        <v>1520</v>
      </c>
      <c r="B258" s="71">
        <v>1</v>
      </c>
    </row>
    <row r="259" spans="1:2">
      <c r="A259" s="74" t="s">
        <v>1521</v>
      </c>
      <c r="B259" s="71">
        <v>1</v>
      </c>
    </row>
    <row r="260" spans="1:2">
      <c r="A260" s="72" t="s">
        <v>77</v>
      </c>
      <c r="B260" s="71">
        <v>3</v>
      </c>
    </row>
    <row r="261" spans="1:2">
      <c r="A261" s="74" t="s">
        <v>1524</v>
      </c>
      <c r="B261" s="71">
        <v>1</v>
      </c>
    </row>
    <row r="262" spans="1:2">
      <c r="A262" s="74" t="s">
        <v>1525</v>
      </c>
      <c r="B262" s="71">
        <v>1</v>
      </c>
    </row>
    <row r="263" spans="1:2">
      <c r="A263" s="74" t="s">
        <v>1523</v>
      </c>
      <c r="B263" s="71">
        <v>1</v>
      </c>
    </row>
    <row r="264" spans="1:2">
      <c r="A264" s="72" t="s">
        <v>85</v>
      </c>
      <c r="B264" s="71">
        <v>3</v>
      </c>
    </row>
    <row r="265" spans="1:2">
      <c r="A265" s="74" t="s">
        <v>1529</v>
      </c>
      <c r="B265" s="71">
        <v>1</v>
      </c>
    </row>
    <row r="266" spans="1:2">
      <c r="A266" s="74" t="s">
        <v>1528</v>
      </c>
      <c r="B266" s="71">
        <v>1</v>
      </c>
    </row>
    <row r="267" spans="1:2">
      <c r="A267" s="74" t="s">
        <v>1530</v>
      </c>
      <c r="B267" s="71">
        <v>1</v>
      </c>
    </row>
    <row r="268" spans="1:2">
      <c r="A268" s="72" t="s">
        <v>82</v>
      </c>
      <c r="B268" s="71">
        <v>1</v>
      </c>
    </row>
    <row r="269" spans="1:2">
      <c r="A269" s="74" t="s">
        <v>1527</v>
      </c>
      <c r="B269" s="71">
        <v>1</v>
      </c>
    </row>
    <row r="270" spans="1:2">
      <c r="A270" s="72" t="s">
        <v>91</v>
      </c>
      <c r="B270" s="71">
        <v>1</v>
      </c>
    </row>
    <row r="271" spans="1:2">
      <c r="A271" s="74" t="s">
        <v>1532</v>
      </c>
      <c r="B271" s="71">
        <v>1</v>
      </c>
    </row>
    <row r="272" spans="1:2">
      <c r="A272" s="72" t="s">
        <v>89</v>
      </c>
      <c r="B272" s="71">
        <v>1</v>
      </c>
    </row>
    <row r="273" spans="1:2">
      <c r="A273" s="74" t="s">
        <v>1531</v>
      </c>
      <c r="B273" s="71">
        <v>1</v>
      </c>
    </row>
    <row r="274" spans="1:2">
      <c r="A274" s="70" t="s">
        <v>1910</v>
      </c>
      <c r="B274" s="71">
        <v>38</v>
      </c>
    </row>
    <row r="275" spans="1:2">
      <c r="A275" s="72">
        <v>411</v>
      </c>
      <c r="B275" s="71">
        <v>14</v>
      </c>
    </row>
    <row r="276" spans="1:2">
      <c r="A276" s="74" t="s">
        <v>1779</v>
      </c>
      <c r="B276" s="71">
        <v>1</v>
      </c>
    </row>
    <row r="277" spans="1:2">
      <c r="A277" s="74" t="s">
        <v>1745</v>
      </c>
      <c r="B277" s="71">
        <v>1</v>
      </c>
    </row>
    <row r="278" spans="1:2">
      <c r="A278" s="74" t="s">
        <v>1746</v>
      </c>
      <c r="B278" s="71">
        <v>1</v>
      </c>
    </row>
    <row r="279" spans="1:2">
      <c r="A279" s="74" t="s">
        <v>1744</v>
      </c>
      <c r="B279" s="71">
        <v>1</v>
      </c>
    </row>
    <row r="280" spans="1:2">
      <c r="A280" s="74" t="s">
        <v>1743</v>
      </c>
      <c r="B280" s="71">
        <v>1</v>
      </c>
    </row>
    <row r="281" spans="1:2">
      <c r="A281" s="74" t="s">
        <v>1736</v>
      </c>
      <c r="B281" s="71">
        <v>1</v>
      </c>
    </row>
    <row r="282" spans="1:2">
      <c r="A282" s="74" t="s">
        <v>1741</v>
      </c>
      <c r="B282" s="71">
        <v>1</v>
      </c>
    </row>
    <row r="283" spans="1:2">
      <c r="A283" s="74" t="s">
        <v>1737</v>
      </c>
      <c r="B283" s="71">
        <v>1</v>
      </c>
    </row>
    <row r="284" spans="1:2">
      <c r="A284" s="74" t="s">
        <v>1738</v>
      </c>
      <c r="B284" s="71">
        <v>1</v>
      </c>
    </row>
    <row r="285" spans="1:2">
      <c r="A285" s="74" t="s">
        <v>1735</v>
      </c>
      <c r="B285" s="71">
        <v>1</v>
      </c>
    </row>
    <row r="286" spans="1:2">
      <c r="A286" s="74" t="s">
        <v>1742</v>
      </c>
      <c r="B286" s="71">
        <v>1</v>
      </c>
    </row>
    <row r="287" spans="1:2">
      <c r="A287" s="74" t="s">
        <v>1747</v>
      </c>
      <c r="B287" s="71">
        <v>1</v>
      </c>
    </row>
    <row r="288" spans="1:2">
      <c r="A288" s="74" t="s">
        <v>1740</v>
      </c>
      <c r="B288" s="71">
        <v>1</v>
      </c>
    </row>
    <row r="289" spans="1:2">
      <c r="A289" s="74" t="s">
        <v>1739</v>
      </c>
      <c r="B289" s="71">
        <v>1</v>
      </c>
    </row>
    <row r="290" spans="1:2">
      <c r="A290" s="72">
        <v>626</v>
      </c>
      <c r="B290" s="71">
        <v>2</v>
      </c>
    </row>
    <row r="291" spans="1:2">
      <c r="A291" s="74" t="s">
        <v>1695</v>
      </c>
      <c r="B291" s="71">
        <v>1</v>
      </c>
    </row>
    <row r="292" spans="1:2">
      <c r="A292" s="74" t="s">
        <v>1697</v>
      </c>
      <c r="B292" s="71">
        <v>1</v>
      </c>
    </row>
    <row r="293" spans="1:2">
      <c r="A293" s="72" t="s">
        <v>300</v>
      </c>
      <c r="B293" s="71">
        <v>10</v>
      </c>
    </row>
    <row r="294" spans="1:2">
      <c r="A294" s="74" t="s">
        <v>1716</v>
      </c>
      <c r="B294" s="71">
        <v>1</v>
      </c>
    </row>
    <row r="295" spans="1:2">
      <c r="A295" s="74" t="s">
        <v>1715</v>
      </c>
      <c r="B295" s="71">
        <v>1</v>
      </c>
    </row>
    <row r="296" spans="1:2">
      <c r="A296" s="74" t="s">
        <v>1720</v>
      </c>
      <c r="B296" s="71">
        <v>1</v>
      </c>
    </row>
    <row r="297" spans="1:2">
      <c r="A297" s="74" t="s">
        <v>1712</v>
      </c>
      <c r="B297" s="71">
        <v>1</v>
      </c>
    </row>
    <row r="298" spans="1:2">
      <c r="A298" s="74" t="s">
        <v>1711</v>
      </c>
      <c r="B298" s="71">
        <v>1</v>
      </c>
    </row>
    <row r="299" spans="1:2">
      <c r="A299" s="74" t="s">
        <v>1719</v>
      </c>
      <c r="B299" s="71">
        <v>1</v>
      </c>
    </row>
    <row r="300" spans="1:2">
      <c r="A300" s="74" t="s">
        <v>1714</v>
      </c>
      <c r="B300" s="71">
        <v>1</v>
      </c>
    </row>
    <row r="301" spans="1:2">
      <c r="A301" s="74" t="s">
        <v>1713</v>
      </c>
      <c r="B301" s="71">
        <v>1</v>
      </c>
    </row>
    <row r="302" spans="1:2">
      <c r="A302" s="74" t="s">
        <v>1717</v>
      </c>
      <c r="B302" s="71">
        <v>1</v>
      </c>
    </row>
    <row r="303" spans="1:2">
      <c r="A303" s="74" t="s">
        <v>1718</v>
      </c>
      <c r="B303" s="71">
        <v>1</v>
      </c>
    </row>
    <row r="304" spans="1:2">
      <c r="A304" s="72" t="s">
        <v>299</v>
      </c>
      <c r="B304" s="71">
        <v>11</v>
      </c>
    </row>
    <row r="305" spans="1:2">
      <c r="A305" s="74" t="s">
        <v>1723</v>
      </c>
      <c r="B305" s="71">
        <v>1</v>
      </c>
    </row>
    <row r="306" spans="1:2">
      <c r="A306" s="74" t="s">
        <v>1722</v>
      </c>
      <c r="B306" s="71">
        <v>1</v>
      </c>
    </row>
    <row r="307" spans="1:2">
      <c r="A307" s="74" t="s">
        <v>1721</v>
      </c>
      <c r="B307" s="71">
        <v>1</v>
      </c>
    </row>
    <row r="308" spans="1:2">
      <c r="A308" s="74" t="s">
        <v>1724</v>
      </c>
      <c r="B308" s="71">
        <v>1</v>
      </c>
    </row>
    <row r="309" spans="1:2">
      <c r="A309" s="74" t="s">
        <v>1728</v>
      </c>
      <c r="B309" s="71">
        <v>1</v>
      </c>
    </row>
    <row r="310" spans="1:2">
      <c r="A310" s="74" t="s">
        <v>1732</v>
      </c>
      <c r="B310" s="71">
        <v>1</v>
      </c>
    </row>
    <row r="311" spans="1:2">
      <c r="A311" s="74" t="s">
        <v>1726</v>
      </c>
      <c r="B311" s="71">
        <v>1</v>
      </c>
    </row>
    <row r="312" spans="1:2">
      <c r="A312" s="74" t="s">
        <v>1725</v>
      </c>
      <c r="B312" s="71">
        <v>1</v>
      </c>
    </row>
    <row r="313" spans="1:2">
      <c r="A313" s="74" t="s">
        <v>1729</v>
      </c>
      <c r="B313" s="71">
        <v>1</v>
      </c>
    </row>
    <row r="314" spans="1:2">
      <c r="A314" s="74" t="s">
        <v>1731</v>
      </c>
      <c r="B314" s="71">
        <v>1</v>
      </c>
    </row>
    <row r="315" spans="1:2">
      <c r="A315" s="74" t="s">
        <v>1730</v>
      </c>
      <c r="B315" s="71">
        <v>1</v>
      </c>
    </row>
    <row r="316" spans="1:2">
      <c r="A316" s="72" t="s">
        <v>77</v>
      </c>
      <c r="B316" s="71">
        <v>1</v>
      </c>
    </row>
    <row r="317" spans="1:2">
      <c r="A317" s="74" t="s">
        <v>1526</v>
      </c>
      <c r="B317" s="71">
        <v>1</v>
      </c>
    </row>
    <row r="318" spans="1:2">
      <c r="A318" s="70" t="s">
        <v>1876</v>
      </c>
      <c r="B318" s="71">
        <v>64</v>
      </c>
    </row>
    <row r="319" spans="1:2">
      <c r="A319" s="72">
        <v>222</v>
      </c>
      <c r="B319" s="71">
        <v>7</v>
      </c>
    </row>
    <row r="320" spans="1:2">
      <c r="A320" s="74" t="s">
        <v>1470</v>
      </c>
      <c r="B320" s="71">
        <v>1</v>
      </c>
    </row>
    <row r="321" spans="1:2">
      <c r="A321" s="74" t="s">
        <v>1467</v>
      </c>
      <c r="B321" s="71">
        <v>1</v>
      </c>
    </row>
    <row r="322" spans="1:2">
      <c r="A322" s="74" t="s">
        <v>1469</v>
      </c>
      <c r="B322" s="71">
        <v>1</v>
      </c>
    </row>
    <row r="323" spans="1:2">
      <c r="A323" s="74" t="s">
        <v>1471</v>
      </c>
      <c r="B323" s="71">
        <v>1</v>
      </c>
    </row>
    <row r="324" spans="1:2">
      <c r="A324" s="74" t="s">
        <v>1468</v>
      </c>
      <c r="B324" s="71">
        <v>1</v>
      </c>
    </row>
    <row r="325" spans="1:2">
      <c r="A325" s="74" t="s">
        <v>1466</v>
      </c>
      <c r="B325" s="71">
        <v>1</v>
      </c>
    </row>
    <row r="326" spans="1:2">
      <c r="A326" s="74" t="s">
        <v>1465</v>
      </c>
      <c r="B326" s="71">
        <v>1</v>
      </c>
    </row>
    <row r="327" spans="1:2">
      <c r="A327" s="72">
        <v>227</v>
      </c>
      <c r="B327" s="71">
        <v>2</v>
      </c>
    </row>
    <row r="328" spans="1:2">
      <c r="A328" s="74" t="s">
        <v>1788</v>
      </c>
      <c r="B328" s="71">
        <v>1</v>
      </c>
    </row>
    <row r="329" spans="1:2">
      <c r="A329" s="74" t="s">
        <v>1787</v>
      </c>
      <c r="B329" s="71">
        <v>1</v>
      </c>
    </row>
    <row r="330" spans="1:2">
      <c r="A330" s="72">
        <v>229</v>
      </c>
      <c r="B330" s="71">
        <v>3</v>
      </c>
    </row>
    <row r="331" spans="1:2">
      <c r="A331" s="74" t="s">
        <v>1756</v>
      </c>
      <c r="B331" s="71">
        <v>1</v>
      </c>
    </row>
    <row r="332" spans="1:2">
      <c r="A332" s="74" t="s">
        <v>1798</v>
      </c>
      <c r="B332" s="71">
        <v>1</v>
      </c>
    </row>
    <row r="333" spans="1:2">
      <c r="A333" s="74" t="s">
        <v>1797</v>
      </c>
      <c r="B333" s="71">
        <v>1</v>
      </c>
    </row>
    <row r="334" spans="1:2">
      <c r="A334" s="72">
        <v>231</v>
      </c>
      <c r="B334" s="71">
        <v>2</v>
      </c>
    </row>
    <row r="335" spans="1:2">
      <c r="A335" s="74" t="s">
        <v>1800</v>
      </c>
      <c r="B335" s="71">
        <v>1</v>
      </c>
    </row>
    <row r="336" spans="1:2">
      <c r="A336" s="74" t="s">
        <v>1801</v>
      </c>
      <c r="B336" s="71">
        <v>1</v>
      </c>
    </row>
    <row r="337" spans="1:2">
      <c r="A337" s="72">
        <v>231.60300000000001</v>
      </c>
      <c r="B337" s="71">
        <v>2</v>
      </c>
    </row>
    <row r="338" spans="1:2">
      <c r="A338" s="74" t="s">
        <v>1757</v>
      </c>
      <c r="B338" s="71">
        <v>1</v>
      </c>
    </row>
    <row r="339" spans="1:2">
      <c r="A339" s="74" t="s">
        <v>1758</v>
      </c>
      <c r="B339" s="71">
        <v>1</v>
      </c>
    </row>
    <row r="340" spans="1:2">
      <c r="A340" s="72">
        <v>402</v>
      </c>
      <c r="B340" s="71">
        <v>6</v>
      </c>
    </row>
    <row r="341" spans="1:2">
      <c r="A341" s="74" t="s">
        <v>1780</v>
      </c>
      <c r="B341" s="71">
        <v>1</v>
      </c>
    </row>
    <row r="342" spans="1:2">
      <c r="A342" s="74" t="s">
        <v>1781</v>
      </c>
      <c r="B342" s="71">
        <v>1</v>
      </c>
    </row>
    <row r="343" spans="1:2">
      <c r="A343" s="74" t="s">
        <v>1751</v>
      </c>
      <c r="B343" s="71">
        <v>1</v>
      </c>
    </row>
    <row r="344" spans="1:2">
      <c r="A344" s="74" t="s">
        <v>1784</v>
      </c>
      <c r="B344" s="71">
        <v>1</v>
      </c>
    </row>
    <row r="345" spans="1:2">
      <c r="A345" s="74" t="s">
        <v>1783</v>
      </c>
      <c r="B345" s="71">
        <v>1</v>
      </c>
    </row>
    <row r="346" spans="1:2">
      <c r="A346" s="74" t="s">
        <v>1782</v>
      </c>
      <c r="B346" s="71">
        <v>1</v>
      </c>
    </row>
    <row r="347" spans="1:2">
      <c r="A347" s="72">
        <v>402.22699999999998</v>
      </c>
      <c r="B347" s="71">
        <v>1</v>
      </c>
    </row>
    <row r="348" spans="1:2">
      <c r="A348" s="74" t="s">
        <v>1753</v>
      </c>
      <c r="B348" s="71">
        <v>1</v>
      </c>
    </row>
    <row r="349" spans="1:2">
      <c r="A349" s="72">
        <v>402.40300000000002</v>
      </c>
      <c r="B349" s="71">
        <v>2</v>
      </c>
    </row>
    <row r="350" spans="1:2">
      <c r="A350" s="74" t="s">
        <v>1752</v>
      </c>
      <c r="B350" s="71">
        <v>1</v>
      </c>
    </row>
    <row r="351" spans="1:2">
      <c r="A351" s="74" t="s">
        <v>1786</v>
      </c>
      <c r="B351" s="71">
        <v>1</v>
      </c>
    </row>
    <row r="352" spans="1:2">
      <c r="A352" s="72">
        <v>403</v>
      </c>
      <c r="B352" s="71">
        <v>3</v>
      </c>
    </row>
    <row r="353" spans="1:2">
      <c r="A353" s="74" t="s">
        <v>1791</v>
      </c>
      <c r="B353" s="71">
        <v>1</v>
      </c>
    </row>
    <row r="354" spans="1:2">
      <c r="A354" s="74" t="s">
        <v>1793</v>
      </c>
      <c r="B354" s="71">
        <v>1</v>
      </c>
    </row>
    <row r="355" spans="1:2">
      <c r="A355" s="74" t="s">
        <v>1792</v>
      </c>
      <c r="B355" s="71">
        <v>1</v>
      </c>
    </row>
    <row r="356" spans="1:2">
      <c r="A356" s="72">
        <v>403.23099999999999</v>
      </c>
      <c r="B356" s="71">
        <v>3</v>
      </c>
    </row>
    <row r="357" spans="1:2">
      <c r="A357" s="74" t="s">
        <v>1794</v>
      </c>
      <c r="B357" s="71">
        <v>1</v>
      </c>
    </row>
    <row r="358" spans="1:2">
      <c r="A358" s="74" t="s">
        <v>1795</v>
      </c>
      <c r="B358" s="71">
        <v>1</v>
      </c>
    </row>
    <row r="359" spans="1:2">
      <c r="A359" s="74" t="s">
        <v>1796</v>
      </c>
      <c r="B359" s="71">
        <v>1</v>
      </c>
    </row>
    <row r="360" spans="1:2">
      <c r="A360" s="72">
        <v>403.60300000000001</v>
      </c>
      <c r="B360" s="71">
        <v>1</v>
      </c>
    </row>
    <row r="361" spans="1:2">
      <c r="A361" s="74" t="s">
        <v>1790</v>
      </c>
      <c r="B361" s="71">
        <v>1</v>
      </c>
    </row>
    <row r="362" spans="1:2">
      <c r="A362" s="72">
        <v>403.80500000000001</v>
      </c>
      <c r="B362" s="71">
        <v>1</v>
      </c>
    </row>
    <row r="363" spans="1:2">
      <c r="A363" s="74" t="s">
        <v>1754</v>
      </c>
      <c r="B363" s="71">
        <v>1</v>
      </c>
    </row>
    <row r="364" spans="1:2">
      <c r="A364" s="72">
        <v>404</v>
      </c>
      <c r="B364" s="71">
        <v>1</v>
      </c>
    </row>
    <row r="365" spans="1:2">
      <c r="A365" s="74" t="s">
        <v>1760</v>
      </c>
      <c r="B365" s="71">
        <v>1</v>
      </c>
    </row>
    <row r="366" spans="1:2">
      <c r="A366" s="72">
        <v>404.60500000000002</v>
      </c>
      <c r="B366" s="71">
        <v>3</v>
      </c>
    </row>
    <row r="367" spans="1:2">
      <c r="A367" s="74" t="s">
        <v>1808</v>
      </c>
      <c r="B367" s="71">
        <v>1</v>
      </c>
    </row>
    <row r="368" spans="1:2">
      <c r="A368" s="74" t="s">
        <v>1809</v>
      </c>
      <c r="B368" s="71">
        <v>1</v>
      </c>
    </row>
    <row r="369" spans="1:2">
      <c r="A369" s="74" t="s">
        <v>1807</v>
      </c>
      <c r="B369" s="71">
        <v>1</v>
      </c>
    </row>
    <row r="370" spans="1:2">
      <c r="A370" s="72">
        <v>404.60599999999999</v>
      </c>
      <c r="B370" s="71">
        <v>1</v>
      </c>
    </row>
    <row r="371" spans="1:2">
      <c r="A371" s="74" t="s">
        <v>1810</v>
      </c>
      <c r="B371" s="71">
        <v>1</v>
      </c>
    </row>
    <row r="372" spans="1:2">
      <c r="A372" s="72">
        <v>405</v>
      </c>
      <c r="B372" s="71">
        <v>7</v>
      </c>
    </row>
    <row r="373" spans="1:2">
      <c r="A373" s="74" t="s">
        <v>1815</v>
      </c>
      <c r="B373" s="71">
        <v>1</v>
      </c>
    </row>
    <row r="374" spans="1:2">
      <c r="A374" s="74" t="s">
        <v>1814</v>
      </c>
      <c r="B374" s="71">
        <v>1</v>
      </c>
    </row>
    <row r="375" spans="1:2">
      <c r="A375" s="74" t="s">
        <v>1812</v>
      </c>
      <c r="B375" s="71">
        <v>1</v>
      </c>
    </row>
    <row r="376" spans="1:2">
      <c r="A376" s="74" t="s">
        <v>1819</v>
      </c>
      <c r="B376" s="71">
        <v>1</v>
      </c>
    </row>
    <row r="377" spans="1:2">
      <c r="A377" s="74" t="s">
        <v>1820</v>
      </c>
      <c r="B377" s="71">
        <v>1</v>
      </c>
    </row>
    <row r="378" spans="1:2">
      <c r="A378" s="74" t="s">
        <v>1813</v>
      </c>
      <c r="B378" s="71">
        <v>1</v>
      </c>
    </row>
    <row r="379" spans="1:2">
      <c r="A379" s="74" t="s">
        <v>1816</v>
      </c>
      <c r="B379" s="71">
        <v>1</v>
      </c>
    </row>
    <row r="380" spans="1:2">
      <c r="A380" s="72">
        <v>405.608</v>
      </c>
      <c r="B380" s="71">
        <v>3</v>
      </c>
    </row>
    <row r="381" spans="1:2">
      <c r="A381" s="74" t="s">
        <v>1821</v>
      </c>
      <c r="B381" s="71">
        <v>1</v>
      </c>
    </row>
    <row r="382" spans="1:2">
      <c r="A382" s="74" t="s">
        <v>1818</v>
      </c>
      <c r="B382" s="71">
        <v>1</v>
      </c>
    </row>
    <row r="383" spans="1:2">
      <c r="A383" s="74" t="s">
        <v>1817</v>
      </c>
      <c r="B383" s="71">
        <v>1</v>
      </c>
    </row>
    <row r="384" spans="1:2">
      <c r="A384" s="72">
        <v>406.40699999999998</v>
      </c>
      <c r="B384" s="71">
        <v>1</v>
      </c>
    </row>
    <row r="385" spans="1:2">
      <c r="A385" s="74" t="s">
        <v>1595</v>
      </c>
      <c r="B385" s="71">
        <v>1</v>
      </c>
    </row>
    <row r="386" spans="1:2">
      <c r="A386" s="72">
        <v>603</v>
      </c>
      <c r="B386" s="71">
        <v>4</v>
      </c>
    </row>
    <row r="387" spans="1:2">
      <c r="A387" s="74" t="s">
        <v>1805</v>
      </c>
      <c r="B387" s="71">
        <v>1</v>
      </c>
    </row>
    <row r="388" spans="1:2">
      <c r="A388" s="74" t="s">
        <v>1759</v>
      </c>
      <c r="B388" s="71">
        <v>1</v>
      </c>
    </row>
    <row r="389" spans="1:2">
      <c r="A389" s="74" t="s">
        <v>1806</v>
      </c>
      <c r="B389" s="71">
        <v>1</v>
      </c>
    </row>
    <row r="390" spans="1:2">
      <c r="A390" s="74" t="s">
        <v>1804</v>
      </c>
      <c r="B390" s="71">
        <v>1</v>
      </c>
    </row>
    <row r="391" spans="1:2">
      <c r="A391" s="72">
        <v>604</v>
      </c>
      <c r="B391" s="71">
        <v>2</v>
      </c>
    </row>
    <row r="392" spans="1:2">
      <c r="A392" s="74" t="s">
        <v>1803</v>
      </c>
      <c r="B392" s="71">
        <v>1</v>
      </c>
    </row>
    <row r="393" spans="1:2">
      <c r="A393" s="74" t="s">
        <v>1802</v>
      </c>
      <c r="B393" s="71">
        <v>1</v>
      </c>
    </row>
    <row r="394" spans="1:2">
      <c r="A394" s="72">
        <v>606</v>
      </c>
      <c r="B394" s="71">
        <v>3</v>
      </c>
    </row>
    <row r="395" spans="1:2">
      <c r="A395" s="74" t="s">
        <v>1761</v>
      </c>
      <c r="B395" s="71">
        <v>1</v>
      </c>
    </row>
    <row r="396" spans="1:2">
      <c r="A396" s="74" t="s">
        <v>1762</v>
      </c>
      <c r="B396" s="71">
        <v>1</v>
      </c>
    </row>
    <row r="397" spans="1:2">
      <c r="A397" s="74" t="s">
        <v>1811</v>
      </c>
      <c r="B397" s="71">
        <v>1</v>
      </c>
    </row>
    <row r="398" spans="1:2">
      <c r="A398" s="72">
        <v>608</v>
      </c>
      <c r="B398" s="71">
        <v>2</v>
      </c>
    </row>
    <row r="399" spans="1:2">
      <c r="A399" s="74" t="s">
        <v>1583</v>
      </c>
      <c r="B399" s="71">
        <v>1</v>
      </c>
    </row>
    <row r="400" spans="1:2">
      <c r="A400" s="74" t="s">
        <v>1822</v>
      </c>
      <c r="B400" s="71">
        <v>1</v>
      </c>
    </row>
    <row r="401" spans="1:2">
      <c r="A401" s="72">
        <v>805</v>
      </c>
      <c r="B401" s="71">
        <v>1</v>
      </c>
    </row>
    <row r="402" spans="1:2">
      <c r="A402" s="74" t="s">
        <v>1799</v>
      </c>
      <c r="B402" s="71">
        <v>1</v>
      </c>
    </row>
    <row r="403" spans="1:2">
      <c r="A403" s="72" t="s">
        <v>996</v>
      </c>
      <c r="B403" s="71">
        <v>1</v>
      </c>
    </row>
    <row r="404" spans="1:2">
      <c r="A404" s="74" t="s">
        <v>1785</v>
      </c>
      <c r="B404" s="71">
        <v>1</v>
      </c>
    </row>
    <row r="405" spans="1:2">
      <c r="A405" s="72" t="s">
        <v>1001</v>
      </c>
      <c r="B405" s="71">
        <v>1</v>
      </c>
    </row>
    <row r="406" spans="1:2">
      <c r="A406" s="74" t="s">
        <v>1789</v>
      </c>
      <c r="B406" s="71">
        <v>1</v>
      </c>
    </row>
    <row r="407" spans="1:2">
      <c r="A407" s="72" t="s">
        <v>116</v>
      </c>
      <c r="B407" s="71">
        <v>1</v>
      </c>
    </row>
    <row r="408" spans="1:2">
      <c r="A408" s="74" t="s">
        <v>1755</v>
      </c>
      <c r="B408" s="71">
        <v>1</v>
      </c>
    </row>
    <row r="409" spans="1:2">
      <c r="A409" s="70" t="s">
        <v>1873</v>
      </c>
      <c r="B409" s="71">
        <v>46</v>
      </c>
    </row>
    <row r="410" spans="1:2">
      <c r="A410" s="72">
        <v>246.40700000000001</v>
      </c>
      <c r="B410" s="71">
        <v>2</v>
      </c>
    </row>
    <row r="411" spans="1:2">
      <c r="A411" s="74" t="s">
        <v>1612</v>
      </c>
      <c r="B411" s="71">
        <v>1</v>
      </c>
    </row>
    <row r="412" spans="1:2">
      <c r="A412" s="74" t="s">
        <v>1613</v>
      </c>
      <c r="B412" s="71">
        <v>1</v>
      </c>
    </row>
    <row r="413" spans="1:2">
      <c r="A413" s="72">
        <v>406</v>
      </c>
      <c r="B413" s="71">
        <v>14</v>
      </c>
    </row>
    <row r="414" spans="1:2">
      <c r="A414" s="74" t="s">
        <v>1592</v>
      </c>
      <c r="B414" s="71">
        <v>1</v>
      </c>
    </row>
    <row r="415" spans="1:2">
      <c r="A415" s="74" t="s">
        <v>1584</v>
      </c>
      <c r="B415" s="71">
        <v>1</v>
      </c>
    </row>
    <row r="416" spans="1:2">
      <c r="A416" s="74" t="s">
        <v>1587</v>
      </c>
      <c r="B416" s="71">
        <v>1</v>
      </c>
    </row>
    <row r="417" spans="1:2">
      <c r="A417" s="74" t="s">
        <v>1764</v>
      </c>
      <c r="B417" s="71">
        <v>1</v>
      </c>
    </row>
    <row r="418" spans="1:2">
      <c r="A418" s="74" t="s">
        <v>1763</v>
      </c>
      <c r="B418" s="71">
        <v>1</v>
      </c>
    </row>
    <row r="419" spans="1:2">
      <c r="A419" s="74" t="s">
        <v>1765</v>
      </c>
      <c r="B419" s="71">
        <v>1</v>
      </c>
    </row>
    <row r="420" spans="1:2">
      <c r="A420" s="74" t="s">
        <v>1766</v>
      </c>
      <c r="B420" s="71">
        <v>1</v>
      </c>
    </row>
    <row r="421" spans="1:2">
      <c r="A421" s="74" t="s">
        <v>1588</v>
      </c>
      <c r="B421" s="71">
        <v>1</v>
      </c>
    </row>
    <row r="422" spans="1:2">
      <c r="A422" s="74" t="s">
        <v>1585</v>
      </c>
      <c r="B422" s="71">
        <v>1</v>
      </c>
    </row>
    <row r="423" spans="1:2">
      <c r="A423" s="74" t="s">
        <v>1591</v>
      </c>
      <c r="B423" s="71">
        <v>1</v>
      </c>
    </row>
    <row r="424" spans="1:2">
      <c r="A424" s="74" t="s">
        <v>1589</v>
      </c>
      <c r="B424" s="71">
        <v>1</v>
      </c>
    </row>
    <row r="425" spans="1:2">
      <c r="A425" s="74" t="s">
        <v>1586</v>
      </c>
      <c r="B425" s="71">
        <v>1</v>
      </c>
    </row>
    <row r="426" spans="1:2">
      <c r="A426" s="74" t="s">
        <v>1590</v>
      </c>
      <c r="B426" s="71">
        <v>1</v>
      </c>
    </row>
    <row r="427" spans="1:2">
      <c r="A427" s="74" t="s">
        <v>1593</v>
      </c>
      <c r="B427" s="71">
        <v>1</v>
      </c>
    </row>
    <row r="428" spans="1:2">
      <c r="A428" s="72">
        <v>406.40699999999998</v>
      </c>
      <c r="B428" s="71">
        <v>11</v>
      </c>
    </row>
    <row r="429" spans="1:2">
      <c r="A429" s="74" t="s">
        <v>1601</v>
      </c>
      <c r="B429" s="71">
        <v>1</v>
      </c>
    </row>
    <row r="430" spans="1:2">
      <c r="A430" s="74" t="s">
        <v>1598</v>
      </c>
      <c r="B430" s="71">
        <v>1</v>
      </c>
    </row>
    <row r="431" spans="1:2">
      <c r="A431" s="74" t="s">
        <v>1597</v>
      </c>
      <c r="B431" s="71">
        <v>1</v>
      </c>
    </row>
    <row r="432" spans="1:2">
      <c r="A432" s="74" t="s">
        <v>1600</v>
      </c>
      <c r="B432" s="71">
        <v>1</v>
      </c>
    </row>
    <row r="433" spans="1:2">
      <c r="A433" s="74" t="s">
        <v>1767</v>
      </c>
      <c r="B433" s="71">
        <v>1</v>
      </c>
    </row>
    <row r="434" spans="1:2">
      <c r="A434" s="74" t="s">
        <v>1594</v>
      </c>
      <c r="B434" s="71">
        <v>1</v>
      </c>
    </row>
    <row r="435" spans="1:2">
      <c r="A435" s="74" t="s">
        <v>1604</v>
      </c>
      <c r="B435" s="71">
        <v>1</v>
      </c>
    </row>
    <row r="436" spans="1:2">
      <c r="A436" s="74" t="s">
        <v>1599</v>
      </c>
      <c r="B436" s="71">
        <v>1</v>
      </c>
    </row>
    <row r="437" spans="1:2">
      <c r="A437" s="74" t="s">
        <v>1602</v>
      </c>
      <c r="B437" s="71">
        <v>1</v>
      </c>
    </row>
    <row r="438" spans="1:2">
      <c r="A438" s="74" t="s">
        <v>1596</v>
      </c>
      <c r="B438" s="71">
        <v>1</v>
      </c>
    </row>
    <row r="439" spans="1:2">
      <c r="A439" s="74" t="s">
        <v>1603</v>
      </c>
      <c r="B439" s="71">
        <v>1</v>
      </c>
    </row>
    <row r="440" spans="1:2">
      <c r="A440" s="72">
        <v>613</v>
      </c>
      <c r="B440" s="71">
        <v>2</v>
      </c>
    </row>
    <row r="441" spans="1:2">
      <c r="A441" s="74" t="s">
        <v>1772</v>
      </c>
      <c r="B441" s="71">
        <v>1</v>
      </c>
    </row>
    <row r="442" spans="1:2">
      <c r="A442" s="74" t="s">
        <v>1771</v>
      </c>
      <c r="B442" s="71">
        <v>1</v>
      </c>
    </row>
    <row r="443" spans="1:2">
      <c r="A443" s="72">
        <v>804.40700000000004</v>
      </c>
      <c r="B443" s="71">
        <v>8</v>
      </c>
    </row>
    <row r="444" spans="1:2">
      <c r="A444" s="74" t="s">
        <v>1768</v>
      </c>
      <c r="B444" s="71">
        <v>1</v>
      </c>
    </row>
    <row r="445" spans="1:2">
      <c r="A445" s="74" t="s">
        <v>1609</v>
      </c>
      <c r="B445" s="71">
        <v>1</v>
      </c>
    </row>
    <row r="446" spans="1:2">
      <c r="A446" s="74" t="s">
        <v>1608</v>
      </c>
      <c r="B446" s="71">
        <v>1</v>
      </c>
    </row>
    <row r="447" spans="1:2">
      <c r="A447" s="74" t="s">
        <v>1605</v>
      </c>
      <c r="B447" s="71">
        <v>1</v>
      </c>
    </row>
    <row r="448" spans="1:2">
      <c r="A448" s="74" t="s">
        <v>1611</v>
      </c>
      <c r="B448" s="71">
        <v>1</v>
      </c>
    </row>
    <row r="449" spans="1:2">
      <c r="A449" s="74" t="s">
        <v>1606</v>
      </c>
      <c r="B449" s="71">
        <v>1</v>
      </c>
    </row>
    <row r="450" spans="1:2">
      <c r="A450" s="74" t="s">
        <v>1610</v>
      </c>
      <c r="B450" s="71">
        <v>1</v>
      </c>
    </row>
    <row r="451" spans="1:2">
      <c r="A451" s="74" t="s">
        <v>1607</v>
      </c>
      <c r="B451" s="71">
        <v>1</v>
      </c>
    </row>
    <row r="452" spans="1:2">
      <c r="A452" s="72">
        <v>822</v>
      </c>
      <c r="B452" s="71">
        <v>1</v>
      </c>
    </row>
    <row r="453" spans="1:2">
      <c r="A453" s="74" t="s">
        <v>1769</v>
      </c>
      <c r="B453" s="71">
        <v>1</v>
      </c>
    </row>
    <row r="454" spans="1:2">
      <c r="A454" s="72">
        <v>822.61300000000006</v>
      </c>
      <c r="B454" s="71">
        <v>1</v>
      </c>
    </row>
    <row r="455" spans="1:2">
      <c r="A455" s="74" t="s">
        <v>1770</v>
      </c>
      <c r="B455" s="71">
        <v>1</v>
      </c>
    </row>
    <row r="456" spans="1:2">
      <c r="A456" s="72" t="s">
        <v>162</v>
      </c>
      <c r="B456" s="71">
        <v>7</v>
      </c>
    </row>
    <row r="457" spans="1:2">
      <c r="A457" s="74" t="s">
        <v>1618</v>
      </c>
      <c r="B457" s="71">
        <v>1</v>
      </c>
    </row>
    <row r="458" spans="1:2">
      <c r="A458" s="74" t="s">
        <v>1616</v>
      </c>
      <c r="B458" s="71">
        <v>1</v>
      </c>
    </row>
    <row r="459" spans="1:2">
      <c r="A459" s="74" t="s">
        <v>1620</v>
      </c>
      <c r="B459" s="71">
        <v>1</v>
      </c>
    </row>
    <row r="460" spans="1:2">
      <c r="A460" s="74" t="s">
        <v>1617</v>
      </c>
      <c r="B460" s="71">
        <v>1</v>
      </c>
    </row>
    <row r="461" spans="1:2">
      <c r="A461" s="74" t="s">
        <v>1614</v>
      </c>
      <c r="B461" s="71">
        <v>1</v>
      </c>
    </row>
    <row r="462" spans="1:2">
      <c r="A462" s="74" t="s">
        <v>1615</v>
      </c>
      <c r="B462" s="71">
        <v>1</v>
      </c>
    </row>
    <row r="463" spans="1:2">
      <c r="A463" s="74" t="s">
        <v>1619</v>
      </c>
      <c r="B463" s="71">
        <v>1</v>
      </c>
    </row>
    <row r="464" spans="1:2">
      <c r="A464" s="70" t="s">
        <v>1882</v>
      </c>
      <c r="B464" s="71">
        <v>4</v>
      </c>
    </row>
    <row r="465" spans="1:2">
      <c r="A465" s="72">
        <v>409</v>
      </c>
      <c r="B465" s="71">
        <v>1</v>
      </c>
    </row>
    <row r="466" spans="1:2">
      <c r="A466" s="74" t="s">
        <v>1693</v>
      </c>
      <c r="B466" s="71">
        <v>1</v>
      </c>
    </row>
    <row r="467" spans="1:2">
      <c r="A467" s="72">
        <v>410</v>
      </c>
      <c r="B467" s="71">
        <v>1</v>
      </c>
    </row>
    <row r="468" spans="1:2">
      <c r="A468" s="74" t="s">
        <v>1734</v>
      </c>
      <c r="B468" s="71">
        <v>1</v>
      </c>
    </row>
    <row r="469" spans="1:2">
      <c r="A469" s="72">
        <v>626</v>
      </c>
      <c r="B469" s="71">
        <v>2</v>
      </c>
    </row>
    <row r="470" spans="1:2">
      <c r="A470" s="74" t="s">
        <v>1696</v>
      </c>
      <c r="B470" s="71">
        <v>1</v>
      </c>
    </row>
    <row r="471" spans="1:2">
      <c r="A471" s="74" t="s">
        <v>1698</v>
      </c>
      <c r="B471" s="71">
        <v>1</v>
      </c>
    </row>
    <row r="472" spans="1:2">
      <c r="A472" s="70" t="s">
        <v>1916</v>
      </c>
      <c r="B472" s="71">
        <v>376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F3595-FB02-4D45-AD6A-0CC3499642DB}">
  <dimension ref="A3:J9"/>
  <sheetViews>
    <sheetView workbookViewId="0">
      <selection activeCell="A3" sqref="A3"/>
    </sheetView>
  </sheetViews>
  <sheetFormatPr baseColWidth="10" defaultRowHeight="13.2"/>
  <cols>
    <col min="1" max="1" width="25.33203125" bestFit="1" customWidth="1"/>
    <col min="2" max="2" width="17.44140625" bestFit="1" customWidth="1"/>
    <col min="3" max="3" width="18.44140625" customWidth="1"/>
    <col min="4" max="4" width="13.6640625" customWidth="1"/>
    <col min="5" max="5" width="15.21875" bestFit="1" customWidth="1"/>
    <col min="6" max="6" width="16.77734375" bestFit="1" customWidth="1"/>
    <col min="7" max="7" width="14.77734375" bestFit="1" customWidth="1"/>
    <col min="8" max="8" width="18.109375" bestFit="1" customWidth="1"/>
    <col min="9" max="9" width="18.44140625" bestFit="1" customWidth="1"/>
    <col min="10" max="10" width="14.21875" bestFit="1" customWidth="1"/>
  </cols>
  <sheetData>
    <row r="3" spans="1:10" ht="59.4" customHeight="1">
      <c r="A3" s="69" t="s">
        <v>1936</v>
      </c>
      <c r="B3" t="s">
        <v>1942</v>
      </c>
      <c r="C3" t="s">
        <v>1950</v>
      </c>
      <c r="D3" t="s">
        <v>1943</v>
      </c>
      <c r="E3" t="s">
        <v>1944</v>
      </c>
      <c r="F3" t="s">
        <v>1946</v>
      </c>
      <c r="G3" t="s">
        <v>1945</v>
      </c>
      <c r="H3" t="s">
        <v>1947</v>
      </c>
      <c r="I3" t="s">
        <v>1948</v>
      </c>
      <c r="J3" t="s">
        <v>1949</v>
      </c>
    </row>
    <row r="4" spans="1:10">
      <c r="A4" s="70" t="s">
        <v>1933</v>
      </c>
      <c r="B4" s="71">
        <v>4</v>
      </c>
      <c r="C4" s="71">
        <v>4</v>
      </c>
      <c r="D4" s="71">
        <v>2</v>
      </c>
      <c r="E4" s="71">
        <v>2</v>
      </c>
      <c r="F4" s="71">
        <v>3</v>
      </c>
      <c r="G4" s="71">
        <v>1</v>
      </c>
      <c r="H4" s="71">
        <v>6</v>
      </c>
      <c r="I4" s="71">
        <v>2</v>
      </c>
      <c r="J4" s="71">
        <v>2</v>
      </c>
    </row>
    <row r="5" spans="1:10">
      <c r="A5" s="70" t="s">
        <v>1934</v>
      </c>
      <c r="B5" s="71">
        <v>1</v>
      </c>
      <c r="C5" s="71">
        <v>1</v>
      </c>
      <c r="D5" s="71">
        <v>2</v>
      </c>
      <c r="E5" s="71">
        <v>4</v>
      </c>
      <c r="F5" s="71">
        <v>2</v>
      </c>
      <c r="G5" s="71">
        <v>0</v>
      </c>
      <c r="H5" s="71">
        <v>5</v>
      </c>
      <c r="I5" s="71">
        <v>2</v>
      </c>
      <c r="J5" s="71">
        <v>1</v>
      </c>
    </row>
    <row r="6" spans="1:10">
      <c r="A6" s="70" t="s">
        <v>1935</v>
      </c>
      <c r="B6" s="71">
        <v>1</v>
      </c>
      <c r="C6" s="71">
        <v>2</v>
      </c>
      <c r="D6" s="71">
        <v>1</v>
      </c>
      <c r="E6" s="71">
        <v>0</v>
      </c>
      <c r="F6" s="71">
        <v>0</v>
      </c>
      <c r="G6" s="71">
        <v>1</v>
      </c>
      <c r="H6" s="71">
        <v>1</v>
      </c>
      <c r="I6" s="71">
        <v>2</v>
      </c>
      <c r="J6" s="71">
        <v>0</v>
      </c>
    </row>
    <row r="7" spans="1:10">
      <c r="A7" s="70" t="s">
        <v>1932</v>
      </c>
      <c r="B7" s="71">
        <v>1</v>
      </c>
      <c r="C7" s="71">
        <v>8</v>
      </c>
      <c r="D7" s="71">
        <v>1</v>
      </c>
      <c r="E7" s="71">
        <v>5</v>
      </c>
      <c r="F7" s="71">
        <v>3</v>
      </c>
      <c r="G7" s="71">
        <v>2</v>
      </c>
      <c r="H7" s="71">
        <v>4</v>
      </c>
      <c r="I7" s="71">
        <v>1</v>
      </c>
      <c r="J7" s="71">
        <v>0</v>
      </c>
    </row>
    <row r="8" spans="1:10">
      <c r="A8" s="70" t="s">
        <v>1940</v>
      </c>
      <c r="B8" s="71">
        <v>7</v>
      </c>
      <c r="C8" s="71">
        <v>15</v>
      </c>
      <c r="D8" s="71">
        <v>6</v>
      </c>
      <c r="E8" s="71">
        <v>11</v>
      </c>
      <c r="F8" s="71">
        <v>8</v>
      </c>
      <c r="G8" s="71">
        <v>4</v>
      </c>
      <c r="H8" s="71">
        <v>16</v>
      </c>
      <c r="I8" s="71">
        <v>7</v>
      </c>
      <c r="J8" s="71">
        <v>3</v>
      </c>
    </row>
    <row r="9" spans="1:10">
      <c r="A9" s="70" t="s">
        <v>1941</v>
      </c>
      <c r="B9" s="71">
        <v>77</v>
      </c>
      <c r="C9" s="71"/>
      <c r="D9" s="71"/>
      <c r="E9" s="71"/>
      <c r="F9" s="71"/>
      <c r="G9" s="71"/>
      <c r="H9" s="71"/>
      <c r="I9" s="71"/>
      <c r="J9" s="71"/>
    </row>
  </sheetData>
  <pageMargins left="0.7" right="0.7" top="0.75" bottom="0.75" header="0.3" footer="0.3"/>
  <pageSetup paperSize="9" orientation="portrait" horizontalDpi="360" verticalDpi="36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3DD8F-987F-4695-B7CD-BBB5A1C06F68}">
  <dimension ref="A1:BA66"/>
  <sheetViews>
    <sheetView topLeftCell="AC1" zoomScale="70" zoomScaleNormal="70" workbookViewId="0">
      <selection activeCell="AK21" sqref="AK21"/>
    </sheetView>
  </sheetViews>
  <sheetFormatPr baseColWidth="10" defaultRowHeight="13.2"/>
  <cols>
    <col min="1" max="3" width="11.5546875" style="67"/>
    <col min="4" max="4" width="12.5546875" style="67" customWidth="1"/>
    <col min="5" max="6" width="11.5546875" style="67"/>
    <col min="7" max="7" width="11.77734375" style="67" bestFit="1" customWidth="1"/>
    <col min="8" max="8" width="11.5546875" style="67"/>
    <col min="9" max="9" width="21.88671875" style="67" customWidth="1"/>
    <col min="10" max="10" width="14.21875" style="67" customWidth="1"/>
    <col min="11" max="18" width="11.5546875" style="67"/>
    <col min="19" max="19" width="35.6640625" style="67" customWidth="1"/>
    <col min="20" max="20" width="17.77734375" style="67" customWidth="1"/>
    <col min="21" max="22" width="11.5546875" style="67"/>
    <col min="23" max="23" width="30.33203125" style="67" customWidth="1"/>
    <col min="24" max="24" width="17.88671875" style="67" customWidth="1"/>
    <col min="25" max="25" width="11.5546875" style="67"/>
    <col min="26" max="26" width="31.109375" style="67" customWidth="1"/>
    <col min="27" max="27" width="19.6640625" style="67" customWidth="1"/>
    <col min="28" max="28" width="50.6640625" style="67" customWidth="1"/>
    <col min="29" max="32" width="11.5546875" style="67"/>
    <col min="33" max="33" width="10.5546875" style="67" customWidth="1"/>
    <col min="34" max="16384" width="11.5546875" style="67"/>
  </cols>
  <sheetData>
    <row r="1" spans="1:35">
      <c r="A1" s="68" t="s">
        <v>1833</v>
      </c>
      <c r="S1" s="73" t="s">
        <v>1852</v>
      </c>
      <c r="T1" s="73"/>
    </row>
    <row r="2" spans="1:35">
      <c r="S2" s="67" t="s">
        <v>1937</v>
      </c>
      <c r="T2" s="67" t="s">
        <v>1931</v>
      </c>
    </row>
    <row r="3" spans="1:35">
      <c r="S3" s="67" t="s">
        <v>1932</v>
      </c>
      <c r="T3" s="67">
        <v>1</v>
      </c>
    </row>
    <row r="4" spans="1:35">
      <c r="A4" s="68" t="s">
        <v>1834</v>
      </c>
      <c r="I4" s="68" t="s">
        <v>1864</v>
      </c>
      <c r="S4" s="67" t="s">
        <v>1933</v>
      </c>
      <c r="T4" s="67">
        <v>4</v>
      </c>
      <c r="W4" s="67" t="s">
        <v>1855</v>
      </c>
      <c r="Z4" s="67" t="s">
        <v>1858</v>
      </c>
    </row>
    <row r="5" spans="1:35">
      <c r="S5" s="67" t="s">
        <v>1934</v>
      </c>
      <c r="T5" s="67">
        <v>1</v>
      </c>
      <c r="W5" s="67" t="s">
        <v>1937</v>
      </c>
      <c r="X5" s="67" t="s">
        <v>1931</v>
      </c>
      <c r="Z5" s="67" t="s">
        <v>1937</v>
      </c>
      <c r="AA5" s="67" t="s">
        <v>1931</v>
      </c>
    </row>
    <row r="6" spans="1:35">
      <c r="A6" s="68" t="s">
        <v>5</v>
      </c>
      <c r="B6" s="67">
        <v>369</v>
      </c>
      <c r="I6" s="67" t="s">
        <v>1886</v>
      </c>
      <c r="J6" s="67">
        <v>2</v>
      </c>
      <c r="S6" s="67" t="s">
        <v>1935</v>
      </c>
      <c r="T6" s="67">
        <v>1</v>
      </c>
      <c r="W6" s="67" t="s">
        <v>1932</v>
      </c>
      <c r="X6" s="67">
        <v>5</v>
      </c>
      <c r="Z6" s="67" t="s">
        <v>1932</v>
      </c>
      <c r="AA6" s="67">
        <v>4</v>
      </c>
    </row>
    <row r="7" spans="1:35">
      <c r="A7" s="68" t="s">
        <v>109</v>
      </c>
      <c r="B7" s="67">
        <v>7</v>
      </c>
      <c r="I7" s="67" t="s">
        <v>1887</v>
      </c>
      <c r="J7" s="67">
        <v>5</v>
      </c>
      <c r="S7" s="67" t="s">
        <v>1906</v>
      </c>
      <c r="T7" s="67">
        <v>6</v>
      </c>
      <c r="W7" s="67" t="s">
        <v>1933</v>
      </c>
      <c r="X7" s="67">
        <v>2</v>
      </c>
      <c r="Z7" s="67" t="s">
        <v>1933</v>
      </c>
      <c r="AA7" s="67">
        <v>6</v>
      </c>
    </row>
    <row r="8" spans="1:35">
      <c r="I8" s="67" t="s">
        <v>1888</v>
      </c>
      <c r="J8" s="67">
        <v>5</v>
      </c>
      <c r="W8" s="67" t="s">
        <v>1934</v>
      </c>
      <c r="X8" s="67">
        <v>4</v>
      </c>
      <c r="Z8" s="67" t="s">
        <v>1934</v>
      </c>
      <c r="AA8" s="67">
        <v>5</v>
      </c>
    </row>
    <row r="9" spans="1:35">
      <c r="I9" s="67" t="s">
        <v>1889</v>
      </c>
      <c r="J9" s="67">
        <v>34</v>
      </c>
      <c r="W9" s="67" t="s">
        <v>1906</v>
      </c>
      <c r="X9" s="67">
        <v>11</v>
      </c>
      <c r="Z9" s="67" t="s">
        <v>1935</v>
      </c>
      <c r="AA9" s="67">
        <v>1</v>
      </c>
    </row>
    <row r="10" spans="1:35">
      <c r="I10" s="67" t="s">
        <v>1890</v>
      </c>
      <c r="J10" s="67">
        <v>10</v>
      </c>
      <c r="Z10" s="67" t="s">
        <v>1906</v>
      </c>
      <c r="AA10" s="67">
        <v>16</v>
      </c>
    </row>
    <row r="11" spans="1:35">
      <c r="I11" s="67" t="s">
        <v>1891</v>
      </c>
      <c r="J11" s="67">
        <v>4</v>
      </c>
    </row>
    <row r="12" spans="1:35">
      <c r="I12" s="67" t="s">
        <v>1892</v>
      </c>
      <c r="J12" s="67">
        <v>8</v>
      </c>
      <c r="S12" s="73" t="s">
        <v>1938</v>
      </c>
      <c r="T12" s="73"/>
    </row>
    <row r="13" spans="1:35">
      <c r="I13" s="67" t="s">
        <v>1893</v>
      </c>
      <c r="J13" s="67">
        <v>2</v>
      </c>
      <c r="S13" s="67" t="s">
        <v>1937</v>
      </c>
      <c r="T13" s="67" t="s">
        <v>1931</v>
      </c>
    </row>
    <row r="14" spans="1:35">
      <c r="I14" s="67" t="s">
        <v>1894</v>
      </c>
      <c r="J14" s="67">
        <v>36</v>
      </c>
      <c r="S14" s="67" t="s">
        <v>1932</v>
      </c>
      <c r="T14" s="67">
        <v>8</v>
      </c>
    </row>
    <row r="15" spans="1:35">
      <c r="I15" s="67" t="s">
        <v>1895</v>
      </c>
      <c r="J15" s="67">
        <v>12</v>
      </c>
      <c r="S15" s="67" t="s">
        <v>1933</v>
      </c>
      <c r="T15" s="67">
        <v>4</v>
      </c>
      <c r="W15" s="67" t="s">
        <v>1851</v>
      </c>
    </row>
    <row r="16" spans="1:35">
      <c r="I16" s="67" t="s">
        <v>1896</v>
      </c>
      <c r="J16" s="67">
        <v>21</v>
      </c>
      <c r="S16" s="67" t="s">
        <v>1934</v>
      </c>
      <c r="T16" s="67">
        <v>1</v>
      </c>
      <c r="W16" s="67" t="s">
        <v>1937</v>
      </c>
      <c r="X16" s="67" t="s">
        <v>1931</v>
      </c>
      <c r="Z16" s="67" t="s">
        <v>1937</v>
      </c>
      <c r="AA16" s="75" t="s">
        <v>1922</v>
      </c>
      <c r="AB16" s="75" t="s">
        <v>1938</v>
      </c>
      <c r="AC16" s="67" t="s">
        <v>1856</v>
      </c>
      <c r="AD16" s="67" t="s">
        <v>1855</v>
      </c>
      <c r="AE16" s="67" t="s">
        <v>1851</v>
      </c>
      <c r="AF16" s="67" t="s">
        <v>1853</v>
      </c>
      <c r="AG16" s="67" t="s">
        <v>1858</v>
      </c>
      <c r="AH16" s="67" t="s">
        <v>1857</v>
      </c>
      <c r="AI16" s="67" t="s">
        <v>1854</v>
      </c>
    </row>
    <row r="17" spans="1:36">
      <c r="I17" s="67" t="s">
        <v>1897</v>
      </c>
      <c r="J17" s="67">
        <v>3</v>
      </c>
      <c r="S17" s="67" t="s">
        <v>1935</v>
      </c>
      <c r="T17" s="67">
        <v>2</v>
      </c>
      <c r="W17" s="67" t="s">
        <v>1932</v>
      </c>
      <c r="X17" s="67">
        <v>2</v>
      </c>
      <c r="Z17" s="67" t="s">
        <v>1932</v>
      </c>
      <c r="AA17" s="67">
        <v>1</v>
      </c>
      <c r="AB17" s="67">
        <v>8</v>
      </c>
      <c r="AC17" s="67">
        <v>1</v>
      </c>
      <c r="AD17" s="67">
        <v>5</v>
      </c>
      <c r="AE17" s="67">
        <v>2</v>
      </c>
      <c r="AF17" s="67">
        <v>3</v>
      </c>
      <c r="AG17" s="67">
        <v>4</v>
      </c>
      <c r="AH17" s="67">
        <v>1</v>
      </c>
      <c r="AI17" s="67">
        <v>0</v>
      </c>
      <c r="AJ17" s="67">
        <f>SUM(AA17:AI17)</f>
        <v>25</v>
      </c>
    </row>
    <row r="18" spans="1:36">
      <c r="I18" s="67" t="s">
        <v>1898</v>
      </c>
      <c r="J18" s="67">
        <v>66</v>
      </c>
      <c r="S18" s="67" t="s">
        <v>1906</v>
      </c>
      <c r="T18" s="67">
        <v>15</v>
      </c>
      <c r="W18" s="67" t="s">
        <v>1933</v>
      </c>
      <c r="X18" s="67">
        <v>1</v>
      </c>
      <c r="Z18" s="67" t="s">
        <v>1933</v>
      </c>
      <c r="AA18" s="67">
        <v>4</v>
      </c>
      <c r="AB18" s="67">
        <v>4</v>
      </c>
      <c r="AC18" s="67">
        <v>2</v>
      </c>
      <c r="AD18" s="67">
        <v>2</v>
      </c>
      <c r="AE18" s="67">
        <v>1</v>
      </c>
      <c r="AF18" s="67">
        <v>3</v>
      </c>
      <c r="AG18" s="67">
        <v>6</v>
      </c>
      <c r="AH18" s="67">
        <v>2</v>
      </c>
      <c r="AI18" s="67">
        <v>2</v>
      </c>
      <c r="AJ18" s="67">
        <f t="shared" ref="AJ18:AJ21" si="0">SUM(AA18:AI18)</f>
        <v>26</v>
      </c>
    </row>
    <row r="19" spans="1:36">
      <c r="I19" s="67" t="s">
        <v>1899</v>
      </c>
      <c r="J19" s="67">
        <v>4</v>
      </c>
      <c r="W19" s="67" t="s">
        <v>1935</v>
      </c>
      <c r="X19" s="67">
        <v>1</v>
      </c>
      <c r="Z19" s="67" t="s">
        <v>1934</v>
      </c>
      <c r="AA19" s="67">
        <v>1</v>
      </c>
      <c r="AB19" s="67">
        <v>1</v>
      </c>
      <c r="AC19" s="67">
        <v>2</v>
      </c>
      <c r="AD19" s="67">
        <v>4</v>
      </c>
      <c r="AE19" s="67">
        <v>0</v>
      </c>
      <c r="AF19" s="67">
        <v>2</v>
      </c>
      <c r="AG19" s="67">
        <v>5</v>
      </c>
      <c r="AH19" s="67">
        <v>2</v>
      </c>
      <c r="AI19" s="67">
        <v>1</v>
      </c>
      <c r="AJ19" s="67">
        <f t="shared" si="0"/>
        <v>18</v>
      </c>
    </row>
    <row r="20" spans="1:36">
      <c r="I20" s="67" t="s">
        <v>1900</v>
      </c>
      <c r="J20" s="67">
        <v>5</v>
      </c>
      <c r="W20" s="67" t="s">
        <v>1906</v>
      </c>
      <c r="X20" s="67">
        <v>4</v>
      </c>
      <c r="Z20" s="67" t="s">
        <v>1935</v>
      </c>
      <c r="AA20" s="67">
        <v>1</v>
      </c>
      <c r="AB20" s="67">
        <v>2</v>
      </c>
      <c r="AC20" s="67">
        <v>1</v>
      </c>
      <c r="AD20" s="67">
        <v>0</v>
      </c>
      <c r="AE20" s="67">
        <v>1</v>
      </c>
      <c r="AF20" s="67">
        <v>0</v>
      </c>
      <c r="AG20" s="67">
        <v>1</v>
      </c>
      <c r="AH20" s="67">
        <v>2</v>
      </c>
      <c r="AI20" s="67">
        <v>0</v>
      </c>
      <c r="AJ20" s="67">
        <f t="shared" si="0"/>
        <v>8</v>
      </c>
    </row>
    <row r="21" spans="1:36">
      <c r="I21" s="67" t="s">
        <v>1901</v>
      </c>
      <c r="J21" s="67">
        <v>143</v>
      </c>
      <c r="Z21" s="67" t="s">
        <v>1940</v>
      </c>
      <c r="AA21" s="67">
        <v>7</v>
      </c>
      <c r="AB21" s="67">
        <v>15</v>
      </c>
      <c r="AC21" s="67">
        <v>6</v>
      </c>
      <c r="AD21" s="67">
        <v>11</v>
      </c>
      <c r="AE21" s="67">
        <v>4</v>
      </c>
      <c r="AF21" s="67">
        <v>8</v>
      </c>
      <c r="AG21" s="67">
        <v>16</v>
      </c>
      <c r="AH21" s="67">
        <v>7</v>
      </c>
      <c r="AI21" s="67">
        <v>3</v>
      </c>
      <c r="AJ21" s="67">
        <f t="shared" si="0"/>
        <v>77</v>
      </c>
    </row>
    <row r="22" spans="1:36">
      <c r="I22" s="67" t="s">
        <v>1902</v>
      </c>
      <c r="J22" s="67">
        <v>4</v>
      </c>
      <c r="Z22" s="67" t="s">
        <v>1941</v>
      </c>
      <c r="AA22" s="67">
        <f>SUM(AA21,AB21,AC21,AD21,AE21,AF21,AG21,AH21,AI21)</f>
        <v>77</v>
      </c>
    </row>
    <row r="23" spans="1:36">
      <c r="I23" s="67" t="s">
        <v>1903</v>
      </c>
      <c r="J23" s="67">
        <v>13</v>
      </c>
      <c r="W23" s="67" t="s">
        <v>1853</v>
      </c>
    </row>
    <row r="24" spans="1:36">
      <c r="I24" s="68" t="s">
        <v>1863</v>
      </c>
      <c r="J24" s="67">
        <v>376</v>
      </c>
      <c r="S24" s="76" t="s">
        <v>1856</v>
      </c>
      <c r="T24" s="76"/>
      <c r="W24" s="67" t="s">
        <v>1937</v>
      </c>
      <c r="X24" s="67" t="s">
        <v>1931</v>
      </c>
    </row>
    <row r="25" spans="1:36">
      <c r="S25" s="67" t="s">
        <v>1937</v>
      </c>
      <c r="T25" s="67" t="s">
        <v>1931</v>
      </c>
      <c r="W25" s="67" t="s">
        <v>1932</v>
      </c>
      <c r="X25" s="67">
        <v>3</v>
      </c>
    </row>
    <row r="26" spans="1:36">
      <c r="S26" s="67" t="s">
        <v>1932</v>
      </c>
      <c r="T26" s="67">
        <v>1</v>
      </c>
      <c r="W26" s="67" t="s">
        <v>1933</v>
      </c>
      <c r="X26" s="67">
        <v>3</v>
      </c>
    </row>
    <row r="27" spans="1:36">
      <c r="S27" s="67" t="s">
        <v>1933</v>
      </c>
      <c r="T27" s="67">
        <v>2</v>
      </c>
      <c r="W27" s="67" t="s">
        <v>1934</v>
      </c>
      <c r="X27" s="67">
        <v>2</v>
      </c>
    </row>
    <row r="28" spans="1:36">
      <c r="S28" s="67" t="s">
        <v>1934</v>
      </c>
      <c r="T28" s="67">
        <v>2</v>
      </c>
      <c r="W28" s="67" t="s">
        <v>1906</v>
      </c>
      <c r="X28" s="67">
        <v>8</v>
      </c>
    </row>
    <row r="29" spans="1:36">
      <c r="B29" s="76" t="s">
        <v>1862</v>
      </c>
      <c r="C29" s="76"/>
      <c r="S29" s="67" t="s">
        <v>1935</v>
      </c>
      <c r="T29" s="67">
        <v>1</v>
      </c>
    </row>
    <row r="30" spans="1:36">
      <c r="A30" s="67" t="s">
        <v>1861</v>
      </c>
      <c r="B30" s="67" t="s">
        <v>1860</v>
      </c>
      <c r="C30" s="67" t="s">
        <v>1859</v>
      </c>
      <c r="S30" s="67" t="s">
        <v>1906</v>
      </c>
      <c r="T30" s="67">
        <v>6</v>
      </c>
    </row>
    <row r="31" spans="1:36">
      <c r="A31" s="67" t="s">
        <v>1858</v>
      </c>
      <c r="B31" s="67">
        <v>64</v>
      </c>
      <c r="C31" s="67">
        <v>4</v>
      </c>
    </row>
    <row r="32" spans="1:36">
      <c r="A32" s="67" t="s">
        <v>1857</v>
      </c>
      <c r="B32" s="67">
        <v>46</v>
      </c>
      <c r="C32" s="67">
        <v>0</v>
      </c>
    </row>
    <row r="33" spans="1:53">
      <c r="A33" s="67" t="s">
        <v>1856</v>
      </c>
      <c r="B33" s="67">
        <v>11</v>
      </c>
      <c r="C33" s="67">
        <v>0</v>
      </c>
    </row>
    <row r="34" spans="1:53">
      <c r="A34" s="67" t="s">
        <v>1855</v>
      </c>
      <c r="B34" s="67">
        <v>85</v>
      </c>
      <c r="C34" s="67">
        <v>0</v>
      </c>
      <c r="K34" s="76" t="s">
        <v>1905</v>
      </c>
      <c r="L34" s="76"/>
      <c r="M34" s="76"/>
      <c r="P34" s="76" t="s">
        <v>1907</v>
      </c>
      <c r="Q34" s="76"/>
      <c r="R34" s="76"/>
      <c r="U34" s="76" t="s">
        <v>1908</v>
      </c>
      <c r="V34" s="76"/>
      <c r="W34" s="76"/>
      <c r="Z34" s="76" t="s">
        <v>1904</v>
      </c>
      <c r="AA34" s="76"/>
      <c r="AB34" s="76"/>
      <c r="AE34" s="76" t="s">
        <v>1917</v>
      </c>
      <c r="AF34" s="76"/>
      <c r="AG34" s="76"/>
      <c r="AJ34" s="76" t="s">
        <v>1911</v>
      </c>
      <c r="AK34" s="76"/>
      <c r="AL34" s="76"/>
      <c r="AO34" s="76" t="s">
        <v>1912</v>
      </c>
      <c r="AP34" s="76"/>
      <c r="AQ34" s="76"/>
      <c r="AT34" s="76" t="s">
        <v>1913</v>
      </c>
      <c r="AU34" s="76"/>
      <c r="AV34" s="76"/>
      <c r="AY34" s="76" t="s">
        <v>1914</v>
      </c>
      <c r="AZ34" s="76"/>
      <c r="BA34" s="76"/>
    </row>
    <row r="35" spans="1:53">
      <c r="A35" s="67" t="s">
        <v>1854</v>
      </c>
      <c r="B35" s="67">
        <v>4</v>
      </c>
      <c r="C35" s="67">
        <v>0</v>
      </c>
      <c r="J35" s="67" t="s">
        <v>1886</v>
      </c>
      <c r="K35" s="76">
        <v>0</v>
      </c>
      <c r="L35" s="76"/>
      <c r="M35" s="76"/>
      <c r="O35" s="67" t="s">
        <v>1886</v>
      </c>
      <c r="P35" s="76">
        <v>1</v>
      </c>
      <c r="Q35" s="76"/>
      <c r="R35" s="76"/>
      <c r="T35" s="67" t="s">
        <v>1886</v>
      </c>
      <c r="U35" s="76">
        <v>0</v>
      </c>
      <c r="V35" s="76"/>
      <c r="W35" s="76"/>
      <c r="Y35" s="67" t="s">
        <v>1886</v>
      </c>
      <c r="Z35" s="76">
        <v>1</v>
      </c>
      <c r="AA35" s="76"/>
      <c r="AB35" s="76"/>
      <c r="AD35" s="67" t="s">
        <v>1886</v>
      </c>
      <c r="AE35" s="76">
        <v>0</v>
      </c>
      <c r="AF35" s="76"/>
      <c r="AG35" s="76"/>
      <c r="AI35" s="67" t="s">
        <v>1886</v>
      </c>
      <c r="AJ35" s="76">
        <v>0</v>
      </c>
      <c r="AK35" s="76"/>
      <c r="AL35" s="76"/>
      <c r="AN35" s="67" t="s">
        <v>1886</v>
      </c>
      <c r="AO35" s="76">
        <v>0</v>
      </c>
      <c r="AP35" s="76"/>
      <c r="AQ35" s="76"/>
      <c r="AS35" s="67" t="s">
        <v>1886</v>
      </c>
      <c r="AT35" s="76">
        <v>0</v>
      </c>
      <c r="AU35" s="76"/>
      <c r="AV35" s="76"/>
      <c r="AX35" s="67" t="s">
        <v>1886</v>
      </c>
      <c r="AY35" s="76">
        <v>0</v>
      </c>
      <c r="AZ35" s="76"/>
      <c r="BA35" s="76"/>
    </row>
    <row r="36" spans="1:53">
      <c r="A36" s="67" t="s">
        <v>1853</v>
      </c>
      <c r="B36" s="67">
        <v>38</v>
      </c>
      <c r="C36" s="67">
        <v>0</v>
      </c>
      <c r="J36" s="67" t="s">
        <v>1887</v>
      </c>
      <c r="K36" s="76">
        <v>0</v>
      </c>
      <c r="L36" s="76"/>
      <c r="M36" s="76"/>
      <c r="O36" s="67" t="s">
        <v>1887</v>
      </c>
      <c r="P36" s="76">
        <v>3</v>
      </c>
      <c r="Q36" s="76"/>
      <c r="R36" s="76"/>
      <c r="T36" s="67" t="s">
        <v>1887</v>
      </c>
      <c r="U36" s="76">
        <v>0</v>
      </c>
      <c r="V36" s="76"/>
      <c r="W36" s="76"/>
      <c r="Y36" s="67" t="s">
        <v>1887</v>
      </c>
      <c r="Z36" s="76">
        <v>0</v>
      </c>
      <c r="AA36" s="76"/>
      <c r="AB36" s="76"/>
      <c r="AD36" s="67" t="s">
        <v>1887</v>
      </c>
      <c r="AE36" s="76">
        <v>0</v>
      </c>
      <c r="AF36" s="76"/>
      <c r="AG36" s="76"/>
      <c r="AI36" s="67" t="s">
        <v>1887</v>
      </c>
      <c r="AJ36" s="76">
        <v>0</v>
      </c>
      <c r="AK36" s="76"/>
      <c r="AL36" s="76"/>
      <c r="AN36" s="67" t="s">
        <v>1887</v>
      </c>
      <c r="AO36" s="76">
        <v>2</v>
      </c>
      <c r="AP36" s="76"/>
      <c r="AQ36" s="76"/>
      <c r="AS36" s="67" t="s">
        <v>1887</v>
      </c>
      <c r="AT36" s="76">
        <v>0</v>
      </c>
      <c r="AU36" s="76"/>
      <c r="AV36" s="76"/>
      <c r="AX36" s="67" t="s">
        <v>1887</v>
      </c>
      <c r="AY36" s="76">
        <v>0</v>
      </c>
      <c r="AZ36" s="76"/>
      <c r="BA36" s="76"/>
    </row>
    <row r="37" spans="1:53">
      <c r="A37" s="67" t="s">
        <v>1852</v>
      </c>
      <c r="B37" s="67">
        <v>53</v>
      </c>
      <c r="C37" s="67">
        <v>0</v>
      </c>
      <c r="J37" s="67" t="s">
        <v>1888</v>
      </c>
      <c r="K37" s="76">
        <v>0</v>
      </c>
      <c r="L37" s="76"/>
      <c r="M37" s="76"/>
      <c r="O37" s="67" t="s">
        <v>1888</v>
      </c>
      <c r="P37" s="76">
        <v>0</v>
      </c>
      <c r="Q37" s="76"/>
      <c r="R37" s="76"/>
      <c r="T37" s="67" t="s">
        <v>1888</v>
      </c>
      <c r="U37" s="76">
        <v>0</v>
      </c>
      <c r="V37" s="76"/>
      <c r="W37" s="76"/>
      <c r="Y37" s="67" t="s">
        <v>1888</v>
      </c>
      <c r="Z37" s="76">
        <v>0</v>
      </c>
      <c r="AA37" s="76"/>
      <c r="AB37" s="76"/>
      <c r="AD37" s="67" t="s">
        <v>1888</v>
      </c>
      <c r="AE37" s="76">
        <v>0</v>
      </c>
      <c r="AF37" s="76"/>
      <c r="AG37" s="76"/>
      <c r="AI37" s="67" t="s">
        <v>1888</v>
      </c>
      <c r="AJ37" s="76">
        <v>0</v>
      </c>
      <c r="AK37" s="76"/>
      <c r="AL37" s="76"/>
      <c r="AN37" s="67" t="s">
        <v>1888</v>
      </c>
      <c r="AO37" s="76">
        <v>5</v>
      </c>
      <c r="AP37" s="76"/>
      <c r="AQ37" s="76"/>
      <c r="AS37" s="67" t="s">
        <v>1888</v>
      </c>
      <c r="AT37" s="76">
        <v>0</v>
      </c>
      <c r="AU37" s="76"/>
      <c r="AV37" s="76"/>
      <c r="AX37" s="67" t="s">
        <v>1888</v>
      </c>
      <c r="AY37" s="76">
        <v>0</v>
      </c>
      <c r="AZ37" s="76"/>
      <c r="BA37" s="76"/>
    </row>
    <row r="38" spans="1:53">
      <c r="A38" s="67" t="s">
        <v>1851</v>
      </c>
      <c r="B38" s="67">
        <v>17</v>
      </c>
      <c r="C38" s="67">
        <v>0</v>
      </c>
      <c r="J38" s="67" t="s">
        <v>1889</v>
      </c>
      <c r="K38" s="76">
        <v>11</v>
      </c>
      <c r="L38" s="76"/>
      <c r="M38" s="76"/>
      <c r="O38" s="67" t="s">
        <v>1889</v>
      </c>
      <c r="P38" s="76">
        <v>6</v>
      </c>
      <c r="Q38" s="76"/>
      <c r="R38" s="76"/>
      <c r="T38" s="67" t="s">
        <v>1889</v>
      </c>
      <c r="U38" s="76">
        <v>0</v>
      </c>
      <c r="V38" s="76"/>
      <c r="W38" s="76"/>
      <c r="Y38" s="67" t="s">
        <v>1889</v>
      </c>
      <c r="Z38" s="76">
        <v>4</v>
      </c>
      <c r="AA38" s="76"/>
      <c r="AB38" s="76"/>
      <c r="AD38" s="67" t="s">
        <v>1889</v>
      </c>
      <c r="AE38" s="76">
        <v>2</v>
      </c>
      <c r="AF38" s="76"/>
      <c r="AG38" s="76"/>
      <c r="AI38" s="67" t="s">
        <v>1889</v>
      </c>
      <c r="AJ38" s="76">
        <v>1</v>
      </c>
      <c r="AK38" s="76"/>
      <c r="AL38" s="76"/>
      <c r="AN38" s="67" t="s">
        <v>1889</v>
      </c>
      <c r="AO38" s="76">
        <v>5</v>
      </c>
      <c r="AP38" s="76"/>
      <c r="AQ38" s="76"/>
      <c r="AS38" s="67" t="s">
        <v>1889</v>
      </c>
      <c r="AT38" s="76">
        <v>5</v>
      </c>
      <c r="AU38" s="76"/>
      <c r="AV38" s="76"/>
      <c r="AX38" s="67" t="s">
        <v>1889</v>
      </c>
      <c r="AY38" s="76">
        <v>0</v>
      </c>
      <c r="AZ38" s="76"/>
      <c r="BA38" s="76"/>
    </row>
    <row r="39" spans="1:53">
      <c r="A39" s="67" t="s">
        <v>1885</v>
      </c>
      <c r="B39" s="67">
        <v>58</v>
      </c>
      <c r="C39" s="67">
        <v>3</v>
      </c>
      <c r="J39" s="67" t="s">
        <v>1890</v>
      </c>
      <c r="K39" s="76">
        <v>7</v>
      </c>
      <c r="L39" s="76"/>
      <c r="M39" s="76"/>
      <c r="O39" s="67" t="s">
        <v>1890</v>
      </c>
      <c r="P39" s="76">
        <v>0</v>
      </c>
      <c r="Q39" s="76"/>
      <c r="R39" s="76"/>
      <c r="T39" s="67" t="s">
        <v>1890</v>
      </c>
      <c r="U39" s="76">
        <v>0</v>
      </c>
      <c r="V39" s="76"/>
      <c r="W39" s="76"/>
      <c r="Y39" s="67" t="s">
        <v>1890</v>
      </c>
      <c r="Z39" s="76">
        <v>0</v>
      </c>
      <c r="AA39" s="76"/>
      <c r="AB39" s="76"/>
      <c r="AD39" s="67" t="s">
        <v>1890</v>
      </c>
      <c r="AE39" s="76">
        <v>0</v>
      </c>
      <c r="AF39" s="76"/>
      <c r="AG39" s="76"/>
      <c r="AI39" s="67" t="s">
        <v>1890</v>
      </c>
      <c r="AJ39" s="76">
        <v>3</v>
      </c>
      <c r="AK39" s="76"/>
      <c r="AL39" s="76"/>
      <c r="AN39" s="67" t="s">
        <v>1890</v>
      </c>
      <c r="AO39" s="76">
        <v>0</v>
      </c>
      <c r="AP39" s="76"/>
      <c r="AQ39" s="76"/>
      <c r="AS39" s="67" t="s">
        <v>1890</v>
      </c>
      <c r="AT39" s="76">
        <v>0</v>
      </c>
      <c r="AU39" s="76"/>
      <c r="AV39" s="76"/>
      <c r="AX39" s="67" t="s">
        <v>1890</v>
      </c>
      <c r="AY39" s="76">
        <v>0</v>
      </c>
      <c r="AZ39" s="76"/>
      <c r="BA39" s="76"/>
    </row>
    <row r="40" spans="1:53">
      <c r="A40" s="67" t="s">
        <v>1870</v>
      </c>
      <c r="B40" s="67">
        <f>SUM(B31:B39)</f>
        <v>376</v>
      </c>
      <c r="C40" s="67">
        <f>SUM(C31:C39)</f>
        <v>7</v>
      </c>
      <c r="G40" s="67">
        <f>(B40+C40)</f>
        <v>383</v>
      </c>
      <c r="J40" s="67" t="s">
        <v>1891</v>
      </c>
      <c r="K40" s="76">
        <v>4</v>
      </c>
      <c r="L40" s="76"/>
      <c r="M40" s="76"/>
      <c r="O40" s="67" t="s">
        <v>1891</v>
      </c>
      <c r="P40" s="76">
        <v>0</v>
      </c>
      <c r="Q40" s="76"/>
      <c r="R40" s="76"/>
      <c r="T40" s="67" t="s">
        <v>1891</v>
      </c>
      <c r="U40" s="76">
        <v>0</v>
      </c>
      <c r="V40" s="76"/>
      <c r="W40" s="76"/>
      <c r="Y40" s="67" t="s">
        <v>1891</v>
      </c>
      <c r="Z40" s="76">
        <v>0</v>
      </c>
      <c r="AA40" s="76"/>
      <c r="AB40" s="76"/>
      <c r="AD40" s="67" t="s">
        <v>1891</v>
      </c>
      <c r="AE40" s="76">
        <v>0</v>
      </c>
      <c r="AF40" s="76"/>
      <c r="AG40" s="76"/>
      <c r="AI40" s="67" t="s">
        <v>1891</v>
      </c>
      <c r="AJ40" s="76">
        <v>0</v>
      </c>
      <c r="AK40" s="76"/>
      <c r="AL40" s="76"/>
      <c r="AN40" s="67" t="s">
        <v>1891</v>
      </c>
      <c r="AO40" s="76">
        <v>0</v>
      </c>
      <c r="AP40" s="76"/>
      <c r="AQ40" s="76"/>
      <c r="AS40" s="67" t="s">
        <v>1891</v>
      </c>
      <c r="AT40" s="76">
        <v>0</v>
      </c>
      <c r="AU40" s="76"/>
      <c r="AV40" s="76"/>
      <c r="AX40" s="67" t="s">
        <v>1891</v>
      </c>
      <c r="AY40" s="76">
        <v>0</v>
      </c>
      <c r="AZ40" s="76"/>
      <c r="BA40" s="76"/>
    </row>
    <row r="41" spans="1:53">
      <c r="J41" s="67" t="s">
        <v>1892</v>
      </c>
      <c r="K41" s="76">
        <v>2</v>
      </c>
      <c r="L41" s="76"/>
      <c r="M41" s="76"/>
      <c r="O41" s="67" t="s">
        <v>1892</v>
      </c>
      <c r="P41" s="76">
        <v>0</v>
      </c>
      <c r="Q41" s="76"/>
      <c r="R41" s="76"/>
      <c r="T41" s="67" t="s">
        <v>1892</v>
      </c>
      <c r="U41" s="76">
        <v>0</v>
      </c>
      <c r="V41" s="76"/>
      <c r="W41" s="76"/>
      <c r="Y41" s="67" t="s">
        <v>1892</v>
      </c>
      <c r="Z41" s="76">
        <v>0</v>
      </c>
      <c r="AA41" s="76"/>
      <c r="AB41" s="76"/>
      <c r="AD41" s="67" t="s">
        <v>1892</v>
      </c>
      <c r="AE41" s="76">
        <v>2</v>
      </c>
      <c r="AF41" s="76"/>
      <c r="AG41" s="76"/>
      <c r="AI41" s="67" t="s">
        <v>1892</v>
      </c>
      <c r="AJ41" s="76">
        <v>0</v>
      </c>
      <c r="AK41" s="76"/>
      <c r="AL41" s="76"/>
      <c r="AN41" s="67" t="s">
        <v>1892</v>
      </c>
      <c r="AO41" s="76">
        <v>4</v>
      </c>
      <c r="AP41" s="76"/>
      <c r="AQ41" s="76"/>
      <c r="AS41" s="67" t="s">
        <v>1892</v>
      </c>
      <c r="AT41" s="76">
        <v>2</v>
      </c>
      <c r="AU41" s="76"/>
      <c r="AV41" s="76"/>
      <c r="AX41" s="67" t="s">
        <v>1892</v>
      </c>
      <c r="AY41" s="76">
        <v>0</v>
      </c>
      <c r="AZ41" s="76"/>
      <c r="BA41" s="76"/>
    </row>
    <row r="42" spans="1:53">
      <c r="J42" s="67" t="s">
        <v>1893</v>
      </c>
      <c r="K42" s="76">
        <v>0</v>
      </c>
      <c r="L42" s="76"/>
      <c r="M42" s="76"/>
      <c r="O42" s="67" t="s">
        <v>1893</v>
      </c>
      <c r="P42" s="76">
        <v>0</v>
      </c>
      <c r="Q42" s="76"/>
      <c r="R42" s="76"/>
      <c r="T42" s="67" t="s">
        <v>1893</v>
      </c>
      <c r="U42" s="76">
        <v>0</v>
      </c>
      <c r="V42" s="76"/>
      <c r="W42" s="76"/>
      <c r="Y42" s="67" t="s">
        <v>1893</v>
      </c>
      <c r="Z42" s="76">
        <v>0</v>
      </c>
      <c r="AA42" s="76"/>
      <c r="AB42" s="76"/>
      <c r="AD42" s="67" t="s">
        <v>1893</v>
      </c>
      <c r="AE42" s="76">
        <v>0</v>
      </c>
      <c r="AF42" s="76"/>
      <c r="AG42" s="76"/>
      <c r="AI42" s="67" t="s">
        <v>1893</v>
      </c>
      <c r="AJ42" s="76">
        <v>0</v>
      </c>
      <c r="AK42" s="76"/>
      <c r="AL42" s="76"/>
      <c r="AN42" s="67" t="s">
        <v>1893</v>
      </c>
      <c r="AO42" s="76">
        <v>2</v>
      </c>
      <c r="AP42" s="76"/>
      <c r="AQ42" s="76"/>
      <c r="AS42" s="67" t="s">
        <v>1893</v>
      </c>
      <c r="AT42" s="76">
        <v>0</v>
      </c>
      <c r="AU42" s="76"/>
      <c r="AV42" s="76"/>
      <c r="AX42" s="67" t="s">
        <v>1893</v>
      </c>
      <c r="AY42" s="76">
        <v>0</v>
      </c>
      <c r="AZ42" s="76"/>
      <c r="BA42" s="76"/>
    </row>
    <row r="43" spans="1:53">
      <c r="J43" s="67" t="s">
        <v>1894</v>
      </c>
      <c r="K43" s="76">
        <v>0</v>
      </c>
      <c r="L43" s="76"/>
      <c r="M43" s="76"/>
      <c r="O43" s="67" t="s">
        <v>1894</v>
      </c>
      <c r="P43" s="76">
        <v>34</v>
      </c>
      <c r="Q43" s="76"/>
      <c r="R43" s="76"/>
      <c r="T43" s="67" t="s">
        <v>1894</v>
      </c>
      <c r="U43" s="76">
        <v>0</v>
      </c>
      <c r="V43" s="76"/>
      <c r="W43" s="76"/>
      <c r="Y43" s="67" t="s">
        <v>1894</v>
      </c>
      <c r="Z43" s="76">
        <v>0</v>
      </c>
      <c r="AA43" s="76"/>
      <c r="AB43" s="76"/>
      <c r="AD43" s="67" t="s">
        <v>1894</v>
      </c>
      <c r="AE43" s="76">
        <v>0</v>
      </c>
      <c r="AF43" s="76"/>
      <c r="AG43" s="76"/>
      <c r="AI43" s="67" t="s">
        <v>1894</v>
      </c>
      <c r="AJ43" s="76">
        <v>0</v>
      </c>
      <c r="AK43" s="76"/>
      <c r="AL43" s="76"/>
      <c r="AN43" s="67" t="s">
        <v>1894</v>
      </c>
      <c r="AO43" s="76">
        <v>2</v>
      </c>
      <c r="AP43" s="76"/>
      <c r="AQ43" s="76"/>
      <c r="AS43" s="67" t="s">
        <v>1894</v>
      </c>
      <c r="AT43" s="76">
        <v>0</v>
      </c>
      <c r="AU43" s="76"/>
      <c r="AV43" s="76"/>
      <c r="AX43" s="67" t="s">
        <v>1894</v>
      </c>
      <c r="AY43" s="76">
        <v>0</v>
      </c>
      <c r="AZ43" s="76"/>
      <c r="BA43" s="76"/>
    </row>
    <row r="44" spans="1:53">
      <c r="J44" s="67" t="s">
        <v>1895</v>
      </c>
      <c r="K44" s="76">
        <v>0</v>
      </c>
      <c r="L44" s="76"/>
      <c r="M44" s="76"/>
      <c r="O44" s="67" t="s">
        <v>1895</v>
      </c>
      <c r="P44" s="76">
        <v>0</v>
      </c>
      <c r="Q44" s="76"/>
      <c r="R44" s="76"/>
      <c r="T44" s="67" t="s">
        <v>1895</v>
      </c>
      <c r="U44" s="76">
        <v>1</v>
      </c>
      <c r="V44" s="76"/>
      <c r="W44" s="76"/>
      <c r="Y44" s="67" t="s">
        <v>1895</v>
      </c>
      <c r="Z44" s="76">
        <v>6</v>
      </c>
      <c r="AA44" s="76"/>
      <c r="AB44" s="76"/>
      <c r="AD44" s="67" t="s">
        <v>1895</v>
      </c>
      <c r="AE44" s="76">
        <v>0</v>
      </c>
      <c r="AF44" s="76"/>
      <c r="AG44" s="76"/>
      <c r="AI44" s="67" t="s">
        <v>1895</v>
      </c>
      <c r="AJ44" s="76">
        <v>2</v>
      </c>
      <c r="AK44" s="76"/>
      <c r="AL44" s="76"/>
      <c r="AN44" s="67" t="s">
        <v>1895</v>
      </c>
      <c r="AO44" s="76">
        <v>1</v>
      </c>
      <c r="AP44" s="76"/>
      <c r="AQ44" s="76"/>
      <c r="AS44" s="67" t="s">
        <v>1895</v>
      </c>
      <c r="AT44" s="76">
        <v>0</v>
      </c>
      <c r="AU44" s="76"/>
      <c r="AV44" s="76"/>
      <c r="AX44" s="67" t="s">
        <v>1895</v>
      </c>
      <c r="AY44" s="76">
        <v>0</v>
      </c>
      <c r="AZ44" s="76"/>
      <c r="BA44" s="76"/>
    </row>
    <row r="45" spans="1:53">
      <c r="J45" s="67" t="s">
        <v>1896</v>
      </c>
      <c r="K45" s="76">
        <v>0</v>
      </c>
      <c r="L45" s="76"/>
      <c r="M45" s="76"/>
      <c r="O45" s="67" t="s">
        <v>1896</v>
      </c>
      <c r="P45" s="76">
        <v>0</v>
      </c>
      <c r="Q45" s="76"/>
      <c r="R45" s="76"/>
      <c r="T45" s="67" t="s">
        <v>1896</v>
      </c>
      <c r="U45" s="76">
        <v>1</v>
      </c>
      <c r="V45" s="76"/>
      <c r="W45" s="76"/>
      <c r="Y45" s="67" t="s">
        <v>1896</v>
      </c>
      <c r="Z45" s="76">
        <v>5</v>
      </c>
      <c r="AA45" s="76"/>
      <c r="AB45" s="76"/>
      <c r="AD45" s="67" t="s">
        <v>1896</v>
      </c>
      <c r="AE45" s="76">
        <v>1</v>
      </c>
      <c r="AF45" s="76"/>
      <c r="AG45" s="76"/>
      <c r="AI45" s="67" t="s">
        <v>1896</v>
      </c>
      <c r="AJ45" s="76">
        <v>1</v>
      </c>
      <c r="AK45" s="76"/>
      <c r="AL45" s="76"/>
      <c r="AN45" s="67" t="s">
        <v>1896</v>
      </c>
      <c r="AO45" s="76">
        <v>4</v>
      </c>
      <c r="AP45" s="76"/>
      <c r="AQ45" s="76"/>
      <c r="AS45" s="67" t="s">
        <v>1896</v>
      </c>
      <c r="AT45" s="76">
        <v>8</v>
      </c>
      <c r="AU45" s="76"/>
      <c r="AV45" s="76"/>
      <c r="AX45" s="67" t="s">
        <v>1896</v>
      </c>
      <c r="AY45" s="76">
        <v>1</v>
      </c>
      <c r="AZ45" s="76"/>
      <c r="BA45" s="76"/>
    </row>
    <row r="46" spans="1:53">
      <c r="J46" s="67" t="s">
        <v>1897</v>
      </c>
      <c r="K46" s="76">
        <v>0</v>
      </c>
      <c r="L46" s="76"/>
      <c r="M46" s="76"/>
      <c r="O46" s="67" t="s">
        <v>1897</v>
      </c>
      <c r="P46" s="76">
        <v>0</v>
      </c>
      <c r="Q46" s="76"/>
      <c r="R46" s="76"/>
      <c r="T46" s="67" t="s">
        <v>1897</v>
      </c>
      <c r="U46" s="76">
        <v>0</v>
      </c>
      <c r="V46" s="76"/>
      <c r="W46" s="76"/>
      <c r="Y46" s="67" t="s">
        <v>1897</v>
      </c>
      <c r="Z46" s="76">
        <v>0</v>
      </c>
      <c r="AA46" s="76"/>
      <c r="AB46" s="76"/>
      <c r="AD46" s="67" t="s">
        <v>1897</v>
      </c>
      <c r="AE46" s="76">
        <v>0</v>
      </c>
      <c r="AF46" s="76"/>
      <c r="AG46" s="76"/>
      <c r="AI46" s="67" t="s">
        <v>1897</v>
      </c>
      <c r="AJ46" s="76">
        <v>0</v>
      </c>
      <c r="AK46" s="76"/>
      <c r="AL46" s="76"/>
      <c r="AN46" s="67" t="s">
        <v>1897</v>
      </c>
      <c r="AO46" s="76">
        <v>0</v>
      </c>
      <c r="AP46" s="76"/>
      <c r="AQ46" s="76"/>
      <c r="AS46" s="67" t="s">
        <v>1897</v>
      </c>
      <c r="AT46" s="76">
        <v>0</v>
      </c>
      <c r="AU46" s="76"/>
      <c r="AV46" s="76"/>
      <c r="AX46" s="67" t="s">
        <v>1897</v>
      </c>
      <c r="AY46" s="76">
        <v>1</v>
      </c>
      <c r="AZ46" s="76"/>
      <c r="BA46" s="76"/>
    </row>
    <row r="47" spans="1:53">
      <c r="J47" s="67" t="s">
        <v>1898</v>
      </c>
      <c r="K47" s="76">
        <v>1</v>
      </c>
      <c r="L47" s="76"/>
      <c r="M47" s="76"/>
      <c r="O47" s="67" t="s">
        <v>1898</v>
      </c>
      <c r="P47" s="76">
        <v>4</v>
      </c>
      <c r="Q47" s="76"/>
      <c r="R47" s="76"/>
      <c r="T47" s="67" t="s">
        <v>1898</v>
      </c>
      <c r="U47" s="76">
        <v>0</v>
      </c>
      <c r="V47" s="76"/>
      <c r="W47" s="76"/>
      <c r="Y47" s="67" t="s">
        <v>1898</v>
      </c>
      <c r="Z47" s="76">
        <v>48</v>
      </c>
      <c r="AA47" s="76"/>
      <c r="AB47" s="76"/>
      <c r="AD47" s="67" t="s">
        <v>1898</v>
      </c>
      <c r="AE47" s="76">
        <v>6</v>
      </c>
      <c r="AF47" s="76"/>
      <c r="AG47" s="76"/>
      <c r="AI47" s="67" t="s">
        <v>1898</v>
      </c>
      <c r="AJ47" s="76">
        <v>2</v>
      </c>
      <c r="AK47" s="76"/>
      <c r="AL47" s="76"/>
      <c r="AN47" s="67" t="s">
        <v>1898</v>
      </c>
      <c r="AO47" s="76">
        <v>0</v>
      </c>
      <c r="AP47" s="76"/>
      <c r="AQ47" s="76"/>
      <c r="AS47" s="67" t="s">
        <v>1898</v>
      </c>
      <c r="AT47" s="76">
        <v>4</v>
      </c>
      <c r="AU47" s="76"/>
      <c r="AV47" s="76"/>
      <c r="AX47" s="67" t="s">
        <v>1898</v>
      </c>
      <c r="AY47" s="76">
        <v>1</v>
      </c>
      <c r="AZ47" s="76"/>
      <c r="BA47" s="76"/>
    </row>
    <row r="48" spans="1:53">
      <c r="J48" s="67" t="s">
        <v>1899</v>
      </c>
      <c r="K48" s="76">
        <v>0</v>
      </c>
      <c r="L48" s="76"/>
      <c r="M48" s="76"/>
      <c r="O48" s="67" t="s">
        <v>1899</v>
      </c>
      <c r="P48" s="76">
        <v>0</v>
      </c>
      <c r="Q48" s="76"/>
      <c r="R48" s="76"/>
      <c r="T48" s="67" t="s">
        <v>1899</v>
      </c>
      <c r="U48" s="76">
        <v>0</v>
      </c>
      <c r="V48" s="76"/>
      <c r="W48" s="76"/>
      <c r="Y48" s="67" t="s">
        <v>1899</v>
      </c>
      <c r="Z48" s="76">
        <v>0</v>
      </c>
      <c r="AA48" s="76"/>
      <c r="AB48" s="76"/>
      <c r="AD48" s="67" t="s">
        <v>1899</v>
      </c>
      <c r="AE48" s="76">
        <v>0</v>
      </c>
      <c r="AF48" s="76"/>
      <c r="AG48" s="76"/>
      <c r="AI48" s="67" t="s">
        <v>1899</v>
      </c>
      <c r="AJ48" s="76">
        <v>0</v>
      </c>
      <c r="AK48" s="76"/>
      <c r="AL48" s="76"/>
      <c r="AN48" s="67" t="s">
        <v>1899</v>
      </c>
      <c r="AO48" s="76">
        <v>4</v>
      </c>
      <c r="AP48" s="76"/>
      <c r="AQ48" s="76"/>
      <c r="AS48" s="67" t="s">
        <v>1899</v>
      </c>
      <c r="AT48" s="76">
        <v>0</v>
      </c>
      <c r="AU48" s="76"/>
      <c r="AV48" s="76"/>
      <c r="AX48" s="67" t="s">
        <v>1899</v>
      </c>
      <c r="AY48" s="76">
        <v>0</v>
      </c>
      <c r="AZ48" s="76"/>
      <c r="BA48" s="76"/>
    </row>
    <row r="49" spans="10:53">
      <c r="J49" s="67" t="s">
        <v>1900</v>
      </c>
      <c r="K49" s="76">
        <v>3</v>
      </c>
      <c r="L49" s="76"/>
      <c r="M49" s="76"/>
      <c r="O49" s="67" t="s">
        <v>1900</v>
      </c>
      <c r="P49" s="76">
        <v>0</v>
      </c>
      <c r="Q49" s="76"/>
      <c r="R49" s="76"/>
      <c r="T49" s="67" t="s">
        <v>1900</v>
      </c>
      <c r="U49" s="76">
        <v>0</v>
      </c>
      <c r="V49" s="76"/>
      <c r="W49" s="76"/>
      <c r="Y49" s="67" t="s">
        <v>1900</v>
      </c>
      <c r="Z49" s="76">
        <v>0</v>
      </c>
      <c r="AA49" s="76"/>
      <c r="AB49" s="76"/>
      <c r="AD49" s="67" t="s">
        <v>1900</v>
      </c>
      <c r="AE49" s="76">
        <v>1</v>
      </c>
      <c r="AF49" s="76"/>
      <c r="AG49" s="76"/>
      <c r="AI49" s="67" t="s">
        <v>1900</v>
      </c>
      <c r="AJ49" s="76">
        <v>0</v>
      </c>
      <c r="AK49" s="76"/>
      <c r="AL49" s="76"/>
      <c r="AN49" s="67" t="s">
        <v>1900</v>
      </c>
      <c r="AO49" s="76">
        <v>1</v>
      </c>
      <c r="AP49" s="76"/>
      <c r="AQ49" s="76"/>
      <c r="AS49" s="67" t="s">
        <v>1900</v>
      </c>
      <c r="AT49" s="76">
        <v>0</v>
      </c>
      <c r="AU49" s="76"/>
      <c r="AV49" s="76"/>
      <c r="AX49" s="67" t="s">
        <v>1900</v>
      </c>
      <c r="AY49" s="76">
        <v>0</v>
      </c>
      <c r="AZ49" s="76"/>
      <c r="BA49" s="76"/>
    </row>
    <row r="50" spans="10:53">
      <c r="J50" s="67" t="s">
        <v>1901</v>
      </c>
      <c r="K50" s="76">
        <v>11</v>
      </c>
      <c r="L50" s="76"/>
      <c r="M50" s="76"/>
      <c r="O50" s="67" t="s">
        <v>1901</v>
      </c>
      <c r="P50" s="76">
        <v>10</v>
      </c>
      <c r="Q50" s="76"/>
      <c r="R50" s="76"/>
      <c r="T50" s="67" t="s">
        <v>1901</v>
      </c>
      <c r="U50" s="76">
        <v>8</v>
      </c>
      <c r="V50" s="76"/>
      <c r="W50" s="76"/>
      <c r="Y50" s="67" t="s">
        <v>1901</v>
      </c>
      <c r="Z50" s="76">
        <v>21</v>
      </c>
      <c r="AA50" s="76"/>
      <c r="AB50" s="76"/>
      <c r="AD50" s="67" t="s">
        <v>1901</v>
      </c>
      <c r="AE50" s="76">
        <v>4</v>
      </c>
      <c r="AF50" s="76"/>
      <c r="AG50" s="76"/>
      <c r="AI50" s="67" t="s">
        <v>1901</v>
      </c>
      <c r="AJ50" s="76">
        <v>28</v>
      </c>
      <c r="AK50" s="76"/>
      <c r="AL50" s="76"/>
      <c r="AN50" s="67" t="s">
        <v>1901</v>
      </c>
      <c r="AO50" s="76">
        <v>34</v>
      </c>
      <c r="AP50" s="76"/>
      <c r="AQ50" s="76"/>
      <c r="AS50" s="67" t="s">
        <v>1901</v>
      </c>
      <c r="AT50" s="76">
        <v>27</v>
      </c>
      <c r="AU50" s="76"/>
      <c r="AV50" s="76"/>
      <c r="AX50" s="67" t="s">
        <v>1901</v>
      </c>
      <c r="AY50" s="76">
        <v>1</v>
      </c>
      <c r="AZ50" s="76"/>
      <c r="BA50" s="76"/>
    </row>
    <row r="51" spans="10:53">
      <c r="J51" s="67" t="s">
        <v>1902</v>
      </c>
      <c r="K51" s="76">
        <v>4</v>
      </c>
      <c r="L51" s="76"/>
      <c r="M51" s="76"/>
      <c r="O51" s="67" t="s">
        <v>1902</v>
      </c>
      <c r="P51" s="76">
        <v>0</v>
      </c>
      <c r="Q51" s="76"/>
      <c r="R51" s="76"/>
      <c r="T51" s="67" t="s">
        <v>1902</v>
      </c>
      <c r="U51" s="76">
        <v>0</v>
      </c>
      <c r="V51" s="76"/>
      <c r="W51" s="76"/>
      <c r="Y51" s="67" t="s">
        <v>1902</v>
      </c>
      <c r="Z51" s="76">
        <v>0</v>
      </c>
      <c r="AA51" s="76"/>
      <c r="AB51" s="76"/>
      <c r="AD51" s="67" t="s">
        <v>1902</v>
      </c>
      <c r="AE51" s="76">
        <v>0</v>
      </c>
      <c r="AF51" s="76"/>
      <c r="AG51" s="76"/>
      <c r="AI51" s="67" t="s">
        <v>1902</v>
      </c>
      <c r="AJ51" s="76">
        <v>0</v>
      </c>
      <c r="AK51" s="76"/>
      <c r="AL51" s="76"/>
      <c r="AN51" s="67" t="s">
        <v>1902</v>
      </c>
      <c r="AO51" s="76">
        <v>0</v>
      </c>
      <c r="AP51" s="76"/>
      <c r="AQ51" s="76"/>
      <c r="AS51" s="67" t="s">
        <v>1902</v>
      </c>
      <c r="AT51" s="76">
        <v>0</v>
      </c>
      <c r="AU51" s="76"/>
      <c r="AV51" s="76"/>
      <c r="AX51" s="67" t="s">
        <v>1902</v>
      </c>
      <c r="AY51" s="76">
        <v>0</v>
      </c>
      <c r="AZ51" s="76"/>
      <c r="BA51" s="76"/>
    </row>
    <row r="52" spans="10:53">
      <c r="J52" s="67" t="s">
        <v>1903</v>
      </c>
      <c r="K52" s="76">
        <v>10</v>
      </c>
      <c r="L52" s="76"/>
      <c r="M52" s="76"/>
      <c r="O52" s="67" t="s">
        <v>1903</v>
      </c>
      <c r="P52" s="76">
        <v>0</v>
      </c>
      <c r="Q52" s="76"/>
      <c r="R52" s="76"/>
      <c r="T52" s="67" t="s">
        <v>1903</v>
      </c>
      <c r="U52" s="76">
        <v>1</v>
      </c>
      <c r="V52" s="76"/>
      <c r="W52" s="76"/>
      <c r="Y52" s="67" t="s">
        <v>1903</v>
      </c>
      <c r="Z52" s="76">
        <v>0</v>
      </c>
      <c r="AA52" s="76"/>
      <c r="AB52" s="76"/>
      <c r="AD52" s="67" t="s">
        <v>1903</v>
      </c>
      <c r="AE52" s="76">
        <v>1</v>
      </c>
      <c r="AF52" s="76"/>
      <c r="AG52" s="76"/>
      <c r="AI52" s="67" t="s">
        <v>1903</v>
      </c>
      <c r="AJ52" s="76">
        <v>1</v>
      </c>
      <c r="AK52" s="76"/>
      <c r="AL52" s="76"/>
      <c r="AN52" s="67" t="s">
        <v>1903</v>
      </c>
      <c r="AO52" s="76">
        <v>0</v>
      </c>
      <c r="AP52" s="76"/>
      <c r="AQ52" s="76"/>
      <c r="AS52" s="67" t="s">
        <v>1903</v>
      </c>
      <c r="AT52" s="76">
        <v>0</v>
      </c>
      <c r="AU52" s="76"/>
      <c r="AV52" s="76"/>
      <c r="AX52" s="67" t="s">
        <v>1903</v>
      </c>
      <c r="AY52" s="76">
        <v>0</v>
      </c>
      <c r="AZ52" s="76"/>
      <c r="BA52" s="76"/>
    </row>
    <row r="53" spans="10:53">
      <c r="J53" s="67" t="s">
        <v>1906</v>
      </c>
      <c r="K53" s="76">
        <f>SUM(K35:M52)</f>
        <v>53</v>
      </c>
      <c r="L53" s="76"/>
      <c r="M53" s="76"/>
      <c r="O53" s="67" t="s">
        <v>1906</v>
      </c>
      <c r="P53" s="76">
        <f>SUM(P35:R52)</f>
        <v>58</v>
      </c>
      <c r="Q53" s="76"/>
      <c r="R53" s="76"/>
      <c r="T53" s="67" t="s">
        <v>1906</v>
      </c>
      <c r="U53" s="76">
        <f>SUM(U35:W52)</f>
        <v>11</v>
      </c>
      <c r="V53" s="76"/>
      <c r="W53" s="76"/>
      <c r="Y53" s="67" t="s">
        <v>1906</v>
      </c>
      <c r="Z53" s="76">
        <f>SUM(Z35:AB52)</f>
        <v>85</v>
      </c>
      <c r="AA53" s="76"/>
      <c r="AB53" s="76"/>
      <c r="AD53" s="67" t="s">
        <v>1906</v>
      </c>
      <c r="AE53" s="76">
        <f>SUM(AE35:AG52)</f>
        <v>17</v>
      </c>
      <c r="AF53" s="76"/>
      <c r="AG53" s="76"/>
      <c r="AI53" s="67" t="s">
        <v>1906</v>
      </c>
      <c r="AJ53" s="76">
        <f>SUM(AJ35:AL52)</f>
        <v>38</v>
      </c>
      <c r="AK53" s="76"/>
      <c r="AL53" s="76"/>
      <c r="AN53" s="67" t="s">
        <v>1906</v>
      </c>
      <c r="AO53" s="76">
        <f>SUM(AO35:AQ52)</f>
        <v>64</v>
      </c>
      <c r="AP53" s="76"/>
      <c r="AQ53" s="76"/>
      <c r="AS53" s="67" t="s">
        <v>1906</v>
      </c>
      <c r="AT53" s="76">
        <f>SUM(AT35:AV52)</f>
        <v>46</v>
      </c>
      <c r="AU53" s="76"/>
      <c r="AV53" s="76"/>
      <c r="AX53" s="67" t="s">
        <v>1906</v>
      </c>
      <c r="AY53" s="76">
        <f>SUM(AY35:BA52)</f>
        <v>4</v>
      </c>
      <c r="AZ53" s="76"/>
      <c r="BA53" s="76"/>
    </row>
    <row r="56" spans="10:53">
      <c r="AS56" s="67" t="s">
        <v>1915</v>
      </c>
      <c r="AT56" s="67">
        <f>SUM(K53,P53,U53,Z53,AE53,AJ53,AO53,AT53,AY53)</f>
        <v>376</v>
      </c>
    </row>
    <row r="57" spans="10:53">
      <c r="K57" s="76" t="s">
        <v>1861</v>
      </c>
      <c r="L57" s="76"/>
      <c r="M57" s="76"/>
    </row>
    <row r="58" spans="10:53">
      <c r="K58" s="76" t="s">
        <v>1922</v>
      </c>
      <c r="L58" s="76"/>
      <c r="M58" s="76"/>
      <c r="N58" s="76">
        <v>53</v>
      </c>
      <c r="O58" s="76"/>
      <c r="P58" s="76"/>
    </row>
    <row r="59" spans="10:53">
      <c r="K59" s="76" t="s">
        <v>1923</v>
      </c>
      <c r="L59" s="76"/>
      <c r="M59" s="76"/>
      <c r="N59" s="76">
        <v>58</v>
      </c>
      <c r="O59" s="76"/>
      <c r="P59" s="76"/>
    </row>
    <row r="60" spans="10:53">
      <c r="K60" s="76" t="s">
        <v>1924</v>
      </c>
      <c r="L60" s="76"/>
      <c r="M60" s="76"/>
    </row>
    <row r="61" spans="10:53">
      <c r="K61" s="76" t="s">
        <v>1925</v>
      </c>
      <c r="L61" s="76"/>
      <c r="M61" s="76"/>
    </row>
    <row r="62" spans="10:53">
      <c r="K62" s="76" t="s">
        <v>1926</v>
      </c>
      <c r="L62" s="76"/>
      <c r="M62" s="76"/>
    </row>
    <row r="63" spans="10:53">
      <c r="K63" s="76" t="s">
        <v>1927</v>
      </c>
      <c r="L63" s="76"/>
      <c r="M63" s="76"/>
    </row>
    <row r="64" spans="10:53">
      <c r="K64" s="76" t="s">
        <v>1928</v>
      </c>
      <c r="L64" s="76"/>
      <c r="M64" s="76"/>
    </row>
    <row r="65" spans="11:13">
      <c r="K65" s="76" t="s">
        <v>1929</v>
      </c>
      <c r="L65" s="76"/>
      <c r="M65" s="76"/>
    </row>
    <row r="66" spans="11:13">
      <c r="K66" s="76" t="s">
        <v>1930</v>
      </c>
      <c r="L66" s="76"/>
      <c r="M66" s="76"/>
    </row>
  </sheetData>
  <mergeCells count="194">
    <mergeCell ref="K66:M66"/>
    <mergeCell ref="K57:M57"/>
    <mergeCell ref="N58:P58"/>
    <mergeCell ref="N59:P59"/>
    <mergeCell ref="K58:M58"/>
    <mergeCell ref="K59:M59"/>
    <mergeCell ref="K60:M60"/>
    <mergeCell ref="K61:M61"/>
    <mergeCell ref="K62:M62"/>
    <mergeCell ref="K63:M63"/>
    <mergeCell ref="K64:M64"/>
    <mergeCell ref="K65:M65"/>
    <mergeCell ref="K51:M51"/>
    <mergeCell ref="K52:M52"/>
    <mergeCell ref="B29:C29"/>
    <mergeCell ref="K34:M34"/>
    <mergeCell ref="K35:M35"/>
    <mergeCell ref="K36:M36"/>
    <mergeCell ref="K37:M37"/>
    <mergeCell ref="K38:M38"/>
    <mergeCell ref="K39:M39"/>
    <mergeCell ref="K40:M40"/>
    <mergeCell ref="K41:M41"/>
    <mergeCell ref="K42:M42"/>
    <mergeCell ref="K43:M43"/>
    <mergeCell ref="K44:M44"/>
    <mergeCell ref="K45:M45"/>
    <mergeCell ref="K46:M46"/>
    <mergeCell ref="K47:M47"/>
    <mergeCell ref="P49:R49"/>
    <mergeCell ref="P50:R50"/>
    <mergeCell ref="P51:R51"/>
    <mergeCell ref="P52:R52"/>
    <mergeCell ref="P53:R53"/>
    <mergeCell ref="K53:M53"/>
    <mergeCell ref="P34:R34"/>
    <mergeCell ref="P35:R35"/>
    <mergeCell ref="P36:R36"/>
    <mergeCell ref="P37:R37"/>
    <mergeCell ref="P38:R38"/>
    <mergeCell ref="P39:R39"/>
    <mergeCell ref="P40:R40"/>
    <mergeCell ref="P41:R41"/>
    <mergeCell ref="P42:R42"/>
    <mergeCell ref="P43:R43"/>
    <mergeCell ref="P44:R44"/>
    <mergeCell ref="P45:R45"/>
    <mergeCell ref="P46:R46"/>
    <mergeCell ref="P47:R47"/>
    <mergeCell ref="P48:R48"/>
    <mergeCell ref="K48:M48"/>
    <mergeCell ref="K49:M49"/>
    <mergeCell ref="K50:M50"/>
    <mergeCell ref="U39:W39"/>
    <mergeCell ref="U40:W40"/>
    <mergeCell ref="U41:W41"/>
    <mergeCell ref="U42:W42"/>
    <mergeCell ref="U43:W43"/>
    <mergeCell ref="U34:W34"/>
    <mergeCell ref="U35:W35"/>
    <mergeCell ref="U36:W36"/>
    <mergeCell ref="U37:W37"/>
    <mergeCell ref="U38:W38"/>
    <mergeCell ref="U49:W49"/>
    <mergeCell ref="U50:W50"/>
    <mergeCell ref="U51:W51"/>
    <mergeCell ref="U52:W52"/>
    <mergeCell ref="U53:W53"/>
    <mergeCell ref="U44:W44"/>
    <mergeCell ref="U45:W45"/>
    <mergeCell ref="U46:W46"/>
    <mergeCell ref="U47:W47"/>
    <mergeCell ref="U48:W48"/>
    <mergeCell ref="Z39:AB39"/>
    <mergeCell ref="Z40:AB40"/>
    <mergeCell ref="Z41:AB41"/>
    <mergeCell ref="Z42:AB42"/>
    <mergeCell ref="Z43:AB43"/>
    <mergeCell ref="Z34:AB34"/>
    <mergeCell ref="Z35:AB35"/>
    <mergeCell ref="Z36:AB36"/>
    <mergeCell ref="Z37:AB37"/>
    <mergeCell ref="Z38:AB38"/>
    <mergeCell ref="Z49:AB49"/>
    <mergeCell ref="Z50:AB50"/>
    <mergeCell ref="Z51:AB51"/>
    <mergeCell ref="Z52:AB52"/>
    <mergeCell ref="Z53:AB53"/>
    <mergeCell ref="Z44:AB44"/>
    <mergeCell ref="Z45:AB45"/>
    <mergeCell ref="Z46:AB46"/>
    <mergeCell ref="Z47:AB47"/>
    <mergeCell ref="Z48:AB48"/>
    <mergeCell ref="AE39:AG39"/>
    <mergeCell ref="AE40:AG40"/>
    <mergeCell ref="AE41:AG41"/>
    <mergeCell ref="AE42:AG42"/>
    <mergeCell ref="AE43:AG43"/>
    <mergeCell ref="AE34:AG34"/>
    <mergeCell ref="AE35:AG35"/>
    <mergeCell ref="AE36:AG36"/>
    <mergeCell ref="AE37:AG37"/>
    <mergeCell ref="AE38:AG38"/>
    <mergeCell ref="AE49:AG49"/>
    <mergeCell ref="AE50:AG50"/>
    <mergeCell ref="AE51:AG51"/>
    <mergeCell ref="AE52:AG52"/>
    <mergeCell ref="AE53:AG53"/>
    <mergeCell ref="AE44:AG44"/>
    <mergeCell ref="AE45:AG45"/>
    <mergeCell ref="AE46:AG46"/>
    <mergeCell ref="AE47:AG47"/>
    <mergeCell ref="AE48:AG48"/>
    <mergeCell ref="AJ39:AL39"/>
    <mergeCell ref="AJ40:AL40"/>
    <mergeCell ref="AJ41:AL41"/>
    <mergeCell ref="AJ42:AL42"/>
    <mergeCell ref="AJ43:AL43"/>
    <mergeCell ref="AJ34:AL34"/>
    <mergeCell ref="AJ35:AL35"/>
    <mergeCell ref="AJ36:AL36"/>
    <mergeCell ref="AJ37:AL37"/>
    <mergeCell ref="AJ38:AL38"/>
    <mergeCell ref="AJ49:AL49"/>
    <mergeCell ref="AJ50:AL50"/>
    <mergeCell ref="AJ51:AL51"/>
    <mergeCell ref="AJ52:AL52"/>
    <mergeCell ref="AJ53:AL53"/>
    <mergeCell ref="AJ44:AL44"/>
    <mergeCell ref="AJ45:AL45"/>
    <mergeCell ref="AJ46:AL46"/>
    <mergeCell ref="AJ47:AL47"/>
    <mergeCell ref="AJ48:AL48"/>
    <mergeCell ref="AO53:AQ53"/>
    <mergeCell ref="AO44:AQ44"/>
    <mergeCell ref="AO45:AQ45"/>
    <mergeCell ref="AO46:AQ46"/>
    <mergeCell ref="AO47:AQ47"/>
    <mergeCell ref="AO48:AQ48"/>
    <mergeCell ref="AO39:AQ39"/>
    <mergeCell ref="AO40:AQ40"/>
    <mergeCell ref="AO41:AQ41"/>
    <mergeCell ref="AO42:AQ42"/>
    <mergeCell ref="AO43:AQ43"/>
    <mergeCell ref="AT34:AV34"/>
    <mergeCell ref="AT35:AV35"/>
    <mergeCell ref="AT36:AV36"/>
    <mergeCell ref="AT37:AV37"/>
    <mergeCell ref="AT38:AV38"/>
    <mergeCell ref="AO49:AQ49"/>
    <mergeCell ref="AO50:AQ50"/>
    <mergeCell ref="AO51:AQ51"/>
    <mergeCell ref="AO52:AQ52"/>
    <mergeCell ref="AO34:AQ34"/>
    <mergeCell ref="AO35:AQ35"/>
    <mergeCell ref="AO36:AQ36"/>
    <mergeCell ref="AO37:AQ37"/>
    <mergeCell ref="AO38:AQ38"/>
    <mergeCell ref="AT52:AV52"/>
    <mergeCell ref="AT53:AV53"/>
    <mergeCell ref="AT44:AV44"/>
    <mergeCell ref="AT45:AV45"/>
    <mergeCell ref="AT46:AV46"/>
    <mergeCell ref="AT47:AV47"/>
    <mergeCell ref="AT48:AV48"/>
    <mergeCell ref="AT39:AV39"/>
    <mergeCell ref="AT40:AV40"/>
    <mergeCell ref="AT41:AV41"/>
    <mergeCell ref="AT42:AV42"/>
    <mergeCell ref="AT43:AV43"/>
    <mergeCell ref="S24:T24"/>
    <mergeCell ref="AY49:BA49"/>
    <mergeCell ref="AY50:BA50"/>
    <mergeCell ref="AY51:BA51"/>
    <mergeCell ref="AY52:BA52"/>
    <mergeCell ref="AY53:BA53"/>
    <mergeCell ref="AY44:BA44"/>
    <mergeCell ref="AY45:BA45"/>
    <mergeCell ref="AY46:BA46"/>
    <mergeCell ref="AY47:BA47"/>
    <mergeCell ref="AY48:BA48"/>
    <mergeCell ref="AY39:BA39"/>
    <mergeCell ref="AY40:BA40"/>
    <mergeCell ref="AY41:BA41"/>
    <mergeCell ref="AY42:BA42"/>
    <mergeCell ref="AY43:BA43"/>
    <mergeCell ref="AY34:BA34"/>
    <mergeCell ref="AY35:BA35"/>
    <mergeCell ref="AY36:BA36"/>
    <mergeCell ref="AY37:BA37"/>
    <mergeCell ref="AY38:BA38"/>
    <mergeCell ref="AT49:AV49"/>
    <mergeCell ref="AT50:AV50"/>
    <mergeCell ref="AT51:AV5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V516"/>
  <sheetViews>
    <sheetView tabSelected="1" zoomScale="55" zoomScaleNormal="55" workbookViewId="0">
      <selection activeCell="I3" sqref="I3"/>
    </sheetView>
  </sheetViews>
  <sheetFormatPr baseColWidth="10" defaultColWidth="9.109375" defaultRowHeight="13.2"/>
  <cols>
    <col min="1" max="1" width="41.88671875" customWidth="1"/>
    <col min="2" max="2" width="40.6640625" bestFit="1" customWidth="1"/>
    <col min="3" max="3" width="46.109375" customWidth="1"/>
    <col min="4" max="6" width="42" style="12" customWidth="1"/>
    <col min="7" max="7" width="44.44140625" customWidth="1"/>
    <col min="8" max="8" width="25.109375" customWidth="1"/>
    <col min="9" max="9" width="83.5546875" style="20" customWidth="1"/>
    <col min="10" max="10" width="12.88671875" customWidth="1"/>
  </cols>
  <sheetData>
    <row r="1" spans="1:74" ht="144" customHeight="1">
      <c r="A1" s="61" t="s">
        <v>1919</v>
      </c>
      <c r="B1" s="61" t="s">
        <v>1920</v>
      </c>
      <c r="C1" s="61" t="s">
        <v>4</v>
      </c>
      <c r="D1" s="62" t="s">
        <v>364</v>
      </c>
      <c r="E1" s="62" t="s">
        <v>365</v>
      </c>
      <c r="F1" s="62" t="s">
        <v>1871</v>
      </c>
      <c r="G1" s="61" t="s">
        <v>2</v>
      </c>
      <c r="H1" s="61" t="s">
        <v>1</v>
      </c>
      <c r="I1" s="81" t="s">
        <v>3</v>
      </c>
      <c r="J1" s="1"/>
    </row>
    <row r="2" spans="1:74" s="50" customFormat="1" ht="75.599999999999994" customHeight="1">
      <c r="A2" s="11" t="s">
        <v>5</v>
      </c>
      <c r="B2" s="5" t="s">
        <v>97</v>
      </c>
      <c r="C2" s="29" t="s">
        <v>1865</v>
      </c>
      <c r="D2" s="31" t="s">
        <v>1866</v>
      </c>
      <c r="E2" s="31" t="s">
        <v>1867</v>
      </c>
      <c r="F2" s="31" t="s">
        <v>1878</v>
      </c>
      <c r="G2" s="42" t="s">
        <v>1868</v>
      </c>
      <c r="H2" s="25">
        <v>201</v>
      </c>
      <c r="I2" s="7" t="s">
        <v>1869</v>
      </c>
      <c r="J2" s="1"/>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c r="BF2" s="55"/>
      <c r="BG2" s="55"/>
      <c r="BH2" s="55"/>
      <c r="BI2" s="55"/>
      <c r="BJ2" s="55"/>
      <c r="BK2" s="55"/>
      <c r="BL2" s="55"/>
      <c r="BM2" s="55"/>
      <c r="BN2" s="55"/>
      <c r="BO2" s="55"/>
      <c r="BP2" s="55"/>
      <c r="BQ2" s="55"/>
      <c r="BR2" s="55"/>
      <c r="BS2" s="55"/>
      <c r="BT2" s="55"/>
      <c r="BU2" s="55"/>
      <c r="BV2" s="77"/>
    </row>
    <row r="3" spans="1:74" s="50" customFormat="1" ht="75.599999999999994" customHeight="1">
      <c r="A3" s="11" t="s">
        <v>5</v>
      </c>
      <c r="B3" s="5" t="s">
        <v>97</v>
      </c>
      <c r="C3" s="29" t="s">
        <v>1733</v>
      </c>
      <c r="D3" s="24" t="s">
        <v>609</v>
      </c>
      <c r="E3" s="24" t="s">
        <v>886</v>
      </c>
      <c r="F3" s="24" t="s">
        <v>1872</v>
      </c>
      <c r="G3" s="42" t="s">
        <v>1198</v>
      </c>
      <c r="H3" s="25">
        <v>410</v>
      </c>
      <c r="I3" s="7" t="s">
        <v>1845</v>
      </c>
      <c r="J3" s="1"/>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5"/>
      <c r="BL3" s="55"/>
      <c r="BM3" s="55"/>
      <c r="BN3" s="55"/>
      <c r="BO3" s="55"/>
      <c r="BP3" s="55"/>
      <c r="BQ3" s="55"/>
      <c r="BR3" s="55"/>
      <c r="BS3" s="55"/>
      <c r="BT3" s="55"/>
      <c r="BU3" s="55"/>
      <c r="BV3" s="77"/>
    </row>
    <row r="4" spans="1:74" s="50" customFormat="1" ht="75.599999999999994" customHeight="1">
      <c r="A4" s="5" t="s">
        <v>109</v>
      </c>
      <c r="B4" s="5" t="s">
        <v>122</v>
      </c>
      <c r="C4" s="29" t="s">
        <v>1760</v>
      </c>
      <c r="D4" s="24" t="s">
        <v>635</v>
      </c>
      <c r="E4" s="24" t="s">
        <v>933</v>
      </c>
      <c r="F4" s="24" t="s">
        <v>1939</v>
      </c>
      <c r="G4" s="39" t="s">
        <v>1224</v>
      </c>
      <c r="H4" s="25">
        <v>404</v>
      </c>
      <c r="I4" s="7" t="s">
        <v>123</v>
      </c>
      <c r="J4" s="1"/>
      <c r="K4" s="55"/>
      <c r="L4" s="55"/>
      <c r="M4" s="55"/>
      <c r="N4" s="55"/>
      <c r="O4" s="55"/>
      <c r="P4" s="55"/>
      <c r="Q4" s="55"/>
      <c r="R4" s="55"/>
      <c r="S4" s="55"/>
      <c r="T4" s="55"/>
      <c r="U4" s="55"/>
      <c r="V4" s="55"/>
      <c r="W4" s="55"/>
      <c r="X4" s="55"/>
      <c r="Y4" s="55"/>
      <c r="Z4" s="55"/>
      <c r="AA4" s="55"/>
      <c r="AB4" s="55"/>
      <c r="AC4" s="55"/>
      <c r="AD4" s="55"/>
      <c r="AE4" s="55"/>
      <c r="AF4" s="55"/>
      <c r="AG4" s="55"/>
      <c r="AH4" s="55"/>
      <c r="AI4" s="55"/>
      <c r="AJ4" s="55"/>
      <c r="AK4" s="55"/>
      <c r="AL4" s="55"/>
      <c r="AM4" s="55"/>
      <c r="AN4" s="55"/>
      <c r="AO4" s="55"/>
      <c r="AP4" s="55"/>
      <c r="AQ4" s="55"/>
      <c r="AR4" s="55"/>
      <c r="AS4" s="55"/>
      <c r="AT4" s="55"/>
      <c r="AU4" s="55"/>
      <c r="AV4" s="55"/>
      <c r="AW4" s="55"/>
      <c r="AX4" s="55"/>
      <c r="AY4" s="55"/>
      <c r="AZ4" s="55"/>
      <c r="BA4" s="55"/>
      <c r="BB4" s="55"/>
      <c r="BC4" s="55"/>
      <c r="BD4" s="55"/>
      <c r="BE4" s="55"/>
      <c r="BF4" s="55"/>
      <c r="BG4" s="55"/>
      <c r="BH4" s="55"/>
      <c r="BI4" s="55"/>
      <c r="BJ4" s="55"/>
      <c r="BK4" s="55"/>
      <c r="BL4" s="55"/>
      <c r="BM4" s="55"/>
      <c r="BN4" s="55"/>
      <c r="BO4" s="55"/>
      <c r="BP4" s="55"/>
      <c r="BQ4" s="55"/>
      <c r="BR4" s="55"/>
      <c r="BS4" s="55"/>
      <c r="BT4" s="55"/>
      <c r="BU4" s="55"/>
      <c r="BV4" s="77"/>
    </row>
    <row r="5" spans="1:74" s="50" customFormat="1" ht="75.599999999999994" customHeight="1">
      <c r="A5" s="5" t="s">
        <v>109</v>
      </c>
      <c r="B5" s="5" t="s">
        <v>122</v>
      </c>
      <c r="C5" s="29" t="s">
        <v>1761</v>
      </c>
      <c r="D5" s="24" t="s">
        <v>636</v>
      </c>
      <c r="E5" s="24" t="s">
        <v>934</v>
      </c>
      <c r="F5" s="24" t="s">
        <v>1939</v>
      </c>
      <c r="G5" s="39" t="s">
        <v>1225</v>
      </c>
      <c r="H5" s="25">
        <v>606</v>
      </c>
      <c r="I5" s="7" t="s">
        <v>124</v>
      </c>
      <c r="J5" s="1"/>
      <c r="K5" s="55"/>
      <c r="L5" s="55"/>
      <c r="M5" s="55"/>
      <c r="N5" s="55"/>
      <c r="O5" s="55"/>
      <c r="P5" s="55"/>
      <c r="Q5" s="55"/>
      <c r="R5" s="55"/>
      <c r="S5" s="55"/>
      <c r="T5" s="55"/>
      <c r="U5" s="55"/>
      <c r="V5" s="55"/>
      <c r="W5" s="55"/>
      <c r="X5" s="55"/>
      <c r="Y5" s="55"/>
      <c r="Z5" s="55"/>
      <c r="AA5" s="55"/>
      <c r="AB5" s="55"/>
      <c r="AC5" s="55"/>
      <c r="AD5" s="55"/>
      <c r="AE5" s="55"/>
      <c r="AF5" s="55"/>
      <c r="AG5" s="55"/>
      <c r="AH5" s="55"/>
      <c r="AI5" s="55"/>
      <c r="AJ5" s="55"/>
      <c r="AK5" s="55"/>
      <c r="AL5" s="55"/>
      <c r="AM5" s="55"/>
      <c r="AN5" s="55"/>
      <c r="AO5" s="55"/>
      <c r="AP5" s="55"/>
      <c r="AQ5" s="55"/>
      <c r="AR5" s="55"/>
      <c r="AS5" s="55"/>
      <c r="AT5" s="55"/>
      <c r="AU5" s="55"/>
      <c r="AV5" s="55"/>
      <c r="AW5" s="55"/>
      <c r="AX5" s="55"/>
      <c r="AY5" s="55"/>
      <c r="AZ5" s="55"/>
      <c r="BA5" s="55"/>
      <c r="BB5" s="55"/>
      <c r="BC5" s="55"/>
      <c r="BD5" s="55"/>
      <c r="BE5" s="55"/>
      <c r="BF5" s="55"/>
      <c r="BG5" s="55"/>
      <c r="BH5" s="55"/>
      <c r="BI5" s="55"/>
      <c r="BJ5" s="55"/>
      <c r="BK5" s="55"/>
      <c r="BL5" s="55"/>
      <c r="BM5" s="55"/>
      <c r="BN5" s="55"/>
      <c r="BO5" s="55"/>
      <c r="BP5" s="55"/>
      <c r="BQ5" s="55"/>
      <c r="BR5" s="55"/>
      <c r="BS5" s="55"/>
      <c r="BT5" s="55"/>
      <c r="BU5" s="55"/>
      <c r="BV5" s="77"/>
    </row>
    <row r="6" spans="1:74" s="50" customFormat="1" ht="75.599999999999994" customHeight="1">
      <c r="A6" s="5" t="s">
        <v>109</v>
      </c>
      <c r="B6" s="5" t="s">
        <v>122</v>
      </c>
      <c r="C6" s="29" t="s">
        <v>1824</v>
      </c>
      <c r="D6" s="24" t="s">
        <v>470</v>
      </c>
      <c r="E6" s="24" t="s">
        <v>763</v>
      </c>
      <c r="F6" s="24" t="s">
        <v>1878</v>
      </c>
      <c r="G6" s="39" t="s">
        <v>1398</v>
      </c>
      <c r="H6" s="25">
        <v>417</v>
      </c>
      <c r="I6" s="7" t="s">
        <v>346</v>
      </c>
      <c r="J6" s="1"/>
      <c r="K6" s="55"/>
      <c r="L6" s="55"/>
      <c r="M6" s="55"/>
      <c r="N6" s="55"/>
      <c r="O6" s="55"/>
      <c r="P6" s="55"/>
      <c r="Q6" s="55"/>
      <c r="R6" s="55"/>
      <c r="S6" s="55"/>
      <c r="T6" s="55"/>
      <c r="U6" s="55"/>
      <c r="V6" s="55"/>
      <c r="W6" s="55"/>
      <c r="X6" s="55"/>
      <c r="Y6" s="55"/>
      <c r="Z6" s="55"/>
      <c r="AA6" s="55"/>
      <c r="AB6" s="55"/>
      <c r="AC6" s="55"/>
      <c r="AD6" s="55"/>
      <c r="AE6" s="55"/>
      <c r="AF6" s="55"/>
      <c r="AG6" s="55"/>
      <c r="AH6" s="55"/>
      <c r="AI6" s="55"/>
      <c r="AJ6" s="55"/>
      <c r="AK6" s="55"/>
      <c r="AL6" s="55"/>
      <c r="AM6" s="55"/>
      <c r="AN6" s="55"/>
      <c r="AO6" s="55"/>
      <c r="AP6" s="55"/>
      <c r="AQ6" s="55"/>
      <c r="AR6" s="55"/>
      <c r="AS6" s="55"/>
      <c r="AT6" s="55"/>
      <c r="AU6" s="55"/>
      <c r="AV6" s="55"/>
      <c r="AW6" s="55"/>
      <c r="AX6" s="55"/>
      <c r="AY6" s="55"/>
      <c r="AZ6" s="55"/>
      <c r="BA6" s="55"/>
      <c r="BB6" s="55"/>
      <c r="BC6" s="55"/>
      <c r="BD6" s="55"/>
      <c r="BE6" s="55"/>
      <c r="BF6" s="55"/>
      <c r="BG6" s="55"/>
      <c r="BH6" s="55"/>
      <c r="BI6" s="55"/>
      <c r="BJ6" s="55"/>
      <c r="BK6" s="55"/>
      <c r="BL6" s="55"/>
      <c r="BM6" s="55"/>
      <c r="BN6" s="55"/>
      <c r="BO6" s="55"/>
      <c r="BP6" s="55"/>
      <c r="BQ6" s="55"/>
      <c r="BR6" s="55"/>
      <c r="BS6" s="55"/>
      <c r="BT6" s="55"/>
      <c r="BU6" s="55"/>
      <c r="BV6" s="77"/>
    </row>
    <row r="7" spans="1:74" s="50" customFormat="1" ht="75.599999999999994" customHeight="1">
      <c r="A7" s="11" t="s">
        <v>109</v>
      </c>
      <c r="B7" s="5" t="s">
        <v>122</v>
      </c>
      <c r="C7" s="29" t="s">
        <v>1826</v>
      </c>
      <c r="D7" s="24" t="s">
        <v>481</v>
      </c>
      <c r="E7" s="24" t="s">
        <v>775</v>
      </c>
      <c r="F7" s="24" t="s">
        <v>1878</v>
      </c>
      <c r="G7" s="39" t="s">
        <v>1411</v>
      </c>
      <c r="H7" s="25">
        <v>418</v>
      </c>
      <c r="I7" s="7" t="s">
        <v>361</v>
      </c>
      <c r="J7" s="1"/>
      <c r="K7" s="55"/>
      <c r="L7" s="55"/>
      <c r="M7" s="55"/>
      <c r="N7" s="55"/>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5"/>
      <c r="BJ7" s="55"/>
      <c r="BK7" s="55"/>
      <c r="BL7" s="55"/>
      <c r="BM7" s="55"/>
      <c r="BN7" s="55"/>
      <c r="BO7" s="55"/>
      <c r="BP7" s="55"/>
      <c r="BQ7" s="55"/>
      <c r="BR7" s="55"/>
      <c r="BS7" s="55"/>
      <c r="BT7" s="55"/>
      <c r="BU7" s="55"/>
      <c r="BV7" s="77"/>
    </row>
    <row r="8" spans="1:74" s="50" customFormat="1" ht="75.599999999999994" customHeight="1">
      <c r="A8" s="11" t="s">
        <v>109</v>
      </c>
      <c r="B8" s="5" t="s">
        <v>122</v>
      </c>
      <c r="C8" s="29" t="s">
        <v>1825</v>
      </c>
      <c r="D8" s="24" t="s">
        <v>478</v>
      </c>
      <c r="E8" s="24" t="s">
        <v>772</v>
      </c>
      <c r="F8" s="24" t="s">
        <v>1878</v>
      </c>
      <c r="G8" s="39" t="s">
        <v>1408</v>
      </c>
      <c r="H8" s="25">
        <v>418</v>
      </c>
      <c r="I8" s="7" t="s">
        <v>358</v>
      </c>
      <c r="J8" s="1"/>
      <c r="K8" s="55"/>
      <c r="L8" s="55"/>
      <c r="M8" s="55"/>
      <c r="N8" s="55"/>
      <c r="O8" s="55"/>
      <c r="P8" s="55"/>
      <c r="Q8" s="55"/>
      <c r="R8" s="55"/>
      <c r="S8" s="55"/>
      <c r="T8" s="55"/>
      <c r="U8" s="55"/>
      <c r="V8" s="55"/>
      <c r="W8" s="55"/>
      <c r="X8" s="55"/>
      <c r="Y8" s="55"/>
      <c r="Z8" s="55"/>
      <c r="AA8" s="55"/>
      <c r="AB8" s="55"/>
      <c r="AC8" s="55"/>
      <c r="AD8" s="55"/>
      <c r="AE8" s="55"/>
      <c r="AF8" s="55"/>
      <c r="AG8" s="55"/>
      <c r="AH8" s="55"/>
      <c r="AI8" s="55"/>
      <c r="AJ8" s="55"/>
      <c r="AK8" s="55"/>
      <c r="AL8" s="55"/>
      <c r="AM8" s="55"/>
      <c r="AN8" s="55"/>
      <c r="AO8" s="55"/>
      <c r="AP8" s="55"/>
      <c r="AQ8" s="55"/>
      <c r="AR8" s="55"/>
      <c r="AS8" s="55"/>
      <c r="AT8" s="55"/>
      <c r="AU8" s="55"/>
      <c r="AV8" s="55"/>
      <c r="AW8" s="55"/>
      <c r="AX8" s="55"/>
      <c r="AY8" s="55"/>
      <c r="AZ8" s="55"/>
      <c r="BA8" s="55"/>
      <c r="BB8" s="55"/>
      <c r="BC8" s="55"/>
      <c r="BD8" s="55"/>
      <c r="BE8" s="55"/>
      <c r="BF8" s="55"/>
      <c r="BG8" s="55"/>
      <c r="BH8" s="55"/>
      <c r="BI8" s="55"/>
      <c r="BJ8" s="55"/>
      <c r="BK8" s="55"/>
      <c r="BL8" s="55"/>
      <c r="BM8" s="55"/>
      <c r="BN8" s="55"/>
      <c r="BO8" s="55"/>
      <c r="BP8" s="55"/>
      <c r="BQ8" s="55"/>
      <c r="BR8" s="55"/>
      <c r="BS8" s="55"/>
      <c r="BT8" s="55"/>
      <c r="BU8" s="55"/>
      <c r="BV8" s="77"/>
    </row>
    <row r="9" spans="1:74" s="50" customFormat="1" ht="75.599999999999994" customHeight="1">
      <c r="A9" s="3" t="s">
        <v>5</v>
      </c>
      <c r="B9" s="2" t="s">
        <v>9</v>
      </c>
      <c r="C9" s="23" t="s">
        <v>1470</v>
      </c>
      <c r="D9" s="24" t="s">
        <v>368</v>
      </c>
      <c r="E9" s="24" t="s">
        <v>657</v>
      </c>
      <c r="F9" s="24" t="s">
        <v>1939</v>
      </c>
      <c r="G9" s="39" t="s">
        <v>1291</v>
      </c>
      <c r="H9" s="26">
        <v>222</v>
      </c>
      <c r="I9" s="7" t="s">
        <v>13</v>
      </c>
      <c r="J9" s="1"/>
      <c r="K9" s="55"/>
      <c r="L9" s="55"/>
      <c r="M9" s="55"/>
      <c r="N9" s="55"/>
      <c r="O9" s="55"/>
      <c r="P9" s="55"/>
      <c r="Q9" s="55"/>
      <c r="R9" s="55"/>
      <c r="S9" s="55"/>
      <c r="T9" s="55"/>
      <c r="U9" s="55"/>
      <c r="V9" s="55"/>
      <c r="W9" s="55"/>
      <c r="X9" s="55"/>
      <c r="Y9" s="55"/>
      <c r="Z9" s="55"/>
      <c r="AA9" s="55"/>
      <c r="AB9" s="55"/>
      <c r="AC9" s="55"/>
      <c r="AD9" s="55"/>
      <c r="AE9" s="55"/>
      <c r="AF9" s="55"/>
      <c r="AG9" s="55"/>
      <c r="AH9" s="55"/>
      <c r="AI9" s="55"/>
      <c r="AJ9" s="55"/>
      <c r="AK9" s="55"/>
      <c r="AL9" s="55"/>
      <c r="AM9" s="55"/>
      <c r="AN9" s="55"/>
      <c r="AO9" s="55"/>
      <c r="AP9" s="55"/>
      <c r="AQ9" s="55"/>
      <c r="AR9" s="55"/>
      <c r="AS9" s="55"/>
      <c r="AT9" s="55"/>
      <c r="AU9" s="55"/>
      <c r="AV9" s="55"/>
      <c r="AW9" s="55"/>
      <c r="AX9" s="55"/>
      <c r="AY9" s="55"/>
      <c r="AZ9" s="55"/>
      <c r="BA9" s="55"/>
      <c r="BB9" s="55"/>
      <c r="BC9" s="55"/>
      <c r="BD9" s="55"/>
      <c r="BE9" s="55"/>
      <c r="BF9" s="55"/>
      <c r="BG9" s="55"/>
      <c r="BH9" s="55"/>
      <c r="BI9" s="55"/>
      <c r="BJ9" s="55"/>
      <c r="BK9" s="55"/>
      <c r="BL9" s="55"/>
      <c r="BM9" s="55"/>
      <c r="BN9" s="55"/>
      <c r="BO9" s="55"/>
      <c r="BP9" s="55"/>
      <c r="BQ9" s="55"/>
      <c r="BR9" s="55"/>
      <c r="BS9" s="55"/>
      <c r="BT9" s="55"/>
      <c r="BU9" s="55"/>
      <c r="BV9" s="77"/>
    </row>
    <row r="10" spans="1:74" s="50" customFormat="1" ht="75.599999999999994" customHeight="1">
      <c r="A10" s="2" t="s">
        <v>5</v>
      </c>
      <c r="B10" s="2" t="s">
        <v>9</v>
      </c>
      <c r="C10" s="23" t="s">
        <v>1467</v>
      </c>
      <c r="D10" s="24" t="s">
        <v>958</v>
      </c>
      <c r="E10" s="24" t="s">
        <v>653</v>
      </c>
      <c r="F10" s="24" t="s">
        <v>1939</v>
      </c>
      <c r="G10" s="39" t="s">
        <v>1288</v>
      </c>
      <c r="H10" s="26">
        <v>222</v>
      </c>
      <c r="I10" s="7" t="s">
        <v>10</v>
      </c>
      <c r="J10" s="1"/>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c r="AJ10" s="55"/>
      <c r="AK10" s="55"/>
      <c r="AL10" s="55"/>
      <c r="AM10" s="55"/>
      <c r="AN10" s="55"/>
      <c r="AO10" s="55"/>
      <c r="AP10" s="55"/>
      <c r="AQ10" s="55"/>
      <c r="AR10" s="55"/>
      <c r="AS10" s="55"/>
      <c r="AT10" s="55"/>
      <c r="AU10" s="55"/>
      <c r="AV10" s="55"/>
      <c r="AW10" s="55"/>
      <c r="AX10" s="55"/>
      <c r="AY10" s="55"/>
      <c r="AZ10" s="55"/>
      <c r="BA10" s="55"/>
      <c r="BB10" s="55"/>
      <c r="BC10" s="55"/>
      <c r="BD10" s="55"/>
      <c r="BE10" s="55"/>
      <c r="BF10" s="55"/>
      <c r="BG10" s="55"/>
      <c r="BH10" s="55"/>
      <c r="BI10" s="55"/>
      <c r="BJ10" s="55"/>
      <c r="BK10" s="55"/>
      <c r="BL10" s="55"/>
      <c r="BM10" s="55"/>
      <c r="BN10" s="55"/>
      <c r="BO10" s="55"/>
      <c r="BP10" s="55"/>
      <c r="BQ10" s="55"/>
      <c r="BR10" s="55"/>
      <c r="BS10" s="55"/>
      <c r="BT10" s="55"/>
      <c r="BU10" s="55"/>
      <c r="BV10" s="77"/>
    </row>
    <row r="11" spans="1:74" s="50" customFormat="1" ht="75.599999999999994" customHeight="1">
      <c r="A11" s="3" t="s">
        <v>5</v>
      </c>
      <c r="B11" s="3" t="s">
        <v>9</v>
      </c>
      <c r="C11" s="27" t="s">
        <v>1469</v>
      </c>
      <c r="D11" s="24" t="s">
        <v>367</v>
      </c>
      <c r="E11" s="24" t="s">
        <v>656</v>
      </c>
      <c r="F11" s="24" t="s">
        <v>1939</v>
      </c>
      <c r="G11" s="39" t="s">
        <v>1290</v>
      </c>
      <c r="H11" s="28">
        <v>222</v>
      </c>
      <c r="I11" s="9" t="s">
        <v>12</v>
      </c>
      <c r="J11" s="1"/>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c r="AJ11" s="55"/>
      <c r="AK11" s="55"/>
      <c r="AL11" s="55"/>
      <c r="AM11" s="55"/>
      <c r="AN11" s="55"/>
      <c r="AO11" s="55"/>
      <c r="AP11" s="55"/>
      <c r="AQ11" s="55"/>
      <c r="AR11" s="55"/>
      <c r="AS11" s="55"/>
      <c r="AT11" s="55"/>
      <c r="AU11" s="55"/>
      <c r="AV11" s="55"/>
      <c r="AW11" s="55"/>
      <c r="AX11" s="55"/>
      <c r="AY11" s="55"/>
      <c r="AZ11" s="55"/>
      <c r="BA11" s="55"/>
      <c r="BB11" s="55"/>
      <c r="BC11" s="55"/>
      <c r="BD11" s="55"/>
      <c r="BE11" s="55"/>
      <c r="BF11" s="55"/>
      <c r="BG11" s="55"/>
      <c r="BH11" s="55"/>
      <c r="BI11" s="55"/>
      <c r="BJ11" s="55"/>
      <c r="BK11" s="55"/>
      <c r="BL11" s="55"/>
      <c r="BM11" s="55"/>
      <c r="BN11" s="55"/>
      <c r="BO11" s="55"/>
      <c r="BP11" s="55"/>
      <c r="BQ11" s="55"/>
      <c r="BR11" s="55"/>
      <c r="BS11" s="55"/>
      <c r="BT11" s="55"/>
      <c r="BU11" s="55"/>
      <c r="BV11" s="77"/>
    </row>
    <row r="12" spans="1:74" s="50" customFormat="1" ht="75.599999999999994" customHeight="1">
      <c r="A12" s="2" t="s">
        <v>5</v>
      </c>
      <c r="B12" s="2" t="s">
        <v>9</v>
      </c>
      <c r="C12" s="23" t="s">
        <v>1471</v>
      </c>
      <c r="D12" s="24" t="s">
        <v>369</v>
      </c>
      <c r="E12" s="24" t="s">
        <v>658</v>
      </c>
      <c r="F12" s="24" t="s">
        <v>1939</v>
      </c>
      <c r="G12" s="39" t="s">
        <v>1292</v>
      </c>
      <c r="H12" s="26">
        <v>222</v>
      </c>
      <c r="I12" s="7" t="s">
        <v>14</v>
      </c>
      <c r="J12" s="1"/>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c r="BP12" s="55"/>
      <c r="BQ12" s="55"/>
      <c r="BR12" s="55"/>
      <c r="BS12" s="55"/>
      <c r="BT12" s="55"/>
      <c r="BU12" s="55"/>
      <c r="BV12" s="77"/>
    </row>
    <row r="13" spans="1:74" s="50" customFormat="1" ht="75.599999999999994" customHeight="1">
      <c r="A13" s="2" t="s">
        <v>5</v>
      </c>
      <c r="B13" s="2" t="s">
        <v>9</v>
      </c>
      <c r="C13" s="23" t="s">
        <v>1468</v>
      </c>
      <c r="D13" s="24" t="s">
        <v>366</v>
      </c>
      <c r="E13" s="24" t="s">
        <v>655</v>
      </c>
      <c r="F13" s="24" t="s">
        <v>1939</v>
      </c>
      <c r="G13" s="39" t="s">
        <v>1289</v>
      </c>
      <c r="H13" s="26">
        <v>222</v>
      </c>
      <c r="I13" s="7" t="s">
        <v>11</v>
      </c>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5"/>
      <c r="AK13" s="55"/>
      <c r="AL13" s="55"/>
      <c r="AM13" s="55"/>
      <c r="AN13" s="55"/>
      <c r="AO13" s="55"/>
      <c r="AP13" s="55"/>
      <c r="AQ13" s="55"/>
      <c r="AR13" s="55"/>
      <c r="AS13" s="55"/>
      <c r="AT13" s="55"/>
      <c r="AU13" s="55"/>
      <c r="AV13" s="55"/>
      <c r="AW13" s="55"/>
      <c r="AX13" s="55"/>
      <c r="AY13" s="55"/>
      <c r="AZ13" s="55"/>
      <c r="BA13" s="55"/>
      <c r="BB13" s="55"/>
      <c r="BC13" s="55"/>
      <c r="BD13" s="55"/>
      <c r="BE13" s="55"/>
      <c r="BF13" s="55"/>
      <c r="BG13" s="55"/>
      <c r="BH13" s="55"/>
      <c r="BI13" s="55"/>
      <c r="BJ13" s="55"/>
      <c r="BK13" s="55"/>
      <c r="BL13" s="55"/>
      <c r="BM13" s="55"/>
      <c r="BN13" s="55"/>
      <c r="BO13" s="55"/>
      <c r="BP13" s="55"/>
      <c r="BQ13" s="55"/>
      <c r="BR13" s="55"/>
      <c r="BS13" s="55"/>
      <c r="BT13" s="55"/>
      <c r="BU13" s="55"/>
      <c r="BV13" s="77"/>
    </row>
    <row r="14" spans="1:74" s="50" customFormat="1" ht="75.599999999999994" customHeight="1">
      <c r="A14" s="3" t="s">
        <v>5</v>
      </c>
      <c r="B14" s="3" t="s">
        <v>111</v>
      </c>
      <c r="C14" s="27" t="s">
        <v>1484</v>
      </c>
      <c r="D14" s="24" t="s">
        <v>383</v>
      </c>
      <c r="E14" s="24" t="s">
        <v>672</v>
      </c>
      <c r="F14" s="24" t="s">
        <v>1879</v>
      </c>
      <c r="G14" s="39" t="s">
        <v>1305</v>
      </c>
      <c r="H14" s="26">
        <v>625</v>
      </c>
      <c r="I14" s="9" t="s">
        <v>32</v>
      </c>
      <c r="J14" s="1"/>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55"/>
      <c r="AL14" s="55"/>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c r="BU14" s="55"/>
      <c r="BV14" s="77"/>
    </row>
    <row r="15" spans="1:74" s="50" customFormat="1" ht="75.599999999999994" customHeight="1">
      <c r="A15" s="8" t="s">
        <v>5</v>
      </c>
      <c r="B15" s="4" t="s">
        <v>111</v>
      </c>
      <c r="C15" s="30" t="s">
        <v>1843</v>
      </c>
      <c r="D15" s="24" t="s">
        <v>449</v>
      </c>
      <c r="E15" s="24" t="s">
        <v>742</v>
      </c>
      <c r="F15" s="24" t="s">
        <v>1878</v>
      </c>
      <c r="G15" s="39" t="s">
        <v>1375</v>
      </c>
      <c r="H15" s="32">
        <v>218</v>
      </c>
      <c r="I15" s="9" t="s">
        <v>323</v>
      </c>
      <c r="J15" s="1"/>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5"/>
      <c r="BQ15" s="55"/>
      <c r="BR15" s="55"/>
      <c r="BS15" s="55"/>
      <c r="BT15" s="55"/>
      <c r="BU15" s="55"/>
      <c r="BV15" s="77"/>
    </row>
    <row r="16" spans="1:74" s="50" customFormat="1" ht="75.599999999999994" customHeight="1">
      <c r="A16" s="8" t="s">
        <v>5</v>
      </c>
      <c r="B16" s="4" t="s">
        <v>111</v>
      </c>
      <c r="C16" s="30" t="s">
        <v>1842</v>
      </c>
      <c r="D16" s="24" t="s">
        <v>446</v>
      </c>
      <c r="E16" s="24" t="s">
        <v>738</v>
      </c>
      <c r="F16" s="24" t="s">
        <v>1878</v>
      </c>
      <c r="G16" s="39" t="s">
        <v>1371</v>
      </c>
      <c r="H16" s="32">
        <v>218</v>
      </c>
      <c r="I16" s="9" t="s">
        <v>319</v>
      </c>
      <c r="J16" s="1"/>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c r="BU16" s="55"/>
      <c r="BV16" s="77"/>
    </row>
    <row r="17" spans="1:74" s="50" customFormat="1" ht="75.599999999999994" customHeight="1">
      <c r="A17" s="2" t="s">
        <v>5</v>
      </c>
      <c r="B17" s="2" t="s">
        <v>111</v>
      </c>
      <c r="C17" s="23" t="s">
        <v>1493</v>
      </c>
      <c r="D17" s="24" t="s">
        <v>392</v>
      </c>
      <c r="E17" s="24" t="s">
        <v>682</v>
      </c>
      <c r="F17" s="24" t="s">
        <v>1879</v>
      </c>
      <c r="G17" s="39" t="s">
        <v>1315</v>
      </c>
      <c r="H17" s="26">
        <v>625</v>
      </c>
      <c r="I17" s="10" t="s">
        <v>43</v>
      </c>
      <c r="J17" s="1"/>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5"/>
      <c r="BT17" s="55"/>
      <c r="BU17" s="55"/>
      <c r="BV17" s="77"/>
    </row>
    <row r="18" spans="1:74" s="50" customFormat="1" ht="75.599999999999994" customHeight="1">
      <c r="A18" s="5" t="s">
        <v>5</v>
      </c>
      <c r="B18" s="5" t="s">
        <v>111</v>
      </c>
      <c r="C18" s="29" t="s">
        <v>1529</v>
      </c>
      <c r="D18" s="24" t="s">
        <v>426</v>
      </c>
      <c r="E18" s="24" t="s">
        <v>717</v>
      </c>
      <c r="F18" s="24" t="s">
        <v>1909</v>
      </c>
      <c r="G18" s="39" t="s">
        <v>1880</v>
      </c>
      <c r="H18" s="25" t="s">
        <v>85</v>
      </c>
      <c r="I18" s="10" t="s">
        <v>87</v>
      </c>
      <c r="J18" s="1"/>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77"/>
    </row>
    <row r="19" spans="1:74" s="50" customFormat="1" ht="75.599999999999994" customHeight="1">
      <c r="A19" s="11" t="s">
        <v>5</v>
      </c>
      <c r="B19" s="5" t="s">
        <v>111</v>
      </c>
      <c r="C19" s="29" t="s">
        <v>1651</v>
      </c>
      <c r="D19" s="24" t="s">
        <v>549</v>
      </c>
      <c r="E19" s="24" t="s">
        <v>839</v>
      </c>
      <c r="F19" s="24" t="s">
        <v>1872</v>
      </c>
      <c r="G19" s="42" t="s">
        <v>1113</v>
      </c>
      <c r="H19" s="25">
        <v>615</v>
      </c>
      <c r="I19" s="7" t="s">
        <v>212</v>
      </c>
      <c r="J19" s="1"/>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c r="BU19" s="55"/>
      <c r="BV19" s="77"/>
    </row>
    <row r="20" spans="1:74" s="50" customFormat="1" ht="75.599999999999994" customHeight="1">
      <c r="A20" s="8" t="s">
        <v>5</v>
      </c>
      <c r="B20" s="5" t="s">
        <v>111</v>
      </c>
      <c r="C20" s="29" t="s">
        <v>1515</v>
      </c>
      <c r="D20" s="24" t="s">
        <v>413</v>
      </c>
      <c r="E20" s="24" t="s">
        <v>703</v>
      </c>
      <c r="F20" s="24" t="s">
        <v>1879</v>
      </c>
      <c r="G20" s="39" t="s">
        <v>1336</v>
      </c>
      <c r="H20" s="25">
        <v>412</v>
      </c>
      <c r="I20" s="7" t="s">
        <v>67</v>
      </c>
      <c r="J20" s="1"/>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c r="BP20" s="55"/>
      <c r="BQ20" s="55"/>
      <c r="BR20" s="55"/>
      <c r="BS20" s="55"/>
      <c r="BT20" s="55"/>
      <c r="BU20" s="55"/>
      <c r="BV20" s="77"/>
    </row>
    <row r="21" spans="1:74" s="50" customFormat="1" ht="75.599999999999994" customHeight="1">
      <c r="A21" s="11" t="s">
        <v>5</v>
      </c>
      <c r="B21" s="5" t="s">
        <v>111</v>
      </c>
      <c r="C21" s="29" t="s">
        <v>1716</v>
      </c>
      <c r="D21" s="24" t="s">
        <v>594</v>
      </c>
      <c r="E21" s="24" t="s">
        <v>895</v>
      </c>
      <c r="F21" s="24" t="s">
        <v>1910</v>
      </c>
      <c r="G21" s="42" t="s">
        <v>1181</v>
      </c>
      <c r="H21" s="25" t="s">
        <v>300</v>
      </c>
      <c r="I21" s="7" t="s">
        <v>281</v>
      </c>
      <c r="J21" s="1"/>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5"/>
      <c r="AK21" s="55"/>
      <c r="AL21" s="55"/>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c r="BP21" s="55"/>
      <c r="BQ21" s="55"/>
      <c r="BR21" s="55"/>
      <c r="BS21" s="55"/>
      <c r="BT21" s="55"/>
      <c r="BU21" s="55"/>
      <c r="BV21" s="77"/>
    </row>
    <row r="22" spans="1:74" s="50" customFormat="1" ht="75.599999999999994" customHeight="1">
      <c r="A22" s="2" t="s">
        <v>5</v>
      </c>
      <c r="B22" s="2" t="s">
        <v>111</v>
      </c>
      <c r="C22" s="23" t="s">
        <v>1847</v>
      </c>
      <c r="D22" s="24" t="s">
        <v>388</v>
      </c>
      <c r="E22" s="24" t="s">
        <v>678</v>
      </c>
      <c r="F22" s="24" t="s">
        <v>1879</v>
      </c>
      <c r="G22" s="39" t="s">
        <v>1311</v>
      </c>
      <c r="H22" s="26">
        <v>625</v>
      </c>
      <c r="I22" s="7" t="s">
        <v>38</v>
      </c>
      <c r="J22" s="1"/>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5"/>
      <c r="AK22" s="55"/>
      <c r="AL22" s="55"/>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77"/>
    </row>
    <row r="23" spans="1:74" s="50" customFormat="1" ht="75.599999999999994" customHeight="1">
      <c r="A23" s="11" t="s">
        <v>5</v>
      </c>
      <c r="B23" s="5" t="s">
        <v>111</v>
      </c>
      <c r="C23" s="29" t="s">
        <v>1592</v>
      </c>
      <c r="D23" s="24" t="s">
        <v>493</v>
      </c>
      <c r="E23" s="24" t="s">
        <v>787</v>
      </c>
      <c r="F23" s="24" t="s">
        <v>1873</v>
      </c>
      <c r="G23" s="39" t="s">
        <v>1423</v>
      </c>
      <c r="H23" s="25">
        <v>406</v>
      </c>
      <c r="I23" s="7" t="s">
        <v>138</v>
      </c>
      <c r="J23" s="1"/>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5"/>
      <c r="AK23" s="55"/>
      <c r="AL23" s="55"/>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5"/>
      <c r="BQ23" s="55"/>
      <c r="BR23" s="55"/>
      <c r="BS23" s="55"/>
      <c r="BT23" s="55"/>
      <c r="BU23" s="55"/>
      <c r="BV23" s="77"/>
    </row>
    <row r="24" spans="1:74" s="50" customFormat="1" ht="75.599999999999994" customHeight="1">
      <c r="A24" s="11" t="s">
        <v>5</v>
      </c>
      <c r="B24" s="5" t="s">
        <v>111</v>
      </c>
      <c r="C24" s="29" t="s">
        <v>1601</v>
      </c>
      <c r="D24" s="24" t="s">
        <v>501</v>
      </c>
      <c r="E24" s="24" t="s">
        <v>795</v>
      </c>
      <c r="F24" s="24" t="s">
        <v>1873</v>
      </c>
      <c r="G24" s="39" t="s">
        <v>1432</v>
      </c>
      <c r="H24" s="25">
        <v>406.40699999999998</v>
      </c>
      <c r="I24" s="7" t="s">
        <v>148</v>
      </c>
      <c r="J24" s="1"/>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5"/>
      <c r="AK24" s="55"/>
      <c r="AL24" s="55"/>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5"/>
      <c r="BQ24" s="55"/>
      <c r="BR24" s="55"/>
      <c r="BS24" s="55"/>
      <c r="BT24" s="55"/>
      <c r="BU24" s="55"/>
      <c r="BV24" s="77"/>
    </row>
    <row r="25" spans="1:74" s="50" customFormat="1" ht="75.599999999999994" customHeight="1">
      <c r="A25" s="11" t="s">
        <v>5</v>
      </c>
      <c r="B25" s="5" t="s">
        <v>111</v>
      </c>
      <c r="C25" s="29" t="s">
        <v>1636</v>
      </c>
      <c r="D25" s="24" t="s">
        <v>534</v>
      </c>
      <c r="E25" s="24" t="s">
        <v>825</v>
      </c>
      <c r="F25" s="24" t="s">
        <v>1872</v>
      </c>
      <c r="G25" s="42" t="s">
        <v>1098</v>
      </c>
      <c r="H25" s="25" t="s">
        <v>191</v>
      </c>
      <c r="I25" s="7" t="s">
        <v>193</v>
      </c>
      <c r="J25" s="1"/>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c r="BP25" s="55"/>
      <c r="BQ25" s="55"/>
      <c r="BR25" s="55"/>
      <c r="BS25" s="55"/>
      <c r="BT25" s="55"/>
      <c r="BU25" s="55"/>
      <c r="BV25" s="77"/>
    </row>
    <row r="26" spans="1:74" s="50" customFormat="1" ht="75.599999999999994" customHeight="1">
      <c r="A26" s="11" t="s">
        <v>5</v>
      </c>
      <c r="B26" s="5" t="s">
        <v>111</v>
      </c>
      <c r="C26" s="29" t="s">
        <v>1848</v>
      </c>
      <c r="D26" s="24" t="s">
        <v>554</v>
      </c>
      <c r="E26" s="24" t="s">
        <v>844</v>
      </c>
      <c r="F26" s="24" t="s">
        <v>1872</v>
      </c>
      <c r="G26" s="42" t="s">
        <v>1115</v>
      </c>
      <c r="H26" s="25">
        <v>255</v>
      </c>
      <c r="I26" s="7" t="s">
        <v>217</v>
      </c>
      <c r="J26" s="1"/>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c r="BN26" s="55"/>
      <c r="BO26" s="55"/>
      <c r="BP26" s="55"/>
      <c r="BQ26" s="55"/>
      <c r="BR26" s="55"/>
      <c r="BS26" s="55"/>
      <c r="BT26" s="55"/>
      <c r="BU26" s="55"/>
      <c r="BV26" s="77"/>
    </row>
    <row r="27" spans="1:74" s="50" customFormat="1" ht="75.599999999999994" customHeight="1">
      <c r="A27" s="5" t="s">
        <v>5</v>
      </c>
      <c r="B27" s="4" t="s">
        <v>111</v>
      </c>
      <c r="C27" s="29" t="s">
        <v>1840</v>
      </c>
      <c r="D27" s="24" t="s">
        <v>443</v>
      </c>
      <c r="E27" s="24" t="s">
        <v>735</v>
      </c>
      <c r="F27" s="24" t="s">
        <v>1878</v>
      </c>
      <c r="G27" s="39" t="s">
        <v>1368</v>
      </c>
      <c r="H27" s="25">
        <v>880</v>
      </c>
      <c r="I27" s="10" t="s">
        <v>107</v>
      </c>
      <c r="J27" s="1"/>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c r="AJ27" s="55"/>
      <c r="AK27" s="55"/>
      <c r="AL27" s="55"/>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5"/>
      <c r="BQ27" s="55"/>
      <c r="BR27" s="55"/>
      <c r="BS27" s="55"/>
      <c r="BT27" s="55"/>
      <c r="BU27" s="55"/>
      <c r="BV27" s="77"/>
    </row>
    <row r="28" spans="1:74" s="50" customFormat="1" ht="75.599999999999994" customHeight="1">
      <c r="A28" s="5" t="s">
        <v>5</v>
      </c>
      <c r="B28" s="4" t="s">
        <v>111</v>
      </c>
      <c r="C28" s="29" t="s">
        <v>1844</v>
      </c>
      <c r="D28" s="24" t="s">
        <v>454</v>
      </c>
      <c r="E28" s="24" t="s">
        <v>748</v>
      </c>
      <c r="F28" s="24" t="s">
        <v>1878</v>
      </c>
      <c r="G28" s="39" t="s">
        <v>1382</v>
      </c>
      <c r="H28" s="25">
        <v>885</v>
      </c>
      <c r="I28" s="7" t="s">
        <v>330</v>
      </c>
      <c r="J28" s="1"/>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77"/>
    </row>
    <row r="29" spans="1:74" s="50" customFormat="1" ht="75.599999999999994" customHeight="1">
      <c r="A29" s="11" t="s">
        <v>5</v>
      </c>
      <c r="B29" s="5" t="s">
        <v>111</v>
      </c>
      <c r="C29" s="29" t="s">
        <v>1598</v>
      </c>
      <c r="D29" s="24" t="s">
        <v>498</v>
      </c>
      <c r="E29" s="24" t="s">
        <v>793</v>
      </c>
      <c r="F29" s="24" t="s">
        <v>1873</v>
      </c>
      <c r="G29" s="39" t="s">
        <v>1429</v>
      </c>
      <c r="H29" s="25">
        <v>406.40699999999998</v>
      </c>
      <c r="I29" s="7" t="s">
        <v>145</v>
      </c>
      <c r="J29" s="1"/>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55"/>
      <c r="AL29" s="55"/>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c r="BO29" s="55"/>
      <c r="BP29" s="55"/>
      <c r="BQ29" s="55"/>
      <c r="BR29" s="55"/>
      <c r="BS29" s="55"/>
      <c r="BT29" s="55"/>
      <c r="BU29" s="55"/>
      <c r="BV29" s="77"/>
    </row>
    <row r="30" spans="1:74" s="50" customFormat="1" ht="75.599999999999994" customHeight="1">
      <c r="A30" s="5" t="s">
        <v>5</v>
      </c>
      <c r="B30" s="5" t="s">
        <v>111</v>
      </c>
      <c r="C30" s="29" t="s">
        <v>1524</v>
      </c>
      <c r="D30" s="24" t="s">
        <v>421</v>
      </c>
      <c r="E30" s="24" t="s">
        <v>712</v>
      </c>
      <c r="F30" s="24" t="s">
        <v>1909</v>
      </c>
      <c r="G30" s="39" t="s">
        <v>1345</v>
      </c>
      <c r="H30" s="25" t="s">
        <v>77</v>
      </c>
      <c r="I30" s="10" t="s">
        <v>79</v>
      </c>
      <c r="J30" s="1"/>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c r="AJ30" s="55"/>
      <c r="AK30" s="55"/>
      <c r="AL30" s="55"/>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c r="BM30" s="55"/>
      <c r="BN30" s="55"/>
      <c r="BO30" s="55"/>
      <c r="BP30" s="55"/>
      <c r="BQ30" s="55"/>
      <c r="BR30" s="55"/>
      <c r="BS30" s="55"/>
      <c r="BT30" s="55"/>
      <c r="BU30" s="55"/>
      <c r="BV30" s="77"/>
    </row>
    <row r="31" spans="1:74" s="50" customFormat="1" ht="75.599999999999994" customHeight="1">
      <c r="A31" s="11" t="s">
        <v>5</v>
      </c>
      <c r="B31" s="5" t="s">
        <v>111</v>
      </c>
      <c r="C31" s="29" t="s">
        <v>1633</v>
      </c>
      <c r="D31" s="24" t="s">
        <v>531</v>
      </c>
      <c r="E31" s="24" t="s">
        <v>822</v>
      </c>
      <c r="F31" s="24" t="s">
        <v>1872</v>
      </c>
      <c r="G31" s="39" t="s">
        <v>1462</v>
      </c>
      <c r="H31" s="25">
        <v>408</v>
      </c>
      <c r="I31" s="7" t="s">
        <v>189</v>
      </c>
      <c r="J31" s="1"/>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c r="AJ31" s="55"/>
      <c r="AK31" s="55"/>
      <c r="AL31" s="55"/>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c r="BM31" s="55"/>
      <c r="BN31" s="55"/>
      <c r="BO31" s="55"/>
      <c r="BP31" s="55"/>
      <c r="BQ31" s="55"/>
      <c r="BR31" s="55"/>
      <c r="BS31" s="55"/>
      <c r="BT31" s="55"/>
      <c r="BU31" s="55"/>
      <c r="BV31" s="77"/>
    </row>
    <row r="32" spans="1:74" s="50" customFormat="1" ht="75.599999999999994" customHeight="1">
      <c r="A32" s="5" t="s">
        <v>5</v>
      </c>
      <c r="B32" s="5" t="s">
        <v>111</v>
      </c>
      <c r="C32" s="29" t="s">
        <v>1753</v>
      </c>
      <c r="D32" s="24" t="s">
        <v>628</v>
      </c>
      <c r="E32" s="24" t="s">
        <v>926</v>
      </c>
      <c r="F32" s="24" t="s">
        <v>1939</v>
      </c>
      <c r="G32" s="43" t="s">
        <v>1217</v>
      </c>
      <c r="H32" s="25">
        <v>402.22699999999998</v>
      </c>
      <c r="I32" s="7" t="s">
        <v>113</v>
      </c>
      <c r="J32" s="1"/>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5"/>
      <c r="AJ32" s="55"/>
      <c r="AK32" s="55"/>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77"/>
    </row>
    <row r="33" spans="1:74" s="50" customFormat="1" ht="75.599999999999994" customHeight="1">
      <c r="A33" s="8" t="s">
        <v>5</v>
      </c>
      <c r="B33" s="8" t="s">
        <v>111</v>
      </c>
      <c r="C33" s="30" t="s">
        <v>1752</v>
      </c>
      <c r="D33" s="24" t="s">
        <v>627</v>
      </c>
      <c r="E33" s="24" t="s">
        <v>925</v>
      </c>
      <c r="F33" s="24" t="s">
        <v>1939</v>
      </c>
      <c r="G33" s="43" t="s">
        <v>1216</v>
      </c>
      <c r="H33" s="32">
        <v>402.40300000000002</v>
      </c>
      <c r="I33" s="9" t="s">
        <v>112</v>
      </c>
      <c r="J33" s="1"/>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5"/>
      <c r="AJ33" s="55"/>
      <c r="AK33" s="55"/>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77"/>
    </row>
    <row r="34" spans="1:74" s="50" customFormat="1" ht="75.599999999999994" customHeight="1">
      <c r="A34" s="11" t="s">
        <v>5</v>
      </c>
      <c r="B34" s="5" t="s">
        <v>111</v>
      </c>
      <c r="C34" s="29" t="s">
        <v>1768</v>
      </c>
      <c r="D34" s="24" t="s">
        <v>641</v>
      </c>
      <c r="E34" s="24" t="s">
        <v>941</v>
      </c>
      <c r="F34" s="24" t="s">
        <v>1873</v>
      </c>
      <c r="G34" s="39" t="s">
        <v>1232</v>
      </c>
      <c r="H34" s="25">
        <v>804.40700000000004</v>
      </c>
      <c r="I34" s="7" t="s">
        <v>159</v>
      </c>
      <c r="J34" s="1"/>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5"/>
      <c r="AJ34" s="55"/>
      <c r="AK34" s="55"/>
      <c r="AL34" s="55"/>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77"/>
    </row>
    <row r="35" spans="1:74" s="50" customFormat="1" ht="75.599999999999994" customHeight="1">
      <c r="A35" s="5" t="s">
        <v>5</v>
      </c>
      <c r="B35" s="5" t="s">
        <v>111</v>
      </c>
      <c r="C35" s="29" t="s">
        <v>1756</v>
      </c>
      <c r="D35" s="24" t="s">
        <v>631</v>
      </c>
      <c r="E35" s="24" t="s">
        <v>929</v>
      </c>
      <c r="F35" s="24" t="s">
        <v>1939</v>
      </c>
      <c r="G35" s="39" t="s">
        <v>1220</v>
      </c>
      <c r="H35" s="25">
        <v>229</v>
      </c>
      <c r="I35" s="7" t="s">
        <v>118</v>
      </c>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77"/>
    </row>
    <row r="36" spans="1:74" s="50" customFormat="1" ht="75.599999999999994" customHeight="1">
      <c r="A36" s="2" t="s">
        <v>5</v>
      </c>
      <c r="B36" s="2" t="s">
        <v>111</v>
      </c>
      <c r="C36" s="23" t="s">
        <v>1487</v>
      </c>
      <c r="D36" s="31" t="s">
        <v>1832</v>
      </c>
      <c r="E36" s="24" t="s">
        <v>675</v>
      </c>
      <c r="F36" s="24" t="s">
        <v>1879</v>
      </c>
      <c r="G36" s="39" t="s">
        <v>1308</v>
      </c>
      <c r="H36" s="26">
        <v>625</v>
      </c>
      <c r="I36" s="7" t="s">
        <v>35</v>
      </c>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5"/>
      <c r="AJ36" s="55"/>
      <c r="AK36" s="55"/>
      <c r="AL36" s="55"/>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c r="BM36" s="55"/>
      <c r="BN36" s="55"/>
      <c r="BO36" s="55"/>
      <c r="BP36" s="55"/>
      <c r="BQ36" s="55"/>
      <c r="BR36" s="55"/>
      <c r="BS36" s="55"/>
      <c r="BT36" s="55"/>
      <c r="BU36" s="55"/>
      <c r="BV36" s="77"/>
    </row>
    <row r="37" spans="1:74" s="50" customFormat="1" ht="75.599999999999994" customHeight="1">
      <c r="A37" s="8" t="s">
        <v>5</v>
      </c>
      <c r="B37" s="8" t="s">
        <v>111</v>
      </c>
      <c r="C37" s="30" t="s">
        <v>1805</v>
      </c>
      <c r="D37" s="31" t="s">
        <v>1053</v>
      </c>
      <c r="E37" s="31" t="s">
        <v>992</v>
      </c>
      <c r="F37" s="24" t="s">
        <v>1939</v>
      </c>
      <c r="G37" s="43" t="s">
        <v>1268</v>
      </c>
      <c r="H37" s="32">
        <v>603</v>
      </c>
      <c r="I37" s="9" t="s">
        <v>1026</v>
      </c>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5"/>
      <c r="AJ37" s="55"/>
      <c r="AK37" s="55"/>
      <c r="AL37" s="55"/>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c r="BM37" s="55"/>
      <c r="BN37" s="55"/>
      <c r="BO37" s="55"/>
      <c r="BP37" s="55"/>
      <c r="BQ37" s="55"/>
      <c r="BR37" s="55"/>
      <c r="BS37" s="55"/>
      <c r="BT37" s="55"/>
      <c r="BU37" s="55"/>
      <c r="BV37" s="77"/>
    </row>
    <row r="38" spans="1:74" s="50" customFormat="1" ht="75.599999999999994" customHeight="1">
      <c r="A38" s="8" t="s">
        <v>5</v>
      </c>
      <c r="B38" s="4" t="s">
        <v>111</v>
      </c>
      <c r="C38" s="30" t="s">
        <v>1841</v>
      </c>
      <c r="D38" s="24" t="s">
        <v>444</v>
      </c>
      <c r="E38" s="31" t="s">
        <v>736</v>
      </c>
      <c r="F38" s="31" t="s">
        <v>1878</v>
      </c>
      <c r="G38" s="39" t="s">
        <v>1369</v>
      </c>
      <c r="H38" s="32">
        <v>218</v>
      </c>
      <c r="I38" s="9" t="s">
        <v>317</v>
      </c>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5"/>
      <c r="AJ38" s="55"/>
      <c r="AK38" s="55"/>
      <c r="AL38" s="55"/>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c r="BM38" s="55"/>
      <c r="BN38" s="55"/>
      <c r="BO38" s="55"/>
      <c r="BP38" s="55"/>
      <c r="BQ38" s="55"/>
      <c r="BR38" s="55"/>
      <c r="BS38" s="55"/>
      <c r="BT38" s="55"/>
      <c r="BU38" s="55"/>
      <c r="BV38" s="77"/>
    </row>
    <row r="39" spans="1:74" s="50" customFormat="1" ht="75.599999999999994" customHeight="1">
      <c r="A39" s="2" t="s">
        <v>5</v>
      </c>
      <c r="B39" s="2" t="s">
        <v>111</v>
      </c>
      <c r="C39" s="23" t="s">
        <v>1839</v>
      </c>
      <c r="D39" s="24" t="s">
        <v>378</v>
      </c>
      <c r="E39" s="24" t="s">
        <v>667</v>
      </c>
      <c r="F39" s="24" t="s">
        <v>1879</v>
      </c>
      <c r="G39" s="39" t="s">
        <v>1300</v>
      </c>
      <c r="H39" s="26">
        <v>625</v>
      </c>
      <c r="I39" s="7" t="s">
        <v>25</v>
      </c>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c r="BM39" s="55"/>
      <c r="BN39" s="55"/>
      <c r="BO39" s="55"/>
      <c r="BP39" s="55"/>
      <c r="BQ39" s="55"/>
      <c r="BR39" s="55"/>
      <c r="BS39" s="55"/>
      <c r="BT39" s="55"/>
      <c r="BU39" s="55"/>
      <c r="BV39" s="77"/>
    </row>
    <row r="40" spans="1:74" s="50" customFormat="1" ht="75.599999999999994" customHeight="1">
      <c r="A40" s="8" t="s">
        <v>5</v>
      </c>
      <c r="B40" s="5" t="s">
        <v>111</v>
      </c>
      <c r="C40" s="29" t="s">
        <v>1501</v>
      </c>
      <c r="D40" s="24" t="s">
        <v>400</v>
      </c>
      <c r="E40" s="24" t="s">
        <v>690</v>
      </c>
      <c r="F40" s="24" t="s">
        <v>1879</v>
      </c>
      <c r="G40" s="39" t="s">
        <v>1323</v>
      </c>
      <c r="H40" s="25">
        <v>412</v>
      </c>
      <c r="I40" s="7" t="s">
        <v>51</v>
      </c>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c r="AJ40" s="55"/>
      <c r="AK40" s="55"/>
      <c r="AL40" s="55"/>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77"/>
    </row>
    <row r="41" spans="1:74" s="50" customFormat="1" ht="75.599999999999994" customHeight="1">
      <c r="A41" s="5" t="s">
        <v>5</v>
      </c>
      <c r="B41" s="5" t="s">
        <v>111</v>
      </c>
      <c r="C41" s="29" t="s">
        <v>1754</v>
      </c>
      <c r="D41" s="24" t="s">
        <v>629</v>
      </c>
      <c r="E41" s="24" t="s">
        <v>927</v>
      </c>
      <c r="F41" s="24" t="s">
        <v>1939</v>
      </c>
      <c r="G41" s="39" t="s">
        <v>1218</v>
      </c>
      <c r="H41" s="25">
        <v>403.80500000000001</v>
      </c>
      <c r="I41" s="7" t="s">
        <v>114</v>
      </c>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5"/>
      <c r="AJ41" s="55"/>
      <c r="AK41" s="55"/>
      <c r="AL41" s="55"/>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c r="BM41" s="55"/>
      <c r="BN41" s="55"/>
      <c r="BO41" s="55"/>
      <c r="BP41" s="55"/>
      <c r="BQ41" s="55"/>
      <c r="BR41" s="55"/>
      <c r="BS41" s="55"/>
      <c r="BT41" s="55"/>
      <c r="BU41" s="55"/>
      <c r="BV41" s="77"/>
    </row>
    <row r="42" spans="1:74" s="50" customFormat="1" ht="75.599999999999994" customHeight="1">
      <c r="A42" s="8" t="s">
        <v>5</v>
      </c>
      <c r="B42" s="5" t="s">
        <v>111</v>
      </c>
      <c r="C42" s="29" t="s">
        <v>1511</v>
      </c>
      <c r="D42" s="24" t="s">
        <v>409</v>
      </c>
      <c r="E42" s="24" t="s">
        <v>700</v>
      </c>
      <c r="F42" s="24" t="s">
        <v>1879</v>
      </c>
      <c r="G42" s="39" t="s">
        <v>1333</v>
      </c>
      <c r="H42" s="25">
        <v>412</v>
      </c>
      <c r="I42" s="7" t="s">
        <v>63</v>
      </c>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c r="AJ42" s="55"/>
      <c r="AK42" s="55"/>
      <c r="AL42" s="55"/>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c r="BM42" s="55"/>
      <c r="BN42" s="55"/>
      <c r="BO42" s="55"/>
      <c r="BP42" s="55"/>
      <c r="BQ42" s="55"/>
      <c r="BR42" s="55"/>
      <c r="BS42" s="55"/>
      <c r="BT42" s="55"/>
      <c r="BU42" s="55"/>
      <c r="BV42" s="77"/>
    </row>
    <row r="43" spans="1:74" s="50" customFormat="1" ht="75.599999999999994" customHeight="1">
      <c r="A43" s="11" t="s">
        <v>5</v>
      </c>
      <c r="B43" s="5" t="s">
        <v>111</v>
      </c>
      <c r="C43" s="29" t="s">
        <v>1748</v>
      </c>
      <c r="D43" s="24" t="s">
        <v>624</v>
      </c>
      <c r="E43" s="24" t="s">
        <v>923</v>
      </c>
      <c r="F43" s="24" t="s">
        <v>1879</v>
      </c>
      <c r="G43" s="42" t="s">
        <v>1213</v>
      </c>
      <c r="H43" s="25">
        <v>411</v>
      </c>
      <c r="I43" s="7" t="s">
        <v>315</v>
      </c>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c r="AJ43" s="55"/>
      <c r="AK43" s="55"/>
      <c r="AL43" s="55"/>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c r="BN43" s="55"/>
      <c r="BO43" s="55"/>
      <c r="BP43" s="55"/>
      <c r="BQ43" s="55"/>
      <c r="BR43" s="55"/>
      <c r="BS43" s="55"/>
      <c r="BT43" s="55"/>
      <c r="BU43" s="55"/>
      <c r="BV43" s="77"/>
    </row>
    <row r="44" spans="1:74" s="50" customFormat="1" ht="75.599999999999994" customHeight="1">
      <c r="A44" s="5" t="s">
        <v>5</v>
      </c>
      <c r="B44" s="5" t="s">
        <v>111</v>
      </c>
      <c r="C44" s="29" t="s">
        <v>1535</v>
      </c>
      <c r="D44" s="24" t="s">
        <v>432</v>
      </c>
      <c r="E44" s="24" t="s">
        <v>723</v>
      </c>
      <c r="F44" s="24" t="s">
        <v>1879</v>
      </c>
      <c r="G44" s="39" t="s">
        <v>1355</v>
      </c>
      <c r="H44" s="25">
        <v>413</v>
      </c>
      <c r="I44" s="10" t="s">
        <v>95</v>
      </c>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55"/>
      <c r="AL44" s="55"/>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c r="BM44" s="55"/>
      <c r="BN44" s="55"/>
      <c r="BO44" s="55"/>
      <c r="BP44" s="55"/>
      <c r="BQ44" s="55"/>
      <c r="BR44" s="55"/>
      <c r="BS44" s="55"/>
      <c r="BT44" s="55"/>
      <c r="BU44" s="55"/>
      <c r="BV44" s="77"/>
    </row>
    <row r="45" spans="1:74" s="50" customFormat="1" ht="75.599999999999994" customHeight="1">
      <c r="A45" s="8" t="s">
        <v>5</v>
      </c>
      <c r="B45" s="4" t="s">
        <v>111</v>
      </c>
      <c r="C45" s="30" t="s">
        <v>1849</v>
      </c>
      <c r="D45" s="24" t="s">
        <v>446</v>
      </c>
      <c r="E45" s="24" t="s">
        <v>743</v>
      </c>
      <c r="F45" s="24" t="s">
        <v>1878</v>
      </c>
      <c r="G45" s="39" t="s">
        <v>1379</v>
      </c>
      <c r="H45" s="32">
        <v>218</v>
      </c>
      <c r="I45" s="9" t="s">
        <v>327</v>
      </c>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5"/>
      <c r="AJ45" s="55"/>
      <c r="AK45" s="55"/>
      <c r="AL45" s="55"/>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c r="BM45" s="55"/>
      <c r="BN45" s="55"/>
      <c r="BO45" s="55"/>
      <c r="BP45" s="55"/>
      <c r="BQ45" s="55"/>
      <c r="BR45" s="55"/>
      <c r="BS45" s="55"/>
      <c r="BT45" s="55"/>
      <c r="BU45" s="55"/>
      <c r="BV45" s="77"/>
    </row>
    <row r="46" spans="1:74" s="50" customFormat="1" ht="75.599999999999994" customHeight="1">
      <c r="A46" s="11" t="s">
        <v>5</v>
      </c>
      <c r="B46" s="5" t="s">
        <v>111</v>
      </c>
      <c r="C46" s="29" t="s">
        <v>1597</v>
      </c>
      <c r="D46" s="24" t="s">
        <v>497</v>
      </c>
      <c r="E46" s="24" t="s">
        <v>792</v>
      </c>
      <c r="F46" s="24" t="s">
        <v>1873</v>
      </c>
      <c r="G46" s="39" t="s">
        <v>1428</v>
      </c>
      <c r="H46" s="25">
        <v>406.40699999999998</v>
      </c>
      <c r="I46" s="7" t="s">
        <v>143</v>
      </c>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77"/>
    </row>
    <row r="47" spans="1:74" s="50" customFormat="1" ht="75.599999999999994" customHeight="1">
      <c r="A47" s="3" t="s">
        <v>5</v>
      </c>
      <c r="B47" s="4" t="s">
        <v>111</v>
      </c>
      <c r="C47" s="23" t="s">
        <v>1472</v>
      </c>
      <c r="D47" s="24" t="s">
        <v>370</v>
      </c>
      <c r="E47" s="24" t="s">
        <v>659</v>
      </c>
      <c r="F47" s="24" t="s">
        <v>1879</v>
      </c>
      <c r="G47" s="39" t="s">
        <v>1293</v>
      </c>
      <c r="H47" s="28">
        <v>860</v>
      </c>
      <c r="I47" s="9" t="s">
        <v>15</v>
      </c>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c r="BM47" s="55"/>
      <c r="BN47" s="55"/>
      <c r="BO47" s="55"/>
      <c r="BP47" s="55"/>
      <c r="BQ47" s="55"/>
      <c r="BR47" s="55"/>
      <c r="BS47" s="55"/>
      <c r="BT47" s="55"/>
      <c r="BU47" s="55"/>
      <c r="BV47" s="77"/>
    </row>
    <row r="48" spans="1:74" s="50" customFormat="1" ht="75.599999999999994" customHeight="1">
      <c r="A48" s="3" t="s">
        <v>5</v>
      </c>
      <c r="B48" s="3" t="s">
        <v>29</v>
      </c>
      <c r="C48" s="27" t="s">
        <v>1489</v>
      </c>
      <c r="D48" s="24" t="s">
        <v>387</v>
      </c>
      <c r="E48" s="24" t="s">
        <v>677</v>
      </c>
      <c r="F48" s="24" t="s">
        <v>1879</v>
      </c>
      <c r="G48" s="39" t="s">
        <v>1310</v>
      </c>
      <c r="H48" s="26">
        <v>625</v>
      </c>
      <c r="I48" s="9" t="s">
        <v>37</v>
      </c>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c r="BM48" s="55"/>
      <c r="BN48" s="55"/>
      <c r="BO48" s="55"/>
      <c r="BP48" s="55"/>
      <c r="BQ48" s="55"/>
      <c r="BR48" s="55"/>
      <c r="BS48" s="55"/>
      <c r="BT48" s="55"/>
      <c r="BU48" s="55"/>
      <c r="BV48" s="77"/>
    </row>
    <row r="49" spans="1:74" s="50" customFormat="1" ht="75.599999999999994" customHeight="1">
      <c r="A49" s="11" t="s">
        <v>5</v>
      </c>
      <c r="B49" s="5" t="s">
        <v>29</v>
      </c>
      <c r="C49" s="29" t="s">
        <v>1723</v>
      </c>
      <c r="D49" s="24" t="s">
        <v>600</v>
      </c>
      <c r="E49" s="24" t="s">
        <v>902</v>
      </c>
      <c r="F49" s="24" t="s">
        <v>1910</v>
      </c>
      <c r="G49" s="42" t="s">
        <v>1188</v>
      </c>
      <c r="H49" s="25" t="s">
        <v>299</v>
      </c>
      <c r="I49" s="7" t="s">
        <v>288</v>
      </c>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c r="BM49" s="55"/>
      <c r="BN49" s="55"/>
      <c r="BO49" s="55"/>
      <c r="BP49" s="55"/>
      <c r="BQ49" s="55"/>
      <c r="BR49" s="55"/>
      <c r="BS49" s="55"/>
      <c r="BT49" s="55"/>
      <c r="BU49" s="55"/>
      <c r="BV49" s="77"/>
    </row>
    <row r="50" spans="1:74" s="50" customFormat="1" ht="75.599999999999994" customHeight="1">
      <c r="A50" s="11" t="s">
        <v>5</v>
      </c>
      <c r="B50" s="5" t="s">
        <v>29</v>
      </c>
      <c r="C50" s="29" t="s">
        <v>1722</v>
      </c>
      <c r="D50" s="24" t="s">
        <v>599</v>
      </c>
      <c r="E50" s="24" t="s">
        <v>901</v>
      </c>
      <c r="F50" s="24" t="s">
        <v>1910</v>
      </c>
      <c r="G50" s="42" t="s">
        <v>1187</v>
      </c>
      <c r="H50" s="25" t="s">
        <v>299</v>
      </c>
      <c r="I50" s="7" t="s">
        <v>287</v>
      </c>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5"/>
      <c r="BQ50" s="55"/>
      <c r="BR50" s="55"/>
      <c r="BS50" s="55"/>
      <c r="BT50" s="55"/>
      <c r="BU50" s="55"/>
      <c r="BV50" s="77"/>
    </row>
    <row r="51" spans="1:74" s="50" customFormat="1" ht="75.599999999999994" customHeight="1">
      <c r="A51" s="2" t="s">
        <v>5</v>
      </c>
      <c r="B51" s="2" t="s">
        <v>29</v>
      </c>
      <c r="C51" s="23" t="s">
        <v>1483</v>
      </c>
      <c r="D51" s="24" t="s">
        <v>382</v>
      </c>
      <c r="E51" s="24" t="s">
        <v>671</v>
      </c>
      <c r="F51" s="24" t="s">
        <v>1879</v>
      </c>
      <c r="G51" s="39" t="s">
        <v>1304</v>
      </c>
      <c r="H51" s="26">
        <v>625</v>
      </c>
      <c r="I51" s="7" t="s">
        <v>31</v>
      </c>
      <c r="J51" s="55"/>
      <c r="K51" s="55"/>
      <c r="L51" s="55"/>
      <c r="M51" s="55"/>
      <c r="N51" s="55"/>
      <c r="O51" s="55"/>
      <c r="P51" s="55"/>
      <c r="Q51" s="55"/>
      <c r="R51" s="55"/>
      <c r="S51" s="55"/>
      <c r="T51" s="55"/>
      <c r="U51" s="55"/>
      <c r="V51" s="55"/>
      <c r="W51" s="55"/>
      <c r="X51" s="55"/>
      <c r="Y51" s="55"/>
      <c r="Z51" s="55"/>
      <c r="AA51" s="55"/>
      <c r="AB51" s="55"/>
      <c r="AC51" s="55"/>
      <c r="AD51" s="55"/>
      <c r="AE51" s="55"/>
      <c r="AF51" s="55"/>
      <c r="AG51" s="55"/>
      <c r="AH51" s="55"/>
      <c r="AI51" s="55"/>
      <c r="AJ51" s="55"/>
      <c r="AK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77"/>
    </row>
    <row r="52" spans="1:74" s="50" customFormat="1" ht="75.599999999999994" customHeight="1">
      <c r="A52" s="8" t="s">
        <v>5</v>
      </c>
      <c r="B52" s="8" t="s">
        <v>29</v>
      </c>
      <c r="C52" s="30" t="s">
        <v>1510</v>
      </c>
      <c r="D52" s="24" t="s">
        <v>408</v>
      </c>
      <c r="E52" s="24" t="s">
        <v>699</v>
      </c>
      <c r="F52" s="24" t="s">
        <v>1879</v>
      </c>
      <c r="G52" s="39" t="s">
        <v>1332</v>
      </c>
      <c r="H52" s="25">
        <v>412</v>
      </c>
      <c r="I52" s="9" t="s">
        <v>62</v>
      </c>
      <c r="J52" s="55"/>
      <c r="K52" s="55"/>
      <c r="L52" s="55"/>
      <c r="M52" s="55"/>
      <c r="N52" s="55"/>
      <c r="O52" s="55"/>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77"/>
    </row>
    <row r="53" spans="1:74" s="50" customFormat="1" ht="75.599999999999994" customHeight="1">
      <c r="A53" s="11" t="s">
        <v>5</v>
      </c>
      <c r="B53" s="5" t="s">
        <v>29</v>
      </c>
      <c r="C53" s="29" t="s">
        <v>1721</v>
      </c>
      <c r="D53" s="24" t="s">
        <v>598</v>
      </c>
      <c r="E53" s="24" t="s">
        <v>900</v>
      </c>
      <c r="F53" s="24" t="s">
        <v>1910</v>
      </c>
      <c r="G53" s="42" t="s">
        <v>1186</v>
      </c>
      <c r="H53" s="25" t="s">
        <v>299</v>
      </c>
      <c r="I53" s="7" t="s">
        <v>286</v>
      </c>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77"/>
    </row>
    <row r="54" spans="1:74" s="50" customFormat="1" ht="75.599999999999994" customHeight="1">
      <c r="A54" s="2" t="s">
        <v>5</v>
      </c>
      <c r="B54" s="2" t="s">
        <v>29</v>
      </c>
      <c r="C54" s="23" t="s">
        <v>1491</v>
      </c>
      <c r="D54" s="24" t="s">
        <v>390</v>
      </c>
      <c r="E54" s="24" t="s">
        <v>680</v>
      </c>
      <c r="F54" s="24" t="s">
        <v>1879</v>
      </c>
      <c r="G54" s="39" t="s">
        <v>1313</v>
      </c>
      <c r="H54" s="26">
        <v>625</v>
      </c>
      <c r="I54" s="7" t="s">
        <v>41</v>
      </c>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c r="BM54" s="55"/>
      <c r="BN54" s="55"/>
      <c r="BO54" s="55"/>
      <c r="BP54" s="55"/>
      <c r="BQ54" s="55"/>
      <c r="BR54" s="55"/>
      <c r="BS54" s="55"/>
      <c r="BT54" s="55"/>
      <c r="BU54" s="55"/>
      <c r="BV54" s="77"/>
    </row>
    <row r="55" spans="1:74" s="50" customFormat="1" ht="75.599999999999994" customHeight="1">
      <c r="A55" s="3" t="s">
        <v>5</v>
      </c>
      <c r="B55" s="3" t="s">
        <v>29</v>
      </c>
      <c r="C55" s="27" t="s">
        <v>1482</v>
      </c>
      <c r="D55" s="24" t="s">
        <v>381</v>
      </c>
      <c r="E55" s="24" t="s">
        <v>670</v>
      </c>
      <c r="F55" s="24" t="s">
        <v>1879</v>
      </c>
      <c r="G55" s="39" t="s">
        <v>1303</v>
      </c>
      <c r="H55" s="26">
        <v>625</v>
      </c>
      <c r="I55" s="9" t="s">
        <v>30</v>
      </c>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c r="BM55" s="55"/>
      <c r="BN55" s="55"/>
      <c r="BO55" s="55"/>
      <c r="BP55" s="55"/>
      <c r="BQ55" s="55"/>
      <c r="BR55" s="55"/>
      <c r="BS55" s="55"/>
      <c r="BT55" s="55"/>
      <c r="BU55" s="55"/>
      <c r="BV55" s="77"/>
    </row>
    <row r="56" spans="1:74" s="50" customFormat="1" ht="75.599999999999994" customHeight="1">
      <c r="A56" s="5" t="s">
        <v>5</v>
      </c>
      <c r="B56" s="5" t="s">
        <v>29</v>
      </c>
      <c r="C56" s="29" t="s">
        <v>1513</v>
      </c>
      <c r="D56" s="24" t="s">
        <v>411</v>
      </c>
      <c r="E56" s="24" t="s">
        <v>701</v>
      </c>
      <c r="F56" s="24" t="s">
        <v>1879</v>
      </c>
      <c r="G56" s="39" t="s">
        <v>1335</v>
      </c>
      <c r="H56" s="25">
        <v>412</v>
      </c>
      <c r="I56" s="7" t="s">
        <v>65</v>
      </c>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c r="BM56" s="55"/>
      <c r="BN56" s="55"/>
      <c r="BO56" s="55"/>
      <c r="BP56" s="55"/>
      <c r="BQ56" s="55"/>
      <c r="BR56" s="55"/>
      <c r="BS56" s="55"/>
      <c r="BT56" s="55"/>
      <c r="BU56" s="55"/>
      <c r="BV56" s="77"/>
    </row>
    <row r="57" spans="1:74" s="50" customFormat="1" ht="75.599999999999994" customHeight="1">
      <c r="A57" s="3" t="s">
        <v>5</v>
      </c>
      <c r="B57" s="3" t="s">
        <v>29</v>
      </c>
      <c r="C57" s="27" t="s">
        <v>1486</v>
      </c>
      <c r="D57" s="24" t="s">
        <v>385</v>
      </c>
      <c r="E57" s="24" t="s">
        <v>674</v>
      </c>
      <c r="F57" s="24" t="s">
        <v>1879</v>
      </c>
      <c r="G57" s="39" t="s">
        <v>1307</v>
      </c>
      <c r="H57" s="26">
        <v>625</v>
      </c>
      <c r="I57" s="9" t="s">
        <v>34</v>
      </c>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c r="BM57" s="55"/>
      <c r="BN57" s="55"/>
      <c r="BO57" s="55"/>
      <c r="BP57" s="55"/>
      <c r="BQ57" s="55"/>
      <c r="BR57" s="55"/>
      <c r="BS57" s="55"/>
      <c r="BT57" s="55"/>
      <c r="BU57" s="55"/>
      <c r="BV57" s="77"/>
    </row>
    <row r="58" spans="1:74" s="50" customFormat="1" ht="75.599999999999994" customHeight="1">
      <c r="A58" s="2" t="s">
        <v>5</v>
      </c>
      <c r="B58" s="2" t="s">
        <v>23</v>
      </c>
      <c r="C58" s="23" t="s">
        <v>1485</v>
      </c>
      <c r="D58" s="24" t="s">
        <v>384</v>
      </c>
      <c r="E58" s="24" t="s">
        <v>673</v>
      </c>
      <c r="F58" s="24" t="s">
        <v>1879</v>
      </c>
      <c r="G58" s="39" t="s">
        <v>1306</v>
      </c>
      <c r="H58" s="26">
        <v>625</v>
      </c>
      <c r="I58" s="7" t="s">
        <v>33</v>
      </c>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77"/>
    </row>
    <row r="59" spans="1:74" s="50" customFormat="1" ht="75.599999999999994" customHeight="1">
      <c r="A59" s="3" t="s">
        <v>5</v>
      </c>
      <c r="B59" s="3" t="s">
        <v>23</v>
      </c>
      <c r="C59" s="27" t="s">
        <v>1488</v>
      </c>
      <c r="D59" s="24" t="s">
        <v>386</v>
      </c>
      <c r="E59" s="24" t="s">
        <v>676</v>
      </c>
      <c r="F59" s="24" t="s">
        <v>1879</v>
      </c>
      <c r="G59" s="39" t="s">
        <v>1309</v>
      </c>
      <c r="H59" s="26">
        <v>625</v>
      </c>
      <c r="I59" s="9" t="s">
        <v>36</v>
      </c>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c r="BM59" s="55"/>
      <c r="BN59" s="55"/>
      <c r="BO59" s="55"/>
      <c r="BP59" s="55"/>
      <c r="BQ59" s="55"/>
      <c r="BR59" s="55"/>
      <c r="BS59" s="55"/>
      <c r="BT59" s="55"/>
      <c r="BU59" s="55"/>
      <c r="BV59" s="77"/>
    </row>
    <row r="60" spans="1:74" s="50" customFormat="1" ht="75.599999999999994" customHeight="1">
      <c r="A60" s="2" t="s">
        <v>5</v>
      </c>
      <c r="B60" s="2" t="s">
        <v>23</v>
      </c>
      <c r="C60" s="23" t="s">
        <v>1492</v>
      </c>
      <c r="D60" s="24" t="s">
        <v>391</v>
      </c>
      <c r="E60" s="24" t="s">
        <v>681</v>
      </c>
      <c r="F60" s="24" t="s">
        <v>1879</v>
      </c>
      <c r="G60" s="39" t="s">
        <v>1314</v>
      </c>
      <c r="H60" s="26">
        <v>625</v>
      </c>
      <c r="I60" s="10" t="s">
        <v>42</v>
      </c>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c r="BM60" s="55"/>
      <c r="BN60" s="55"/>
      <c r="BO60" s="55"/>
      <c r="BP60" s="55"/>
      <c r="BQ60" s="55"/>
      <c r="BR60" s="55"/>
      <c r="BS60" s="55"/>
      <c r="BT60" s="55"/>
      <c r="BU60" s="55"/>
      <c r="BV60" s="77"/>
    </row>
    <row r="61" spans="1:74" s="50" customFormat="1" ht="75.599999999999994" customHeight="1">
      <c r="A61" s="3" t="s">
        <v>5</v>
      </c>
      <c r="B61" s="3" t="s">
        <v>23</v>
      </c>
      <c r="C61" s="27" t="s">
        <v>1479</v>
      </c>
      <c r="D61" s="24" t="s">
        <v>377</v>
      </c>
      <c r="E61" s="24" t="s">
        <v>666</v>
      </c>
      <c r="F61" s="24" t="s">
        <v>1879</v>
      </c>
      <c r="G61" s="39" t="s">
        <v>1299</v>
      </c>
      <c r="H61" s="26">
        <v>625</v>
      </c>
      <c r="I61" s="9" t="s">
        <v>24</v>
      </c>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c r="BM61" s="55"/>
      <c r="BN61" s="55"/>
      <c r="BO61" s="55"/>
      <c r="BP61" s="55"/>
      <c r="BQ61" s="55"/>
      <c r="BR61" s="55"/>
      <c r="BS61" s="55"/>
      <c r="BT61" s="55"/>
      <c r="BU61" s="55"/>
      <c r="BV61" s="77"/>
    </row>
    <row r="62" spans="1:74" s="50" customFormat="1" ht="81.599999999999994" customHeight="1">
      <c r="A62" s="5" t="s">
        <v>5</v>
      </c>
      <c r="B62" s="5" t="s">
        <v>84</v>
      </c>
      <c r="C62" s="29" t="s">
        <v>1780</v>
      </c>
      <c r="D62" s="31" t="s">
        <v>976</v>
      </c>
      <c r="E62" s="31" t="s">
        <v>971</v>
      </c>
      <c r="F62" s="24" t="s">
        <v>1939</v>
      </c>
      <c r="G62" s="39" t="s">
        <v>1243</v>
      </c>
      <c r="H62" s="25">
        <v>402</v>
      </c>
      <c r="I62" s="7" t="s">
        <v>966</v>
      </c>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c r="BM62" s="55"/>
      <c r="BN62" s="55"/>
      <c r="BO62" s="55"/>
      <c r="BP62" s="55"/>
      <c r="BQ62" s="55"/>
      <c r="BR62" s="55"/>
      <c r="BS62" s="55"/>
      <c r="BT62" s="55"/>
      <c r="BU62" s="55"/>
      <c r="BV62" s="77"/>
    </row>
    <row r="63" spans="1:74" s="50" customFormat="1" ht="75.599999999999994" customHeight="1">
      <c r="A63" s="8" t="s">
        <v>5</v>
      </c>
      <c r="B63" s="8" t="s">
        <v>84</v>
      </c>
      <c r="C63" s="30" t="s">
        <v>1794</v>
      </c>
      <c r="D63" s="31" t="s">
        <v>1007</v>
      </c>
      <c r="E63" s="31" t="s">
        <v>1011</v>
      </c>
      <c r="F63" s="24" t="s">
        <v>1939</v>
      </c>
      <c r="G63" s="43" t="s">
        <v>1257</v>
      </c>
      <c r="H63" s="32">
        <v>403.23099999999999</v>
      </c>
      <c r="I63" s="9" t="s">
        <v>1015</v>
      </c>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c r="BM63" s="55"/>
      <c r="BN63" s="55"/>
      <c r="BO63" s="55"/>
      <c r="BP63" s="55"/>
      <c r="BQ63" s="55"/>
      <c r="BR63" s="55"/>
      <c r="BS63" s="55"/>
      <c r="BT63" s="55"/>
      <c r="BU63" s="55"/>
      <c r="BV63" s="77"/>
    </row>
    <row r="64" spans="1:74" s="50" customFormat="1" ht="75.599999999999994" customHeight="1">
      <c r="A64" s="8" t="s">
        <v>5</v>
      </c>
      <c r="B64" s="8" t="s">
        <v>84</v>
      </c>
      <c r="C64" s="30" t="s">
        <v>1781</v>
      </c>
      <c r="D64" s="31" t="s">
        <v>977</v>
      </c>
      <c r="E64" s="31" t="s">
        <v>972</v>
      </c>
      <c r="F64" s="24" t="s">
        <v>1939</v>
      </c>
      <c r="G64" s="39" t="s">
        <v>1244</v>
      </c>
      <c r="H64" s="25">
        <v>402</v>
      </c>
      <c r="I64" s="22" t="s">
        <v>967</v>
      </c>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77"/>
    </row>
    <row r="65" spans="1:74" s="50" customFormat="1" ht="75.599999999999994" customHeight="1">
      <c r="A65" s="11" t="s">
        <v>5</v>
      </c>
      <c r="B65" s="5" t="s">
        <v>84</v>
      </c>
      <c r="C65" s="29" t="s">
        <v>1595</v>
      </c>
      <c r="D65" s="24" t="s">
        <v>493</v>
      </c>
      <c r="E65" s="24" t="s">
        <v>790</v>
      </c>
      <c r="F65" s="24" t="s">
        <v>1939</v>
      </c>
      <c r="G65" s="39" t="s">
        <v>1426</v>
      </c>
      <c r="H65" s="25">
        <v>406.40699999999998</v>
      </c>
      <c r="I65" s="7" t="s">
        <v>141</v>
      </c>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c r="BM65" s="55"/>
      <c r="BN65" s="55"/>
      <c r="BO65" s="55"/>
      <c r="BP65" s="55"/>
      <c r="BQ65" s="55"/>
      <c r="BR65" s="55"/>
      <c r="BS65" s="55"/>
      <c r="BT65" s="55"/>
      <c r="BU65" s="55"/>
      <c r="BV65" s="77"/>
    </row>
    <row r="66" spans="1:74" s="50" customFormat="1" ht="75.599999999999994" customHeight="1">
      <c r="A66" s="5" t="s">
        <v>5</v>
      </c>
      <c r="B66" s="5" t="s">
        <v>84</v>
      </c>
      <c r="C66" s="29" t="s">
        <v>1528</v>
      </c>
      <c r="D66" s="24" t="s">
        <v>425</v>
      </c>
      <c r="E66" s="24" t="s">
        <v>716</v>
      </c>
      <c r="F66" s="24" t="s">
        <v>1909</v>
      </c>
      <c r="G66" s="39" t="s">
        <v>1349</v>
      </c>
      <c r="H66" s="25" t="s">
        <v>85</v>
      </c>
      <c r="I66" s="10" t="s">
        <v>86</v>
      </c>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c r="BM66" s="55"/>
      <c r="BN66" s="55"/>
      <c r="BO66" s="55"/>
      <c r="BP66" s="55"/>
      <c r="BQ66" s="55"/>
      <c r="BR66" s="55"/>
      <c r="BS66" s="55"/>
      <c r="BT66" s="55"/>
      <c r="BU66" s="55"/>
      <c r="BV66" s="77"/>
    </row>
    <row r="67" spans="1:74" s="50" customFormat="1" ht="75.599999999999994" customHeight="1">
      <c r="A67" s="11" t="s">
        <v>5</v>
      </c>
      <c r="B67" s="5" t="s">
        <v>84</v>
      </c>
      <c r="C67" s="29" t="s">
        <v>1584</v>
      </c>
      <c r="D67" s="24" t="s">
        <v>485</v>
      </c>
      <c r="E67" s="24" t="s">
        <v>779</v>
      </c>
      <c r="F67" s="24" t="s">
        <v>1873</v>
      </c>
      <c r="G67" s="39" t="s">
        <v>1415</v>
      </c>
      <c r="H67" s="25">
        <v>406</v>
      </c>
      <c r="I67" s="7" t="s">
        <v>1838</v>
      </c>
      <c r="J67" s="55"/>
      <c r="K67" s="55"/>
      <c r="L67" s="55"/>
      <c r="M67" s="55"/>
      <c r="N67" s="55"/>
      <c r="O67" s="55"/>
      <c r="P67" s="55"/>
      <c r="Q67" s="55"/>
      <c r="R67" s="55"/>
      <c r="S67" s="55"/>
      <c r="T67" s="55"/>
      <c r="U67" s="55"/>
      <c r="V67" s="55"/>
      <c r="W67" s="55"/>
      <c r="X67" s="55"/>
      <c r="Y67" s="55"/>
      <c r="Z67" s="55"/>
      <c r="AA67" s="55"/>
      <c r="AB67" s="55"/>
      <c r="AC67" s="55"/>
      <c r="AD67" s="55"/>
      <c r="AE67" s="55"/>
      <c r="AF67" s="55"/>
      <c r="AG67" s="55"/>
      <c r="AH67" s="55"/>
      <c r="AI67" s="55"/>
      <c r="AJ67" s="55"/>
      <c r="AK67" s="55"/>
      <c r="AL67" s="55"/>
      <c r="AM67" s="55"/>
      <c r="AN67" s="55"/>
      <c r="AO67" s="55"/>
      <c r="AP67" s="55"/>
      <c r="AQ67" s="55"/>
      <c r="AR67" s="55"/>
      <c r="AS67" s="55"/>
      <c r="AT67" s="55"/>
      <c r="AU67" s="55"/>
      <c r="AV67" s="55"/>
      <c r="AW67" s="55"/>
      <c r="AX67" s="55"/>
      <c r="AY67" s="55"/>
      <c r="AZ67" s="55"/>
      <c r="BA67" s="55"/>
      <c r="BB67" s="55"/>
      <c r="BC67" s="55"/>
      <c r="BD67" s="55"/>
      <c r="BE67" s="55"/>
      <c r="BF67" s="55"/>
      <c r="BG67" s="55"/>
      <c r="BH67" s="55"/>
      <c r="BI67" s="55"/>
      <c r="BJ67" s="55"/>
      <c r="BK67" s="55"/>
      <c r="BL67" s="55"/>
      <c r="BM67" s="55"/>
      <c r="BN67" s="55"/>
      <c r="BO67" s="55"/>
      <c r="BP67" s="55"/>
      <c r="BQ67" s="55"/>
      <c r="BR67" s="55"/>
      <c r="BS67" s="55"/>
      <c r="BT67" s="55"/>
      <c r="BU67" s="55"/>
      <c r="BV67" s="77"/>
    </row>
    <row r="68" spans="1:74" s="50" customFormat="1" ht="75.599999999999994" customHeight="1">
      <c r="A68" s="11" t="s">
        <v>5</v>
      </c>
      <c r="B68" s="5" t="s">
        <v>84</v>
      </c>
      <c r="C68" s="29" t="s">
        <v>1587</v>
      </c>
      <c r="D68" s="24" t="s">
        <v>488</v>
      </c>
      <c r="E68" s="24" t="s">
        <v>782</v>
      </c>
      <c r="F68" s="24" t="s">
        <v>1873</v>
      </c>
      <c r="G68" s="39" t="s">
        <v>1418</v>
      </c>
      <c r="H68" s="25">
        <v>406</v>
      </c>
      <c r="I68" s="7" t="s">
        <v>129</v>
      </c>
      <c r="J68" s="55"/>
      <c r="K68" s="55"/>
      <c r="L68" s="55"/>
      <c r="M68" s="55"/>
      <c r="N68" s="55"/>
      <c r="O68" s="55"/>
      <c r="P68" s="55"/>
      <c r="Q68" s="55"/>
      <c r="R68" s="55"/>
      <c r="S68" s="55"/>
      <c r="T68" s="55"/>
      <c r="U68" s="55"/>
      <c r="V68" s="55"/>
      <c r="W68" s="55"/>
      <c r="X68" s="55"/>
      <c r="Y68" s="55"/>
      <c r="Z68" s="55"/>
      <c r="AA68" s="55"/>
      <c r="AB68" s="55"/>
      <c r="AC68" s="55"/>
      <c r="AD68" s="55"/>
      <c r="AE68" s="55"/>
      <c r="AF68" s="55"/>
      <c r="AG68" s="55"/>
      <c r="AH68" s="55"/>
      <c r="AI68" s="55"/>
      <c r="AJ68" s="55"/>
      <c r="AK68" s="55"/>
      <c r="AL68" s="55"/>
      <c r="AM68" s="55"/>
      <c r="AN68" s="55"/>
      <c r="AO68" s="55"/>
      <c r="AP68" s="55"/>
      <c r="AQ68" s="55"/>
      <c r="AR68" s="55"/>
      <c r="AS68" s="55"/>
      <c r="AT68" s="55"/>
      <c r="AU68" s="55"/>
      <c r="AV68" s="55"/>
      <c r="AW68" s="55"/>
      <c r="AX68" s="55"/>
      <c r="AY68" s="55"/>
      <c r="AZ68" s="55"/>
      <c r="BA68" s="55"/>
      <c r="BB68" s="55"/>
      <c r="BC68" s="55"/>
      <c r="BD68" s="55"/>
      <c r="BE68" s="55"/>
      <c r="BF68" s="55"/>
      <c r="BG68" s="55"/>
      <c r="BH68" s="55"/>
      <c r="BI68" s="55"/>
      <c r="BJ68" s="55"/>
      <c r="BK68" s="55"/>
      <c r="BL68" s="55"/>
      <c r="BM68" s="55"/>
      <c r="BN68" s="55"/>
      <c r="BO68" s="55"/>
      <c r="BP68" s="55"/>
      <c r="BQ68" s="55"/>
      <c r="BR68" s="55"/>
      <c r="BS68" s="55"/>
      <c r="BT68" s="55"/>
      <c r="BU68" s="55"/>
      <c r="BV68" s="77"/>
    </row>
    <row r="69" spans="1:74" s="50" customFormat="1" ht="75.599999999999994" customHeight="1">
      <c r="A69" s="5" t="s">
        <v>5</v>
      </c>
      <c r="B69" s="5" t="s">
        <v>84</v>
      </c>
      <c r="C69" s="29" t="s">
        <v>1532</v>
      </c>
      <c r="D69" s="24" t="s">
        <v>429</v>
      </c>
      <c r="E69" s="24" t="s">
        <v>720</v>
      </c>
      <c r="F69" s="24" t="s">
        <v>1909</v>
      </c>
      <c r="G69" s="39" t="s">
        <v>1352</v>
      </c>
      <c r="H69" s="25" t="s">
        <v>91</v>
      </c>
      <c r="I69" s="10" t="s">
        <v>92</v>
      </c>
      <c r="J69" s="55"/>
      <c r="K69" s="55"/>
      <c r="L69" s="55"/>
      <c r="M69" s="55"/>
      <c r="N69" s="55"/>
      <c r="O69" s="55"/>
      <c r="P69" s="55"/>
      <c r="Q69" s="55"/>
      <c r="R69" s="55"/>
      <c r="S69" s="55"/>
      <c r="T69" s="55"/>
      <c r="U69" s="55"/>
      <c r="V69" s="55"/>
      <c r="W69" s="55"/>
      <c r="X69" s="55"/>
      <c r="Y69" s="55"/>
      <c r="Z69" s="55"/>
      <c r="AA69" s="55"/>
      <c r="AB69" s="55"/>
      <c r="AC69" s="55"/>
      <c r="AD69" s="55"/>
      <c r="AE69" s="55"/>
      <c r="AF69" s="55"/>
      <c r="AG69" s="55"/>
      <c r="AH69" s="55"/>
      <c r="AI69" s="55"/>
      <c r="AJ69" s="55"/>
      <c r="AK69" s="55"/>
      <c r="AL69" s="55"/>
      <c r="AM69" s="55"/>
      <c r="AN69" s="55"/>
      <c r="AO69" s="55"/>
      <c r="AP69" s="55"/>
      <c r="AQ69" s="55"/>
      <c r="AR69" s="55"/>
      <c r="AS69" s="55"/>
      <c r="AT69" s="55"/>
      <c r="AU69" s="55"/>
      <c r="AV69" s="55"/>
      <c r="AW69" s="55"/>
      <c r="AX69" s="55"/>
      <c r="AY69" s="55"/>
      <c r="AZ69" s="55"/>
      <c r="BA69" s="55"/>
      <c r="BB69" s="55"/>
      <c r="BC69" s="55"/>
      <c r="BD69" s="55"/>
      <c r="BE69" s="55"/>
      <c r="BF69" s="55"/>
      <c r="BG69" s="55"/>
      <c r="BH69" s="55"/>
      <c r="BI69" s="55"/>
      <c r="BJ69" s="55"/>
      <c r="BK69" s="55"/>
      <c r="BL69" s="55"/>
      <c r="BM69" s="55"/>
      <c r="BN69" s="55"/>
      <c r="BO69" s="55"/>
      <c r="BP69" s="55"/>
      <c r="BQ69" s="55"/>
      <c r="BR69" s="55"/>
      <c r="BS69" s="55"/>
      <c r="BT69" s="55"/>
      <c r="BU69" s="55"/>
      <c r="BV69" s="77"/>
    </row>
    <row r="70" spans="1:74" s="50" customFormat="1" ht="75.599999999999994" customHeight="1">
      <c r="A70" s="11" t="s">
        <v>109</v>
      </c>
      <c r="B70" s="5" t="s">
        <v>110</v>
      </c>
      <c r="C70" s="29" t="s">
        <v>1751</v>
      </c>
      <c r="D70" s="24" t="s">
        <v>954</v>
      </c>
      <c r="E70" s="24" t="s">
        <v>953</v>
      </c>
      <c r="F70" s="24" t="s">
        <v>1939</v>
      </c>
      <c r="G70" s="39" t="s">
        <v>1823</v>
      </c>
      <c r="H70" s="25">
        <v>402</v>
      </c>
      <c r="I70" s="7" t="s">
        <v>955</v>
      </c>
      <c r="J70" s="55"/>
      <c r="K70" s="55"/>
      <c r="L70" s="55"/>
      <c r="M70" s="55"/>
      <c r="N70" s="55"/>
      <c r="O70" s="55"/>
      <c r="P70" s="55"/>
      <c r="Q70" s="55"/>
      <c r="R70" s="55"/>
      <c r="S70" s="55"/>
      <c r="T70" s="55"/>
      <c r="U70" s="55"/>
      <c r="V70" s="55"/>
      <c r="W70" s="55"/>
      <c r="X70" s="55"/>
      <c r="Y70" s="55"/>
      <c r="Z70" s="55"/>
      <c r="AA70" s="55"/>
      <c r="AB70" s="55"/>
      <c r="AC70" s="55"/>
      <c r="AD70" s="55"/>
      <c r="AE70" s="55"/>
      <c r="AF70" s="55"/>
      <c r="AG70" s="55"/>
      <c r="AH70" s="55"/>
      <c r="AI70" s="55"/>
      <c r="AJ70" s="55"/>
      <c r="AK70" s="55"/>
      <c r="AL70" s="55"/>
      <c r="AM70" s="55"/>
      <c r="AN70" s="55"/>
      <c r="AO70" s="55"/>
      <c r="AP70" s="55"/>
      <c r="AQ70" s="55"/>
      <c r="AR70" s="55"/>
      <c r="AS70" s="55"/>
      <c r="AT70" s="55"/>
      <c r="AU70" s="55"/>
      <c r="AV70" s="55"/>
      <c r="AW70" s="55"/>
      <c r="AX70" s="55"/>
      <c r="AY70" s="55"/>
      <c r="AZ70" s="55"/>
      <c r="BA70" s="55"/>
      <c r="BB70" s="55"/>
      <c r="BC70" s="55"/>
      <c r="BD70" s="55"/>
      <c r="BE70" s="55"/>
      <c r="BF70" s="55"/>
      <c r="BG70" s="55"/>
      <c r="BH70" s="55"/>
      <c r="BI70" s="55"/>
      <c r="BJ70" s="55"/>
      <c r="BK70" s="55"/>
      <c r="BL70" s="55"/>
      <c r="BM70" s="55"/>
      <c r="BN70" s="55"/>
      <c r="BO70" s="55"/>
      <c r="BP70" s="55"/>
      <c r="BQ70" s="55"/>
      <c r="BR70" s="55"/>
      <c r="BS70" s="55"/>
      <c r="BT70" s="55"/>
      <c r="BU70" s="55"/>
      <c r="BV70" s="77"/>
    </row>
    <row r="71" spans="1:74" s="50" customFormat="1" ht="75.599999999999994" customHeight="1">
      <c r="A71" s="11" t="s">
        <v>109</v>
      </c>
      <c r="B71" s="5" t="s">
        <v>110</v>
      </c>
      <c r="C71" s="29" t="s">
        <v>1762</v>
      </c>
      <c r="D71" s="24" t="s">
        <v>637</v>
      </c>
      <c r="E71" s="24" t="s">
        <v>935</v>
      </c>
      <c r="F71" s="24" t="s">
        <v>1939</v>
      </c>
      <c r="G71" s="39" t="s">
        <v>1226</v>
      </c>
      <c r="H71" s="25">
        <v>606</v>
      </c>
      <c r="I71" s="7" t="s">
        <v>125</v>
      </c>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c r="AJ71" s="55"/>
      <c r="AK71" s="55"/>
      <c r="AL71" s="55"/>
      <c r="AM71" s="55"/>
      <c r="AN71" s="55"/>
      <c r="AO71" s="55"/>
      <c r="AP71" s="55"/>
      <c r="AQ71" s="55"/>
      <c r="AR71" s="55"/>
      <c r="AS71" s="55"/>
      <c r="AT71" s="55"/>
      <c r="AU71" s="55"/>
      <c r="AV71" s="55"/>
      <c r="AW71" s="55"/>
      <c r="AX71" s="55"/>
      <c r="AY71" s="55"/>
      <c r="AZ71" s="55"/>
      <c r="BA71" s="55"/>
      <c r="BB71" s="55"/>
      <c r="BC71" s="55"/>
      <c r="BD71" s="55"/>
      <c r="BE71" s="55"/>
      <c r="BF71" s="55"/>
      <c r="BG71" s="55"/>
      <c r="BH71" s="55"/>
      <c r="BI71" s="55"/>
      <c r="BJ71" s="55"/>
      <c r="BK71" s="55"/>
      <c r="BL71" s="55"/>
      <c r="BM71" s="55"/>
      <c r="BN71" s="55"/>
      <c r="BO71" s="55"/>
      <c r="BP71" s="55"/>
      <c r="BQ71" s="55"/>
      <c r="BR71" s="55"/>
      <c r="BS71" s="55"/>
      <c r="BT71" s="55"/>
      <c r="BU71" s="55"/>
      <c r="BV71" s="77"/>
    </row>
    <row r="72" spans="1:74" s="50" customFormat="1" ht="75.599999999999994" customHeight="1">
      <c r="A72" s="5" t="s">
        <v>5</v>
      </c>
      <c r="B72" s="5" t="s">
        <v>981</v>
      </c>
      <c r="C72" s="29" t="s">
        <v>1568</v>
      </c>
      <c r="D72" s="24" t="s">
        <v>467</v>
      </c>
      <c r="E72" s="24" t="s">
        <v>760</v>
      </c>
      <c r="F72" s="24" t="s">
        <v>1878</v>
      </c>
      <c r="G72" s="39" t="s">
        <v>1395</v>
      </c>
      <c r="H72" s="25">
        <v>417</v>
      </c>
      <c r="I72" s="7" t="s">
        <v>343</v>
      </c>
      <c r="J72" s="55"/>
      <c r="K72" s="55"/>
      <c r="L72" s="55"/>
      <c r="M72" s="55"/>
      <c r="N72" s="55"/>
      <c r="O72" s="55"/>
      <c r="P72" s="55"/>
      <c r="Q72" s="55"/>
      <c r="R72" s="55"/>
      <c r="S72" s="55"/>
      <c r="T72" s="55"/>
      <c r="U72" s="55"/>
      <c r="V72" s="55"/>
      <c r="W72" s="55"/>
      <c r="X72" s="55"/>
      <c r="Y72" s="55"/>
      <c r="Z72" s="55"/>
      <c r="AA72" s="55"/>
      <c r="AB72" s="55"/>
      <c r="AC72" s="55"/>
      <c r="AD72" s="55"/>
      <c r="AE72" s="55"/>
      <c r="AF72" s="55"/>
      <c r="AG72" s="55"/>
      <c r="AH72" s="55"/>
      <c r="AI72" s="55"/>
      <c r="AJ72" s="55"/>
      <c r="AK72" s="55"/>
      <c r="AL72" s="55"/>
      <c r="AM72" s="55"/>
      <c r="AN72" s="55"/>
      <c r="AO72" s="55"/>
      <c r="AP72" s="55"/>
      <c r="AQ72" s="55"/>
      <c r="AR72" s="55"/>
      <c r="AS72" s="55"/>
      <c r="AT72" s="55"/>
      <c r="AU72" s="55"/>
      <c r="AV72" s="55"/>
      <c r="AW72" s="55"/>
      <c r="AX72" s="55"/>
      <c r="AY72" s="55"/>
      <c r="AZ72" s="55"/>
      <c r="BA72" s="55"/>
      <c r="BB72" s="55"/>
      <c r="BC72" s="55"/>
      <c r="BD72" s="55"/>
      <c r="BE72" s="55"/>
      <c r="BF72" s="55"/>
      <c r="BG72" s="55"/>
      <c r="BH72" s="55"/>
      <c r="BI72" s="55"/>
      <c r="BJ72" s="55"/>
      <c r="BK72" s="55"/>
      <c r="BL72" s="55"/>
      <c r="BM72" s="55"/>
      <c r="BN72" s="55"/>
      <c r="BO72" s="55"/>
      <c r="BP72" s="55"/>
      <c r="BQ72" s="55"/>
      <c r="BR72" s="55"/>
      <c r="BS72" s="55"/>
      <c r="BT72" s="55"/>
      <c r="BU72" s="55"/>
      <c r="BV72" s="77"/>
    </row>
    <row r="73" spans="1:74" s="50" customFormat="1" ht="75.599999999999994" customHeight="1">
      <c r="A73" s="11" t="s">
        <v>5</v>
      </c>
      <c r="B73" s="5" t="s">
        <v>981</v>
      </c>
      <c r="C73" s="29" t="s">
        <v>1582</v>
      </c>
      <c r="D73" s="24" t="s">
        <v>482</v>
      </c>
      <c r="E73" s="24" t="s">
        <v>776</v>
      </c>
      <c r="F73" s="24" t="s">
        <v>1878</v>
      </c>
      <c r="G73" s="39" t="s">
        <v>1412</v>
      </c>
      <c r="H73" s="25">
        <v>418</v>
      </c>
      <c r="I73" s="7" t="s">
        <v>362</v>
      </c>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c r="AJ73" s="55"/>
      <c r="AK73" s="55"/>
      <c r="AL73" s="55"/>
      <c r="AM73" s="55"/>
      <c r="AN73" s="55"/>
      <c r="AO73" s="55"/>
      <c r="AP73" s="55"/>
      <c r="AQ73" s="55"/>
      <c r="AR73" s="55"/>
      <c r="AS73" s="55"/>
      <c r="AT73" s="55"/>
      <c r="AU73" s="55"/>
      <c r="AV73" s="55"/>
      <c r="AW73" s="55"/>
      <c r="AX73" s="55"/>
      <c r="AY73" s="55"/>
      <c r="AZ73" s="55"/>
      <c r="BA73" s="55"/>
      <c r="BB73" s="55"/>
      <c r="BC73" s="55"/>
      <c r="BD73" s="55"/>
      <c r="BE73" s="55"/>
      <c r="BF73" s="55"/>
      <c r="BG73" s="55"/>
      <c r="BH73" s="55"/>
      <c r="BI73" s="55"/>
      <c r="BJ73" s="55"/>
      <c r="BK73" s="55"/>
      <c r="BL73" s="55"/>
      <c r="BM73" s="55"/>
      <c r="BN73" s="55"/>
      <c r="BO73" s="55"/>
      <c r="BP73" s="55"/>
      <c r="BQ73" s="55"/>
      <c r="BR73" s="55"/>
      <c r="BS73" s="55"/>
      <c r="BT73" s="55"/>
      <c r="BU73" s="55"/>
      <c r="BV73" s="77"/>
    </row>
    <row r="74" spans="1:74" s="50" customFormat="1" ht="75.599999999999994" customHeight="1">
      <c r="A74" s="5" t="s">
        <v>5</v>
      </c>
      <c r="B74" s="5" t="s">
        <v>981</v>
      </c>
      <c r="C74" s="29" t="s">
        <v>1566</v>
      </c>
      <c r="D74" s="24" t="s">
        <v>465</v>
      </c>
      <c r="E74" s="24" t="s">
        <v>758</v>
      </c>
      <c r="F74" s="24" t="s">
        <v>1878</v>
      </c>
      <c r="G74" s="39" t="s">
        <v>1393</v>
      </c>
      <c r="H74" s="25">
        <v>213</v>
      </c>
      <c r="I74" s="7" t="s">
        <v>341</v>
      </c>
      <c r="J74" s="55"/>
      <c r="K74" s="55"/>
      <c r="L74" s="55"/>
      <c r="M74" s="55"/>
      <c r="N74" s="55"/>
      <c r="O74" s="55"/>
      <c r="P74" s="55"/>
      <c r="Q74" s="55"/>
      <c r="R74" s="55"/>
      <c r="S74" s="55"/>
      <c r="T74" s="55"/>
      <c r="U74" s="55"/>
      <c r="V74" s="55"/>
      <c r="W74" s="55"/>
      <c r="X74" s="55"/>
      <c r="Y74" s="55"/>
      <c r="Z74" s="55"/>
      <c r="AA74" s="55"/>
      <c r="AB74" s="55"/>
      <c r="AC74" s="55"/>
      <c r="AD74" s="55"/>
      <c r="AE74" s="55"/>
      <c r="AF74" s="55"/>
      <c r="AG74" s="55"/>
      <c r="AH74" s="55"/>
      <c r="AI74" s="55"/>
      <c r="AJ74" s="55"/>
      <c r="AK74" s="55"/>
      <c r="AL74" s="55"/>
      <c r="AM74" s="55"/>
      <c r="AN74" s="55"/>
      <c r="AO74" s="55"/>
      <c r="AP74" s="55"/>
      <c r="AQ74" s="55"/>
      <c r="AR74" s="55"/>
      <c r="AS74" s="55"/>
      <c r="AT74" s="55"/>
      <c r="AU74" s="55"/>
      <c r="AV74" s="55"/>
      <c r="AW74" s="55"/>
      <c r="AX74" s="55"/>
      <c r="AY74" s="55"/>
      <c r="AZ74" s="55"/>
      <c r="BA74" s="55"/>
      <c r="BB74" s="55"/>
      <c r="BC74" s="55"/>
      <c r="BD74" s="55"/>
      <c r="BE74" s="55"/>
      <c r="BF74" s="55"/>
      <c r="BG74" s="55"/>
      <c r="BH74" s="55"/>
      <c r="BI74" s="55"/>
      <c r="BJ74" s="55"/>
      <c r="BK74" s="55"/>
      <c r="BL74" s="55"/>
      <c r="BM74" s="55"/>
      <c r="BN74" s="55"/>
      <c r="BO74" s="55"/>
      <c r="BP74" s="55"/>
      <c r="BQ74" s="55"/>
      <c r="BR74" s="55"/>
      <c r="BS74" s="55"/>
      <c r="BT74" s="55"/>
      <c r="BU74" s="55"/>
      <c r="BV74" s="77"/>
    </row>
    <row r="75" spans="1:74" s="50" customFormat="1" ht="75.599999999999994" customHeight="1">
      <c r="A75" s="11" t="s">
        <v>5</v>
      </c>
      <c r="B75" s="5" t="s">
        <v>981</v>
      </c>
      <c r="C75" s="29" t="s">
        <v>1575</v>
      </c>
      <c r="D75" s="24" t="s">
        <v>474</v>
      </c>
      <c r="E75" s="24" t="s">
        <v>768</v>
      </c>
      <c r="F75" s="24" t="s">
        <v>1878</v>
      </c>
      <c r="G75" s="39" t="s">
        <v>1403</v>
      </c>
      <c r="H75" s="25">
        <v>419</v>
      </c>
      <c r="I75" s="7" t="s">
        <v>352</v>
      </c>
      <c r="J75" s="55"/>
      <c r="K75" s="55"/>
      <c r="L75" s="55"/>
      <c r="M75" s="55"/>
      <c r="N75" s="55"/>
      <c r="O75" s="55"/>
      <c r="P75" s="55"/>
      <c r="Q75" s="55"/>
      <c r="R75" s="55"/>
      <c r="S75" s="55"/>
      <c r="T75" s="55"/>
      <c r="U75" s="55"/>
      <c r="V75" s="55"/>
      <c r="W75" s="55"/>
      <c r="X75" s="55"/>
      <c r="Y75" s="55"/>
      <c r="Z75" s="55"/>
      <c r="AA75" s="55"/>
      <c r="AB75" s="55"/>
      <c r="AC75" s="55"/>
      <c r="AD75" s="55"/>
      <c r="AE75" s="55"/>
      <c r="AF75" s="55"/>
      <c r="AG75" s="55"/>
      <c r="AH75" s="55"/>
      <c r="AI75" s="55"/>
      <c r="AJ75" s="55"/>
      <c r="AK75" s="55"/>
      <c r="AL75" s="55"/>
      <c r="AM75" s="55"/>
      <c r="AN75" s="55"/>
      <c r="AO75" s="55"/>
      <c r="AP75" s="55"/>
      <c r="AQ75" s="55"/>
      <c r="AR75" s="55"/>
      <c r="AS75" s="55"/>
      <c r="AT75" s="55"/>
      <c r="AU75" s="55"/>
      <c r="AV75" s="55"/>
      <c r="AW75" s="55"/>
      <c r="AX75" s="55"/>
      <c r="AY75" s="55"/>
      <c r="AZ75" s="55"/>
      <c r="BA75" s="55"/>
      <c r="BB75" s="55"/>
      <c r="BC75" s="55"/>
      <c r="BD75" s="55"/>
      <c r="BE75" s="55"/>
      <c r="BF75" s="55"/>
      <c r="BG75" s="55"/>
      <c r="BH75" s="55"/>
      <c r="BI75" s="55"/>
      <c r="BJ75" s="55"/>
      <c r="BK75" s="55"/>
      <c r="BL75" s="55"/>
      <c r="BM75" s="55"/>
      <c r="BN75" s="55"/>
      <c r="BO75" s="55"/>
      <c r="BP75" s="55"/>
      <c r="BQ75" s="55"/>
      <c r="BR75" s="55"/>
      <c r="BS75" s="55"/>
      <c r="BT75" s="55"/>
      <c r="BU75" s="55"/>
      <c r="BV75" s="77"/>
    </row>
    <row r="76" spans="1:74" s="50" customFormat="1" ht="75.599999999999994" customHeight="1">
      <c r="A76" s="11" t="s">
        <v>5</v>
      </c>
      <c r="B76" s="5" t="s">
        <v>981</v>
      </c>
      <c r="C76" s="29" t="s">
        <v>1581</v>
      </c>
      <c r="D76" s="24" t="s">
        <v>480</v>
      </c>
      <c r="E76" s="24" t="s">
        <v>774</v>
      </c>
      <c r="F76" s="24" t="s">
        <v>1878</v>
      </c>
      <c r="G76" s="39" t="s">
        <v>1410</v>
      </c>
      <c r="H76" s="25">
        <v>418</v>
      </c>
      <c r="I76" s="7" t="s">
        <v>360</v>
      </c>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c r="AJ76" s="55"/>
      <c r="AK76" s="55"/>
      <c r="AL76" s="55"/>
      <c r="AM76" s="55"/>
      <c r="AN76" s="55"/>
      <c r="AO76" s="55"/>
      <c r="AP76" s="55"/>
      <c r="AQ76" s="55"/>
      <c r="AR76" s="55"/>
      <c r="AS76" s="55"/>
      <c r="AT76" s="55"/>
      <c r="AU76" s="55"/>
      <c r="AV76" s="55"/>
      <c r="AW76" s="55"/>
      <c r="AX76" s="55"/>
      <c r="AY76" s="55"/>
      <c r="AZ76" s="55"/>
      <c r="BA76" s="55"/>
      <c r="BB76" s="55"/>
      <c r="BC76" s="55"/>
      <c r="BD76" s="55"/>
      <c r="BE76" s="55"/>
      <c r="BF76" s="55"/>
      <c r="BG76" s="55"/>
      <c r="BH76" s="55"/>
      <c r="BI76" s="55"/>
      <c r="BJ76" s="55"/>
      <c r="BK76" s="55"/>
      <c r="BL76" s="55"/>
      <c r="BM76" s="55"/>
      <c r="BN76" s="55"/>
      <c r="BO76" s="55"/>
      <c r="BP76" s="55"/>
      <c r="BQ76" s="55"/>
      <c r="BR76" s="55"/>
      <c r="BS76" s="55"/>
      <c r="BT76" s="55"/>
      <c r="BU76" s="55"/>
      <c r="BV76" s="77"/>
    </row>
    <row r="77" spans="1:74" s="50" customFormat="1" ht="75.599999999999994" customHeight="1">
      <c r="A77" s="8" t="s">
        <v>5</v>
      </c>
      <c r="B77" s="5" t="s">
        <v>981</v>
      </c>
      <c r="C77" s="30" t="s">
        <v>1559</v>
      </c>
      <c r="D77" s="24" t="s">
        <v>458</v>
      </c>
      <c r="E77" s="24" t="s">
        <v>737</v>
      </c>
      <c r="F77" s="24" t="s">
        <v>1878</v>
      </c>
      <c r="G77" s="39" t="s">
        <v>1386</v>
      </c>
      <c r="H77" s="32">
        <v>885</v>
      </c>
      <c r="I77" s="9" t="s">
        <v>334</v>
      </c>
      <c r="J77" s="55"/>
      <c r="K77" s="55"/>
      <c r="L77" s="55"/>
      <c r="M77" s="55"/>
      <c r="N77" s="55"/>
      <c r="O77" s="55"/>
      <c r="P77" s="55"/>
      <c r="Q77" s="55"/>
      <c r="R77" s="55"/>
      <c r="S77" s="55"/>
      <c r="T77" s="55"/>
      <c r="U77" s="55"/>
      <c r="V77" s="55"/>
      <c r="W77" s="55"/>
      <c r="X77" s="55"/>
      <c r="Y77" s="55"/>
      <c r="Z77" s="55"/>
      <c r="AA77" s="55"/>
      <c r="AB77" s="55"/>
      <c r="AC77" s="55"/>
      <c r="AD77" s="55"/>
      <c r="AE77" s="55"/>
      <c r="AF77" s="55"/>
      <c r="AG77" s="55"/>
      <c r="AH77" s="55"/>
      <c r="AI77" s="55"/>
      <c r="AJ77" s="55"/>
      <c r="AK77" s="55"/>
      <c r="AL77" s="55"/>
      <c r="AM77" s="55"/>
      <c r="AN77" s="55"/>
      <c r="AO77" s="55"/>
      <c r="AP77" s="55"/>
      <c r="AQ77" s="55"/>
      <c r="AR77" s="55"/>
      <c r="AS77" s="55"/>
      <c r="AT77" s="55"/>
      <c r="AU77" s="55"/>
      <c r="AV77" s="55"/>
      <c r="AW77" s="55"/>
      <c r="AX77" s="55"/>
      <c r="AY77" s="55"/>
      <c r="AZ77" s="55"/>
      <c r="BA77" s="55"/>
      <c r="BB77" s="55"/>
      <c r="BC77" s="55"/>
      <c r="BD77" s="55"/>
      <c r="BE77" s="55"/>
      <c r="BF77" s="55"/>
      <c r="BG77" s="55"/>
      <c r="BH77" s="55"/>
      <c r="BI77" s="55"/>
      <c r="BJ77" s="55"/>
      <c r="BK77" s="55"/>
      <c r="BL77" s="55"/>
      <c r="BM77" s="55"/>
      <c r="BN77" s="55"/>
      <c r="BO77" s="55"/>
      <c r="BP77" s="55"/>
      <c r="BQ77" s="55"/>
      <c r="BR77" s="55"/>
      <c r="BS77" s="55"/>
      <c r="BT77" s="55"/>
      <c r="BU77" s="55"/>
      <c r="BV77" s="77"/>
    </row>
    <row r="78" spans="1:74" s="50" customFormat="1" ht="75.599999999999994" customHeight="1">
      <c r="A78" s="5" t="s">
        <v>5</v>
      </c>
      <c r="B78" s="5" t="s">
        <v>981</v>
      </c>
      <c r="C78" s="29" t="s">
        <v>1540</v>
      </c>
      <c r="D78" s="24" t="s">
        <v>437</v>
      </c>
      <c r="E78" s="24" t="s">
        <v>728</v>
      </c>
      <c r="F78" s="24" t="s">
        <v>1878</v>
      </c>
      <c r="G78" s="39" t="s">
        <v>1361</v>
      </c>
      <c r="H78" s="25">
        <v>204</v>
      </c>
      <c r="I78" s="10" t="s">
        <v>101</v>
      </c>
      <c r="J78" s="55"/>
      <c r="K78" s="55"/>
      <c r="L78" s="55"/>
      <c r="M78" s="55"/>
      <c r="N78" s="55"/>
      <c r="O78" s="55"/>
      <c r="P78" s="55"/>
      <c r="Q78" s="55"/>
      <c r="R78" s="55"/>
      <c r="S78" s="55"/>
      <c r="T78" s="55"/>
      <c r="U78" s="55"/>
      <c r="V78" s="55"/>
      <c r="W78" s="55"/>
      <c r="X78" s="55"/>
      <c r="Y78" s="55"/>
      <c r="Z78" s="55"/>
      <c r="AA78" s="55"/>
      <c r="AB78" s="55"/>
      <c r="AC78" s="55"/>
      <c r="AD78" s="55"/>
      <c r="AE78" s="55"/>
      <c r="AF78" s="55"/>
      <c r="AG78" s="55"/>
      <c r="AH78" s="55"/>
      <c r="AI78" s="55"/>
      <c r="AJ78" s="55"/>
      <c r="AK78" s="55"/>
      <c r="AL78" s="55"/>
      <c r="AM78" s="55"/>
      <c r="AN78" s="55"/>
      <c r="AO78" s="55"/>
      <c r="AP78" s="55"/>
      <c r="AQ78" s="55"/>
      <c r="AR78" s="55"/>
      <c r="AS78" s="55"/>
      <c r="AT78" s="55"/>
      <c r="AU78" s="55"/>
      <c r="AV78" s="55"/>
      <c r="AW78" s="55"/>
      <c r="AX78" s="55"/>
      <c r="AY78" s="55"/>
      <c r="AZ78" s="55"/>
      <c r="BA78" s="55"/>
      <c r="BB78" s="55"/>
      <c r="BC78" s="55"/>
      <c r="BD78" s="55"/>
      <c r="BE78" s="55"/>
      <c r="BF78" s="55"/>
      <c r="BG78" s="55"/>
      <c r="BH78" s="55"/>
      <c r="BI78" s="55"/>
      <c r="BJ78" s="55"/>
      <c r="BK78" s="55"/>
      <c r="BL78" s="55"/>
      <c r="BM78" s="55"/>
      <c r="BN78" s="55"/>
      <c r="BO78" s="55"/>
      <c r="BP78" s="55"/>
      <c r="BQ78" s="55"/>
      <c r="BR78" s="55"/>
      <c r="BS78" s="55"/>
      <c r="BT78" s="55"/>
      <c r="BU78" s="55"/>
      <c r="BV78" s="77"/>
    </row>
    <row r="79" spans="1:74" s="50" customFormat="1" ht="75.599999999999994" customHeight="1">
      <c r="A79" s="8" t="s">
        <v>5</v>
      </c>
      <c r="B79" s="5" t="s">
        <v>981</v>
      </c>
      <c r="C79" s="29" t="s">
        <v>1547</v>
      </c>
      <c r="D79" s="24" t="s">
        <v>445</v>
      </c>
      <c r="E79" s="24" t="s">
        <v>737</v>
      </c>
      <c r="F79" s="24" t="s">
        <v>1878</v>
      </c>
      <c r="G79" s="39" t="s">
        <v>1370</v>
      </c>
      <c r="H79" s="25">
        <v>218</v>
      </c>
      <c r="I79" s="7" t="s">
        <v>318</v>
      </c>
      <c r="J79" s="55"/>
      <c r="K79" s="55"/>
      <c r="L79" s="55"/>
      <c r="M79" s="55"/>
      <c r="N79" s="55"/>
      <c r="O79" s="55"/>
      <c r="P79" s="55"/>
      <c r="Q79" s="55"/>
      <c r="R79" s="55"/>
      <c r="S79" s="55"/>
      <c r="T79" s="55"/>
      <c r="U79" s="55"/>
      <c r="V79" s="55"/>
      <c r="W79" s="55"/>
      <c r="X79" s="55"/>
      <c r="Y79" s="55"/>
      <c r="Z79" s="55"/>
      <c r="AA79" s="55"/>
      <c r="AB79" s="55"/>
      <c r="AC79" s="55"/>
      <c r="AD79" s="55"/>
      <c r="AE79" s="55"/>
      <c r="AF79" s="55"/>
      <c r="AG79" s="55"/>
      <c r="AH79" s="55"/>
      <c r="AI79" s="55"/>
      <c r="AJ79" s="55"/>
      <c r="AK79" s="55"/>
      <c r="AL79" s="55"/>
      <c r="AM79" s="55"/>
      <c r="AN79" s="55"/>
      <c r="AO79" s="55"/>
      <c r="AP79" s="55"/>
      <c r="AQ79" s="55"/>
      <c r="AR79" s="55"/>
      <c r="AS79" s="55"/>
      <c r="AT79" s="55"/>
      <c r="AU79" s="55"/>
      <c r="AV79" s="55"/>
      <c r="AW79" s="55"/>
      <c r="AX79" s="55"/>
      <c r="AY79" s="55"/>
      <c r="AZ79" s="55"/>
      <c r="BA79" s="55"/>
      <c r="BB79" s="55"/>
      <c r="BC79" s="55"/>
      <c r="BD79" s="55"/>
      <c r="BE79" s="55"/>
      <c r="BF79" s="55"/>
      <c r="BG79" s="55"/>
      <c r="BH79" s="55"/>
      <c r="BI79" s="55"/>
      <c r="BJ79" s="55"/>
      <c r="BK79" s="55"/>
      <c r="BL79" s="55"/>
      <c r="BM79" s="55"/>
      <c r="BN79" s="55"/>
      <c r="BO79" s="55"/>
      <c r="BP79" s="55"/>
      <c r="BQ79" s="55"/>
      <c r="BR79" s="55"/>
      <c r="BS79" s="55"/>
      <c r="BT79" s="55"/>
      <c r="BU79" s="55"/>
      <c r="BV79" s="77"/>
    </row>
    <row r="80" spans="1:74" s="50" customFormat="1" ht="75.599999999999994" customHeight="1">
      <c r="A80" s="5" t="s">
        <v>5</v>
      </c>
      <c r="B80" s="5" t="s">
        <v>981</v>
      </c>
      <c r="C80" s="29" t="s">
        <v>1550</v>
      </c>
      <c r="D80" s="24" t="s">
        <v>448</v>
      </c>
      <c r="E80" s="24" t="s">
        <v>741</v>
      </c>
      <c r="F80" s="24" t="s">
        <v>1878</v>
      </c>
      <c r="G80" s="39" t="s">
        <v>1374</v>
      </c>
      <c r="H80" s="25">
        <v>218</v>
      </c>
      <c r="I80" s="7" t="s">
        <v>322</v>
      </c>
      <c r="J80" s="55"/>
      <c r="K80" s="55"/>
      <c r="L80" s="55"/>
      <c r="M80" s="55"/>
      <c r="N80" s="55"/>
      <c r="O80" s="55"/>
      <c r="P80" s="55"/>
      <c r="Q80" s="55"/>
      <c r="R80" s="55"/>
      <c r="S80" s="55"/>
      <c r="T80" s="55"/>
      <c r="U80" s="55"/>
      <c r="V80" s="55"/>
      <c r="W80" s="55"/>
      <c r="X80" s="55"/>
      <c r="Y80" s="55"/>
      <c r="Z80" s="55"/>
      <c r="AA80" s="55"/>
      <c r="AB80" s="55"/>
      <c r="AC80" s="55"/>
      <c r="AD80" s="55"/>
      <c r="AE80" s="55"/>
      <c r="AF80" s="55"/>
      <c r="AG80" s="55"/>
      <c r="AH80" s="55"/>
      <c r="AI80" s="55"/>
      <c r="AJ80" s="55"/>
      <c r="AK80" s="55"/>
      <c r="AL80" s="55"/>
      <c r="AM80" s="55"/>
      <c r="AN80" s="55"/>
      <c r="AO80" s="55"/>
      <c r="AP80" s="55"/>
      <c r="AQ80" s="55"/>
      <c r="AR80" s="55"/>
      <c r="AS80" s="55"/>
      <c r="AT80" s="55"/>
      <c r="AU80" s="55"/>
      <c r="AV80" s="55"/>
      <c r="AW80" s="55"/>
      <c r="AX80" s="55"/>
      <c r="AY80" s="55"/>
      <c r="AZ80" s="55"/>
      <c r="BA80" s="55"/>
      <c r="BB80" s="55"/>
      <c r="BC80" s="55"/>
      <c r="BD80" s="55"/>
      <c r="BE80" s="55"/>
      <c r="BF80" s="55"/>
      <c r="BG80" s="55"/>
      <c r="BH80" s="55"/>
      <c r="BI80" s="55"/>
      <c r="BJ80" s="55"/>
      <c r="BK80" s="55"/>
      <c r="BL80" s="55"/>
      <c r="BM80" s="55"/>
      <c r="BN80" s="55"/>
      <c r="BO80" s="55"/>
      <c r="BP80" s="55"/>
      <c r="BQ80" s="55"/>
      <c r="BR80" s="55"/>
      <c r="BS80" s="55"/>
      <c r="BT80" s="55"/>
      <c r="BU80" s="55"/>
      <c r="BV80" s="77"/>
    </row>
    <row r="81" spans="1:74" s="50" customFormat="1" ht="75.599999999999994" customHeight="1">
      <c r="A81" s="5" t="s">
        <v>5</v>
      </c>
      <c r="B81" s="5" t="s">
        <v>981</v>
      </c>
      <c r="C81" s="29" t="s">
        <v>1545</v>
      </c>
      <c r="D81" s="24" t="s">
        <v>441</v>
      </c>
      <c r="E81" s="24" t="s">
        <v>733</v>
      </c>
      <c r="F81" s="24" t="s">
        <v>1878</v>
      </c>
      <c r="G81" s="39" t="s">
        <v>1366</v>
      </c>
      <c r="H81" s="25">
        <v>880</v>
      </c>
      <c r="I81" s="10" t="s">
        <v>106</v>
      </c>
      <c r="J81" s="55"/>
      <c r="K81" s="55"/>
      <c r="L81" s="55"/>
      <c r="M81" s="55"/>
      <c r="N81" s="55"/>
      <c r="O81" s="55"/>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c r="BM81" s="55"/>
      <c r="BN81" s="55"/>
      <c r="BO81" s="55"/>
      <c r="BP81" s="55"/>
      <c r="BQ81" s="55"/>
      <c r="BR81" s="55"/>
      <c r="BS81" s="55"/>
      <c r="BT81" s="55"/>
      <c r="BU81" s="55"/>
      <c r="BV81" s="77"/>
    </row>
    <row r="82" spans="1:74" s="50" customFormat="1" ht="75.599999999999994" customHeight="1">
      <c r="A82" s="5" t="s">
        <v>5</v>
      </c>
      <c r="B82" s="5" t="s">
        <v>981</v>
      </c>
      <c r="C82" s="29" t="s">
        <v>1539</v>
      </c>
      <c r="D82" s="24" t="s">
        <v>436</v>
      </c>
      <c r="E82" s="24" t="s">
        <v>727</v>
      </c>
      <c r="F82" s="24" t="s">
        <v>1878</v>
      </c>
      <c r="G82" s="39" t="s">
        <v>1360</v>
      </c>
      <c r="H82" s="25">
        <v>204</v>
      </c>
      <c r="I82" s="10" t="s">
        <v>100</v>
      </c>
      <c r="J82" s="55"/>
      <c r="K82" s="55"/>
      <c r="L82" s="55"/>
      <c r="M82" s="55"/>
      <c r="N82" s="55"/>
      <c r="O82" s="55"/>
      <c r="P82" s="55"/>
      <c r="Q82" s="55"/>
      <c r="R82" s="55"/>
      <c r="S82" s="55"/>
      <c r="T82" s="55"/>
      <c r="U82" s="55"/>
      <c r="V82" s="55"/>
      <c r="W82" s="55"/>
      <c r="X82" s="55"/>
      <c r="Y82" s="55"/>
      <c r="Z82" s="55"/>
      <c r="AA82" s="55"/>
      <c r="AB82" s="55"/>
      <c r="AC82" s="55"/>
      <c r="AD82" s="55"/>
      <c r="AE82" s="55"/>
      <c r="AF82" s="55"/>
      <c r="AG82" s="55"/>
      <c r="AH82" s="55"/>
      <c r="AI82" s="55"/>
      <c r="AJ82" s="55"/>
      <c r="AK82" s="55"/>
      <c r="AL82" s="55"/>
      <c r="AM82" s="55"/>
      <c r="AN82" s="55"/>
      <c r="AO82" s="55"/>
      <c r="AP82" s="55"/>
      <c r="AQ82" s="55"/>
      <c r="AR82" s="55"/>
      <c r="AS82" s="55"/>
      <c r="AT82" s="55"/>
      <c r="AU82" s="55"/>
      <c r="AV82" s="55"/>
      <c r="AW82" s="55"/>
      <c r="AX82" s="55"/>
      <c r="AY82" s="55"/>
      <c r="AZ82" s="55"/>
      <c r="BA82" s="55"/>
      <c r="BB82" s="55"/>
      <c r="BC82" s="55"/>
      <c r="BD82" s="55"/>
      <c r="BE82" s="55"/>
      <c r="BF82" s="55"/>
      <c r="BG82" s="55"/>
      <c r="BH82" s="55"/>
      <c r="BI82" s="55"/>
      <c r="BJ82" s="55"/>
      <c r="BK82" s="55"/>
      <c r="BL82" s="55"/>
      <c r="BM82" s="55"/>
      <c r="BN82" s="55"/>
      <c r="BO82" s="55"/>
      <c r="BP82" s="55"/>
      <c r="BQ82" s="55"/>
      <c r="BR82" s="55"/>
      <c r="BS82" s="55"/>
      <c r="BT82" s="55"/>
      <c r="BU82" s="55"/>
      <c r="BV82" s="77"/>
    </row>
    <row r="83" spans="1:74" s="50" customFormat="1" ht="75.599999999999994" customHeight="1">
      <c r="A83" s="8" t="s">
        <v>5</v>
      </c>
      <c r="B83" s="5" t="s">
        <v>981</v>
      </c>
      <c r="C83" s="30" t="s">
        <v>1570</v>
      </c>
      <c r="D83" s="24" t="s">
        <v>469</v>
      </c>
      <c r="E83" s="24" t="s">
        <v>762</v>
      </c>
      <c r="F83" s="24" t="s">
        <v>1878</v>
      </c>
      <c r="G83" s="39" t="s">
        <v>1397</v>
      </c>
      <c r="H83" s="32">
        <v>417</v>
      </c>
      <c r="I83" s="9" t="s">
        <v>345</v>
      </c>
      <c r="J83" s="55"/>
      <c r="K83" s="55"/>
      <c r="L83" s="55"/>
      <c r="M83" s="55"/>
      <c r="N83" s="55"/>
      <c r="O83" s="55"/>
      <c r="P83" s="55"/>
      <c r="Q83" s="55"/>
      <c r="R83" s="55"/>
      <c r="S83" s="55"/>
      <c r="T83" s="55"/>
      <c r="U83" s="55"/>
      <c r="V83" s="55"/>
      <c r="W83" s="55"/>
      <c r="X83" s="55"/>
      <c r="Y83" s="55"/>
      <c r="Z83" s="55"/>
      <c r="AA83" s="55"/>
      <c r="AB83" s="55"/>
      <c r="AC83" s="55"/>
      <c r="AD83" s="55"/>
      <c r="AE83" s="55"/>
      <c r="AF83" s="55"/>
      <c r="AG83" s="55"/>
      <c r="AH83" s="55"/>
      <c r="AI83" s="55"/>
      <c r="AJ83" s="55"/>
      <c r="AK83" s="55"/>
      <c r="AL83" s="55"/>
      <c r="AM83" s="55"/>
      <c r="AN83" s="55"/>
      <c r="AO83" s="55"/>
      <c r="AP83" s="55"/>
      <c r="AQ83" s="55"/>
      <c r="AR83" s="55"/>
      <c r="AS83" s="55"/>
      <c r="AT83" s="55"/>
      <c r="AU83" s="55"/>
      <c r="AV83" s="55"/>
      <c r="AW83" s="55"/>
      <c r="AX83" s="55"/>
      <c r="AY83" s="55"/>
      <c r="AZ83" s="55"/>
      <c r="BA83" s="55"/>
      <c r="BB83" s="55"/>
      <c r="BC83" s="55"/>
      <c r="BD83" s="55"/>
      <c r="BE83" s="55"/>
      <c r="BF83" s="55"/>
      <c r="BG83" s="55"/>
      <c r="BH83" s="55"/>
      <c r="BI83" s="55"/>
      <c r="BJ83" s="55"/>
      <c r="BK83" s="55"/>
      <c r="BL83" s="55"/>
      <c r="BM83" s="55"/>
      <c r="BN83" s="55"/>
      <c r="BO83" s="55"/>
      <c r="BP83" s="55"/>
      <c r="BQ83" s="55"/>
      <c r="BR83" s="55"/>
      <c r="BS83" s="55"/>
      <c r="BT83" s="55"/>
      <c r="BU83" s="55"/>
      <c r="BV83" s="77"/>
    </row>
    <row r="84" spans="1:74" s="50" customFormat="1" ht="75.599999999999994" customHeight="1">
      <c r="A84" s="5" t="s">
        <v>5</v>
      </c>
      <c r="B84" s="5" t="s">
        <v>981</v>
      </c>
      <c r="C84" s="29" t="s">
        <v>1572</v>
      </c>
      <c r="D84" s="24" t="s">
        <v>471</v>
      </c>
      <c r="E84" s="24" t="s">
        <v>765</v>
      </c>
      <c r="F84" s="24" t="s">
        <v>1878</v>
      </c>
      <c r="G84" s="39" t="s">
        <v>1400</v>
      </c>
      <c r="H84" s="25">
        <v>417</v>
      </c>
      <c r="I84" s="7" t="s">
        <v>348</v>
      </c>
      <c r="J84" s="55"/>
      <c r="K84" s="55"/>
      <c r="L84" s="55"/>
      <c r="M84" s="55"/>
      <c r="N84" s="55"/>
      <c r="O84" s="55"/>
      <c r="P84" s="55"/>
      <c r="Q84" s="55"/>
      <c r="R84" s="55"/>
      <c r="S84" s="55"/>
      <c r="T84" s="55"/>
      <c r="U84" s="55"/>
      <c r="V84" s="55"/>
      <c r="W84" s="55"/>
      <c r="X84" s="55"/>
      <c r="Y84" s="55"/>
      <c r="Z84" s="55"/>
      <c r="AA84" s="55"/>
      <c r="AB84" s="55"/>
      <c r="AC84" s="55"/>
      <c r="AD84" s="55"/>
      <c r="AE84" s="55"/>
      <c r="AF84" s="55"/>
      <c r="AG84" s="55"/>
      <c r="AH84" s="55"/>
      <c r="AI84" s="55"/>
      <c r="AJ84" s="55"/>
      <c r="AK84" s="55"/>
      <c r="AL84" s="55"/>
      <c r="AM84" s="55"/>
      <c r="AN84" s="55"/>
      <c r="AO84" s="55"/>
      <c r="AP84" s="55"/>
      <c r="AQ84" s="55"/>
      <c r="AR84" s="55"/>
      <c r="AS84" s="55"/>
      <c r="AT84" s="55"/>
      <c r="AU84" s="55"/>
      <c r="AV84" s="55"/>
      <c r="AW84" s="55"/>
      <c r="AX84" s="55"/>
      <c r="AY84" s="55"/>
      <c r="AZ84" s="55"/>
      <c r="BA84" s="55"/>
      <c r="BB84" s="55"/>
      <c r="BC84" s="55"/>
      <c r="BD84" s="55"/>
      <c r="BE84" s="55"/>
      <c r="BF84" s="55"/>
      <c r="BG84" s="55"/>
      <c r="BH84" s="55"/>
      <c r="BI84" s="55"/>
      <c r="BJ84" s="55"/>
      <c r="BK84" s="55"/>
      <c r="BL84" s="55"/>
      <c r="BM84" s="55"/>
      <c r="BN84" s="55"/>
      <c r="BO84" s="55"/>
      <c r="BP84" s="55"/>
      <c r="BQ84" s="55"/>
      <c r="BR84" s="55"/>
      <c r="BS84" s="55"/>
      <c r="BT84" s="55"/>
      <c r="BU84" s="55"/>
      <c r="BV84" s="77"/>
    </row>
    <row r="85" spans="1:74" s="50" customFormat="1" ht="75.599999999999994" customHeight="1">
      <c r="A85" s="5" t="s">
        <v>5</v>
      </c>
      <c r="B85" s="5" t="s">
        <v>981</v>
      </c>
      <c r="C85" s="29" t="s">
        <v>1571</v>
      </c>
      <c r="D85" s="24" t="s">
        <v>471</v>
      </c>
      <c r="E85" s="24" t="s">
        <v>764</v>
      </c>
      <c r="F85" s="24" t="s">
        <v>1878</v>
      </c>
      <c r="G85" s="39" t="s">
        <v>1399</v>
      </c>
      <c r="H85" s="25">
        <v>417</v>
      </c>
      <c r="I85" s="7" t="s">
        <v>347</v>
      </c>
      <c r="J85" s="55"/>
      <c r="K85" s="55"/>
      <c r="L85" s="55"/>
      <c r="M85" s="55"/>
      <c r="N85" s="55"/>
      <c r="O85" s="55"/>
      <c r="P85" s="55"/>
      <c r="Q85" s="55"/>
      <c r="R85" s="55"/>
      <c r="S85" s="55"/>
      <c r="T85" s="55"/>
      <c r="U85" s="55"/>
      <c r="V85" s="55"/>
      <c r="W85" s="55"/>
      <c r="X85" s="55"/>
      <c r="Y85" s="55"/>
      <c r="Z85" s="55"/>
      <c r="AA85" s="55"/>
      <c r="AB85" s="55"/>
      <c r="AC85" s="55"/>
      <c r="AD85" s="55"/>
      <c r="AE85" s="55"/>
      <c r="AF85" s="55"/>
      <c r="AG85" s="55"/>
      <c r="AH85" s="55"/>
      <c r="AI85" s="55"/>
      <c r="AJ85" s="55"/>
      <c r="AK85" s="55"/>
      <c r="AL85" s="55"/>
      <c r="AM85" s="55"/>
      <c r="AN85" s="55"/>
      <c r="AO85" s="55"/>
      <c r="AP85" s="55"/>
      <c r="AQ85" s="55"/>
      <c r="AR85" s="55"/>
      <c r="AS85" s="55"/>
      <c r="AT85" s="55"/>
      <c r="AU85" s="55"/>
      <c r="AV85" s="55"/>
      <c r="AW85" s="55"/>
      <c r="AX85" s="55"/>
      <c r="AY85" s="55"/>
      <c r="AZ85" s="55"/>
      <c r="BA85" s="55"/>
      <c r="BB85" s="55"/>
      <c r="BC85" s="55"/>
      <c r="BD85" s="55"/>
      <c r="BE85" s="55"/>
      <c r="BF85" s="55"/>
      <c r="BG85" s="55"/>
      <c r="BH85" s="55"/>
      <c r="BI85" s="55"/>
      <c r="BJ85" s="55"/>
      <c r="BK85" s="55"/>
      <c r="BL85" s="55"/>
      <c r="BM85" s="55"/>
      <c r="BN85" s="55"/>
      <c r="BO85" s="55"/>
      <c r="BP85" s="55"/>
      <c r="BQ85" s="55"/>
      <c r="BR85" s="55"/>
      <c r="BS85" s="55"/>
      <c r="BT85" s="55"/>
      <c r="BU85" s="55"/>
      <c r="BV85" s="77"/>
    </row>
    <row r="86" spans="1:74" s="50" customFormat="1" ht="75.599999999999994" customHeight="1">
      <c r="A86" s="5" t="s">
        <v>5</v>
      </c>
      <c r="B86" s="5" t="s">
        <v>981</v>
      </c>
      <c r="C86" s="29" t="s">
        <v>1537</v>
      </c>
      <c r="D86" s="24" t="s">
        <v>434</v>
      </c>
      <c r="E86" s="24" t="s">
        <v>725</v>
      </c>
      <c r="F86" s="24" t="s">
        <v>1878</v>
      </c>
      <c r="G86" s="41" t="s">
        <v>1358</v>
      </c>
      <c r="H86" s="25">
        <v>203</v>
      </c>
      <c r="I86" s="10" t="s">
        <v>98</v>
      </c>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c r="AJ86" s="55"/>
      <c r="AK86" s="55"/>
      <c r="AL86" s="55"/>
      <c r="AM86" s="55"/>
      <c r="AN86" s="55"/>
      <c r="AO86" s="55"/>
      <c r="AP86" s="55"/>
      <c r="AQ86" s="55"/>
      <c r="AR86" s="55"/>
      <c r="AS86" s="55"/>
      <c r="AT86" s="55"/>
      <c r="AU86" s="55"/>
      <c r="AV86" s="55"/>
      <c r="AW86" s="55"/>
      <c r="AX86" s="55"/>
      <c r="AY86" s="55"/>
      <c r="AZ86" s="55"/>
      <c r="BA86" s="55"/>
      <c r="BB86" s="55"/>
      <c r="BC86" s="55"/>
      <c r="BD86" s="55"/>
      <c r="BE86" s="55"/>
      <c r="BF86" s="55"/>
      <c r="BG86" s="55"/>
      <c r="BH86" s="55"/>
      <c r="BI86" s="55"/>
      <c r="BJ86" s="55"/>
      <c r="BK86" s="55"/>
      <c r="BL86" s="55"/>
      <c r="BM86" s="55"/>
      <c r="BN86" s="55"/>
      <c r="BO86" s="55"/>
      <c r="BP86" s="55"/>
      <c r="BQ86" s="55"/>
      <c r="BR86" s="55"/>
      <c r="BS86" s="55"/>
      <c r="BT86" s="55"/>
      <c r="BU86" s="55"/>
      <c r="BV86" s="77"/>
    </row>
    <row r="87" spans="1:74" s="50" customFormat="1" ht="75.599999999999994" customHeight="1">
      <c r="A87" s="5" t="s">
        <v>5</v>
      </c>
      <c r="B87" s="5" t="s">
        <v>981</v>
      </c>
      <c r="C87" s="29" t="s">
        <v>1795</v>
      </c>
      <c r="D87" s="31" t="s">
        <v>1008</v>
      </c>
      <c r="E87" s="31" t="s">
        <v>1012</v>
      </c>
      <c r="F87" s="24" t="s">
        <v>1939</v>
      </c>
      <c r="G87" s="39" t="s">
        <v>1258</v>
      </c>
      <c r="H87" s="25">
        <v>403.23099999999999</v>
      </c>
      <c r="I87" s="7" t="s">
        <v>1016</v>
      </c>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5"/>
      <c r="AK87" s="55"/>
      <c r="AL87" s="55"/>
      <c r="AM87" s="55"/>
      <c r="AN87" s="55"/>
      <c r="AO87" s="55"/>
      <c r="AP87" s="55"/>
      <c r="AQ87" s="55"/>
      <c r="AR87" s="55"/>
      <c r="AS87" s="55"/>
      <c r="AT87" s="55"/>
      <c r="AU87" s="55"/>
      <c r="AV87" s="55"/>
      <c r="AW87" s="55"/>
      <c r="AX87" s="55"/>
      <c r="AY87" s="55"/>
      <c r="AZ87" s="55"/>
      <c r="BA87" s="55"/>
      <c r="BB87" s="55"/>
      <c r="BC87" s="55"/>
      <c r="BD87" s="55"/>
      <c r="BE87" s="55"/>
      <c r="BF87" s="55"/>
      <c r="BG87" s="55"/>
      <c r="BH87" s="55"/>
      <c r="BI87" s="55"/>
      <c r="BJ87" s="55"/>
      <c r="BK87" s="55"/>
      <c r="BL87" s="55"/>
      <c r="BM87" s="55"/>
      <c r="BN87" s="55"/>
      <c r="BO87" s="55"/>
      <c r="BP87" s="55"/>
      <c r="BQ87" s="55"/>
      <c r="BR87" s="55"/>
      <c r="BS87" s="55"/>
      <c r="BT87" s="55"/>
      <c r="BU87" s="55"/>
      <c r="BV87" s="77"/>
    </row>
    <row r="88" spans="1:74" s="50" customFormat="1" ht="75.599999999999994" customHeight="1">
      <c r="A88" s="5" t="s">
        <v>5</v>
      </c>
      <c r="B88" s="5" t="s">
        <v>981</v>
      </c>
      <c r="C88" s="29" t="s">
        <v>1788</v>
      </c>
      <c r="D88" s="31" t="s">
        <v>985</v>
      </c>
      <c r="E88" s="31" t="s">
        <v>992</v>
      </c>
      <c r="F88" s="24" t="s">
        <v>1939</v>
      </c>
      <c r="G88" s="39" t="s">
        <v>1251</v>
      </c>
      <c r="H88" s="25">
        <v>227</v>
      </c>
      <c r="I88" s="7" t="s">
        <v>1000</v>
      </c>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c r="AJ88" s="55"/>
      <c r="AK88" s="55"/>
      <c r="AL88" s="55"/>
      <c r="AM88" s="55"/>
      <c r="AN88" s="55"/>
      <c r="AO88" s="55"/>
      <c r="AP88" s="55"/>
      <c r="AQ88" s="55"/>
      <c r="AR88" s="55"/>
      <c r="AS88" s="55"/>
      <c r="AT88" s="55"/>
      <c r="AU88" s="55"/>
      <c r="AV88" s="55"/>
      <c r="AW88" s="55"/>
      <c r="AX88" s="55"/>
      <c r="AY88" s="55"/>
      <c r="AZ88" s="55"/>
      <c r="BA88" s="55"/>
      <c r="BB88" s="55"/>
      <c r="BC88" s="55"/>
      <c r="BD88" s="55"/>
      <c r="BE88" s="55"/>
      <c r="BF88" s="55"/>
      <c r="BG88" s="55"/>
      <c r="BH88" s="55"/>
      <c r="BI88" s="55"/>
      <c r="BJ88" s="55"/>
      <c r="BK88" s="55"/>
      <c r="BL88" s="55"/>
      <c r="BM88" s="55"/>
      <c r="BN88" s="55"/>
      <c r="BO88" s="55"/>
      <c r="BP88" s="55"/>
      <c r="BQ88" s="55"/>
      <c r="BR88" s="55"/>
      <c r="BS88" s="55"/>
      <c r="BT88" s="55"/>
      <c r="BU88" s="55"/>
      <c r="BV88" s="77"/>
    </row>
    <row r="89" spans="1:74" s="50" customFormat="1" ht="75.599999999999994" customHeight="1">
      <c r="A89" s="5" t="s">
        <v>5</v>
      </c>
      <c r="B89" s="5" t="s">
        <v>981</v>
      </c>
      <c r="C89" s="29" t="s">
        <v>1541</v>
      </c>
      <c r="D89" s="24" t="s">
        <v>438</v>
      </c>
      <c r="E89" s="24" t="s">
        <v>729</v>
      </c>
      <c r="F89" s="24" t="s">
        <v>1878</v>
      </c>
      <c r="G89" s="39" t="s">
        <v>1362</v>
      </c>
      <c r="H89" s="25">
        <v>204</v>
      </c>
      <c r="I89" s="10" t="s">
        <v>102</v>
      </c>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5"/>
      <c r="AK89" s="55"/>
      <c r="AL89" s="55"/>
      <c r="AM89" s="55"/>
      <c r="AN89" s="55"/>
      <c r="AO89" s="55"/>
      <c r="AP89" s="55"/>
      <c r="AQ89" s="55"/>
      <c r="AR89" s="55"/>
      <c r="AS89" s="55"/>
      <c r="AT89" s="55"/>
      <c r="AU89" s="55"/>
      <c r="AV89" s="55"/>
      <c r="AW89" s="55"/>
      <c r="AX89" s="55"/>
      <c r="AY89" s="55"/>
      <c r="AZ89" s="55"/>
      <c r="BA89" s="55"/>
      <c r="BB89" s="55"/>
      <c r="BC89" s="55"/>
      <c r="BD89" s="55"/>
      <c r="BE89" s="55"/>
      <c r="BF89" s="55"/>
      <c r="BG89" s="55"/>
      <c r="BH89" s="55"/>
      <c r="BI89" s="55"/>
      <c r="BJ89" s="55"/>
      <c r="BK89" s="55"/>
      <c r="BL89" s="55"/>
      <c r="BM89" s="55"/>
      <c r="BN89" s="55"/>
      <c r="BO89" s="55"/>
      <c r="BP89" s="55"/>
      <c r="BQ89" s="55"/>
      <c r="BR89" s="55"/>
      <c r="BS89" s="55"/>
      <c r="BT89" s="55"/>
      <c r="BU89" s="55"/>
      <c r="BV89" s="77"/>
    </row>
    <row r="90" spans="1:74" s="50" customFormat="1" ht="75.599999999999994" customHeight="1">
      <c r="A90" s="11" t="s">
        <v>5</v>
      </c>
      <c r="B90" s="5" t="s">
        <v>981</v>
      </c>
      <c r="C90" s="29" t="s">
        <v>1580</v>
      </c>
      <c r="D90" s="24" t="s">
        <v>479</v>
      </c>
      <c r="E90" s="24" t="s">
        <v>773</v>
      </c>
      <c r="F90" s="24" t="s">
        <v>1878</v>
      </c>
      <c r="G90" s="39" t="s">
        <v>1409</v>
      </c>
      <c r="H90" s="25">
        <v>418</v>
      </c>
      <c r="I90" s="7" t="s">
        <v>359</v>
      </c>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c r="AJ90" s="55"/>
      <c r="AK90" s="55"/>
      <c r="AL90" s="55"/>
      <c r="AM90" s="55"/>
      <c r="AN90" s="55"/>
      <c r="AO90" s="55"/>
      <c r="AP90" s="55"/>
      <c r="AQ90" s="55"/>
      <c r="AR90" s="55"/>
      <c r="AS90" s="55"/>
      <c r="AT90" s="55"/>
      <c r="AU90" s="55"/>
      <c r="AV90" s="55"/>
      <c r="AW90" s="55"/>
      <c r="AX90" s="55"/>
      <c r="AY90" s="55"/>
      <c r="AZ90" s="55"/>
      <c r="BA90" s="55"/>
      <c r="BB90" s="55"/>
      <c r="BC90" s="55"/>
      <c r="BD90" s="55"/>
      <c r="BE90" s="55"/>
      <c r="BF90" s="55"/>
      <c r="BG90" s="55"/>
      <c r="BH90" s="55"/>
      <c r="BI90" s="55"/>
      <c r="BJ90" s="55"/>
      <c r="BK90" s="55"/>
      <c r="BL90" s="55"/>
      <c r="BM90" s="55"/>
      <c r="BN90" s="55"/>
      <c r="BO90" s="55"/>
      <c r="BP90" s="55"/>
      <c r="BQ90" s="55"/>
      <c r="BR90" s="55"/>
      <c r="BS90" s="55"/>
      <c r="BT90" s="55"/>
      <c r="BU90" s="55"/>
      <c r="BV90" s="77"/>
    </row>
    <row r="91" spans="1:74" s="50" customFormat="1" ht="75.599999999999994" customHeight="1">
      <c r="A91" s="11" t="s">
        <v>5</v>
      </c>
      <c r="B91" s="5" t="s">
        <v>981</v>
      </c>
      <c r="C91" s="29" t="s">
        <v>1578</v>
      </c>
      <c r="D91" s="24" t="s">
        <v>477</v>
      </c>
      <c r="E91" s="24" t="s">
        <v>771</v>
      </c>
      <c r="F91" s="24" t="s">
        <v>1878</v>
      </c>
      <c r="G91" s="39" t="s">
        <v>1406</v>
      </c>
      <c r="H91" s="25">
        <v>419</v>
      </c>
      <c r="I91" s="7" t="s">
        <v>355</v>
      </c>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c r="AJ91" s="55"/>
      <c r="AK91" s="55"/>
      <c r="AL91" s="55"/>
      <c r="AM91" s="55"/>
      <c r="AN91" s="55"/>
      <c r="AO91" s="55"/>
      <c r="AP91" s="55"/>
      <c r="AQ91" s="55"/>
      <c r="AR91" s="55"/>
      <c r="AS91" s="55"/>
      <c r="AT91" s="55"/>
      <c r="AU91" s="55"/>
      <c r="AV91" s="55"/>
      <c r="AW91" s="55"/>
      <c r="AX91" s="55"/>
      <c r="AY91" s="55"/>
      <c r="AZ91" s="55"/>
      <c r="BA91" s="55"/>
      <c r="BB91" s="55"/>
      <c r="BC91" s="55"/>
      <c r="BD91" s="55"/>
      <c r="BE91" s="55"/>
      <c r="BF91" s="55"/>
      <c r="BG91" s="55"/>
      <c r="BH91" s="55"/>
      <c r="BI91" s="55"/>
      <c r="BJ91" s="55"/>
      <c r="BK91" s="55"/>
      <c r="BL91" s="55"/>
      <c r="BM91" s="55"/>
      <c r="BN91" s="55"/>
      <c r="BO91" s="55"/>
      <c r="BP91" s="55"/>
      <c r="BQ91" s="55"/>
      <c r="BR91" s="55"/>
      <c r="BS91" s="55"/>
      <c r="BT91" s="55"/>
      <c r="BU91" s="55"/>
      <c r="BV91" s="77"/>
    </row>
    <row r="92" spans="1:74" s="50" customFormat="1" ht="75.599999999999994" customHeight="1">
      <c r="A92" s="11" t="s">
        <v>5</v>
      </c>
      <c r="B92" s="5" t="s">
        <v>981</v>
      </c>
      <c r="C92" s="29" t="s">
        <v>1846</v>
      </c>
      <c r="D92" s="24" t="s">
        <v>483</v>
      </c>
      <c r="E92" s="24" t="s">
        <v>777</v>
      </c>
      <c r="F92" s="24" t="s">
        <v>1878</v>
      </c>
      <c r="G92" s="39" t="s">
        <v>1413</v>
      </c>
      <c r="H92" s="25">
        <v>418</v>
      </c>
      <c r="I92" s="7" t="s">
        <v>363</v>
      </c>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c r="AJ92" s="55"/>
      <c r="AK92" s="55"/>
      <c r="AL92" s="55"/>
      <c r="AM92" s="55"/>
      <c r="AN92" s="55"/>
      <c r="AO92" s="55"/>
      <c r="AP92" s="55"/>
      <c r="AQ92" s="55"/>
      <c r="AR92" s="55"/>
      <c r="AS92" s="55"/>
      <c r="AT92" s="55"/>
      <c r="AU92" s="55"/>
      <c r="AV92" s="55"/>
      <c r="AW92" s="55"/>
      <c r="AX92" s="55"/>
      <c r="AY92" s="55"/>
      <c r="AZ92" s="55"/>
      <c r="BA92" s="55"/>
      <c r="BB92" s="55"/>
      <c r="BC92" s="55"/>
      <c r="BD92" s="55"/>
      <c r="BE92" s="55"/>
      <c r="BF92" s="55"/>
      <c r="BG92" s="55"/>
      <c r="BH92" s="55"/>
      <c r="BI92" s="55"/>
      <c r="BJ92" s="55"/>
      <c r="BK92" s="55"/>
      <c r="BL92" s="55"/>
      <c r="BM92" s="55"/>
      <c r="BN92" s="55"/>
      <c r="BO92" s="55"/>
      <c r="BP92" s="55"/>
      <c r="BQ92" s="55"/>
      <c r="BR92" s="55"/>
      <c r="BS92" s="55"/>
      <c r="BT92" s="55"/>
      <c r="BU92" s="55"/>
      <c r="BV92" s="77"/>
    </row>
    <row r="93" spans="1:74" s="50" customFormat="1" ht="75.599999999999994" customHeight="1">
      <c r="A93" s="5" t="s">
        <v>5</v>
      </c>
      <c r="B93" s="5" t="s">
        <v>981</v>
      </c>
      <c r="C93" s="29" t="s">
        <v>1558</v>
      </c>
      <c r="D93" s="24" t="s">
        <v>457</v>
      </c>
      <c r="E93" s="24" t="s">
        <v>751</v>
      </c>
      <c r="F93" s="24" t="s">
        <v>1878</v>
      </c>
      <c r="G93" s="39" t="s">
        <v>1385</v>
      </c>
      <c r="H93" s="25">
        <v>885</v>
      </c>
      <c r="I93" s="7" t="s">
        <v>333</v>
      </c>
      <c r="J93" s="55"/>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c r="AJ93" s="55"/>
      <c r="AK93" s="55"/>
      <c r="AL93" s="55"/>
      <c r="AM93" s="55"/>
      <c r="AN93" s="55"/>
      <c r="AO93" s="55"/>
      <c r="AP93" s="55"/>
      <c r="AQ93" s="55"/>
      <c r="AR93" s="55"/>
      <c r="AS93" s="55"/>
      <c r="AT93" s="55"/>
      <c r="AU93" s="55"/>
      <c r="AV93" s="55"/>
      <c r="AW93" s="55"/>
      <c r="AX93" s="55"/>
      <c r="AY93" s="55"/>
      <c r="AZ93" s="55"/>
      <c r="BA93" s="55"/>
      <c r="BB93" s="55"/>
      <c r="BC93" s="55"/>
      <c r="BD93" s="55"/>
      <c r="BE93" s="55"/>
      <c r="BF93" s="55"/>
      <c r="BG93" s="55"/>
      <c r="BH93" s="55"/>
      <c r="BI93" s="55"/>
      <c r="BJ93" s="55"/>
      <c r="BK93" s="55"/>
      <c r="BL93" s="55"/>
      <c r="BM93" s="55"/>
      <c r="BN93" s="55"/>
      <c r="BO93" s="55"/>
      <c r="BP93" s="55"/>
      <c r="BQ93" s="55"/>
      <c r="BR93" s="55"/>
      <c r="BS93" s="55"/>
      <c r="BT93" s="55"/>
      <c r="BU93" s="55"/>
      <c r="BV93" s="77"/>
    </row>
    <row r="94" spans="1:74" s="50" customFormat="1" ht="75.599999999999994" customHeight="1">
      <c r="A94" s="5" t="s">
        <v>5</v>
      </c>
      <c r="B94" s="5" t="s">
        <v>981</v>
      </c>
      <c r="C94" s="29" t="s">
        <v>1569</v>
      </c>
      <c r="D94" s="24" t="s">
        <v>468</v>
      </c>
      <c r="E94" s="24" t="s">
        <v>761</v>
      </c>
      <c r="F94" s="24" t="s">
        <v>1878</v>
      </c>
      <c r="G94" s="39" t="s">
        <v>1396</v>
      </c>
      <c r="H94" s="25">
        <v>417</v>
      </c>
      <c r="I94" s="7" t="s">
        <v>344</v>
      </c>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c r="BM94" s="55"/>
      <c r="BN94" s="55"/>
      <c r="BO94" s="55"/>
      <c r="BP94" s="55"/>
      <c r="BQ94" s="55"/>
      <c r="BR94" s="55"/>
      <c r="BS94" s="55"/>
      <c r="BT94" s="55"/>
      <c r="BU94" s="55"/>
      <c r="BV94" s="77"/>
    </row>
    <row r="95" spans="1:74" s="50" customFormat="1" ht="75.599999999999994" customHeight="1">
      <c r="A95" s="5" t="s">
        <v>5</v>
      </c>
      <c r="B95" s="5" t="s">
        <v>981</v>
      </c>
      <c r="C95" s="29" t="s">
        <v>1538</v>
      </c>
      <c r="D95" s="24" t="s">
        <v>435</v>
      </c>
      <c r="E95" s="24" t="s">
        <v>726</v>
      </c>
      <c r="F95" s="24" t="s">
        <v>1878</v>
      </c>
      <c r="G95" s="39" t="s">
        <v>1359</v>
      </c>
      <c r="H95" s="25">
        <v>203</v>
      </c>
      <c r="I95" s="10" t="s">
        <v>99</v>
      </c>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c r="AJ95" s="55"/>
      <c r="AK95" s="55"/>
      <c r="AL95" s="55"/>
      <c r="AM95" s="55"/>
      <c r="AN95" s="55"/>
      <c r="AO95" s="55"/>
      <c r="AP95" s="55"/>
      <c r="AQ95" s="55"/>
      <c r="AR95" s="55"/>
      <c r="AS95" s="55"/>
      <c r="AT95" s="55"/>
      <c r="AU95" s="55"/>
      <c r="AV95" s="55"/>
      <c r="AW95" s="55"/>
      <c r="AX95" s="55"/>
      <c r="AY95" s="55"/>
      <c r="AZ95" s="55"/>
      <c r="BA95" s="55"/>
      <c r="BB95" s="55"/>
      <c r="BC95" s="55"/>
      <c r="BD95" s="55"/>
      <c r="BE95" s="55"/>
      <c r="BF95" s="55"/>
      <c r="BG95" s="55"/>
      <c r="BH95" s="55"/>
      <c r="BI95" s="55"/>
      <c r="BJ95" s="55"/>
      <c r="BK95" s="55"/>
      <c r="BL95" s="55"/>
      <c r="BM95" s="55"/>
      <c r="BN95" s="55"/>
      <c r="BO95" s="55"/>
      <c r="BP95" s="55"/>
      <c r="BQ95" s="55"/>
      <c r="BR95" s="55"/>
      <c r="BS95" s="55"/>
      <c r="BT95" s="55"/>
      <c r="BU95" s="55"/>
      <c r="BV95" s="77"/>
    </row>
    <row r="96" spans="1:74" s="50" customFormat="1" ht="75.599999999999994" customHeight="1">
      <c r="A96" s="11" t="s">
        <v>5</v>
      </c>
      <c r="B96" s="5" t="s">
        <v>981</v>
      </c>
      <c r="C96" s="29" t="s">
        <v>1574</v>
      </c>
      <c r="D96" s="24" t="s">
        <v>473</v>
      </c>
      <c r="E96" s="24" t="s">
        <v>767</v>
      </c>
      <c r="F96" s="24" t="s">
        <v>1878</v>
      </c>
      <c r="G96" s="39" t="s">
        <v>1402</v>
      </c>
      <c r="H96" s="25" t="s">
        <v>350</v>
      </c>
      <c r="I96" s="7" t="s">
        <v>351</v>
      </c>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c r="AJ96" s="55"/>
      <c r="AK96" s="55"/>
      <c r="AL96" s="55"/>
      <c r="AM96" s="55"/>
      <c r="AN96" s="55"/>
      <c r="AO96" s="55"/>
      <c r="AP96" s="55"/>
      <c r="AQ96" s="55"/>
      <c r="AR96" s="55"/>
      <c r="AS96" s="55"/>
      <c r="AT96" s="55"/>
      <c r="AU96" s="55"/>
      <c r="AV96" s="55"/>
      <c r="AW96" s="55"/>
      <c r="AX96" s="55"/>
      <c r="AY96" s="55"/>
      <c r="AZ96" s="55"/>
      <c r="BA96" s="55"/>
      <c r="BB96" s="55"/>
      <c r="BC96" s="55"/>
      <c r="BD96" s="55"/>
      <c r="BE96" s="55"/>
      <c r="BF96" s="55"/>
      <c r="BG96" s="55"/>
      <c r="BH96" s="55"/>
      <c r="BI96" s="55"/>
      <c r="BJ96" s="55"/>
      <c r="BK96" s="55"/>
      <c r="BL96" s="55"/>
      <c r="BM96" s="55"/>
      <c r="BN96" s="55"/>
      <c r="BO96" s="55"/>
      <c r="BP96" s="55"/>
      <c r="BQ96" s="55"/>
      <c r="BR96" s="55"/>
      <c r="BS96" s="55"/>
      <c r="BT96" s="55"/>
      <c r="BU96" s="55"/>
      <c r="BV96" s="77"/>
    </row>
    <row r="97" spans="1:74" s="50" customFormat="1" ht="75.599999999999994" customHeight="1">
      <c r="A97" s="5" t="s">
        <v>5</v>
      </c>
      <c r="B97" s="5" t="s">
        <v>981</v>
      </c>
      <c r="C97" s="29" t="s">
        <v>1544</v>
      </c>
      <c r="D97" s="24" t="s">
        <v>441</v>
      </c>
      <c r="E97" s="24" t="s">
        <v>732</v>
      </c>
      <c r="F97" s="24" t="s">
        <v>1878</v>
      </c>
      <c r="G97" s="39" t="s">
        <v>1365</v>
      </c>
      <c r="H97" s="25">
        <v>880</v>
      </c>
      <c r="I97" s="10" t="s">
        <v>105</v>
      </c>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c r="AJ97" s="55"/>
      <c r="AK97" s="55"/>
      <c r="AL97" s="55"/>
      <c r="AM97" s="55"/>
      <c r="AN97" s="55"/>
      <c r="AO97" s="55"/>
      <c r="AP97" s="55"/>
      <c r="AQ97" s="55"/>
      <c r="AR97" s="55"/>
      <c r="AS97" s="55"/>
      <c r="AT97" s="55"/>
      <c r="AU97" s="55"/>
      <c r="AV97" s="55"/>
      <c r="AW97" s="55"/>
      <c r="AX97" s="55"/>
      <c r="AY97" s="55"/>
      <c r="AZ97" s="55"/>
      <c r="BA97" s="55"/>
      <c r="BB97" s="55"/>
      <c r="BC97" s="55"/>
      <c r="BD97" s="55"/>
      <c r="BE97" s="55"/>
      <c r="BF97" s="55"/>
      <c r="BG97" s="55"/>
      <c r="BH97" s="55"/>
      <c r="BI97" s="55"/>
      <c r="BJ97" s="55"/>
      <c r="BK97" s="55"/>
      <c r="BL97" s="55"/>
      <c r="BM97" s="55"/>
      <c r="BN97" s="55"/>
      <c r="BO97" s="55"/>
      <c r="BP97" s="55"/>
      <c r="BQ97" s="55"/>
      <c r="BR97" s="55"/>
      <c r="BS97" s="55"/>
      <c r="BT97" s="55"/>
      <c r="BU97" s="55"/>
      <c r="BV97" s="77"/>
    </row>
    <row r="98" spans="1:74" s="50" customFormat="1" ht="75.599999999999994" customHeight="1">
      <c r="A98" s="5" t="s">
        <v>5</v>
      </c>
      <c r="B98" s="5" t="s">
        <v>981</v>
      </c>
      <c r="C98" s="29" t="s">
        <v>1564</v>
      </c>
      <c r="D98" s="24" t="s">
        <v>463</v>
      </c>
      <c r="E98" s="24" t="s">
        <v>756</v>
      </c>
      <c r="F98" s="24" t="s">
        <v>1878</v>
      </c>
      <c r="G98" s="39" t="s">
        <v>1391</v>
      </c>
      <c r="H98" s="25">
        <v>211</v>
      </c>
      <c r="I98" s="9" t="s">
        <v>339</v>
      </c>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c r="AJ98" s="55"/>
      <c r="AK98" s="55"/>
      <c r="AL98" s="55"/>
      <c r="AM98" s="55"/>
      <c r="AN98" s="55"/>
      <c r="AO98" s="55"/>
      <c r="AP98" s="55"/>
      <c r="AQ98" s="55"/>
      <c r="AR98" s="55"/>
      <c r="AS98" s="55"/>
      <c r="AT98" s="55"/>
      <c r="AU98" s="55"/>
      <c r="AV98" s="55"/>
      <c r="AW98" s="55"/>
      <c r="AX98" s="55"/>
      <c r="AY98" s="55"/>
      <c r="AZ98" s="55"/>
      <c r="BA98" s="55"/>
      <c r="BB98" s="55"/>
      <c r="BC98" s="55"/>
      <c r="BD98" s="55"/>
      <c r="BE98" s="55"/>
      <c r="BF98" s="55"/>
      <c r="BG98" s="55"/>
      <c r="BH98" s="55"/>
      <c r="BI98" s="55"/>
      <c r="BJ98" s="55"/>
      <c r="BK98" s="55"/>
      <c r="BL98" s="55"/>
      <c r="BM98" s="55"/>
      <c r="BN98" s="55"/>
      <c r="BO98" s="55"/>
      <c r="BP98" s="55"/>
      <c r="BQ98" s="55"/>
      <c r="BR98" s="55"/>
      <c r="BS98" s="55"/>
      <c r="BT98" s="55"/>
      <c r="BU98" s="55"/>
      <c r="BV98" s="77"/>
    </row>
    <row r="99" spans="1:74" s="50" customFormat="1" ht="75.599999999999994" customHeight="1">
      <c r="A99" s="5" t="s">
        <v>5</v>
      </c>
      <c r="B99" s="5" t="s">
        <v>981</v>
      </c>
      <c r="C99" s="29" t="s">
        <v>1546</v>
      </c>
      <c r="D99" s="24" t="s">
        <v>442</v>
      </c>
      <c r="E99" s="24" t="s">
        <v>734</v>
      </c>
      <c r="F99" s="24" t="s">
        <v>1878</v>
      </c>
      <c r="G99" s="39" t="s">
        <v>1367</v>
      </c>
      <c r="H99" s="25">
        <v>880</v>
      </c>
      <c r="I99" s="10" t="s">
        <v>108</v>
      </c>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5"/>
      <c r="AK99" s="55"/>
      <c r="AL99" s="55"/>
      <c r="AM99" s="55"/>
      <c r="AN99" s="55"/>
      <c r="AO99" s="55"/>
      <c r="AP99" s="55"/>
      <c r="AQ99" s="55"/>
      <c r="AR99" s="55"/>
      <c r="AS99" s="55"/>
      <c r="AT99" s="55"/>
      <c r="AU99" s="55"/>
      <c r="AV99" s="55"/>
      <c r="AW99" s="55"/>
      <c r="AX99" s="55"/>
      <c r="AY99" s="55"/>
      <c r="AZ99" s="55"/>
      <c r="BA99" s="55"/>
      <c r="BB99" s="55"/>
      <c r="BC99" s="55"/>
      <c r="BD99" s="55"/>
      <c r="BE99" s="55"/>
      <c r="BF99" s="55"/>
      <c r="BG99" s="55"/>
      <c r="BH99" s="55"/>
      <c r="BI99" s="55"/>
      <c r="BJ99" s="55"/>
      <c r="BK99" s="55"/>
      <c r="BL99" s="55"/>
      <c r="BM99" s="55"/>
      <c r="BN99" s="55"/>
      <c r="BO99" s="55"/>
      <c r="BP99" s="55"/>
      <c r="BQ99" s="55"/>
      <c r="BR99" s="55"/>
      <c r="BS99" s="55"/>
      <c r="BT99" s="55"/>
      <c r="BU99" s="55"/>
      <c r="BV99" s="77"/>
    </row>
    <row r="100" spans="1:74" s="50" customFormat="1" ht="75.599999999999994" customHeight="1">
      <c r="A100" s="5" t="s">
        <v>5</v>
      </c>
      <c r="B100" s="5" t="s">
        <v>981</v>
      </c>
      <c r="C100" s="29" t="s">
        <v>1565</v>
      </c>
      <c r="D100" s="24" t="s">
        <v>464</v>
      </c>
      <c r="E100" s="24" t="s">
        <v>757</v>
      </c>
      <c r="F100" s="24" t="s">
        <v>1878</v>
      </c>
      <c r="G100" s="39" t="s">
        <v>1392</v>
      </c>
      <c r="H100" s="25">
        <v>213</v>
      </c>
      <c r="I100" s="7" t="s">
        <v>340</v>
      </c>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5"/>
      <c r="AK100" s="55"/>
      <c r="AL100" s="55"/>
      <c r="AM100" s="55"/>
      <c r="AN100" s="55"/>
      <c r="AO100" s="55"/>
      <c r="AP100" s="55"/>
      <c r="AQ100" s="55"/>
      <c r="AR100" s="55"/>
      <c r="AS100" s="55"/>
      <c r="AT100" s="55"/>
      <c r="AU100" s="55"/>
      <c r="AV100" s="55"/>
      <c r="AW100" s="55"/>
      <c r="AX100" s="55"/>
      <c r="AY100" s="55"/>
      <c r="AZ100" s="55"/>
      <c r="BA100" s="55"/>
      <c r="BB100" s="55"/>
      <c r="BC100" s="55"/>
      <c r="BD100" s="55"/>
      <c r="BE100" s="55"/>
      <c r="BF100" s="55"/>
      <c r="BG100" s="55"/>
      <c r="BH100" s="55"/>
      <c r="BI100" s="55"/>
      <c r="BJ100" s="55"/>
      <c r="BK100" s="55"/>
      <c r="BL100" s="55"/>
      <c r="BM100" s="55"/>
      <c r="BN100" s="55"/>
      <c r="BO100" s="55"/>
      <c r="BP100" s="55"/>
      <c r="BQ100" s="55"/>
      <c r="BR100" s="55"/>
      <c r="BS100" s="55"/>
      <c r="BT100" s="55"/>
      <c r="BU100" s="55"/>
      <c r="BV100" s="77"/>
    </row>
    <row r="101" spans="1:74" s="50" customFormat="1" ht="75.599999999999994" customHeight="1">
      <c r="A101" s="5" t="s">
        <v>5</v>
      </c>
      <c r="B101" s="5" t="s">
        <v>981</v>
      </c>
      <c r="C101" s="29" t="s">
        <v>1573</v>
      </c>
      <c r="D101" s="24" t="s">
        <v>472</v>
      </c>
      <c r="E101" s="24" t="s">
        <v>766</v>
      </c>
      <c r="F101" s="24" t="s">
        <v>1878</v>
      </c>
      <c r="G101" s="39" t="s">
        <v>1401</v>
      </c>
      <c r="H101" s="25">
        <v>417</v>
      </c>
      <c r="I101" s="7" t="s">
        <v>349</v>
      </c>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5"/>
      <c r="AK101" s="55"/>
      <c r="AL101" s="55"/>
      <c r="AM101" s="55"/>
      <c r="AN101" s="55"/>
      <c r="AO101" s="55"/>
      <c r="AP101" s="55"/>
      <c r="AQ101" s="55"/>
      <c r="AR101" s="55"/>
      <c r="AS101" s="55"/>
      <c r="AT101" s="55"/>
      <c r="AU101" s="55"/>
      <c r="AV101" s="55"/>
      <c r="AW101" s="55"/>
      <c r="AX101" s="55"/>
      <c r="AY101" s="55"/>
      <c r="AZ101" s="55"/>
      <c r="BA101" s="55"/>
      <c r="BB101" s="55"/>
      <c r="BC101" s="55"/>
      <c r="BD101" s="55"/>
      <c r="BE101" s="55"/>
      <c r="BF101" s="55"/>
      <c r="BG101" s="55"/>
      <c r="BH101" s="55"/>
      <c r="BI101" s="55"/>
      <c r="BJ101" s="55"/>
      <c r="BK101" s="55"/>
      <c r="BL101" s="55"/>
      <c r="BM101" s="55"/>
      <c r="BN101" s="55"/>
      <c r="BO101" s="55"/>
      <c r="BP101" s="55"/>
      <c r="BQ101" s="55"/>
      <c r="BR101" s="55"/>
      <c r="BS101" s="55"/>
      <c r="BT101" s="55"/>
      <c r="BU101" s="55"/>
      <c r="BV101" s="77"/>
    </row>
    <row r="102" spans="1:74" s="50" customFormat="1" ht="75.599999999999994" customHeight="1">
      <c r="A102" s="5" t="s">
        <v>5</v>
      </c>
      <c r="B102" s="5" t="s">
        <v>981</v>
      </c>
      <c r="C102" s="29" t="s">
        <v>1542</v>
      </c>
      <c r="D102" s="24" t="s">
        <v>439</v>
      </c>
      <c r="E102" s="24" t="s">
        <v>730</v>
      </c>
      <c r="F102" s="24" t="s">
        <v>1878</v>
      </c>
      <c r="G102" s="39" t="s">
        <v>1363</v>
      </c>
      <c r="H102" s="25">
        <v>201</v>
      </c>
      <c r="I102" s="10" t="s">
        <v>104</v>
      </c>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5"/>
      <c r="AK102" s="55"/>
      <c r="AL102" s="55"/>
      <c r="AM102" s="55"/>
      <c r="AN102" s="55"/>
      <c r="AO102" s="55"/>
      <c r="AP102" s="55"/>
      <c r="AQ102" s="55"/>
      <c r="AR102" s="55"/>
      <c r="AS102" s="55"/>
      <c r="AT102" s="55"/>
      <c r="AU102" s="55"/>
      <c r="AV102" s="55"/>
      <c r="AW102" s="55"/>
      <c r="AX102" s="55"/>
      <c r="AY102" s="55"/>
      <c r="AZ102" s="55"/>
      <c r="BA102" s="55"/>
      <c r="BB102" s="55"/>
      <c r="BC102" s="55"/>
      <c r="BD102" s="55"/>
      <c r="BE102" s="55"/>
      <c r="BF102" s="55"/>
      <c r="BG102" s="55"/>
      <c r="BH102" s="55"/>
      <c r="BI102" s="55"/>
      <c r="BJ102" s="55"/>
      <c r="BK102" s="55"/>
      <c r="BL102" s="55"/>
      <c r="BM102" s="55"/>
      <c r="BN102" s="55"/>
      <c r="BO102" s="55"/>
      <c r="BP102" s="55"/>
      <c r="BQ102" s="55"/>
      <c r="BR102" s="55"/>
      <c r="BS102" s="55"/>
      <c r="BT102" s="55"/>
      <c r="BU102" s="55"/>
      <c r="BV102" s="77"/>
    </row>
    <row r="103" spans="1:74" s="50" customFormat="1" ht="75.599999999999994" customHeight="1">
      <c r="A103" s="5" t="s">
        <v>5</v>
      </c>
      <c r="B103" s="5" t="s">
        <v>981</v>
      </c>
      <c r="C103" s="29" t="s">
        <v>1553</v>
      </c>
      <c r="D103" s="24" t="s">
        <v>452</v>
      </c>
      <c r="E103" s="24" t="s">
        <v>745</v>
      </c>
      <c r="F103" s="24" t="s">
        <v>1878</v>
      </c>
      <c r="G103" s="39" t="s">
        <v>1378</v>
      </c>
      <c r="H103" s="25">
        <v>218</v>
      </c>
      <c r="I103" s="7" t="s">
        <v>326</v>
      </c>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5"/>
      <c r="AK103" s="55"/>
      <c r="AL103" s="55"/>
      <c r="AM103" s="55"/>
      <c r="AN103" s="55"/>
      <c r="AO103" s="55"/>
      <c r="AP103" s="55"/>
      <c r="AQ103" s="55"/>
      <c r="AR103" s="55"/>
      <c r="AS103" s="55"/>
      <c r="AT103" s="55"/>
      <c r="AU103" s="55"/>
      <c r="AV103" s="55"/>
      <c r="AW103" s="55"/>
      <c r="AX103" s="55"/>
      <c r="AY103" s="55"/>
      <c r="AZ103" s="55"/>
      <c r="BA103" s="55"/>
      <c r="BB103" s="55"/>
      <c r="BC103" s="55"/>
      <c r="BD103" s="55"/>
      <c r="BE103" s="55"/>
      <c r="BF103" s="55"/>
      <c r="BG103" s="55"/>
      <c r="BH103" s="55"/>
      <c r="BI103" s="55"/>
      <c r="BJ103" s="55"/>
      <c r="BK103" s="55"/>
      <c r="BL103" s="55"/>
      <c r="BM103" s="55"/>
      <c r="BN103" s="55"/>
      <c r="BO103" s="55"/>
      <c r="BP103" s="55"/>
      <c r="BQ103" s="55"/>
      <c r="BR103" s="55"/>
      <c r="BS103" s="55"/>
      <c r="BT103" s="55"/>
      <c r="BU103" s="55"/>
      <c r="BV103" s="77"/>
    </row>
    <row r="104" spans="1:74" s="50" customFormat="1" ht="75.599999999999994" customHeight="1">
      <c r="A104" s="8" t="s">
        <v>5</v>
      </c>
      <c r="B104" s="5" t="s">
        <v>981</v>
      </c>
      <c r="C104" s="30" t="s">
        <v>1567</v>
      </c>
      <c r="D104" s="24" t="s">
        <v>466</v>
      </c>
      <c r="E104" s="24" t="s">
        <v>759</v>
      </c>
      <c r="F104" s="24" t="s">
        <v>1878</v>
      </c>
      <c r="G104" s="39" t="s">
        <v>1394</v>
      </c>
      <c r="H104" s="32">
        <v>417</v>
      </c>
      <c r="I104" s="9" t="s">
        <v>342</v>
      </c>
      <c r="J104" s="55"/>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5"/>
      <c r="AK104" s="55"/>
      <c r="AL104" s="55"/>
      <c r="AM104" s="55"/>
      <c r="AN104" s="55"/>
      <c r="AO104" s="55"/>
      <c r="AP104" s="55"/>
      <c r="AQ104" s="55"/>
      <c r="AR104" s="55"/>
      <c r="AS104" s="55"/>
      <c r="AT104" s="55"/>
      <c r="AU104" s="55"/>
      <c r="AV104" s="55"/>
      <c r="AW104" s="55"/>
      <c r="AX104" s="55"/>
      <c r="AY104" s="55"/>
      <c r="AZ104" s="55"/>
      <c r="BA104" s="55"/>
      <c r="BB104" s="55"/>
      <c r="BC104" s="55"/>
      <c r="BD104" s="55"/>
      <c r="BE104" s="55"/>
      <c r="BF104" s="55"/>
      <c r="BG104" s="55"/>
      <c r="BH104" s="55"/>
      <c r="BI104" s="55"/>
      <c r="BJ104" s="55"/>
      <c r="BK104" s="55"/>
      <c r="BL104" s="55"/>
      <c r="BM104" s="55"/>
      <c r="BN104" s="55"/>
      <c r="BO104" s="55"/>
      <c r="BP104" s="55"/>
      <c r="BQ104" s="55"/>
      <c r="BR104" s="55"/>
      <c r="BS104" s="55"/>
      <c r="BT104" s="55"/>
      <c r="BU104" s="55"/>
      <c r="BV104" s="77"/>
    </row>
    <row r="105" spans="1:74" s="50" customFormat="1" ht="75.599999999999994" customHeight="1">
      <c r="A105" s="11" t="s">
        <v>5</v>
      </c>
      <c r="B105" s="5" t="s">
        <v>981</v>
      </c>
      <c r="C105" s="29" t="s">
        <v>1576</v>
      </c>
      <c r="D105" s="24" t="s">
        <v>475</v>
      </c>
      <c r="E105" s="24" t="s">
        <v>769</v>
      </c>
      <c r="F105" s="24" t="s">
        <v>1878</v>
      </c>
      <c r="G105" s="39" t="s">
        <v>1404</v>
      </c>
      <c r="H105" s="25">
        <v>419</v>
      </c>
      <c r="I105" s="7" t="s">
        <v>353</v>
      </c>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5"/>
      <c r="AK105" s="55"/>
      <c r="AL105" s="55"/>
      <c r="AM105" s="55"/>
      <c r="AN105" s="55"/>
      <c r="AO105" s="55"/>
      <c r="AP105" s="55"/>
      <c r="AQ105" s="55"/>
      <c r="AR105" s="55"/>
      <c r="AS105" s="55"/>
      <c r="AT105" s="55"/>
      <c r="AU105" s="55"/>
      <c r="AV105" s="55"/>
      <c r="AW105" s="55"/>
      <c r="AX105" s="55"/>
      <c r="AY105" s="55"/>
      <c r="AZ105" s="55"/>
      <c r="BA105" s="55"/>
      <c r="BB105" s="55"/>
      <c r="BC105" s="55"/>
      <c r="BD105" s="55"/>
      <c r="BE105" s="55"/>
      <c r="BF105" s="55"/>
      <c r="BG105" s="55"/>
      <c r="BH105" s="55"/>
      <c r="BI105" s="55"/>
      <c r="BJ105" s="55"/>
      <c r="BK105" s="55"/>
      <c r="BL105" s="55"/>
      <c r="BM105" s="55"/>
      <c r="BN105" s="55"/>
      <c r="BO105" s="55"/>
      <c r="BP105" s="55"/>
      <c r="BQ105" s="55"/>
      <c r="BR105" s="55"/>
      <c r="BS105" s="55"/>
      <c r="BT105" s="55"/>
      <c r="BU105" s="55"/>
      <c r="BV105" s="77"/>
    </row>
    <row r="106" spans="1:74" s="50" customFormat="1" ht="75.599999999999994" customHeight="1">
      <c r="A106" s="11" t="s">
        <v>5</v>
      </c>
      <c r="B106" s="5" t="s">
        <v>981</v>
      </c>
      <c r="C106" s="29" t="s">
        <v>1577</v>
      </c>
      <c r="D106" s="24" t="s">
        <v>476</v>
      </c>
      <c r="E106" s="24" t="s">
        <v>770</v>
      </c>
      <c r="F106" s="24" t="s">
        <v>1878</v>
      </c>
      <c r="G106" s="39" t="s">
        <v>1405</v>
      </c>
      <c r="H106" s="25">
        <v>419</v>
      </c>
      <c r="I106" s="7" t="s">
        <v>354</v>
      </c>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5"/>
      <c r="AK106" s="55"/>
      <c r="AL106" s="55"/>
      <c r="AM106" s="55"/>
      <c r="AN106" s="55"/>
      <c r="AO106" s="55"/>
      <c r="AP106" s="55"/>
      <c r="AQ106" s="55"/>
      <c r="AR106" s="55"/>
      <c r="AS106" s="55"/>
      <c r="AT106" s="55"/>
      <c r="AU106" s="55"/>
      <c r="AV106" s="55"/>
      <c r="AW106" s="55"/>
      <c r="AX106" s="55"/>
      <c r="AY106" s="55"/>
      <c r="AZ106" s="55"/>
      <c r="BA106" s="55"/>
      <c r="BB106" s="55"/>
      <c r="BC106" s="55"/>
      <c r="BD106" s="55"/>
      <c r="BE106" s="55"/>
      <c r="BF106" s="55"/>
      <c r="BG106" s="55"/>
      <c r="BH106" s="55"/>
      <c r="BI106" s="55"/>
      <c r="BJ106" s="55"/>
      <c r="BK106" s="55"/>
      <c r="BL106" s="55"/>
      <c r="BM106" s="55"/>
      <c r="BN106" s="55"/>
      <c r="BO106" s="55"/>
      <c r="BP106" s="55"/>
      <c r="BQ106" s="55"/>
      <c r="BR106" s="55"/>
      <c r="BS106" s="55"/>
      <c r="BT106" s="55"/>
      <c r="BU106" s="55"/>
      <c r="BV106" s="77"/>
    </row>
    <row r="107" spans="1:74" s="50" customFormat="1" ht="75.599999999999994" customHeight="1">
      <c r="A107" s="8" t="s">
        <v>5</v>
      </c>
      <c r="B107" s="5" t="s">
        <v>981</v>
      </c>
      <c r="C107" s="30" t="s">
        <v>1549</v>
      </c>
      <c r="D107" s="24" t="s">
        <v>447</v>
      </c>
      <c r="E107" s="24" t="s">
        <v>740</v>
      </c>
      <c r="F107" s="24" t="s">
        <v>1878</v>
      </c>
      <c r="G107" s="39" t="s">
        <v>1373</v>
      </c>
      <c r="H107" s="32">
        <v>218</v>
      </c>
      <c r="I107" s="22" t="s">
        <v>321</v>
      </c>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5"/>
      <c r="AK107" s="55"/>
      <c r="AL107" s="55"/>
      <c r="AM107" s="55"/>
      <c r="AN107" s="55"/>
      <c r="AO107" s="55"/>
      <c r="AP107" s="55"/>
      <c r="AQ107" s="55"/>
      <c r="AR107" s="55"/>
      <c r="AS107" s="55"/>
      <c r="AT107" s="55"/>
      <c r="AU107" s="55"/>
      <c r="AV107" s="55"/>
      <c r="AW107" s="55"/>
      <c r="AX107" s="55"/>
      <c r="AY107" s="55"/>
      <c r="AZ107" s="55"/>
      <c r="BA107" s="55"/>
      <c r="BB107" s="55"/>
      <c r="BC107" s="55"/>
      <c r="BD107" s="55"/>
      <c r="BE107" s="55"/>
      <c r="BF107" s="55"/>
      <c r="BG107" s="55"/>
      <c r="BH107" s="55"/>
      <c r="BI107" s="55"/>
      <c r="BJ107" s="55"/>
      <c r="BK107" s="55"/>
      <c r="BL107" s="55"/>
      <c r="BM107" s="55"/>
      <c r="BN107" s="55"/>
      <c r="BO107" s="55"/>
      <c r="BP107" s="55"/>
      <c r="BQ107" s="55"/>
      <c r="BR107" s="55"/>
      <c r="BS107" s="55"/>
      <c r="BT107" s="55"/>
      <c r="BU107" s="55"/>
      <c r="BV107" s="77"/>
    </row>
    <row r="108" spans="1:74" s="50" customFormat="1" ht="75.599999999999994" customHeight="1">
      <c r="A108" s="11" t="s">
        <v>5</v>
      </c>
      <c r="B108" s="5" t="s">
        <v>1835</v>
      </c>
      <c r="C108" s="29" t="s">
        <v>1658</v>
      </c>
      <c r="D108" s="24" t="s">
        <v>555</v>
      </c>
      <c r="E108" s="24" t="s">
        <v>847</v>
      </c>
      <c r="F108" s="24" t="s">
        <v>1872</v>
      </c>
      <c r="G108" s="42" t="s">
        <v>1121</v>
      </c>
      <c r="H108" s="25">
        <v>255</v>
      </c>
      <c r="I108" s="7" t="s">
        <v>220</v>
      </c>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c r="AJ108" s="55"/>
      <c r="AK108" s="55"/>
      <c r="AL108" s="55"/>
      <c r="AM108" s="55"/>
      <c r="AN108" s="55"/>
      <c r="AO108" s="55"/>
      <c r="AP108" s="55"/>
      <c r="AQ108" s="55"/>
      <c r="AR108" s="55"/>
      <c r="AS108" s="55"/>
      <c r="AT108" s="55"/>
      <c r="AU108" s="55"/>
      <c r="AV108" s="55"/>
      <c r="AW108" s="55"/>
      <c r="AX108" s="55"/>
      <c r="AY108" s="55"/>
      <c r="AZ108" s="55"/>
      <c r="BA108" s="55"/>
      <c r="BB108" s="55"/>
      <c r="BC108" s="55"/>
      <c r="BD108" s="55"/>
      <c r="BE108" s="55"/>
      <c r="BF108" s="55"/>
      <c r="BG108" s="55"/>
      <c r="BH108" s="55"/>
      <c r="BI108" s="55"/>
      <c r="BJ108" s="55"/>
      <c r="BK108" s="55"/>
      <c r="BL108" s="55"/>
      <c r="BM108" s="55"/>
      <c r="BN108" s="55"/>
      <c r="BO108" s="55"/>
      <c r="BP108" s="55"/>
      <c r="BQ108" s="55"/>
      <c r="BR108" s="55"/>
      <c r="BS108" s="55"/>
      <c r="BT108" s="55"/>
      <c r="BU108" s="55"/>
      <c r="BV108" s="77"/>
    </row>
    <row r="109" spans="1:74" s="50" customFormat="1" ht="75.599999999999994" customHeight="1">
      <c r="A109" s="11" t="s">
        <v>5</v>
      </c>
      <c r="B109" s="5" t="s">
        <v>1835</v>
      </c>
      <c r="C109" s="29" t="s">
        <v>1664</v>
      </c>
      <c r="D109" s="24" t="s">
        <v>562</v>
      </c>
      <c r="E109" s="24" t="s">
        <v>853</v>
      </c>
      <c r="F109" s="24" t="s">
        <v>1872</v>
      </c>
      <c r="G109" s="42" t="s">
        <v>1127</v>
      </c>
      <c r="H109" s="25">
        <v>255</v>
      </c>
      <c r="I109" s="7" t="s">
        <v>226</v>
      </c>
      <c r="J109" s="55"/>
      <c r="K109" s="55"/>
      <c r="L109" s="55"/>
      <c r="M109" s="55"/>
      <c r="N109" s="55"/>
      <c r="O109" s="55"/>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c r="BM109" s="55"/>
      <c r="BN109" s="55"/>
      <c r="BO109" s="55"/>
      <c r="BP109" s="55"/>
      <c r="BQ109" s="55"/>
      <c r="BR109" s="55"/>
      <c r="BS109" s="55"/>
      <c r="BT109" s="55"/>
      <c r="BU109" s="55"/>
      <c r="BV109" s="77"/>
    </row>
    <row r="110" spans="1:74" s="50" customFormat="1" ht="75.599999999999994" customHeight="1">
      <c r="A110" s="11" t="s">
        <v>5</v>
      </c>
      <c r="B110" s="5" t="s">
        <v>1835</v>
      </c>
      <c r="C110" s="29" t="s">
        <v>1650</v>
      </c>
      <c r="D110" s="24" t="s">
        <v>548</v>
      </c>
      <c r="E110" s="24" t="s">
        <v>838</v>
      </c>
      <c r="F110" s="24" t="s">
        <v>1872</v>
      </c>
      <c r="G110" s="42" t="s">
        <v>1112</v>
      </c>
      <c r="H110" s="25">
        <v>615</v>
      </c>
      <c r="I110" s="7" t="s">
        <v>211</v>
      </c>
      <c r="J110" s="55"/>
      <c r="K110" s="55"/>
      <c r="L110" s="55"/>
      <c r="M110" s="55"/>
      <c r="N110" s="55"/>
      <c r="O110" s="55"/>
      <c r="P110" s="55"/>
      <c r="Q110" s="55"/>
      <c r="R110" s="55"/>
      <c r="S110" s="55"/>
      <c r="T110" s="55"/>
      <c r="U110" s="55"/>
      <c r="V110" s="55"/>
      <c r="W110" s="55"/>
      <c r="X110" s="55"/>
      <c r="Y110" s="55"/>
      <c r="Z110" s="55"/>
      <c r="AA110" s="55"/>
      <c r="AB110" s="55"/>
      <c r="AC110" s="55"/>
      <c r="AD110" s="55"/>
      <c r="AE110" s="55"/>
      <c r="AF110" s="55"/>
      <c r="AG110" s="55"/>
      <c r="AH110" s="55"/>
      <c r="AI110" s="55"/>
      <c r="AJ110" s="55"/>
      <c r="AK110" s="55"/>
      <c r="AL110" s="55"/>
      <c r="AM110" s="55"/>
      <c r="AN110" s="55"/>
      <c r="AO110" s="55"/>
      <c r="AP110" s="55"/>
      <c r="AQ110" s="55"/>
      <c r="AR110" s="55"/>
      <c r="AS110" s="55"/>
      <c r="AT110" s="55"/>
      <c r="AU110" s="55"/>
      <c r="AV110" s="55"/>
      <c r="AW110" s="55"/>
      <c r="AX110" s="55"/>
      <c r="AY110" s="55"/>
      <c r="AZ110" s="55"/>
      <c r="BA110" s="55"/>
      <c r="BB110" s="55"/>
      <c r="BC110" s="55"/>
      <c r="BD110" s="55"/>
      <c r="BE110" s="55"/>
      <c r="BF110" s="55"/>
      <c r="BG110" s="55"/>
      <c r="BH110" s="55"/>
      <c r="BI110" s="55"/>
      <c r="BJ110" s="55"/>
      <c r="BK110" s="55"/>
      <c r="BL110" s="55"/>
      <c r="BM110" s="55"/>
      <c r="BN110" s="55"/>
      <c r="BO110" s="55"/>
      <c r="BP110" s="55"/>
      <c r="BQ110" s="55"/>
      <c r="BR110" s="55"/>
      <c r="BS110" s="55"/>
      <c r="BT110" s="55"/>
      <c r="BU110" s="55"/>
      <c r="BV110" s="77"/>
    </row>
    <row r="111" spans="1:74" s="50" customFormat="1" ht="75.599999999999994" customHeight="1">
      <c r="A111" s="11" t="s">
        <v>5</v>
      </c>
      <c r="B111" s="5" t="s">
        <v>1835</v>
      </c>
      <c r="C111" s="29" t="s">
        <v>1622</v>
      </c>
      <c r="D111" s="24" t="s">
        <v>520</v>
      </c>
      <c r="E111" s="24" t="s">
        <v>812</v>
      </c>
      <c r="F111" s="24" t="s">
        <v>1881</v>
      </c>
      <c r="G111" s="39" t="s">
        <v>1453</v>
      </c>
      <c r="H111" s="25" t="s">
        <v>171</v>
      </c>
      <c r="I111" s="7" t="s">
        <v>172</v>
      </c>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c r="AJ111" s="55"/>
      <c r="AK111" s="55"/>
      <c r="AL111" s="55"/>
      <c r="AM111" s="55"/>
      <c r="AN111" s="55"/>
      <c r="AO111" s="55"/>
      <c r="AP111" s="55"/>
      <c r="AQ111" s="55"/>
      <c r="AR111" s="55"/>
      <c r="AS111" s="55"/>
      <c r="AT111" s="55"/>
      <c r="AU111" s="55"/>
      <c r="AV111" s="55"/>
      <c r="AW111" s="55"/>
      <c r="AX111" s="55"/>
      <c r="AY111" s="55"/>
      <c r="AZ111" s="55"/>
      <c r="BA111" s="55"/>
      <c r="BB111" s="55"/>
      <c r="BC111" s="55"/>
      <c r="BD111" s="55"/>
      <c r="BE111" s="55"/>
      <c r="BF111" s="55"/>
      <c r="BG111" s="55"/>
      <c r="BH111" s="55"/>
      <c r="BI111" s="55"/>
      <c r="BJ111" s="55"/>
      <c r="BK111" s="55"/>
      <c r="BL111" s="55"/>
      <c r="BM111" s="55"/>
      <c r="BN111" s="55"/>
      <c r="BO111" s="55"/>
      <c r="BP111" s="55"/>
      <c r="BQ111" s="55"/>
      <c r="BR111" s="55"/>
      <c r="BS111" s="55"/>
      <c r="BT111" s="55"/>
      <c r="BU111" s="55"/>
      <c r="BV111" s="77"/>
    </row>
    <row r="112" spans="1:74" s="50" customFormat="1" ht="75.599999999999994" customHeight="1">
      <c r="A112" s="11" t="s">
        <v>5</v>
      </c>
      <c r="B112" s="5" t="s">
        <v>1835</v>
      </c>
      <c r="C112" s="29" t="s">
        <v>1811</v>
      </c>
      <c r="D112" s="31" t="s">
        <v>1058</v>
      </c>
      <c r="E112" s="31" t="s">
        <v>1083</v>
      </c>
      <c r="F112" s="24" t="s">
        <v>1939</v>
      </c>
      <c r="G112" s="39" t="s">
        <v>1274</v>
      </c>
      <c r="H112" s="25">
        <v>606</v>
      </c>
      <c r="I112" s="7" t="s">
        <v>1032</v>
      </c>
      <c r="J112" s="55"/>
      <c r="K112" s="55"/>
      <c r="L112" s="55"/>
      <c r="M112" s="55"/>
      <c r="N112" s="55"/>
      <c r="O112" s="55"/>
      <c r="P112" s="55"/>
      <c r="Q112" s="55"/>
      <c r="R112" s="55"/>
      <c r="S112" s="55"/>
      <c r="T112" s="55"/>
      <c r="U112" s="55"/>
      <c r="V112" s="55"/>
      <c r="W112" s="55"/>
      <c r="X112" s="55"/>
      <c r="Y112" s="55"/>
      <c r="Z112" s="55"/>
      <c r="AA112" s="55"/>
      <c r="AB112" s="55"/>
      <c r="AC112" s="55"/>
      <c r="AD112" s="55"/>
      <c r="AE112" s="55"/>
      <c r="AF112" s="55"/>
      <c r="AG112" s="55"/>
      <c r="AH112" s="55"/>
      <c r="AI112" s="55"/>
      <c r="AJ112" s="55"/>
      <c r="AK112" s="55"/>
      <c r="AL112" s="55"/>
      <c r="AM112" s="55"/>
      <c r="AN112" s="55"/>
      <c r="AO112" s="55"/>
      <c r="AP112" s="55"/>
      <c r="AQ112" s="55"/>
      <c r="AR112" s="55"/>
      <c r="AS112" s="55"/>
      <c r="AT112" s="55"/>
      <c r="AU112" s="55"/>
      <c r="AV112" s="55"/>
      <c r="AW112" s="55"/>
      <c r="AX112" s="55"/>
      <c r="AY112" s="55"/>
      <c r="AZ112" s="55"/>
      <c r="BA112" s="55"/>
      <c r="BB112" s="55"/>
      <c r="BC112" s="55"/>
      <c r="BD112" s="55"/>
      <c r="BE112" s="55"/>
      <c r="BF112" s="55"/>
      <c r="BG112" s="55"/>
      <c r="BH112" s="55"/>
      <c r="BI112" s="55"/>
      <c r="BJ112" s="55"/>
      <c r="BK112" s="55"/>
      <c r="BL112" s="55"/>
      <c r="BM112" s="55"/>
      <c r="BN112" s="55"/>
      <c r="BO112" s="55"/>
      <c r="BP112" s="55"/>
      <c r="BQ112" s="55"/>
      <c r="BR112" s="55"/>
      <c r="BS112" s="55"/>
      <c r="BT112" s="55"/>
      <c r="BU112" s="55"/>
      <c r="BV112" s="77"/>
    </row>
    <row r="113" spans="1:74" s="50" customFormat="1" ht="75.599999999999994" customHeight="1">
      <c r="A113" s="11" t="s">
        <v>5</v>
      </c>
      <c r="B113" s="5" t="s">
        <v>1835</v>
      </c>
      <c r="C113" s="29" t="s">
        <v>1655</v>
      </c>
      <c r="D113" s="24" t="s">
        <v>553</v>
      </c>
      <c r="E113" s="24" t="s">
        <v>843</v>
      </c>
      <c r="F113" s="24" t="s">
        <v>1872</v>
      </c>
      <c r="G113" s="42" t="s">
        <v>1119</v>
      </c>
      <c r="H113" s="25">
        <v>255</v>
      </c>
      <c r="I113" s="7" t="s">
        <v>216</v>
      </c>
      <c r="J113" s="55"/>
      <c r="K113" s="55"/>
      <c r="L113" s="55"/>
      <c r="M113" s="55"/>
      <c r="N113" s="55"/>
      <c r="O113" s="55"/>
      <c r="P113" s="55"/>
      <c r="Q113" s="55"/>
      <c r="R113" s="55"/>
      <c r="S113" s="55"/>
      <c r="T113" s="55"/>
      <c r="U113" s="55"/>
      <c r="V113" s="55"/>
      <c r="W113" s="55"/>
      <c r="X113" s="55"/>
      <c r="Y113" s="55"/>
      <c r="Z113" s="55"/>
      <c r="AA113" s="55"/>
      <c r="AB113" s="55"/>
      <c r="AC113" s="55"/>
      <c r="AD113" s="55"/>
      <c r="AE113" s="55"/>
      <c r="AF113" s="55"/>
      <c r="AG113" s="55"/>
      <c r="AH113" s="55"/>
      <c r="AI113" s="55"/>
      <c r="AJ113" s="55"/>
      <c r="AK113" s="55"/>
      <c r="AL113" s="55"/>
      <c r="AM113" s="55"/>
      <c r="AN113" s="55"/>
      <c r="AO113" s="55"/>
      <c r="AP113" s="55"/>
      <c r="AQ113" s="55"/>
      <c r="AR113" s="55"/>
      <c r="AS113" s="55"/>
      <c r="AT113" s="55"/>
      <c r="AU113" s="55"/>
      <c r="AV113" s="55"/>
      <c r="AW113" s="55"/>
      <c r="AX113" s="55"/>
      <c r="AY113" s="55"/>
      <c r="AZ113" s="55"/>
      <c r="BA113" s="55"/>
      <c r="BB113" s="55"/>
      <c r="BC113" s="55"/>
      <c r="BD113" s="55"/>
      <c r="BE113" s="55"/>
      <c r="BF113" s="55"/>
      <c r="BG113" s="55"/>
      <c r="BH113" s="55"/>
      <c r="BI113" s="55"/>
      <c r="BJ113" s="55"/>
      <c r="BK113" s="55"/>
      <c r="BL113" s="55"/>
      <c r="BM113" s="55"/>
      <c r="BN113" s="55"/>
      <c r="BO113" s="55"/>
      <c r="BP113" s="55"/>
      <c r="BQ113" s="55"/>
      <c r="BR113" s="55"/>
      <c r="BS113" s="55"/>
      <c r="BT113" s="55"/>
      <c r="BU113" s="55"/>
      <c r="BV113" s="77"/>
    </row>
    <row r="114" spans="1:74" s="50" customFormat="1" ht="75.599999999999994" customHeight="1">
      <c r="A114" s="11" t="s">
        <v>5</v>
      </c>
      <c r="B114" s="5" t="s">
        <v>1835</v>
      </c>
      <c r="C114" s="29" t="s">
        <v>1715</v>
      </c>
      <c r="D114" s="24" t="s">
        <v>593</v>
      </c>
      <c r="E114" s="24" t="s">
        <v>894</v>
      </c>
      <c r="F114" s="24" t="s">
        <v>1910</v>
      </c>
      <c r="G114" s="42" t="s">
        <v>1180</v>
      </c>
      <c r="H114" s="25" t="s">
        <v>300</v>
      </c>
      <c r="I114" s="7" t="s">
        <v>280</v>
      </c>
      <c r="J114" s="55"/>
      <c r="K114" s="55"/>
      <c r="L114" s="55"/>
      <c r="M114" s="55"/>
      <c r="N114" s="55"/>
      <c r="O114" s="55"/>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c r="BM114" s="55"/>
      <c r="BN114" s="55"/>
      <c r="BO114" s="55"/>
      <c r="BP114" s="55"/>
      <c r="BQ114" s="55"/>
      <c r="BR114" s="55"/>
      <c r="BS114" s="55"/>
      <c r="BT114" s="55"/>
      <c r="BU114" s="55"/>
      <c r="BV114" s="77"/>
    </row>
    <row r="115" spans="1:74" s="50" customFormat="1" ht="75.599999999999994" customHeight="1">
      <c r="A115" s="11" t="s">
        <v>5</v>
      </c>
      <c r="B115" s="5" t="s">
        <v>1835</v>
      </c>
      <c r="C115" s="29" t="s">
        <v>1652</v>
      </c>
      <c r="D115" s="24" t="s">
        <v>550</v>
      </c>
      <c r="E115" s="24" t="s">
        <v>840</v>
      </c>
      <c r="F115" s="24" t="s">
        <v>1872</v>
      </c>
      <c r="G115" s="42" t="s">
        <v>1117</v>
      </c>
      <c r="H115" s="25">
        <v>615</v>
      </c>
      <c r="I115" s="7" t="s">
        <v>213</v>
      </c>
      <c r="J115" s="55"/>
      <c r="K115" s="55"/>
      <c r="L115" s="55"/>
      <c r="M115" s="55"/>
      <c r="N115" s="55"/>
      <c r="O115" s="55"/>
      <c r="P115" s="55"/>
      <c r="Q115" s="55"/>
      <c r="R115" s="55"/>
      <c r="S115" s="55"/>
      <c r="T115" s="55"/>
      <c r="U115" s="55"/>
      <c r="V115" s="55"/>
      <c r="W115" s="55"/>
      <c r="X115" s="55"/>
      <c r="Y115" s="55"/>
      <c r="Z115" s="55"/>
      <c r="AA115" s="55"/>
      <c r="AB115" s="55"/>
      <c r="AC115" s="55"/>
      <c r="AD115" s="55"/>
      <c r="AE115" s="55"/>
      <c r="AF115" s="55"/>
      <c r="AG115" s="55"/>
      <c r="AH115" s="55"/>
      <c r="AI115" s="55"/>
      <c r="AJ115" s="55"/>
      <c r="AK115" s="55"/>
      <c r="AL115" s="55"/>
      <c r="AM115" s="55"/>
      <c r="AN115" s="55"/>
      <c r="AO115" s="55"/>
      <c r="AP115" s="55"/>
      <c r="AQ115" s="55"/>
      <c r="AR115" s="55"/>
      <c r="AS115" s="55"/>
      <c r="AT115" s="55"/>
      <c r="AU115" s="55"/>
      <c r="AV115" s="55"/>
      <c r="AW115" s="55"/>
      <c r="AX115" s="55"/>
      <c r="AY115" s="55"/>
      <c r="AZ115" s="55"/>
      <c r="BA115" s="55"/>
      <c r="BB115" s="55"/>
      <c r="BC115" s="55"/>
      <c r="BD115" s="55"/>
      <c r="BE115" s="55"/>
      <c r="BF115" s="55"/>
      <c r="BG115" s="55"/>
      <c r="BH115" s="55"/>
      <c r="BI115" s="55"/>
      <c r="BJ115" s="55"/>
      <c r="BK115" s="55"/>
      <c r="BL115" s="55"/>
      <c r="BM115" s="55"/>
      <c r="BN115" s="55"/>
      <c r="BO115" s="55"/>
      <c r="BP115" s="55"/>
      <c r="BQ115" s="55"/>
      <c r="BR115" s="55"/>
      <c r="BS115" s="55"/>
      <c r="BT115" s="55"/>
      <c r="BU115" s="55"/>
      <c r="BV115" s="77"/>
    </row>
    <row r="116" spans="1:74" s="50" customFormat="1" ht="75.599999999999994" customHeight="1">
      <c r="A116" s="11" t="s">
        <v>5</v>
      </c>
      <c r="B116" s="5" t="s">
        <v>1835</v>
      </c>
      <c r="C116" s="29" t="s">
        <v>1720</v>
      </c>
      <c r="D116" s="24" t="s">
        <v>597</v>
      </c>
      <c r="E116" s="24" t="s">
        <v>899</v>
      </c>
      <c r="F116" s="24" t="s">
        <v>1910</v>
      </c>
      <c r="G116" s="42" t="s">
        <v>1185</v>
      </c>
      <c r="H116" s="25" t="s">
        <v>300</v>
      </c>
      <c r="I116" s="7" t="s">
        <v>285</v>
      </c>
      <c r="J116" s="55"/>
      <c r="K116" s="55"/>
      <c r="L116" s="55"/>
      <c r="M116" s="55"/>
      <c r="N116" s="55"/>
      <c r="O116" s="55"/>
      <c r="P116" s="55"/>
      <c r="Q116" s="55"/>
      <c r="R116" s="55"/>
      <c r="S116" s="55"/>
      <c r="T116" s="55"/>
      <c r="U116" s="55"/>
      <c r="V116" s="55"/>
      <c r="W116" s="55"/>
      <c r="X116" s="55"/>
      <c r="Y116" s="55"/>
      <c r="Z116" s="55"/>
      <c r="AA116" s="55"/>
      <c r="AB116" s="55"/>
      <c r="AC116" s="55"/>
      <c r="AD116" s="55"/>
      <c r="AE116" s="55"/>
      <c r="AF116" s="55"/>
      <c r="AG116" s="55"/>
      <c r="AH116" s="55"/>
      <c r="AI116" s="55"/>
      <c r="AJ116" s="55"/>
      <c r="AK116" s="55"/>
      <c r="AL116" s="55"/>
      <c r="AM116" s="55"/>
      <c r="AN116" s="55"/>
      <c r="AO116" s="55"/>
      <c r="AP116" s="55"/>
      <c r="AQ116" s="55"/>
      <c r="AR116" s="55"/>
      <c r="AS116" s="55"/>
      <c r="AT116" s="55"/>
      <c r="AU116" s="55"/>
      <c r="AV116" s="55"/>
      <c r="AW116" s="55"/>
      <c r="AX116" s="55"/>
      <c r="AY116" s="55"/>
      <c r="AZ116" s="55"/>
      <c r="BA116" s="55"/>
      <c r="BB116" s="55"/>
      <c r="BC116" s="55"/>
      <c r="BD116" s="55"/>
      <c r="BE116" s="55"/>
      <c r="BF116" s="55"/>
      <c r="BG116" s="55"/>
      <c r="BH116" s="55"/>
      <c r="BI116" s="55"/>
      <c r="BJ116" s="55"/>
      <c r="BK116" s="55"/>
      <c r="BL116" s="55"/>
      <c r="BM116" s="55"/>
      <c r="BN116" s="55"/>
      <c r="BO116" s="55"/>
      <c r="BP116" s="55"/>
      <c r="BQ116" s="55"/>
      <c r="BR116" s="55"/>
      <c r="BS116" s="55"/>
      <c r="BT116" s="55"/>
      <c r="BU116" s="55"/>
      <c r="BV116" s="77"/>
    </row>
    <row r="117" spans="1:74" s="50" customFormat="1" ht="75.599999999999994" customHeight="1">
      <c r="A117" s="11" t="s">
        <v>5</v>
      </c>
      <c r="B117" s="5" t="s">
        <v>1835</v>
      </c>
      <c r="C117" s="29" t="s">
        <v>1661</v>
      </c>
      <c r="D117" s="24" t="s">
        <v>559</v>
      </c>
      <c r="E117" s="24" t="s">
        <v>850</v>
      </c>
      <c r="F117" s="24" t="s">
        <v>1872</v>
      </c>
      <c r="G117" s="42" t="s">
        <v>1124</v>
      </c>
      <c r="H117" s="25">
        <v>255</v>
      </c>
      <c r="I117" s="7" t="s">
        <v>223</v>
      </c>
      <c r="J117" s="55"/>
      <c r="K117" s="55"/>
      <c r="L117" s="55"/>
      <c r="M117" s="55"/>
      <c r="N117" s="55"/>
      <c r="O117" s="55"/>
      <c r="P117" s="55"/>
      <c r="Q117" s="55"/>
      <c r="R117" s="55"/>
      <c r="S117" s="55"/>
      <c r="T117" s="55"/>
      <c r="U117" s="55"/>
      <c r="V117" s="55"/>
      <c r="W117" s="55"/>
      <c r="X117" s="55"/>
      <c r="Y117" s="55"/>
      <c r="Z117" s="55"/>
      <c r="AA117" s="55"/>
      <c r="AB117" s="55"/>
      <c r="AC117" s="55"/>
      <c r="AD117" s="55"/>
      <c r="AE117" s="55"/>
      <c r="AF117" s="55"/>
      <c r="AG117" s="55"/>
      <c r="AH117" s="55"/>
      <c r="AI117" s="55"/>
      <c r="AJ117" s="55"/>
      <c r="AK117" s="55"/>
      <c r="AL117" s="55"/>
      <c r="AM117" s="55"/>
      <c r="AN117" s="55"/>
      <c r="AO117" s="55"/>
      <c r="AP117" s="55"/>
      <c r="AQ117" s="55"/>
      <c r="AR117" s="55"/>
      <c r="AS117" s="55"/>
      <c r="AT117" s="55"/>
      <c r="AU117" s="55"/>
      <c r="AV117" s="55"/>
      <c r="AW117" s="55"/>
      <c r="AX117" s="55"/>
      <c r="AY117" s="55"/>
      <c r="AZ117" s="55"/>
      <c r="BA117" s="55"/>
      <c r="BB117" s="55"/>
      <c r="BC117" s="55"/>
      <c r="BD117" s="55"/>
      <c r="BE117" s="55"/>
      <c r="BF117" s="55"/>
      <c r="BG117" s="55"/>
      <c r="BH117" s="55"/>
      <c r="BI117" s="55"/>
      <c r="BJ117" s="55"/>
      <c r="BK117" s="55"/>
      <c r="BL117" s="55"/>
      <c r="BM117" s="55"/>
      <c r="BN117" s="55"/>
      <c r="BO117" s="55"/>
      <c r="BP117" s="55"/>
      <c r="BQ117" s="55"/>
      <c r="BR117" s="55"/>
      <c r="BS117" s="55"/>
      <c r="BT117" s="55"/>
      <c r="BU117" s="55"/>
      <c r="BV117" s="77"/>
    </row>
    <row r="118" spans="1:74" s="50" customFormat="1" ht="75.599999999999994" customHeight="1">
      <c r="A118" s="11" t="s">
        <v>5</v>
      </c>
      <c r="B118" s="5" t="s">
        <v>26</v>
      </c>
      <c r="C118" s="29" t="s">
        <v>1623</v>
      </c>
      <c r="D118" s="24" t="s">
        <v>522</v>
      </c>
      <c r="E118" s="24" t="s">
        <v>813</v>
      </c>
      <c r="F118" s="24" t="s">
        <v>1881</v>
      </c>
      <c r="G118" s="39" t="s">
        <v>1454</v>
      </c>
      <c r="H118" s="25">
        <v>612.40700000000004</v>
      </c>
      <c r="I118" s="7" t="s">
        <v>1850</v>
      </c>
      <c r="J118" s="55"/>
      <c r="K118" s="55"/>
      <c r="L118" s="55"/>
      <c r="M118" s="55"/>
      <c r="N118" s="55"/>
      <c r="O118" s="55"/>
      <c r="P118" s="55"/>
      <c r="Q118" s="55"/>
      <c r="R118" s="55"/>
      <c r="S118" s="55"/>
      <c r="T118" s="55"/>
      <c r="U118" s="55"/>
      <c r="V118" s="55"/>
      <c r="W118" s="55"/>
      <c r="X118" s="55"/>
      <c r="Y118" s="55"/>
      <c r="Z118" s="55"/>
      <c r="AA118" s="55"/>
      <c r="AB118" s="55"/>
      <c r="AC118" s="55"/>
      <c r="AD118" s="55"/>
      <c r="AE118" s="55"/>
      <c r="AF118" s="55"/>
      <c r="AG118" s="55"/>
      <c r="AH118" s="55"/>
      <c r="AI118" s="55"/>
      <c r="AJ118" s="55"/>
      <c r="AK118" s="55"/>
      <c r="AL118" s="55"/>
      <c r="AM118" s="55"/>
      <c r="AN118" s="55"/>
      <c r="AO118" s="55"/>
      <c r="AP118" s="55"/>
      <c r="AQ118" s="55"/>
      <c r="AR118" s="55"/>
      <c r="AS118" s="55"/>
      <c r="AT118" s="55"/>
      <c r="AU118" s="55"/>
      <c r="AV118" s="55"/>
      <c r="AW118" s="55"/>
      <c r="AX118" s="55"/>
      <c r="AY118" s="55"/>
      <c r="AZ118" s="55"/>
      <c r="BA118" s="55"/>
      <c r="BB118" s="55"/>
      <c r="BC118" s="55"/>
      <c r="BD118" s="55"/>
      <c r="BE118" s="55"/>
      <c r="BF118" s="55"/>
      <c r="BG118" s="55"/>
      <c r="BH118" s="55"/>
      <c r="BI118" s="55"/>
      <c r="BJ118" s="55"/>
      <c r="BK118" s="55"/>
      <c r="BL118" s="55"/>
      <c r="BM118" s="55"/>
      <c r="BN118" s="55"/>
      <c r="BO118" s="55"/>
      <c r="BP118" s="55"/>
      <c r="BQ118" s="55"/>
      <c r="BR118" s="55"/>
      <c r="BS118" s="55"/>
      <c r="BT118" s="55"/>
      <c r="BU118" s="55"/>
      <c r="BV118" s="77"/>
    </row>
    <row r="119" spans="1:74" s="50" customFormat="1" ht="75.599999999999994" customHeight="1">
      <c r="A119" s="8" t="s">
        <v>5</v>
      </c>
      <c r="B119" s="8" t="s">
        <v>115</v>
      </c>
      <c r="C119" s="30" t="s">
        <v>1757</v>
      </c>
      <c r="D119" s="24" t="s">
        <v>632</v>
      </c>
      <c r="E119" s="24" t="s">
        <v>930</v>
      </c>
      <c r="F119" s="24" t="s">
        <v>1939</v>
      </c>
      <c r="G119" s="43" t="s">
        <v>1221</v>
      </c>
      <c r="H119" s="32">
        <v>231.60300000000001</v>
      </c>
      <c r="I119" s="9" t="s">
        <v>119</v>
      </c>
      <c r="J119" s="55"/>
      <c r="K119" s="55"/>
      <c r="L119" s="55"/>
      <c r="M119" s="55"/>
      <c r="N119" s="55"/>
      <c r="O119" s="55"/>
      <c r="P119" s="55"/>
      <c r="Q119" s="55"/>
      <c r="R119" s="55"/>
      <c r="S119" s="55"/>
      <c r="T119" s="55"/>
      <c r="U119" s="55"/>
      <c r="V119" s="55"/>
      <c r="W119" s="55"/>
      <c r="X119" s="55"/>
      <c r="Y119" s="55"/>
      <c r="Z119" s="55"/>
      <c r="AA119" s="55"/>
      <c r="AB119" s="55"/>
      <c r="AC119" s="55"/>
      <c r="AD119" s="55"/>
      <c r="AE119" s="55"/>
      <c r="AF119" s="55"/>
      <c r="AG119" s="55"/>
      <c r="AH119" s="55"/>
      <c r="AI119" s="55"/>
      <c r="AJ119" s="55"/>
      <c r="AK119" s="55"/>
      <c r="AL119" s="55"/>
      <c r="AM119" s="55"/>
      <c r="AN119" s="55"/>
      <c r="AO119" s="55"/>
      <c r="AP119" s="55"/>
      <c r="AQ119" s="55"/>
      <c r="AR119" s="55"/>
      <c r="AS119" s="55"/>
      <c r="AT119" s="55"/>
      <c r="AU119" s="55"/>
      <c r="AV119" s="55"/>
      <c r="AW119" s="55"/>
      <c r="AX119" s="55"/>
      <c r="AY119" s="55"/>
      <c r="AZ119" s="55"/>
      <c r="BA119" s="55"/>
      <c r="BB119" s="55"/>
      <c r="BC119" s="55"/>
      <c r="BD119" s="55"/>
      <c r="BE119" s="55"/>
      <c r="BF119" s="55"/>
      <c r="BG119" s="55"/>
      <c r="BH119" s="55"/>
      <c r="BI119" s="55"/>
      <c r="BJ119" s="55"/>
      <c r="BK119" s="55"/>
      <c r="BL119" s="55"/>
      <c r="BM119" s="55"/>
      <c r="BN119" s="55"/>
      <c r="BO119" s="55"/>
      <c r="BP119" s="55"/>
      <c r="BQ119" s="55"/>
      <c r="BR119" s="55"/>
      <c r="BS119" s="55"/>
      <c r="BT119" s="55"/>
      <c r="BU119" s="55"/>
      <c r="BV119" s="77"/>
    </row>
    <row r="120" spans="1:74" s="50" customFormat="1" ht="75.599999999999994" customHeight="1">
      <c r="A120" s="11" t="s">
        <v>5</v>
      </c>
      <c r="B120" s="5" t="s">
        <v>115</v>
      </c>
      <c r="C120" s="29" t="s">
        <v>1776</v>
      </c>
      <c r="D120" s="24" t="s">
        <v>649</v>
      </c>
      <c r="E120" s="24" t="s">
        <v>949</v>
      </c>
      <c r="F120" s="24" t="s">
        <v>1872</v>
      </c>
      <c r="G120" s="39" t="s">
        <v>1240</v>
      </c>
      <c r="H120" s="25" t="s">
        <v>191</v>
      </c>
      <c r="I120" s="7" t="s">
        <v>197</v>
      </c>
      <c r="J120" s="55"/>
      <c r="K120" s="55"/>
      <c r="L120" s="55"/>
      <c r="M120" s="55"/>
      <c r="N120" s="55"/>
      <c r="O120" s="55"/>
      <c r="P120" s="55"/>
      <c r="Q120" s="55"/>
      <c r="R120" s="55"/>
      <c r="S120" s="55"/>
      <c r="T120" s="55"/>
      <c r="U120" s="55"/>
      <c r="V120" s="55"/>
      <c r="W120" s="55"/>
      <c r="X120" s="55"/>
      <c r="Y120" s="55"/>
      <c r="Z120" s="55"/>
      <c r="AA120" s="55"/>
      <c r="AB120" s="55"/>
      <c r="AC120" s="55"/>
      <c r="AD120" s="55"/>
      <c r="AE120" s="55"/>
      <c r="AF120" s="55"/>
      <c r="AG120" s="55"/>
      <c r="AH120" s="55"/>
      <c r="AI120" s="55"/>
      <c r="AJ120" s="55"/>
      <c r="AK120" s="55"/>
      <c r="AL120" s="55"/>
      <c r="AM120" s="55"/>
      <c r="AN120" s="55"/>
      <c r="AO120" s="55"/>
      <c r="AP120" s="55"/>
      <c r="AQ120" s="55"/>
      <c r="AR120" s="55"/>
      <c r="AS120" s="55"/>
      <c r="AT120" s="55"/>
      <c r="AU120" s="55"/>
      <c r="AV120" s="55"/>
      <c r="AW120" s="55"/>
      <c r="AX120" s="55"/>
      <c r="AY120" s="55"/>
      <c r="AZ120" s="55"/>
      <c r="BA120" s="55"/>
      <c r="BB120" s="55"/>
      <c r="BC120" s="55"/>
      <c r="BD120" s="55"/>
      <c r="BE120" s="55"/>
      <c r="BF120" s="55"/>
      <c r="BG120" s="55"/>
      <c r="BH120" s="55"/>
      <c r="BI120" s="55"/>
      <c r="BJ120" s="55"/>
      <c r="BK120" s="55"/>
      <c r="BL120" s="55"/>
      <c r="BM120" s="55"/>
      <c r="BN120" s="55"/>
      <c r="BO120" s="55"/>
      <c r="BP120" s="55"/>
      <c r="BQ120" s="55"/>
      <c r="BR120" s="55"/>
      <c r="BS120" s="55"/>
      <c r="BT120" s="55"/>
      <c r="BU120" s="55"/>
      <c r="BV120" s="77"/>
    </row>
    <row r="121" spans="1:74" s="50" customFormat="1" ht="75.599999999999994" customHeight="1">
      <c r="A121" s="11" t="s">
        <v>5</v>
      </c>
      <c r="B121" s="5" t="s">
        <v>115</v>
      </c>
      <c r="C121" s="29" t="s">
        <v>1775</v>
      </c>
      <c r="D121" s="24" t="s">
        <v>648</v>
      </c>
      <c r="E121" s="24" t="s">
        <v>948</v>
      </c>
      <c r="F121" s="24" t="s">
        <v>1872</v>
      </c>
      <c r="G121" s="39" t="s">
        <v>1239</v>
      </c>
      <c r="H121" s="25">
        <v>408</v>
      </c>
      <c r="I121" s="7" t="s">
        <v>185</v>
      </c>
      <c r="J121" s="55"/>
      <c r="K121" s="55"/>
      <c r="L121" s="55"/>
      <c r="M121" s="55"/>
      <c r="N121" s="55"/>
      <c r="O121" s="55"/>
      <c r="P121" s="55"/>
      <c r="Q121" s="55"/>
      <c r="R121" s="55"/>
      <c r="S121" s="55"/>
      <c r="T121" s="55"/>
      <c r="U121" s="55"/>
      <c r="V121" s="55"/>
      <c r="W121" s="55"/>
      <c r="X121" s="55"/>
      <c r="Y121" s="55"/>
      <c r="Z121" s="55"/>
      <c r="AA121" s="55"/>
      <c r="AB121" s="55"/>
      <c r="AC121" s="55"/>
      <c r="AD121" s="55"/>
      <c r="AE121" s="55"/>
      <c r="AF121" s="55"/>
      <c r="AG121" s="55"/>
      <c r="AH121" s="55"/>
      <c r="AI121" s="55"/>
      <c r="AJ121" s="55"/>
      <c r="AK121" s="55"/>
      <c r="AL121" s="55"/>
      <c r="AM121" s="55"/>
      <c r="AN121" s="55"/>
      <c r="AO121" s="55"/>
      <c r="AP121" s="55"/>
      <c r="AQ121" s="55"/>
      <c r="AR121" s="55"/>
      <c r="AS121" s="55"/>
      <c r="AT121" s="55"/>
      <c r="AU121" s="55"/>
      <c r="AV121" s="55"/>
      <c r="AW121" s="55"/>
      <c r="AX121" s="55"/>
      <c r="AY121" s="55"/>
      <c r="AZ121" s="55"/>
      <c r="BA121" s="55"/>
      <c r="BB121" s="55"/>
      <c r="BC121" s="55"/>
      <c r="BD121" s="55"/>
      <c r="BE121" s="55"/>
      <c r="BF121" s="55"/>
      <c r="BG121" s="55"/>
      <c r="BH121" s="55"/>
      <c r="BI121" s="55"/>
      <c r="BJ121" s="55"/>
      <c r="BK121" s="55"/>
      <c r="BL121" s="55"/>
      <c r="BM121" s="55"/>
      <c r="BN121" s="55"/>
      <c r="BO121" s="55"/>
      <c r="BP121" s="55"/>
      <c r="BQ121" s="55"/>
      <c r="BR121" s="55"/>
      <c r="BS121" s="55"/>
      <c r="BT121" s="55"/>
      <c r="BU121" s="55"/>
      <c r="BV121" s="77"/>
    </row>
    <row r="122" spans="1:74" s="50" customFormat="1" ht="75.599999999999994" customHeight="1">
      <c r="A122" s="5" t="s">
        <v>5</v>
      </c>
      <c r="B122" s="5" t="s">
        <v>71</v>
      </c>
      <c r="C122" s="29" t="s">
        <v>1750</v>
      </c>
      <c r="D122" s="24" t="s">
        <v>626</v>
      </c>
      <c r="E122" s="24" t="s">
        <v>924</v>
      </c>
      <c r="F122" s="24" t="s">
        <v>1909</v>
      </c>
      <c r="G122" s="42" t="s">
        <v>1215</v>
      </c>
      <c r="H122" s="25">
        <v>412</v>
      </c>
      <c r="I122" s="7" t="s">
        <v>72</v>
      </c>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c r="AJ122" s="55"/>
      <c r="AK122" s="55"/>
      <c r="AL122" s="55"/>
      <c r="AM122" s="55"/>
      <c r="AN122" s="55"/>
      <c r="AO122" s="55"/>
      <c r="AP122" s="55"/>
      <c r="AQ122" s="55"/>
      <c r="AR122" s="55"/>
      <c r="AS122" s="55"/>
      <c r="AT122" s="55"/>
      <c r="AU122" s="55"/>
      <c r="AV122" s="55"/>
      <c r="AW122" s="55"/>
      <c r="AX122" s="55"/>
      <c r="AY122" s="55"/>
      <c r="AZ122" s="55"/>
      <c r="BA122" s="55"/>
      <c r="BB122" s="55"/>
      <c r="BC122" s="55"/>
      <c r="BD122" s="55"/>
      <c r="BE122" s="55"/>
      <c r="BF122" s="55"/>
      <c r="BG122" s="55"/>
      <c r="BH122" s="55"/>
      <c r="BI122" s="55"/>
      <c r="BJ122" s="55"/>
      <c r="BK122" s="55"/>
      <c r="BL122" s="55"/>
      <c r="BM122" s="55"/>
      <c r="BN122" s="55"/>
      <c r="BO122" s="55"/>
      <c r="BP122" s="55"/>
      <c r="BQ122" s="55"/>
      <c r="BR122" s="55"/>
      <c r="BS122" s="55"/>
      <c r="BT122" s="55"/>
      <c r="BU122" s="55"/>
      <c r="BV122" s="77"/>
    </row>
    <row r="123" spans="1:74" s="50" customFormat="1" ht="75.599999999999994" customHeight="1">
      <c r="A123" s="11" t="s">
        <v>5</v>
      </c>
      <c r="B123" s="5" t="s">
        <v>115</v>
      </c>
      <c r="C123" s="29" t="s">
        <v>1764</v>
      </c>
      <c r="D123" s="24" t="s">
        <v>638</v>
      </c>
      <c r="E123" s="24" t="s">
        <v>937</v>
      </c>
      <c r="F123" s="24" t="s">
        <v>1873</v>
      </c>
      <c r="G123" s="39" t="s">
        <v>1228</v>
      </c>
      <c r="H123" s="25">
        <v>406</v>
      </c>
      <c r="I123" s="7" t="s">
        <v>132</v>
      </c>
      <c r="J123" s="55"/>
      <c r="K123" s="55"/>
      <c r="L123" s="55"/>
      <c r="M123" s="55"/>
      <c r="N123" s="55"/>
      <c r="O123" s="55"/>
      <c r="P123" s="55"/>
      <c r="Q123" s="55"/>
      <c r="R123" s="55"/>
      <c r="S123" s="55"/>
      <c r="T123" s="55"/>
      <c r="U123" s="55"/>
      <c r="V123" s="55"/>
      <c r="W123" s="55"/>
      <c r="X123" s="55"/>
      <c r="Y123" s="55"/>
      <c r="Z123" s="55"/>
      <c r="AA123" s="55"/>
      <c r="AB123" s="55"/>
      <c r="AC123" s="55"/>
      <c r="AD123" s="55"/>
      <c r="AE123" s="55"/>
      <c r="AF123" s="55"/>
      <c r="AG123" s="55"/>
      <c r="AH123" s="55"/>
      <c r="AI123" s="55"/>
      <c r="AJ123" s="55"/>
      <c r="AK123" s="55"/>
      <c r="AL123" s="55"/>
      <c r="AM123" s="55"/>
      <c r="AN123" s="55"/>
      <c r="AO123" s="55"/>
      <c r="AP123" s="55"/>
      <c r="AQ123" s="55"/>
      <c r="AR123" s="55"/>
      <c r="AS123" s="55"/>
      <c r="AT123" s="55"/>
      <c r="AU123" s="55"/>
      <c r="AV123" s="55"/>
      <c r="AW123" s="55"/>
      <c r="AX123" s="55"/>
      <c r="AY123" s="55"/>
      <c r="AZ123" s="55"/>
      <c r="BA123" s="55"/>
      <c r="BB123" s="55"/>
      <c r="BC123" s="55"/>
      <c r="BD123" s="55"/>
      <c r="BE123" s="55"/>
      <c r="BF123" s="55"/>
      <c r="BG123" s="55"/>
      <c r="BH123" s="55"/>
      <c r="BI123" s="55"/>
      <c r="BJ123" s="55"/>
      <c r="BK123" s="55"/>
      <c r="BL123" s="55"/>
      <c r="BM123" s="55"/>
      <c r="BN123" s="55"/>
      <c r="BO123" s="55"/>
      <c r="BP123" s="55"/>
      <c r="BQ123" s="55"/>
      <c r="BR123" s="55"/>
      <c r="BS123" s="55"/>
      <c r="BT123" s="55"/>
      <c r="BU123" s="55"/>
      <c r="BV123" s="77"/>
    </row>
    <row r="124" spans="1:74" s="50" customFormat="1" ht="75.599999999999994" customHeight="1">
      <c r="A124" s="11" t="s">
        <v>5</v>
      </c>
      <c r="B124" s="5" t="s">
        <v>115</v>
      </c>
      <c r="C124" s="29" t="s">
        <v>1763</v>
      </c>
      <c r="D124" s="24" t="s">
        <v>490</v>
      </c>
      <c r="E124" s="24" t="s">
        <v>936</v>
      </c>
      <c r="F124" s="24" t="s">
        <v>1873</v>
      </c>
      <c r="G124" s="39" t="s">
        <v>1227</v>
      </c>
      <c r="H124" s="25">
        <v>406</v>
      </c>
      <c r="I124" s="7" t="s">
        <v>131</v>
      </c>
      <c r="J124" s="55"/>
      <c r="K124" s="55"/>
      <c r="L124" s="55"/>
      <c r="M124" s="55"/>
      <c r="N124" s="55"/>
      <c r="O124" s="55"/>
      <c r="P124" s="55"/>
      <c r="Q124" s="55"/>
      <c r="R124" s="55"/>
      <c r="S124" s="55"/>
      <c r="T124" s="55"/>
      <c r="U124" s="55"/>
      <c r="V124" s="55"/>
      <c r="W124" s="55"/>
      <c r="X124" s="55"/>
      <c r="Y124" s="55"/>
      <c r="Z124" s="55"/>
      <c r="AA124" s="55"/>
      <c r="AB124" s="55"/>
      <c r="AC124" s="55"/>
      <c r="AD124" s="55"/>
      <c r="AE124" s="55"/>
      <c r="AF124" s="55"/>
      <c r="AG124" s="55"/>
      <c r="AH124" s="55"/>
      <c r="AI124" s="55"/>
      <c r="AJ124" s="55"/>
      <c r="AK124" s="55"/>
      <c r="AL124" s="55"/>
      <c r="AM124" s="55"/>
      <c r="AN124" s="55"/>
      <c r="AO124" s="55"/>
      <c r="AP124" s="55"/>
      <c r="AQ124" s="55"/>
      <c r="AR124" s="55"/>
      <c r="AS124" s="55"/>
      <c r="AT124" s="55"/>
      <c r="AU124" s="55"/>
      <c r="AV124" s="55"/>
      <c r="AW124" s="55"/>
      <c r="AX124" s="55"/>
      <c r="AY124" s="55"/>
      <c r="AZ124" s="55"/>
      <c r="BA124" s="55"/>
      <c r="BB124" s="55"/>
      <c r="BC124" s="55"/>
      <c r="BD124" s="55"/>
      <c r="BE124" s="55"/>
      <c r="BF124" s="55"/>
      <c r="BG124" s="55"/>
      <c r="BH124" s="55"/>
      <c r="BI124" s="55"/>
      <c r="BJ124" s="55"/>
      <c r="BK124" s="55"/>
      <c r="BL124" s="55"/>
      <c r="BM124" s="55"/>
      <c r="BN124" s="55"/>
      <c r="BO124" s="55"/>
      <c r="BP124" s="55"/>
      <c r="BQ124" s="55"/>
      <c r="BR124" s="55"/>
      <c r="BS124" s="55"/>
      <c r="BT124" s="55"/>
      <c r="BU124" s="55"/>
      <c r="BV124" s="77"/>
    </row>
    <row r="125" spans="1:74" s="50" customFormat="1" ht="75.599999999999994" customHeight="1">
      <c r="A125" s="11" t="s">
        <v>5</v>
      </c>
      <c r="B125" s="5" t="s">
        <v>115</v>
      </c>
      <c r="C125" s="29" t="s">
        <v>1696</v>
      </c>
      <c r="D125" s="24" t="s">
        <v>578</v>
      </c>
      <c r="E125" s="24" t="s">
        <v>877</v>
      </c>
      <c r="F125" s="24" t="s">
        <v>1882</v>
      </c>
      <c r="G125" s="42" t="s">
        <v>1159</v>
      </c>
      <c r="H125" s="25">
        <v>626</v>
      </c>
      <c r="I125" s="7" t="s">
        <v>258</v>
      </c>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c r="AH125" s="55"/>
      <c r="AI125" s="55"/>
      <c r="AJ125" s="55"/>
      <c r="AK125" s="55"/>
      <c r="AL125" s="55"/>
      <c r="AM125" s="55"/>
      <c r="AN125" s="55"/>
      <c r="AO125" s="55"/>
      <c r="AP125" s="55"/>
      <c r="AQ125" s="55"/>
      <c r="AR125" s="55"/>
      <c r="AS125" s="55"/>
      <c r="AT125" s="55"/>
      <c r="AU125" s="55"/>
      <c r="AV125" s="55"/>
      <c r="AW125" s="55"/>
      <c r="AX125" s="55"/>
      <c r="AY125" s="55"/>
      <c r="AZ125" s="55"/>
      <c r="BA125" s="55"/>
      <c r="BB125" s="55"/>
      <c r="BC125" s="55"/>
      <c r="BD125" s="55"/>
      <c r="BE125" s="55"/>
      <c r="BF125" s="55"/>
      <c r="BG125" s="55"/>
      <c r="BH125" s="55"/>
      <c r="BI125" s="55"/>
      <c r="BJ125" s="55"/>
      <c r="BK125" s="55"/>
      <c r="BL125" s="55"/>
      <c r="BM125" s="55"/>
      <c r="BN125" s="55"/>
      <c r="BO125" s="55"/>
      <c r="BP125" s="55"/>
      <c r="BQ125" s="55"/>
      <c r="BR125" s="55"/>
      <c r="BS125" s="55"/>
      <c r="BT125" s="55"/>
      <c r="BU125" s="55"/>
      <c r="BV125" s="77"/>
    </row>
    <row r="126" spans="1:74" s="50" customFormat="1" ht="75.599999999999994" customHeight="1">
      <c r="A126" s="11" t="s">
        <v>5</v>
      </c>
      <c r="B126" s="5" t="s">
        <v>115</v>
      </c>
      <c r="C126" s="29" t="s">
        <v>1765</v>
      </c>
      <c r="D126" s="24" t="s">
        <v>639</v>
      </c>
      <c r="E126" s="24" t="s">
        <v>938</v>
      </c>
      <c r="F126" s="24" t="s">
        <v>1873</v>
      </c>
      <c r="G126" s="39" t="s">
        <v>1229</v>
      </c>
      <c r="H126" s="25">
        <v>406</v>
      </c>
      <c r="I126" s="7" t="s">
        <v>134</v>
      </c>
      <c r="J126" s="55"/>
      <c r="K126" s="55"/>
      <c r="L126" s="55"/>
      <c r="M126" s="55"/>
      <c r="N126" s="55"/>
      <c r="O126" s="55"/>
      <c r="P126" s="55"/>
      <c r="Q126" s="55"/>
      <c r="R126" s="55"/>
      <c r="S126" s="55"/>
      <c r="T126" s="55"/>
      <c r="U126" s="55"/>
      <c r="V126" s="55"/>
      <c r="W126" s="55"/>
      <c r="X126" s="55"/>
      <c r="Y126" s="55"/>
      <c r="Z126" s="55"/>
      <c r="AA126" s="55"/>
      <c r="AB126" s="55"/>
      <c r="AC126" s="55"/>
      <c r="AD126" s="55"/>
      <c r="AE126" s="55"/>
      <c r="AF126" s="55"/>
      <c r="AG126" s="55"/>
      <c r="AH126" s="55"/>
      <c r="AI126" s="55"/>
      <c r="AJ126" s="55"/>
      <c r="AK126" s="55"/>
      <c r="AL126" s="55"/>
      <c r="AM126" s="55"/>
      <c r="AN126" s="55"/>
      <c r="AO126" s="55"/>
      <c r="AP126" s="55"/>
      <c r="AQ126" s="55"/>
      <c r="AR126" s="55"/>
      <c r="AS126" s="55"/>
      <c r="AT126" s="55"/>
      <c r="AU126" s="55"/>
      <c r="AV126" s="55"/>
      <c r="AW126" s="55"/>
      <c r="AX126" s="55"/>
      <c r="AY126" s="55"/>
      <c r="AZ126" s="55"/>
      <c r="BA126" s="55"/>
      <c r="BB126" s="55"/>
      <c r="BC126" s="55"/>
      <c r="BD126" s="55"/>
      <c r="BE126" s="55"/>
      <c r="BF126" s="55"/>
      <c r="BG126" s="55"/>
      <c r="BH126" s="55"/>
      <c r="BI126" s="55"/>
      <c r="BJ126" s="55"/>
      <c r="BK126" s="55"/>
      <c r="BL126" s="55"/>
      <c r="BM126" s="55"/>
      <c r="BN126" s="55"/>
      <c r="BO126" s="55"/>
      <c r="BP126" s="55"/>
      <c r="BQ126" s="55"/>
      <c r="BR126" s="55"/>
      <c r="BS126" s="55"/>
      <c r="BT126" s="55"/>
      <c r="BU126" s="55"/>
      <c r="BV126" s="77"/>
    </row>
    <row r="127" spans="1:74" s="50" customFormat="1" ht="75.599999999999994" customHeight="1">
      <c r="A127" s="11" t="s">
        <v>5</v>
      </c>
      <c r="B127" s="5" t="s">
        <v>115</v>
      </c>
      <c r="C127" s="29" t="s">
        <v>1778</v>
      </c>
      <c r="D127" s="24" t="s">
        <v>651</v>
      </c>
      <c r="E127" s="24" t="s">
        <v>951</v>
      </c>
      <c r="F127" s="24" t="s">
        <v>1872</v>
      </c>
      <c r="G127" s="39" t="s">
        <v>1874</v>
      </c>
      <c r="H127" s="25">
        <v>626</v>
      </c>
      <c r="I127" s="7" t="s">
        <v>261</v>
      </c>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c r="AJ127" s="55"/>
      <c r="AK127" s="55"/>
      <c r="AL127" s="55"/>
      <c r="AM127" s="55"/>
      <c r="AN127" s="55"/>
      <c r="AO127" s="55"/>
      <c r="AP127" s="55"/>
      <c r="AQ127" s="55"/>
      <c r="AR127" s="55"/>
      <c r="AS127" s="55"/>
      <c r="AT127" s="55"/>
      <c r="AU127" s="55"/>
      <c r="AV127" s="55"/>
      <c r="AW127" s="55"/>
      <c r="AX127" s="55"/>
      <c r="AY127" s="55"/>
      <c r="AZ127" s="55"/>
      <c r="BA127" s="55"/>
      <c r="BB127" s="55"/>
      <c r="BC127" s="55"/>
      <c r="BD127" s="55"/>
      <c r="BE127" s="55"/>
      <c r="BF127" s="55"/>
      <c r="BG127" s="55"/>
      <c r="BH127" s="55"/>
      <c r="BI127" s="55"/>
      <c r="BJ127" s="55"/>
      <c r="BK127" s="55"/>
      <c r="BL127" s="55"/>
      <c r="BM127" s="55"/>
      <c r="BN127" s="55"/>
      <c r="BO127" s="55"/>
      <c r="BP127" s="55"/>
      <c r="BQ127" s="55"/>
      <c r="BR127" s="55"/>
      <c r="BS127" s="55"/>
      <c r="BT127" s="55"/>
      <c r="BU127" s="55"/>
      <c r="BV127" s="77"/>
    </row>
    <row r="128" spans="1:74" s="50" customFormat="1" ht="75.599999999999994" customHeight="1">
      <c r="A128" s="11" t="s">
        <v>5</v>
      </c>
      <c r="B128" s="5" t="s">
        <v>115</v>
      </c>
      <c r="C128" s="29" t="s">
        <v>1772</v>
      </c>
      <c r="D128" s="24" t="s">
        <v>645</v>
      </c>
      <c r="E128" s="24" t="s">
        <v>945</v>
      </c>
      <c r="F128" s="24" t="s">
        <v>1873</v>
      </c>
      <c r="G128" s="39" t="s">
        <v>1236</v>
      </c>
      <c r="H128" s="25">
        <v>613</v>
      </c>
      <c r="I128" s="7" t="s">
        <v>179</v>
      </c>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5"/>
      <c r="AK128" s="55"/>
      <c r="AL128" s="55"/>
      <c r="AM128" s="55"/>
      <c r="AN128" s="55"/>
      <c r="AO128" s="55"/>
      <c r="AP128" s="55"/>
      <c r="AQ128" s="55"/>
      <c r="AR128" s="55"/>
      <c r="AS128" s="55"/>
      <c r="AT128" s="55"/>
      <c r="AU128" s="55"/>
      <c r="AV128" s="55"/>
      <c r="AW128" s="55"/>
      <c r="AX128" s="55"/>
      <c r="AY128" s="55"/>
      <c r="AZ128" s="55"/>
      <c r="BA128" s="55"/>
      <c r="BB128" s="55"/>
      <c r="BC128" s="55"/>
      <c r="BD128" s="55"/>
      <c r="BE128" s="55"/>
      <c r="BF128" s="55"/>
      <c r="BG128" s="55"/>
      <c r="BH128" s="55"/>
      <c r="BI128" s="55"/>
      <c r="BJ128" s="55"/>
      <c r="BK128" s="55"/>
      <c r="BL128" s="55"/>
      <c r="BM128" s="55"/>
      <c r="BN128" s="55"/>
      <c r="BO128" s="55"/>
      <c r="BP128" s="55"/>
      <c r="BQ128" s="55"/>
      <c r="BR128" s="55"/>
      <c r="BS128" s="55"/>
      <c r="BT128" s="55"/>
      <c r="BU128" s="55"/>
      <c r="BV128" s="77"/>
    </row>
    <row r="129" spans="1:74" s="50" customFormat="1" ht="75.599999999999994" customHeight="1">
      <c r="A129" s="11" t="s">
        <v>5</v>
      </c>
      <c r="B129" s="5" t="s">
        <v>115</v>
      </c>
      <c r="C129" s="29" t="s">
        <v>1771</v>
      </c>
      <c r="D129" s="24" t="s">
        <v>644</v>
      </c>
      <c r="E129" s="24" t="s">
        <v>944</v>
      </c>
      <c r="F129" s="24" t="s">
        <v>1873</v>
      </c>
      <c r="G129" s="39" t="s">
        <v>1235</v>
      </c>
      <c r="H129" s="25">
        <v>613</v>
      </c>
      <c r="I129" s="7" t="s">
        <v>178</v>
      </c>
      <c r="J129" s="55"/>
      <c r="K129" s="55"/>
      <c r="L129" s="55"/>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5"/>
      <c r="AK129" s="55"/>
      <c r="AL129" s="55"/>
      <c r="AM129" s="55"/>
      <c r="AN129" s="55"/>
      <c r="AO129" s="55"/>
      <c r="AP129" s="55"/>
      <c r="AQ129" s="55"/>
      <c r="AR129" s="55"/>
      <c r="AS129" s="55"/>
      <c r="AT129" s="55"/>
      <c r="AU129" s="55"/>
      <c r="AV129" s="55"/>
      <c r="AW129" s="55"/>
      <c r="AX129" s="55"/>
      <c r="AY129" s="55"/>
      <c r="AZ129" s="55"/>
      <c r="BA129" s="55"/>
      <c r="BB129" s="55"/>
      <c r="BC129" s="55"/>
      <c r="BD129" s="55"/>
      <c r="BE129" s="55"/>
      <c r="BF129" s="55"/>
      <c r="BG129" s="55"/>
      <c r="BH129" s="55"/>
      <c r="BI129" s="55"/>
      <c r="BJ129" s="55"/>
      <c r="BK129" s="55"/>
      <c r="BL129" s="55"/>
      <c r="BM129" s="55"/>
      <c r="BN129" s="55"/>
      <c r="BO129" s="55"/>
      <c r="BP129" s="55"/>
      <c r="BQ129" s="55"/>
      <c r="BR129" s="55"/>
      <c r="BS129" s="55"/>
      <c r="BT129" s="55"/>
      <c r="BU129" s="55"/>
      <c r="BV129" s="77"/>
    </row>
    <row r="130" spans="1:74" s="50" customFormat="1" ht="75.599999999999994" customHeight="1">
      <c r="A130" s="11" t="s">
        <v>5</v>
      </c>
      <c r="B130" s="5" t="s">
        <v>115</v>
      </c>
      <c r="C130" s="29" t="s">
        <v>1773</v>
      </c>
      <c r="D130" s="24" t="s">
        <v>646</v>
      </c>
      <c r="E130" s="24" t="s">
        <v>946</v>
      </c>
      <c r="F130" s="24" t="s">
        <v>1872</v>
      </c>
      <c r="G130" s="39" t="s">
        <v>1237</v>
      </c>
      <c r="H130" s="25">
        <v>613</v>
      </c>
      <c r="I130" s="7" t="s">
        <v>182</v>
      </c>
      <c r="J130" s="55"/>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5"/>
      <c r="AK130" s="55"/>
      <c r="AL130" s="55"/>
      <c r="AM130" s="55"/>
      <c r="AN130" s="55"/>
      <c r="AO130" s="55"/>
      <c r="AP130" s="55"/>
      <c r="AQ130" s="55"/>
      <c r="AR130" s="55"/>
      <c r="AS130" s="55"/>
      <c r="AT130" s="55"/>
      <c r="AU130" s="55"/>
      <c r="AV130" s="55"/>
      <c r="AW130" s="55"/>
      <c r="AX130" s="55"/>
      <c r="AY130" s="55"/>
      <c r="AZ130" s="55"/>
      <c r="BA130" s="55"/>
      <c r="BB130" s="55"/>
      <c r="BC130" s="55"/>
      <c r="BD130" s="55"/>
      <c r="BE130" s="55"/>
      <c r="BF130" s="55"/>
      <c r="BG130" s="55"/>
      <c r="BH130" s="55"/>
      <c r="BI130" s="55"/>
      <c r="BJ130" s="55"/>
      <c r="BK130" s="55"/>
      <c r="BL130" s="55"/>
      <c r="BM130" s="55"/>
      <c r="BN130" s="55"/>
      <c r="BO130" s="55"/>
      <c r="BP130" s="55"/>
      <c r="BQ130" s="55"/>
      <c r="BR130" s="55"/>
      <c r="BS130" s="55"/>
      <c r="BT130" s="55"/>
      <c r="BU130" s="55"/>
      <c r="BV130" s="77"/>
    </row>
    <row r="131" spans="1:74" s="50" customFormat="1" ht="75.599999999999994" customHeight="1">
      <c r="A131" s="11" t="s">
        <v>5</v>
      </c>
      <c r="B131" s="5" t="s">
        <v>115</v>
      </c>
      <c r="C131" s="29" t="s">
        <v>1766</v>
      </c>
      <c r="D131" s="24" t="s">
        <v>487</v>
      </c>
      <c r="E131" s="24" t="s">
        <v>939</v>
      </c>
      <c r="F131" s="24" t="s">
        <v>1873</v>
      </c>
      <c r="G131" s="39" t="s">
        <v>1230</v>
      </c>
      <c r="H131" s="25">
        <v>406</v>
      </c>
      <c r="I131" s="7" t="s">
        <v>136</v>
      </c>
      <c r="J131" s="55"/>
      <c r="K131" s="55"/>
      <c r="L131" s="5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5"/>
      <c r="AK131" s="55"/>
      <c r="AL131" s="55"/>
      <c r="AM131" s="55"/>
      <c r="AN131" s="55"/>
      <c r="AO131" s="55"/>
      <c r="AP131" s="55"/>
      <c r="AQ131" s="55"/>
      <c r="AR131" s="55"/>
      <c r="AS131" s="55"/>
      <c r="AT131" s="55"/>
      <c r="AU131" s="55"/>
      <c r="AV131" s="55"/>
      <c r="AW131" s="55"/>
      <c r="AX131" s="55"/>
      <c r="AY131" s="55"/>
      <c r="AZ131" s="55"/>
      <c r="BA131" s="55"/>
      <c r="BB131" s="55"/>
      <c r="BC131" s="55"/>
      <c r="BD131" s="55"/>
      <c r="BE131" s="55"/>
      <c r="BF131" s="55"/>
      <c r="BG131" s="55"/>
      <c r="BH131" s="55"/>
      <c r="BI131" s="55"/>
      <c r="BJ131" s="55"/>
      <c r="BK131" s="55"/>
      <c r="BL131" s="55"/>
      <c r="BM131" s="55"/>
      <c r="BN131" s="55"/>
      <c r="BO131" s="55"/>
      <c r="BP131" s="55"/>
      <c r="BQ131" s="55"/>
      <c r="BR131" s="55"/>
      <c r="BS131" s="55"/>
      <c r="BT131" s="55"/>
      <c r="BU131" s="55"/>
      <c r="BV131" s="77"/>
    </row>
    <row r="132" spans="1:74" s="50" customFormat="1" ht="75.599999999999994" customHeight="1">
      <c r="A132" s="8" t="s">
        <v>5</v>
      </c>
      <c r="B132" s="8" t="s">
        <v>115</v>
      </c>
      <c r="C132" s="30" t="s">
        <v>1755</v>
      </c>
      <c r="D132" s="24" t="s">
        <v>630</v>
      </c>
      <c r="E132" s="24" t="s">
        <v>928</v>
      </c>
      <c r="F132" s="24" t="s">
        <v>1939</v>
      </c>
      <c r="G132" s="43" t="s">
        <v>1219</v>
      </c>
      <c r="H132" s="25" t="s">
        <v>116</v>
      </c>
      <c r="I132" s="9" t="s">
        <v>117</v>
      </c>
      <c r="J132" s="55"/>
      <c r="K132" s="55"/>
      <c r="L132" s="5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5"/>
      <c r="AK132" s="55"/>
      <c r="AL132" s="55"/>
      <c r="AM132" s="55"/>
      <c r="AN132" s="55"/>
      <c r="AO132" s="55"/>
      <c r="AP132" s="55"/>
      <c r="AQ132" s="55"/>
      <c r="AR132" s="55"/>
      <c r="AS132" s="55"/>
      <c r="AT132" s="55"/>
      <c r="AU132" s="55"/>
      <c r="AV132" s="55"/>
      <c r="AW132" s="55"/>
      <c r="AX132" s="55"/>
      <c r="AY132" s="55"/>
      <c r="AZ132" s="55"/>
      <c r="BA132" s="55"/>
      <c r="BB132" s="55"/>
      <c r="BC132" s="55"/>
      <c r="BD132" s="55"/>
      <c r="BE132" s="55"/>
      <c r="BF132" s="55"/>
      <c r="BG132" s="55"/>
      <c r="BH132" s="55"/>
      <c r="BI132" s="55"/>
      <c r="BJ132" s="55"/>
      <c r="BK132" s="55"/>
      <c r="BL132" s="55"/>
      <c r="BM132" s="55"/>
      <c r="BN132" s="55"/>
      <c r="BO132" s="55"/>
      <c r="BP132" s="55"/>
      <c r="BQ132" s="55"/>
      <c r="BR132" s="55"/>
      <c r="BS132" s="55"/>
      <c r="BT132" s="55"/>
      <c r="BU132" s="55"/>
      <c r="BV132" s="77"/>
    </row>
    <row r="133" spans="1:74" s="50" customFormat="1" ht="75.599999999999994" customHeight="1">
      <c r="A133" s="11" t="s">
        <v>5</v>
      </c>
      <c r="B133" s="5" t="s">
        <v>115</v>
      </c>
      <c r="C133" s="29" t="s">
        <v>1779</v>
      </c>
      <c r="D133" s="24" t="s">
        <v>652</v>
      </c>
      <c r="E133" s="24" t="s">
        <v>952</v>
      </c>
      <c r="F133" s="24" t="s">
        <v>1910</v>
      </c>
      <c r="G133" s="39" t="s">
        <v>1242</v>
      </c>
      <c r="H133" s="25">
        <v>411</v>
      </c>
      <c r="I133" s="7" t="s">
        <v>302</v>
      </c>
      <c r="J133" s="55"/>
      <c r="K133" s="55"/>
      <c r="L133" s="55"/>
      <c r="M133" s="55"/>
      <c r="N133" s="55"/>
      <c r="O133" s="55"/>
      <c r="P133" s="55"/>
      <c r="Q133" s="55"/>
      <c r="R133" s="55"/>
      <c r="S133" s="55"/>
      <c r="T133" s="55"/>
      <c r="U133" s="55"/>
      <c r="V133" s="55"/>
      <c r="W133" s="55"/>
      <c r="X133" s="55"/>
      <c r="Y133" s="55"/>
      <c r="Z133" s="55"/>
      <c r="AA133" s="55"/>
      <c r="AB133" s="55"/>
      <c r="AC133" s="55"/>
      <c r="AD133" s="55"/>
      <c r="AE133" s="55"/>
      <c r="AF133" s="55"/>
      <c r="AG133" s="55"/>
      <c r="AH133" s="55"/>
      <c r="AI133" s="55"/>
      <c r="AJ133" s="55"/>
      <c r="AK133" s="55"/>
      <c r="AL133" s="55"/>
      <c r="AM133" s="55"/>
      <c r="AN133" s="55"/>
      <c r="AO133" s="55"/>
      <c r="AP133" s="55"/>
      <c r="AQ133" s="55"/>
      <c r="AR133" s="55"/>
      <c r="AS133" s="55"/>
      <c r="AT133" s="55"/>
      <c r="AU133" s="55"/>
      <c r="AV133" s="55"/>
      <c r="AW133" s="55"/>
      <c r="AX133" s="55"/>
      <c r="AY133" s="55"/>
      <c r="AZ133" s="55"/>
      <c r="BA133" s="55"/>
      <c r="BB133" s="55"/>
      <c r="BC133" s="55"/>
      <c r="BD133" s="55"/>
      <c r="BE133" s="55"/>
      <c r="BF133" s="55"/>
      <c r="BG133" s="55"/>
      <c r="BH133" s="55"/>
      <c r="BI133" s="55"/>
      <c r="BJ133" s="55"/>
      <c r="BK133" s="55"/>
      <c r="BL133" s="55"/>
      <c r="BM133" s="55"/>
      <c r="BN133" s="55"/>
      <c r="BO133" s="55"/>
      <c r="BP133" s="55"/>
      <c r="BQ133" s="55"/>
      <c r="BR133" s="55"/>
      <c r="BS133" s="55"/>
      <c r="BT133" s="55"/>
      <c r="BU133" s="55"/>
      <c r="BV133" s="77"/>
    </row>
    <row r="134" spans="1:74" s="50" customFormat="1" ht="75.599999999999994" customHeight="1">
      <c r="A134" s="5" t="s">
        <v>5</v>
      </c>
      <c r="B134" s="5" t="s">
        <v>115</v>
      </c>
      <c r="C134" s="29" t="s">
        <v>1759</v>
      </c>
      <c r="D134" s="24" t="s">
        <v>634</v>
      </c>
      <c r="E134" s="24" t="s">
        <v>932</v>
      </c>
      <c r="F134" s="24" t="s">
        <v>1939</v>
      </c>
      <c r="G134" s="39" t="s">
        <v>1223</v>
      </c>
      <c r="H134" s="25">
        <v>603</v>
      </c>
      <c r="I134" s="7" t="s">
        <v>121</v>
      </c>
      <c r="J134" s="55"/>
      <c r="K134" s="55"/>
      <c r="L134" s="55"/>
      <c r="M134" s="55"/>
      <c r="N134" s="55"/>
      <c r="O134" s="55"/>
      <c r="P134" s="55"/>
      <c r="Q134" s="55"/>
      <c r="R134" s="55"/>
      <c r="S134" s="55"/>
      <c r="T134" s="55"/>
      <c r="U134" s="55"/>
      <c r="V134" s="55"/>
      <c r="W134" s="55"/>
      <c r="X134" s="55"/>
      <c r="Y134" s="55"/>
      <c r="Z134" s="55"/>
      <c r="AA134" s="55"/>
      <c r="AB134" s="55"/>
      <c r="AC134" s="55"/>
      <c r="AD134" s="55"/>
      <c r="AE134" s="55"/>
      <c r="AF134" s="55"/>
      <c r="AG134" s="55"/>
      <c r="AH134" s="55"/>
      <c r="AI134" s="55"/>
      <c r="AJ134" s="55"/>
      <c r="AK134" s="55"/>
      <c r="AL134" s="55"/>
      <c r="AM134" s="55"/>
      <c r="AN134" s="55"/>
      <c r="AO134" s="55"/>
      <c r="AP134" s="55"/>
      <c r="AQ134" s="55"/>
      <c r="AR134" s="55"/>
      <c r="AS134" s="55"/>
      <c r="AT134" s="55"/>
      <c r="AU134" s="55"/>
      <c r="AV134" s="55"/>
      <c r="AW134" s="55"/>
      <c r="AX134" s="55"/>
      <c r="AY134" s="55"/>
      <c r="AZ134" s="55"/>
      <c r="BA134" s="55"/>
      <c r="BB134" s="55"/>
      <c r="BC134" s="55"/>
      <c r="BD134" s="55"/>
      <c r="BE134" s="55"/>
      <c r="BF134" s="55"/>
      <c r="BG134" s="55"/>
      <c r="BH134" s="55"/>
      <c r="BI134" s="55"/>
      <c r="BJ134" s="55"/>
      <c r="BK134" s="55"/>
      <c r="BL134" s="55"/>
      <c r="BM134" s="55"/>
      <c r="BN134" s="55"/>
      <c r="BO134" s="55"/>
      <c r="BP134" s="55"/>
      <c r="BQ134" s="55"/>
      <c r="BR134" s="55"/>
      <c r="BS134" s="55"/>
      <c r="BT134" s="55"/>
      <c r="BU134" s="55"/>
      <c r="BV134" s="77"/>
    </row>
    <row r="135" spans="1:74" s="50" customFormat="1" ht="75.599999999999994" customHeight="1">
      <c r="A135" s="8" t="s">
        <v>5</v>
      </c>
      <c r="B135" s="8" t="s">
        <v>115</v>
      </c>
      <c r="C135" s="30" t="s">
        <v>1758</v>
      </c>
      <c r="D135" s="24" t="s">
        <v>633</v>
      </c>
      <c r="E135" s="24" t="s">
        <v>931</v>
      </c>
      <c r="F135" s="24" t="s">
        <v>1939</v>
      </c>
      <c r="G135" s="43" t="s">
        <v>1222</v>
      </c>
      <c r="H135" s="32">
        <v>231.60300000000001</v>
      </c>
      <c r="I135" s="66" t="s">
        <v>120</v>
      </c>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5"/>
      <c r="AK135" s="55"/>
      <c r="AL135" s="55"/>
      <c r="AM135" s="55"/>
      <c r="AN135" s="55"/>
      <c r="AO135" s="55"/>
      <c r="AP135" s="55"/>
      <c r="AQ135" s="55"/>
      <c r="AR135" s="55"/>
      <c r="AS135" s="55"/>
      <c r="AT135" s="55"/>
      <c r="AU135" s="55"/>
      <c r="AV135" s="55"/>
      <c r="AW135" s="55"/>
      <c r="AX135" s="55"/>
      <c r="AY135" s="55"/>
      <c r="AZ135" s="55"/>
      <c r="BA135" s="55"/>
      <c r="BB135" s="55"/>
      <c r="BC135" s="55"/>
      <c r="BD135" s="55"/>
      <c r="BE135" s="55"/>
      <c r="BF135" s="55"/>
      <c r="BG135" s="55"/>
      <c r="BH135" s="55"/>
      <c r="BI135" s="55"/>
      <c r="BJ135" s="55"/>
      <c r="BK135" s="55"/>
      <c r="BL135" s="55"/>
      <c r="BM135" s="55"/>
      <c r="BN135" s="55"/>
      <c r="BO135" s="55"/>
      <c r="BP135" s="55"/>
      <c r="BQ135" s="55"/>
      <c r="BR135" s="55"/>
      <c r="BS135" s="55"/>
      <c r="BT135" s="55"/>
      <c r="BU135" s="55"/>
      <c r="BV135" s="77"/>
    </row>
    <row r="136" spans="1:74" s="50" customFormat="1" ht="75.599999999999994" customHeight="1">
      <c r="A136" s="11" t="s">
        <v>5</v>
      </c>
      <c r="B136" s="5" t="s">
        <v>115</v>
      </c>
      <c r="C136" s="29" t="s">
        <v>1770</v>
      </c>
      <c r="D136" s="24" t="s">
        <v>643</v>
      </c>
      <c r="E136" s="24" t="s">
        <v>943</v>
      </c>
      <c r="F136" s="24" t="s">
        <v>1873</v>
      </c>
      <c r="G136" s="39" t="s">
        <v>1234</v>
      </c>
      <c r="H136" s="25">
        <v>822.61300000000006</v>
      </c>
      <c r="I136" s="7" t="s">
        <v>175</v>
      </c>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5"/>
      <c r="AK136" s="55"/>
      <c r="AL136" s="55"/>
      <c r="AM136" s="55"/>
      <c r="AN136" s="55"/>
      <c r="AO136" s="55"/>
      <c r="AP136" s="55"/>
      <c r="AQ136" s="55"/>
      <c r="AR136" s="55"/>
      <c r="AS136" s="55"/>
      <c r="AT136" s="55"/>
      <c r="AU136" s="55"/>
      <c r="AV136" s="55"/>
      <c r="AW136" s="55"/>
      <c r="AX136" s="55"/>
      <c r="AY136" s="55"/>
      <c r="AZ136" s="55"/>
      <c r="BA136" s="55"/>
      <c r="BB136" s="55"/>
      <c r="BC136" s="55"/>
      <c r="BD136" s="55"/>
      <c r="BE136" s="55"/>
      <c r="BF136" s="55"/>
      <c r="BG136" s="55"/>
      <c r="BH136" s="55"/>
      <c r="BI136" s="55"/>
      <c r="BJ136" s="55"/>
      <c r="BK136" s="55"/>
      <c r="BL136" s="55"/>
      <c r="BM136" s="55"/>
      <c r="BN136" s="55"/>
      <c r="BO136" s="55"/>
      <c r="BP136" s="55"/>
      <c r="BQ136" s="55"/>
      <c r="BR136" s="55"/>
      <c r="BS136" s="55"/>
      <c r="BT136" s="55"/>
      <c r="BU136" s="55"/>
      <c r="BV136" s="77"/>
    </row>
    <row r="137" spans="1:74" s="50" customFormat="1" ht="75.599999999999994" customHeight="1">
      <c r="A137" s="11" t="s">
        <v>5</v>
      </c>
      <c r="B137" s="5" t="s">
        <v>115</v>
      </c>
      <c r="C137" s="29" t="s">
        <v>1774</v>
      </c>
      <c r="D137" s="24" t="s">
        <v>647</v>
      </c>
      <c r="E137" s="24" t="s">
        <v>947</v>
      </c>
      <c r="F137" s="24" t="s">
        <v>1881</v>
      </c>
      <c r="G137" s="39" t="s">
        <v>1238</v>
      </c>
      <c r="H137" s="25">
        <v>613.40800000000002</v>
      </c>
      <c r="I137" s="7" t="s">
        <v>184</v>
      </c>
      <c r="J137" s="55"/>
      <c r="K137" s="55"/>
      <c r="L137" s="55"/>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5"/>
      <c r="AK137" s="55"/>
      <c r="AL137" s="55"/>
      <c r="AM137" s="55"/>
      <c r="AN137" s="55"/>
      <c r="AO137" s="55"/>
      <c r="AP137" s="55"/>
      <c r="AQ137" s="55"/>
      <c r="AR137" s="55"/>
      <c r="AS137" s="55"/>
      <c r="AT137" s="55"/>
      <c r="AU137" s="55"/>
      <c r="AV137" s="55"/>
      <c r="AW137" s="55"/>
      <c r="AX137" s="55"/>
      <c r="AY137" s="55"/>
      <c r="AZ137" s="55"/>
      <c r="BA137" s="55"/>
      <c r="BB137" s="55"/>
      <c r="BC137" s="55"/>
      <c r="BD137" s="55"/>
      <c r="BE137" s="55"/>
      <c r="BF137" s="55"/>
      <c r="BG137" s="55"/>
      <c r="BH137" s="55"/>
      <c r="BI137" s="55"/>
      <c r="BJ137" s="55"/>
      <c r="BK137" s="55"/>
      <c r="BL137" s="55"/>
      <c r="BM137" s="55"/>
      <c r="BN137" s="55"/>
      <c r="BO137" s="55"/>
      <c r="BP137" s="55"/>
      <c r="BQ137" s="55"/>
      <c r="BR137" s="55"/>
      <c r="BS137" s="55"/>
      <c r="BT137" s="55"/>
      <c r="BU137" s="55"/>
      <c r="BV137" s="77"/>
    </row>
    <row r="138" spans="1:74" s="50" customFormat="1" ht="75.599999999999994" customHeight="1">
      <c r="A138" s="11" t="s">
        <v>5</v>
      </c>
      <c r="B138" s="5" t="s">
        <v>115</v>
      </c>
      <c r="C138" s="29" t="s">
        <v>1777</v>
      </c>
      <c r="D138" s="24" t="s">
        <v>650</v>
      </c>
      <c r="E138" s="24" t="s">
        <v>950</v>
      </c>
      <c r="F138" s="24" t="s">
        <v>1872</v>
      </c>
      <c r="G138" s="39" t="s">
        <v>1241</v>
      </c>
      <c r="H138" s="25" t="s">
        <v>191</v>
      </c>
      <c r="I138" s="7" t="s">
        <v>200</v>
      </c>
      <c r="J138" s="55"/>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5"/>
      <c r="AK138" s="55"/>
      <c r="AL138" s="55"/>
      <c r="AM138" s="55"/>
      <c r="AN138" s="55"/>
      <c r="AO138" s="55"/>
      <c r="AP138" s="55"/>
      <c r="AQ138" s="55"/>
      <c r="AR138" s="55"/>
      <c r="AS138" s="55"/>
      <c r="AT138" s="55"/>
      <c r="AU138" s="55"/>
      <c r="AV138" s="55"/>
      <c r="AW138" s="55"/>
      <c r="AX138" s="55"/>
      <c r="AY138" s="55"/>
      <c r="AZ138" s="55"/>
      <c r="BA138" s="55"/>
      <c r="BB138" s="55"/>
      <c r="BC138" s="55"/>
      <c r="BD138" s="55"/>
      <c r="BE138" s="55"/>
      <c r="BF138" s="55"/>
      <c r="BG138" s="55"/>
      <c r="BH138" s="55"/>
      <c r="BI138" s="55"/>
      <c r="BJ138" s="55"/>
      <c r="BK138" s="55"/>
      <c r="BL138" s="55"/>
      <c r="BM138" s="55"/>
      <c r="BN138" s="55"/>
      <c r="BO138" s="55"/>
      <c r="BP138" s="55"/>
      <c r="BQ138" s="55"/>
      <c r="BR138" s="55"/>
      <c r="BS138" s="55"/>
      <c r="BT138" s="55"/>
      <c r="BU138" s="55"/>
      <c r="BV138" s="77"/>
    </row>
    <row r="139" spans="1:74" s="50" customFormat="1" ht="75.599999999999994" customHeight="1">
      <c r="A139" s="11" t="s">
        <v>5</v>
      </c>
      <c r="B139" s="5" t="s">
        <v>115</v>
      </c>
      <c r="C139" s="29" t="s">
        <v>1769</v>
      </c>
      <c r="D139" s="24" t="s">
        <v>642</v>
      </c>
      <c r="E139" s="24" t="s">
        <v>942</v>
      </c>
      <c r="F139" s="24" t="s">
        <v>1873</v>
      </c>
      <c r="G139" s="39" t="s">
        <v>1233</v>
      </c>
      <c r="H139" s="25">
        <v>822</v>
      </c>
      <c r="I139" s="7" t="s">
        <v>174</v>
      </c>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5"/>
      <c r="AK139" s="55"/>
      <c r="AL139" s="55"/>
      <c r="AM139" s="55"/>
      <c r="AN139" s="55"/>
      <c r="AO139" s="55"/>
      <c r="AP139" s="55"/>
      <c r="AQ139" s="55"/>
      <c r="AR139" s="55"/>
      <c r="AS139" s="55"/>
      <c r="AT139" s="55"/>
      <c r="AU139" s="55"/>
      <c r="AV139" s="55"/>
      <c r="AW139" s="55"/>
      <c r="AX139" s="55"/>
      <c r="AY139" s="55"/>
      <c r="AZ139" s="55"/>
      <c r="BA139" s="55"/>
      <c r="BB139" s="55"/>
      <c r="BC139" s="55"/>
      <c r="BD139" s="55"/>
      <c r="BE139" s="55"/>
      <c r="BF139" s="55"/>
      <c r="BG139" s="55"/>
      <c r="BH139" s="55"/>
      <c r="BI139" s="55"/>
      <c r="BJ139" s="55"/>
      <c r="BK139" s="55"/>
      <c r="BL139" s="55"/>
      <c r="BM139" s="55"/>
      <c r="BN139" s="55"/>
      <c r="BO139" s="55"/>
      <c r="BP139" s="55"/>
      <c r="BQ139" s="55"/>
      <c r="BR139" s="55"/>
      <c r="BS139" s="55"/>
      <c r="BT139" s="55"/>
      <c r="BU139" s="55"/>
      <c r="BV139" s="77"/>
    </row>
    <row r="140" spans="1:74" s="50" customFormat="1" ht="75.599999999999994" customHeight="1">
      <c r="A140" s="8" t="s">
        <v>5</v>
      </c>
      <c r="B140" s="8" t="s">
        <v>26</v>
      </c>
      <c r="C140" s="30" t="s">
        <v>1562</v>
      </c>
      <c r="D140" s="24" t="s">
        <v>461</v>
      </c>
      <c r="E140" s="24" t="s">
        <v>754</v>
      </c>
      <c r="F140" s="24" t="s">
        <v>1878</v>
      </c>
      <c r="G140" s="39" t="s">
        <v>1389</v>
      </c>
      <c r="H140" s="32">
        <v>885</v>
      </c>
      <c r="I140" s="9" t="s">
        <v>337</v>
      </c>
      <c r="J140" s="55"/>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5"/>
      <c r="AK140" s="55"/>
      <c r="AL140" s="55"/>
      <c r="AM140" s="55"/>
      <c r="AN140" s="55"/>
      <c r="AO140" s="55"/>
      <c r="AP140" s="55"/>
      <c r="AQ140" s="55"/>
      <c r="AR140" s="55"/>
      <c r="AS140" s="55"/>
      <c r="AT140" s="55"/>
      <c r="AU140" s="55"/>
      <c r="AV140" s="55"/>
      <c r="AW140" s="55"/>
      <c r="AX140" s="55"/>
      <c r="AY140" s="55"/>
      <c r="AZ140" s="55"/>
      <c r="BA140" s="55"/>
      <c r="BB140" s="55"/>
      <c r="BC140" s="55"/>
      <c r="BD140" s="55"/>
      <c r="BE140" s="55"/>
      <c r="BF140" s="55"/>
      <c r="BG140" s="55"/>
      <c r="BH140" s="55"/>
      <c r="BI140" s="55"/>
      <c r="BJ140" s="55"/>
      <c r="BK140" s="55"/>
      <c r="BL140" s="55"/>
      <c r="BM140" s="55"/>
      <c r="BN140" s="55"/>
      <c r="BO140" s="55"/>
      <c r="BP140" s="55"/>
      <c r="BQ140" s="55"/>
      <c r="BR140" s="55"/>
      <c r="BS140" s="55"/>
      <c r="BT140" s="55"/>
      <c r="BU140" s="55"/>
      <c r="BV140" s="77"/>
    </row>
    <row r="141" spans="1:74" s="50" customFormat="1" ht="75.599999999999994" customHeight="1">
      <c r="A141" s="11" t="s">
        <v>5</v>
      </c>
      <c r="B141" s="5" t="s">
        <v>0</v>
      </c>
      <c r="C141" s="29" t="s">
        <v>1734</v>
      </c>
      <c r="D141" s="24" t="s">
        <v>610</v>
      </c>
      <c r="E141" s="24" t="s">
        <v>910</v>
      </c>
      <c r="F141" s="24" t="s">
        <v>1882</v>
      </c>
      <c r="G141" s="42" t="s">
        <v>1199</v>
      </c>
      <c r="H141" s="25">
        <v>410</v>
      </c>
      <c r="I141" s="7" t="s">
        <v>298</v>
      </c>
      <c r="J141" s="55"/>
      <c r="K141" s="55"/>
      <c r="L141" s="55"/>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5"/>
      <c r="AK141" s="55"/>
      <c r="AL141" s="55"/>
      <c r="AM141" s="55"/>
      <c r="AN141" s="55"/>
      <c r="AO141" s="55"/>
      <c r="AP141" s="55"/>
      <c r="AQ141" s="55"/>
      <c r="AR141" s="55"/>
      <c r="AS141" s="55"/>
      <c r="AT141" s="55"/>
      <c r="AU141" s="55"/>
      <c r="AV141" s="55"/>
      <c r="AW141" s="55"/>
      <c r="AX141" s="55"/>
      <c r="AY141" s="55"/>
      <c r="AZ141" s="55"/>
      <c r="BA141" s="55"/>
      <c r="BB141" s="55"/>
      <c r="BC141" s="55"/>
      <c r="BD141" s="55"/>
      <c r="BE141" s="55"/>
      <c r="BF141" s="55"/>
      <c r="BG141" s="55"/>
      <c r="BH141" s="55"/>
      <c r="BI141" s="55"/>
      <c r="BJ141" s="55"/>
      <c r="BK141" s="55"/>
      <c r="BL141" s="55"/>
      <c r="BM141" s="55"/>
      <c r="BN141" s="55"/>
      <c r="BO141" s="55"/>
      <c r="BP141" s="55"/>
      <c r="BQ141" s="55"/>
      <c r="BR141" s="55"/>
      <c r="BS141" s="55"/>
      <c r="BT141" s="55"/>
      <c r="BU141" s="55"/>
      <c r="BV141" s="77"/>
    </row>
    <row r="142" spans="1:74" s="50" customFormat="1" ht="75.599999999999994" customHeight="1">
      <c r="A142" s="3" t="s">
        <v>5</v>
      </c>
      <c r="B142" s="3" t="s">
        <v>0</v>
      </c>
      <c r="C142" s="27" t="s">
        <v>1473</v>
      </c>
      <c r="D142" s="24" t="s">
        <v>371</v>
      </c>
      <c r="E142" s="24" t="s">
        <v>660</v>
      </c>
      <c r="F142" s="24" t="s">
        <v>1879</v>
      </c>
      <c r="G142" s="39" t="s">
        <v>1096</v>
      </c>
      <c r="H142" s="28">
        <v>625</v>
      </c>
      <c r="I142" s="9" t="s">
        <v>16</v>
      </c>
      <c r="J142" s="55"/>
      <c r="K142" s="55"/>
      <c r="L142" s="5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5"/>
      <c r="AK142" s="55"/>
      <c r="AL142" s="55"/>
      <c r="AM142" s="55"/>
      <c r="AN142" s="55"/>
      <c r="AO142" s="55"/>
      <c r="AP142" s="55"/>
      <c r="AQ142" s="55"/>
      <c r="AR142" s="55"/>
      <c r="AS142" s="55"/>
      <c r="AT142" s="55"/>
      <c r="AU142" s="55"/>
      <c r="AV142" s="55"/>
      <c r="AW142" s="55"/>
      <c r="AX142" s="55"/>
      <c r="AY142" s="55"/>
      <c r="AZ142" s="55"/>
      <c r="BA142" s="55"/>
      <c r="BB142" s="55"/>
      <c r="BC142" s="55"/>
      <c r="BD142" s="55"/>
      <c r="BE142" s="55"/>
      <c r="BF142" s="55"/>
      <c r="BG142" s="55"/>
      <c r="BH142" s="55"/>
      <c r="BI142" s="55"/>
      <c r="BJ142" s="55"/>
      <c r="BK142" s="55"/>
      <c r="BL142" s="55"/>
      <c r="BM142" s="55"/>
      <c r="BN142" s="55"/>
      <c r="BO142" s="55"/>
      <c r="BP142" s="55"/>
      <c r="BQ142" s="55"/>
      <c r="BR142" s="55"/>
      <c r="BS142" s="55"/>
      <c r="BT142" s="55"/>
      <c r="BU142" s="55"/>
      <c r="BV142" s="77"/>
    </row>
    <row r="143" spans="1:74" s="50" customFormat="1" ht="75.599999999999994" customHeight="1">
      <c r="A143" s="34" t="s">
        <v>5</v>
      </c>
      <c r="B143" s="34" t="s">
        <v>0</v>
      </c>
      <c r="C143" s="51" t="s">
        <v>1883</v>
      </c>
      <c r="D143" s="52" t="s">
        <v>1836</v>
      </c>
      <c r="E143" s="52" t="s">
        <v>695</v>
      </c>
      <c r="F143" s="52" t="s">
        <v>1879</v>
      </c>
      <c r="G143" s="64" t="s">
        <v>1357</v>
      </c>
      <c r="H143" s="64">
        <v>24</v>
      </c>
      <c r="I143" s="65" t="s">
        <v>1837</v>
      </c>
      <c r="J143" s="55"/>
      <c r="K143" s="55"/>
      <c r="L143" s="55"/>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5"/>
      <c r="AK143" s="55"/>
      <c r="AL143" s="55"/>
      <c r="AM143" s="55"/>
      <c r="AN143" s="55"/>
      <c r="AO143" s="55"/>
      <c r="AP143" s="55"/>
      <c r="AQ143" s="55"/>
      <c r="AR143" s="55"/>
      <c r="AS143" s="55"/>
      <c r="AT143" s="55"/>
      <c r="AU143" s="55"/>
      <c r="AV143" s="55"/>
      <c r="AW143" s="55"/>
      <c r="AX143" s="55"/>
      <c r="AY143" s="55"/>
      <c r="AZ143" s="55"/>
      <c r="BA143" s="55"/>
      <c r="BB143" s="55"/>
      <c r="BC143" s="55"/>
      <c r="BD143" s="55"/>
      <c r="BE143" s="55"/>
      <c r="BF143" s="55"/>
      <c r="BG143" s="55"/>
      <c r="BH143" s="55"/>
      <c r="BI143" s="55"/>
      <c r="BJ143" s="55"/>
      <c r="BK143" s="55"/>
      <c r="BL143" s="55"/>
      <c r="BM143" s="55"/>
      <c r="BN143" s="55"/>
      <c r="BO143" s="55"/>
      <c r="BP143" s="55"/>
      <c r="BQ143" s="55"/>
      <c r="BR143" s="55"/>
      <c r="BS143" s="55"/>
      <c r="BT143" s="55"/>
      <c r="BU143" s="55"/>
      <c r="BV143" s="77"/>
    </row>
    <row r="144" spans="1:74" s="63" customFormat="1" ht="75.599999999999994" customHeight="1">
      <c r="A144" s="11" t="s">
        <v>5</v>
      </c>
      <c r="B144" s="5" t="s">
        <v>39</v>
      </c>
      <c r="C144" s="29" t="s">
        <v>1649</v>
      </c>
      <c r="D144" s="24" t="s">
        <v>547</v>
      </c>
      <c r="E144" s="24" t="s">
        <v>837</v>
      </c>
      <c r="F144" s="24" t="s">
        <v>1872</v>
      </c>
      <c r="G144" s="42" t="s">
        <v>1111</v>
      </c>
      <c r="H144" s="25" t="s">
        <v>207</v>
      </c>
      <c r="I144" s="7" t="s">
        <v>210</v>
      </c>
      <c r="J144" s="79"/>
      <c r="K144" s="79"/>
      <c r="L144" s="79"/>
      <c r="M144" s="79"/>
      <c r="N144" s="79"/>
      <c r="O144" s="79"/>
      <c r="P144" s="79"/>
      <c r="Q144" s="79"/>
      <c r="R144" s="79"/>
      <c r="S144" s="79"/>
      <c r="T144" s="79"/>
      <c r="U144" s="79"/>
      <c r="V144" s="79"/>
      <c r="W144" s="79"/>
      <c r="X144" s="79"/>
      <c r="Y144" s="79"/>
      <c r="Z144" s="79"/>
      <c r="AA144" s="79"/>
      <c r="AB144" s="79"/>
      <c r="AC144" s="79"/>
      <c r="AD144" s="79"/>
      <c r="AE144" s="79"/>
      <c r="AF144" s="79"/>
      <c r="AG144" s="79"/>
      <c r="AH144" s="79"/>
      <c r="AI144" s="79"/>
      <c r="AJ144" s="79"/>
      <c r="AK144" s="79"/>
      <c r="AL144" s="79"/>
      <c r="AM144" s="79"/>
      <c r="AN144" s="79"/>
      <c r="AO144" s="79"/>
      <c r="AP144" s="79"/>
      <c r="AQ144" s="79"/>
      <c r="AR144" s="79"/>
      <c r="AS144" s="79"/>
      <c r="AT144" s="79"/>
      <c r="AU144" s="79"/>
      <c r="AV144" s="79"/>
      <c r="AW144" s="79"/>
      <c r="AX144" s="79"/>
      <c r="AY144" s="79"/>
      <c r="AZ144" s="79"/>
      <c r="BA144" s="79"/>
      <c r="BB144" s="79"/>
      <c r="BC144" s="79"/>
      <c r="BD144" s="79"/>
      <c r="BE144" s="79"/>
      <c r="BF144" s="79"/>
      <c r="BG144" s="79"/>
      <c r="BH144" s="79"/>
      <c r="BI144" s="79"/>
      <c r="BJ144" s="79"/>
      <c r="BK144" s="79"/>
      <c r="BL144" s="79"/>
      <c r="BM144" s="79"/>
      <c r="BN144" s="79"/>
      <c r="BO144" s="79"/>
      <c r="BP144" s="79"/>
      <c r="BQ144" s="79"/>
      <c r="BR144" s="79"/>
      <c r="BS144" s="79"/>
      <c r="BT144" s="79"/>
      <c r="BU144" s="79"/>
      <c r="BV144" s="78"/>
    </row>
    <row r="145" spans="1:74" s="50" customFormat="1" ht="75.599999999999994" customHeight="1">
      <c r="A145" s="11" t="s">
        <v>5</v>
      </c>
      <c r="B145" s="5" t="s">
        <v>39</v>
      </c>
      <c r="C145" s="29" t="s">
        <v>1646</v>
      </c>
      <c r="D145" s="24" t="s">
        <v>545</v>
      </c>
      <c r="E145" s="24" t="s">
        <v>829</v>
      </c>
      <c r="F145" s="24" t="s">
        <v>1872</v>
      </c>
      <c r="G145" s="42" t="s">
        <v>1110</v>
      </c>
      <c r="H145" s="25" t="s">
        <v>204</v>
      </c>
      <c r="I145" s="7" t="s">
        <v>206</v>
      </c>
      <c r="J145" s="55"/>
      <c r="K145" s="55"/>
      <c r="L145" s="55"/>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5"/>
      <c r="AK145" s="55"/>
      <c r="AL145" s="55"/>
      <c r="AM145" s="55"/>
      <c r="AN145" s="55"/>
      <c r="AO145" s="55"/>
      <c r="AP145" s="55"/>
      <c r="AQ145" s="55"/>
      <c r="AR145" s="55"/>
      <c r="AS145" s="55"/>
      <c r="AT145" s="55"/>
      <c r="AU145" s="55"/>
      <c r="AV145" s="55"/>
      <c r="AW145" s="55"/>
      <c r="AX145" s="55"/>
      <c r="AY145" s="55"/>
      <c r="AZ145" s="55"/>
      <c r="BA145" s="55"/>
      <c r="BB145" s="55"/>
      <c r="BC145" s="55"/>
      <c r="BD145" s="55"/>
      <c r="BE145" s="55"/>
      <c r="BF145" s="55"/>
      <c r="BG145" s="55"/>
      <c r="BH145" s="55"/>
      <c r="BI145" s="55"/>
      <c r="BJ145" s="55"/>
      <c r="BK145" s="55"/>
      <c r="BL145" s="55"/>
      <c r="BM145" s="55"/>
      <c r="BN145" s="55"/>
      <c r="BO145" s="55"/>
      <c r="BP145" s="55"/>
      <c r="BQ145" s="55"/>
      <c r="BR145" s="55"/>
      <c r="BS145" s="55"/>
      <c r="BT145" s="55"/>
      <c r="BU145" s="55"/>
      <c r="BV145" s="77"/>
    </row>
    <row r="146" spans="1:74" s="50" customFormat="1" ht="75.599999999999994" customHeight="1">
      <c r="A146" s="11" t="s">
        <v>5</v>
      </c>
      <c r="B146" s="5" t="s">
        <v>39</v>
      </c>
      <c r="C146" s="29" t="s">
        <v>1630</v>
      </c>
      <c r="D146" s="24" t="s">
        <v>528</v>
      </c>
      <c r="E146" s="24" t="s">
        <v>819</v>
      </c>
      <c r="F146" s="24" t="s">
        <v>1872</v>
      </c>
      <c r="G146" s="39" t="s">
        <v>1875</v>
      </c>
      <c r="H146" s="25">
        <v>408</v>
      </c>
      <c r="I146" s="7" t="s">
        <v>186</v>
      </c>
      <c r="J146" s="55"/>
      <c r="K146" s="55"/>
      <c r="L146" s="55"/>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55"/>
      <c r="AK146" s="55"/>
      <c r="AL146" s="55"/>
      <c r="AM146" s="55"/>
      <c r="AN146" s="55"/>
      <c r="AO146" s="55"/>
      <c r="AP146" s="55"/>
      <c r="AQ146" s="55"/>
      <c r="AR146" s="55"/>
      <c r="AS146" s="55"/>
      <c r="AT146" s="55"/>
      <c r="AU146" s="55"/>
      <c r="AV146" s="55"/>
      <c r="AW146" s="55"/>
      <c r="AX146" s="55"/>
      <c r="AY146" s="55"/>
      <c r="AZ146" s="55"/>
      <c r="BA146" s="55"/>
      <c r="BB146" s="55"/>
      <c r="BC146" s="55"/>
      <c r="BD146" s="55"/>
      <c r="BE146" s="55"/>
      <c r="BF146" s="55"/>
      <c r="BG146" s="55"/>
      <c r="BH146" s="55"/>
      <c r="BI146" s="55"/>
      <c r="BJ146" s="55"/>
      <c r="BK146" s="55"/>
      <c r="BL146" s="55"/>
      <c r="BM146" s="55"/>
      <c r="BN146" s="55"/>
      <c r="BO146" s="55"/>
      <c r="BP146" s="55"/>
      <c r="BQ146" s="55"/>
      <c r="BR146" s="55"/>
      <c r="BS146" s="55"/>
      <c r="BT146" s="55"/>
      <c r="BU146" s="55"/>
      <c r="BV146" s="77"/>
    </row>
    <row r="147" spans="1:74" s="50" customFormat="1" ht="75.599999999999994" customHeight="1">
      <c r="A147" s="11" t="s">
        <v>5</v>
      </c>
      <c r="B147" s="5" t="s">
        <v>39</v>
      </c>
      <c r="C147" s="29" t="s">
        <v>1647</v>
      </c>
      <c r="D147" s="24" t="s">
        <v>544</v>
      </c>
      <c r="E147" s="24" t="s">
        <v>835</v>
      </c>
      <c r="F147" s="24" t="s">
        <v>1872</v>
      </c>
      <c r="G147" s="42" t="s">
        <v>1108</v>
      </c>
      <c r="H147" s="25" t="s">
        <v>207</v>
      </c>
      <c r="I147" s="7" t="s">
        <v>208</v>
      </c>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5"/>
      <c r="AK147" s="55"/>
      <c r="AL147" s="55"/>
      <c r="AM147" s="55"/>
      <c r="AN147" s="55"/>
      <c r="AO147" s="55"/>
      <c r="AP147" s="55"/>
      <c r="AQ147" s="55"/>
      <c r="AR147" s="55"/>
      <c r="AS147" s="55"/>
      <c r="AT147" s="55"/>
      <c r="AU147" s="55"/>
      <c r="AV147" s="55"/>
      <c r="AW147" s="55"/>
      <c r="AX147" s="55"/>
      <c r="AY147" s="55"/>
      <c r="AZ147" s="55"/>
      <c r="BA147" s="55"/>
      <c r="BB147" s="55"/>
      <c r="BC147" s="55"/>
      <c r="BD147" s="55"/>
      <c r="BE147" s="55"/>
      <c r="BF147" s="55"/>
      <c r="BG147" s="55"/>
      <c r="BH147" s="55"/>
      <c r="BI147" s="55"/>
      <c r="BJ147" s="55"/>
      <c r="BK147" s="55"/>
      <c r="BL147" s="55"/>
      <c r="BM147" s="55"/>
      <c r="BN147" s="55"/>
      <c r="BO147" s="55"/>
      <c r="BP147" s="55"/>
      <c r="BQ147" s="55"/>
      <c r="BR147" s="55"/>
      <c r="BS147" s="55"/>
      <c r="BT147" s="55"/>
      <c r="BU147" s="55"/>
      <c r="BV147" s="77"/>
    </row>
    <row r="148" spans="1:74" s="50" customFormat="1" ht="75.599999999999994" customHeight="1">
      <c r="A148" s="11" t="s">
        <v>5</v>
      </c>
      <c r="B148" s="5" t="s">
        <v>39</v>
      </c>
      <c r="C148" s="29" t="s">
        <v>1698</v>
      </c>
      <c r="D148" s="24" t="s">
        <v>580</v>
      </c>
      <c r="E148" s="24" t="s">
        <v>849</v>
      </c>
      <c r="F148" s="24" t="s">
        <v>1882</v>
      </c>
      <c r="G148" s="42" t="s">
        <v>1161</v>
      </c>
      <c r="H148" s="25">
        <v>626</v>
      </c>
      <c r="I148" s="7" t="s">
        <v>260</v>
      </c>
      <c r="J148" s="55"/>
      <c r="K148" s="55"/>
      <c r="L148" s="55"/>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55"/>
      <c r="AK148" s="55"/>
      <c r="AL148" s="55"/>
      <c r="AM148" s="55"/>
      <c r="AN148" s="55"/>
      <c r="AO148" s="55"/>
      <c r="AP148" s="55"/>
      <c r="AQ148" s="55"/>
      <c r="AR148" s="55"/>
      <c r="AS148" s="55"/>
      <c r="AT148" s="55"/>
      <c r="AU148" s="55"/>
      <c r="AV148" s="55"/>
      <c r="AW148" s="55"/>
      <c r="AX148" s="55"/>
      <c r="AY148" s="55"/>
      <c r="AZ148" s="55"/>
      <c r="BA148" s="55"/>
      <c r="BB148" s="55"/>
      <c r="BC148" s="55"/>
      <c r="BD148" s="55"/>
      <c r="BE148" s="55"/>
      <c r="BF148" s="55"/>
      <c r="BG148" s="55"/>
      <c r="BH148" s="55"/>
      <c r="BI148" s="55"/>
      <c r="BJ148" s="55"/>
      <c r="BK148" s="55"/>
      <c r="BL148" s="55"/>
      <c r="BM148" s="55"/>
      <c r="BN148" s="55"/>
      <c r="BO148" s="55"/>
      <c r="BP148" s="55"/>
      <c r="BQ148" s="55"/>
      <c r="BR148" s="55"/>
      <c r="BS148" s="55"/>
      <c r="BT148" s="55"/>
      <c r="BU148" s="55"/>
      <c r="BV148" s="77"/>
    </row>
    <row r="149" spans="1:74" s="50" customFormat="1" ht="75.599999999999994" customHeight="1">
      <c r="A149" s="11" t="s">
        <v>5</v>
      </c>
      <c r="B149" s="5" t="s">
        <v>39</v>
      </c>
      <c r="C149" s="29" t="s">
        <v>1645</v>
      </c>
      <c r="D149" s="24" t="s">
        <v>543</v>
      </c>
      <c r="E149" s="24" t="s">
        <v>834</v>
      </c>
      <c r="F149" s="24" t="s">
        <v>1872</v>
      </c>
      <c r="G149" s="42" t="s">
        <v>1107</v>
      </c>
      <c r="H149" s="25" t="s">
        <v>204</v>
      </c>
      <c r="I149" s="7" t="s">
        <v>205</v>
      </c>
      <c r="J149" s="55"/>
      <c r="K149" s="55"/>
      <c r="L149" s="55"/>
      <c r="M149" s="55"/>
      <c r="N149" s="55"/>
      <c r="O149" s="55"/>
      <c r="P149" s="55"/>
      <c r="Q149" s="55"/>
      <c r="R149" s="55"/>
      <c r="S149" s="55"/>
      <c r="T149" s="55"/>
      <c r="U149" s="55"/>
      <c r="V149" s="55"/>
      <c r="W149" s="55"/>
      <c r="X149" s="55"/>
      <c r="Y149" s="55"/>
      <c r="Z149" s="55"/>
      <c r="AA149" s="55"/>
      <c r="AB149" s="55"/>
      <c r="AC149" s="55"/>
      <c r="AD149" s="55"/>
      <c r="AE149" s="55"/>
      <c r="AF149" s="55"/>
      <c r="AG149" s="55"/>
      <c r="AH149" s="55"/>
      <c r="AI149" s="55"/>
      <c r="AJ149" s="55"/>
      <c r="AK149" s="55"/>
      <c r="AL149" s="55"/>
      <c r="AM149" s="55"/>
      <c r="AN149" s="55"/>
      <c r="AO149" s="55"/>
      <c r="AP149" s="55"/>
      <c r="AQ149" s="55"/>
      <c r="AR149" s="55"/>
      <c r="AS149" s="55"/>
      <c r="AT149" s="55"/>
      <c r="AU149" s="55"/>
      <c r="AV149" s="55"/>
      <c r="AW149" s="55"/>
      <c r="AX149" s="55"/>
      <c r="AY149" s="55"/>
      <c r="AZ149" s="55"/>
      <c r="BA149" s="55"/>
      <c r="BB149" s="55"/>
      <c r="BC149" s="55"/>
      <c r="BD149" s="55"/>
      <c r="BE149" s="55"/>
      <c r="BF149" s="55"/>
      <c r="BG149" s="55"/>
      <c r="BH149" s="55"/>
      <c r="BI149" s="55"/>
      <c r="BJ149" s="55"/>
      <c r="BK149" s="55"/>
      <c r="BL149" s="55"/>
      <c r="BM149" s="55"/>
      <c r="BN149" s="55"/>
      <c r="BO149" s="55"/>
      <c r="BP149" s="55"/>
      <c r="BQ149" s="55"/>
      <c r="BR149" s="55"/>
      <c r="BS149" s="55"/>
      <c r="BT149" s="55"/>
      <c r="BU149" s="55"/>
      <c r="BV149" s="77"/>
    </row>
    <row r="150" spans="1:74" s="50" customFormat="1" ht="75.599999999999994" customHeight="1">
      <c r="A150" s="11" t="s">
        <v>5</v>
      </c>
      <c r="B150" s="5" t="s">
        <v>39</v>
      </c>
      <c r="C150" s="29" t="s">
        <v>1694</v>
      </c>
      <c r="D150" s="24" t="s">
        <v>576</v>
      </c>
      <c r="E150" s="24" t="s">
        <v>876</v>
      </c>
      <c r="F150" s="24" t="s">
        <v>1872</v>
      </c>
      <c r="G150" s="42" t="s">
        <v>1157</v>
      </c>
      <c r="H150" s="25">
        <v>626</v>
      </c>
      <c r="I150" s="7" t="s">
        <v>256</v>
      </c>
      <c r="J150" s="55"/>
      <c r="K150" s="55"/>
      <c r="L150" s="55"/>
      <c r="M150" s="55"/>
      <c r="N150" s="55"/>
      <c r="O150" s="55"/>
      <c r="P150" s="55"/>
      <c r="Q150" s="55"/>
      <c r="R150" s="55"/>
      <c r="S150" s="55"/>
      <c r="T150" s="55"/>
      <c r="U150" s="55"/>
      <c r="V150" s="55"/>
      <c r="W150" s="55"/>
      <c r="X150" s="55"/>
      <c r="Y150" s="55"/>
      <c r="Z150" s="55"/>
      <c r="AA150" s="55"/>
      <c r="AB150" s="55"/>
      <c r="AC150" s="55"/>
      <c r="AD150" s="55"/>
      <c r="AE150" s="55"/>
      <c r="AF150" s="55"/>
      <c r="AG150" s="55"/>
      <c r="AH150" s="55"/>
      <c r="AI150" s="55"/>
      <c r="AJ150" s="55"/>
      <c r="AK150" s="55"/>
      <c r="AL150" s="55"/>
      <c r="AM150" s="55"/>
      <c r="AN150" s="55"/>
      <c r="AO150" s="55"/>
      <c r="AP150" s="55"/>
      <c r="AQ150" s="55"/>
      <c r="AR150" s="55"/>
      <c r="AS150" s="55"/>
      <c r="AT150" s="55"/>
      <c r="AU150" s="55"/>
      <c r="AV150" s="55"/>
      <c r="AW150" s="55"/>
      <c r="AX150" s="55"/>
      <c r="AY150" s="55"/>
      <c r="AZ150" s="55"/>
      <c r="BA150" s="55"/>
      <c r="BB150" s="55"/>
      <c r="BC150" s="55"/>
      <c r="BD150" s="55"/>
      <c r="BE150" s="55"/>
      <c r="BF150" s="55"/>
      <c r="BG150" s="55"/>
      <c r="BH150" s="55"/>
      <c r="BI150" s="55"/>
      <c r="BJ150" s="55"/>
      <c r="BK150" s="55"/>
      <c r="BL150" s="55"/>
      <c r="BM150" s="55"/>
      <c r="BN150" s="55"/>
      <c r="BO150" s="55"/>
      <c r="BP150" s="55"/>
      <c r="BQ150" s="55"/>
      <c r="BR150" s="55"/>
      <c r="BS150" s="55"/>
      <c r="BT150" s="55"/>
      <c r="BU150" s="55"/>
      <c r="BV150" s="77"/>
    </row>
    <row r="151" spans="1:74" s="50" customFormat="1" ht="75.599999999999994" customHeight="1">
      <c r="A151" s="11" t="s">
        <v>5</v>
      </c>
      <c r="B151" s="5" t="s">
        <v>39</v>
      </c>
      <c r="C151" s="29" t="s">
        <v>1667</v>
      </c>
      <c r="D151" s="24" t="s">
        <v>561</v>
      </c>
      <c r="E151" s="24" t="s">
        <v>856</v>
      </c>
      <c r="F151" s="24" t="s">
        <v>1872</v>
      </c>
      <c r="G151" s="42" t="s">
        <v>1130</v>
      </c>
      <c r="H151" s="25">
        <v>255</v>
      </c>
      <c r="I151" s="7" t="s">
        <v>229</v>
      </c>
      <c r="J151" s="55"/>
      <c r="K151" s="55"/>
      <c r="L151" s="55"/>
      <c r="M151" s="55"/>
      <c r="N151" s="55"/>
      <c r="O151" s="55"/>
      <c r="P151" s="55"/>
      <c r="Q151" s="55"/>
      <c r="R151" s="55"/>
      <c r="S151" s="55"/>
      <c r="T151" s="55"/>
      <c r="U151" s="55"/>
      <c r="V151" s="55"/>
      <c r="W151" s="55"/>
      <c r="X151" s="55"/>
      <c r="Y151" s="55"/>
      <c r="Z151" s="55"/>
      <c r="AA151" s="55"/>
      <c r="AB151" s="55"/>
      <c r="AC151" s="55"/>
      <c r="AD151" s="55"/>
      <c r="AE151" s="55"/>
      <c r="AF151" s="55"/>
      <c r="AG151" s="55"/>
      <c r="AH151" s="55"/>
      <c r="AI151" s="55"/>
      <c r="AJ151" s="55"/>
      <c r="AK151" s="55"/>
      <c r="AL151" s="55"/>
      <c r="AM151" s="55"/>
      <c r="AN151" s="55"/>
      <c r="AO151" s="55"/>
      <c r="AP151" s="55"/>
      <c r="AQ151" s="55"/>
      <c r="AR151" s="55"/>
      <c r="AS151" s="55"/>
      <c r="AT151" s="55"/>
      <c r="AU151" s="55"/>
      <c r="AV151" s="55"/>
      <c r="AW151" s="55"/>
      <c r="AX151" s="55"/>
      <c r="AY151" s="55"/>
      <c r="AZ151" s="55"/>
      <c r="BA151" s="55"/>
      <c r="BB151" s="55"/>
      <c r="BC151" s="55"/>
      <c r="BD151" s="55"/>
      <c r="BE151" s="55"/>
      <c r="BF151" s="55"/>
      <c r="BG151" s="55"/>
      <c r="BH151" s="55"/>
      <c r="BI151" s="55"/>
      <c r="BJ151" s="55"/>
      <c r="BK151" s="55"/>
      <c r="BL151" s="55"/>
      <c r="BM151" s="55"/>
      <c r="BN151" s="55"/>
      <c r="BO151" s="55"/>
      <c r="BP151" s="55"/>
      <c r="BQ151" s="55"/>
      <c r="BR151" s="55"/>
      <c r="BS151" s="55"/>
      <c r="BT151" s="55"/>
      <c r="BU151" s="55"/>
      <c r="BV151" s="77"/>
    </row>
    <row r="152" spans="1:74" s="50" customFormat="1" ht="75.599999999999994" customHeight="1">
      <c r="A152" s="11" t="s">
        <v>5</v>
      </c>
      <c r="B152" s="5" t="s">
        <v>39</v>
      </c>
      <c r="C152" s="29" t="s">
        <v>1674</v>
      </c>
      <c r="D152" s="24" t="s">
        <v>569</v>
      </c>
      <c r="E152" s="24" t="s">
        <v>862</v>
      </c>
      <c r="F152" s="24" t="s">
        <v>1872</v>
      </c>
      <c r="G152" s="42" t="s">
        <v>1137</v>
      </c>
      <c r="H152" s="25">
        <v>255</v>
      </c>
      <c r="I152" s="7" t="s">
        <v>236</v>
      </c>
      <c r="J152" s="55"/>
      <c r="K152" s="55"/>
      <c r="L152" s="55"/>
      <c r="M152" s="55"/>
      <c r="N152" s="55"/>
      <c r="O152" s="55"/>
      <c r="P152" s="55"/>
      <c r="Q152" s="55"/>
      <c r="R152" s="55"/>
      <c r="S152" s="55"/>
      <c r="T152" s="55"/>
      <c r="U152" s="55"/>
      <c r="V152" s="55"/>
      <c r="W152" s="55"/>
      <c r="X152" s="55"/>
      <c r="Y152" s="55"/>
      <c r="Z152" s="55"/>
      <c r="AA152" s="55"/>
      <c r="AB152" s="55"/>
      <c r="AC152" s="55"/>
      <c r="AD152" s="55"/>
      <c r="AE152" s="55"/>
      <c r="AF152" s="55"/>
      <c r="AG152" s="55"/>
      <c r="AH152" s="55"/>
      <c r="AI152" s="55"/>
      <c r="AJ152" s="55"/>
      <c r="AK152" s="55"/>
      <c r="AL152" s="55"/>
      <c r="AM152" s="55"/>
      <c r="AN152" s="55"/>
      <c r="AO152" s="55"/>
      <c r="AP152" s="55"/>
      <c r="AQ152" s="55"/>
      <c r="AR152" s="55"/>
      <c r="AS152" s="55"/>
      <c r="AT152" s="55"/>
      <c r="AU152" s="55"/>
      <c r="AV152" s="55"/>
      <c r="AW152" s="55"/>
      <c r="AX152" s="55"/>
      <c r="AY152" s="55"/>
      <c r="AZ152" s="55"/>
      <c r="BA152" s="55"/>
      <c r="BB152" s="55"/>
      <c r="BC152" s="55"/>
      <c r="BD152" s="55"/>
      <c r="BE152" s="55"/>
      <c r="BF152" s="55"/>
      <c r="BG152" s="55"/>
      <c r="BH152" s="55"/>
      <c r="BI152" s="55"/>
      <c r="BJ152" s="55"/>
      <c r="BK152" s="55"/>
      <c r="BL152" s="55"/>
      <c r="BM152" s="55"/>
      <c r="BN152" s="55"/>
      <c r="BO152" s="55"/>
      <c r="BP152" s="55"/>
      <c r="BQ152" s="55"/>
      <c r="BR152" s="55"/>
      <c r="BS152" s="55"/>
      <c r="BT152" s="55"/>
      <c r="BU152" s="55"/>
      <c r="BV152" s="77"/>
    </row>
    <row r="153" spans="1:74" s="50" customFormat="1" ht="75.599999999999994" customHeight="1">
      <c r="A153" s="11" t="s">
        <v>5</v>
      </c>
      <c r="B153" s="5" t="s">
        <v>39</v>
      </c>
      <c r="C153" s="29" t="s">
        <v>1701</v>
      </c>
      <c r="D153" s="24" t="s">
        <v>578</v>
      </c>
      <c r="E153" s="24" t="s">
        <v>880</v>
      </c>
      <c r="F153" s="24" t="s">
        <v>1872</v>
      </c>
      <c r="G153" s="42" t="s">
        <v>1165</v>
      </c>
      <c r="H153" s="25">
        <v>626</v>
      </c>
      <c r="I153" s="7" t="s">
        <v>265</v>
      </c>
      <c r="J153" s="55"/>
      <c r="K153" s="55"/>
      <c r="L153" s="55"/>
      <c r="M153" s="55"/>
      <c r="N153" s="55"/>
      <c r="O153" s="55"/>
      <c r="P153" s="55"/>
      <c r="Q153" s="55"/>
      <c r="R153" s="55"/>
      <c r="S153" s="55"/>
      <c r="T153" s="55"/>
      <c r="U153" s="55"/>
      <c r="V153" s="55"/>
      <c r="W153" s="55"/>
      <c r="X153" s="55"/>
      <c r="Y153" s="55"/>
      <c r="Z153" s="55"/>
      <c r="AA153" s="55"/>
      <c r="AB153" s="55"/>
      <c r="AC153" s="55"/>
      <c r="AD153" s="55"/>
      <c r="AE153" s="55"/>
      <c r="AF153" s="55"/>
      <c r="AG153" s="55"/>
      <c r="AH153" s="55"/>
      <c r="AI153" s="55"/>
      <c r="AJ153" s="55"/>
      <c r="AK153" s="55"/>
      <c r="AL153" s="55"/>
      <c r="AM153" s="55"/>
      <c r="AN153" s="55"/>
      <c r="AO153" s="55"/>
      <c r="AP153" s="55"/>
      <c r="AQ153" s="55"/>
      <c r="AR153" s="55"/>
      <c r="AS153" s="55"/>
      <c r="AT153" s="55"/>
      <c r="AU153" s="55"/>
      <c r="AV153" s="55"/>
      <c r="AW153" s="55"/>
      <c r="AX153" s="55"/>
      <c r="AY153" s="55"/>
      <c r="AZ153" s="55"/>
      <c r="BA153" s="55"/>
      <c r="BB153" s="55"/>
      <c r="BC153" s="55"/>
      <c r="BD153" s="55"/>
      <c r="BE153" s="55"/>
      <c r="BF153" s="55"/>
      <c r="BG153" s="55"/>
      <c r="BH153" s="55"/>
      <c r="BI153" s="55"/>
      <c r="BJ153" s="55"/>
      <c r="BK153" s="55"/>
      <c r="BL153" s="55"/>
      <c r="BM153" s="55"/>
      <c r="BN153" s="55"/>
      <c r="BO153" s="55"/>
      <c r="BP153" s="55"/>
      <c r="BQ153" s="55"/>
      <c r="BR153" s="55"/>
      <c r="BS153" s="55"/>
      <c r="BT153" s="55"/>
      <c r="BU153" s="55"/>
      <c r="BV153" s="77"/>
    </row>
    <row r="154" spans="1:74" s="50" customFormat="1" ht="75.599999999999994" customHeight="1">
      <c r="A154" s="11" t="s">
        <v>5</v>
      </c>
      <c r="B154" s="5" t="s">
        <v>39</v>
      </c>
      <c r="C154" s="29" t="s">
        <v>1637</v>
      </c>
      <c r="D154" s="24" t="s">
        <v>535</v>
      </c>
      <c r="E154" s="24" t="s">
        <v>826</v>
      </c>
      <c r="F154" s="24" t="s">
        <v>1872</v>
      </c>
      <c r="G154" s="42" t="s">
        <v>1105</v>
      </c>
      <c r="H154" s="25" t="s">
        <v>191</v>
      </c>
      <c r="I154" s="7" t="s">
        <v>194</v>
      </c>
      <c r="J154" s="55"/>
      <c r="K154" s="55"/>
      <c r="L154" s="55"/>
      <c r="M154" s="55"/>
      <c r="N154" s="55"/>
      <c r="O154" s="55"/>
      <c r="P154" s="55"/>
      <c r="Q154" s="55"/>
      <c r="R154" s="55"/>
      <c r="S154" s="55"/>
      <c r="T154" s="55"/>
      <c r="U154" s="55"/>
      <c r="V154" s="55"/>
      <c r="W154" s="55"/>
      <c r="X154" s="55"/>
      <c r="Y154" s="55"/>
      <c r="Z154" s="55"/>
      <c r="AA154" s="55"/>
      <c r="AB154" s="55"/>
      <c r="AC154" s="55"/>
      <c r="AD154" s="55"/>
      <c r="AE154" s="55"/>
      <c r="AF154" s="55"/>
      <c r="AG154" s="55"/>
      <c r="AH154" s="55"/>
      <c r="AI154" s="55"/>
      <c r="AJ154" s="55"/>
      <c r="AK154" s="55"/>
      <c r="AL154" s="55"/>
      <c r="AM154" s="55"/>
      <c r="AN154" s="55"/>
      <c r="AO154" s="55"/>
      <c r="AP154" s="55"/>
      <c r="AQ154" s="55"/>
      <c r="AR154" s="55"/>
      <c r="AS154" s="55"/>
      <c r="AT154" s="55"/>
      <c r="AU154" s="55"/>
      <c r="AV154" s="55"/>
      <c r="AW154" s="55"/>
      <c r="AX154" s="55"/>
      <c r="AY154" s="55"/>
      <c r="AZ154" s="55"/>
      <c r="BA154" s="55"/>
      <c r="BB154" s="55"/>
      <c r="BC154" s="55"/>
      <c r="BD154" s="55"/>
      <c r="BE154" s="55"/>
      <c r="BF154" s="55"/>
      <c r="BG154" s="55"/>
      <c r="BH154" s="55"/>
      <c r="BI154" s="55"/>
      <c r="BJ154" s="55"/>
      <c r="BK154" s="55"/>
      <c r="BL154" s="55"/>
      <c r="BM154" s="55"/>
      <c r="BN154" s="55"/>
      <c r="BO154" s="55"/>
      <c r="BP154" s="55"/>
      <c r="BQ154" s="55"/>
      <c r="BR154" s="55"/>
      <c r="BS154" s="55"/>
      <c r="BT154" s="55"/>
      <c r="BU154" s="55"/>
      <c r="BV154" s="77"/>
    </row>
    <row r="155" spans="1:74" s="50" customFormat="1" ht="75.599999999999994" customHeight="1">
      <c r="A155" s="11" t="s">
        <v>5</v>
      </c>
      <c r="B155" s="5" t="s">
        <v>39</v>
      </c>
      <c r="C155" s="29" t="s">
        <v>1641</v>
      </c>
      <c r="D155" s="24" t="s">
        <v>539</v>
      </c>
      <c r="E155" s="24" t="s">
        <v>830</v>
      </c>
      <c r="F155" s="24" t="s">
        <v>1872</v>
      </c>
      <c r="G155" s="42" t="s">
        <v>1104</v>
      </c>
      <c r="H155" s="25" t="s">
        <v>191</v>
      </c>
      <c r="I155" s="7" t="s">
        <v>199</v>
      </c>
      <c r="J155" s="55"/>
      <c r="K155" s="55"/>
      <c r="L155" s="55"/>
      <c r="M155" s="55"/>
      <c r="N155" s="55"/>
      <c r="O155" s="55"/>
      <c r="P155" s="55"/>
      <c r="Q155" s="55"/>
      <c r="R155" s="55"/>
      <c r="S155" s="55"/>
      <c r="T155" s="55"/>
      <c r="U155" s="55"/>
      <c r="V155" s="55"/>
      <c r="W155" s="55"/>
      <c r="X155" s="55"/>
      <c r="Y155" s="55"/>
      <c r="Z155" s="55"/>
      <c r="AA155" s="55"/>
      <c r="AB155" s="55"/>
      <c r="AC155" s="55"/>
      <c r="AD155" s="55"/>
      <c r="AE155" s="55"/>
      <c r="AF155" s="55"/>
      <c r="AG155" s="55"/>
      <c r="AH155" s="55"/>
      <c r="AI155" s="55"/>
      <c r="AJ155" s="55"/>
      <c r="AK155" s="55"/>
      <c r="AL155" s="55"/>
      <c r="AM155" s="55"/>
      <c r="AN155" s="55"/>
      <c r="AO155" s="55"/>
      <c r="AP155" s="55"/>
      <c r="AQ155" s="55"/>
      <c r="AR155" s="55"/>
      <c r="AS155" s="55"/>
      <c r="AT155" s="55"/>
      <c r="AU155" s="55"/>
      <c r="AV155" s="55"/>
      <c r="AW155" s="55"/>
      <c r="AX155" s="55"/>
      <c r="AY155" s="55"/>
      <c r="AZ155" s="55"/>
      <c r="BA155" s="55"/>
      <c r="BB155" s="55"/>
      <c r="BC155" s="55"/>
      <c r="BD155" s="55"/>
      <c r="BE155" s="55"/>
      <c r="BF155" s="55"/>
      <c r="BG155" s="55"/>
      <c r="BH155" s="55"/>
      <c r="BI155" s="55"/>
      <c r="BJ155" s="55"/>
      <c r="BK155" s="55"/>
      <c r="BL155" s="55"/>
      <c r="BM155" s="55"/>
      <c r="BN155" s="55"/>
      <c r="BO155" s="55"/>
      <c r="BP155" s="55"/>
      <c r="BQ155" s="55"/>
      <c r="BR155" s="55"/>
      <c r="BS155" s="55"/>
      <c r="BT155" s="55"/>
      <c r="BU155" s="55"/>
      <c r="BV155" s="77"/>
    </row>
    <row r="156" spans="1:74" s="50" customFormat="1" ht="75.599999999999994" customHeight="1">
      <c r="A156" s="11" t="s">
        <v>5</v>
      </c>
      <c r="B156" s="5" t="s">
        <v>39</v>
      </c>
      <c r="C156" s="29" t="s">
        <v>1639</v>
      </c>
      <c r="D156" s="24" t="s">
        <v>537</v>
      </c>
      <c r="E156" s="31" t="s">
        <v>828</v>
      </c>
      <c r="F156" s="24" t="s">
        <v>1872</v>
      </c>
      <c r="G156" s="42" t="s">
        <v>1100</v>
      </c>
      <c r="H156" s="25" t="s">
        <v>191</v>
      </c>
      <c r="I156" s="7" t="s">
        <v>196</v>
      </c>
      <c r="J156" s="55"/>
      <c r="K156" s="55"/>
      <c r="L156" s="55"/>
      <c r="M156" s="55"/>
      <c r="N156" s="55"/>
      <c r="O156" s="55"/>
      <c r="P156" s="55"/>
      <c r="Q156" s="55"/>
      <c r="R156" s="55"/>
      <c r="S156" s="55"/>
      <c r="T156" s="55"/>
      <c r="U156" s="55"/>
      <c r="V156" s="55"/>
      <c r="W156" s="55"/>
      <c r="X156" s="55"/>
      <c r="Y156" s="55"/>
      <c r="Z156" s="55"/>
      <c r="AA156" s="55"/>
      <c r="AB156" s="55"/>
      <c r="AC156" s="55"/>
      <c r="AD156" s="55"/>
      <c r="AE156" s="55"/>
      <c r="AF156" s="55"/>
      <c r="AG156" s="55"/>
      <c r="AH156" s="55"/>
      <c r="AI156" s="55"/>
      <c r="AJ156" s="55"/>
      <c r="AK156" s="55"/>
      <c r="AL156" s="55"/>
      <c r="AM156" s="55"/>
      <c r="AN156" s="55"/>
      <c r="AO156" s="55"/>
      <c r="AP156" s="55"/>
      <c r="AQ156" s="55"/>
      <c r="AR156" s="55"/>
      <c r="AS156" s="55"/>
      <c r="AT156" s="55"/>
      <c r="AU156" s="55"/>
      <c r="AV156" s="55"/>
      <c r="AW156" s="55"/>
      <c r="AX156" s="55"/>
      <c r="AY156" s="55"/>
      <c r="AZ156" s="55"/>
      <c r="BA156" s="55"/>
      <c r="BB156" s="55"/>
      <c r="BC156" s="55"/>
      <c r="BD156" s="55"/>
      <c r="BE156" s="55"/>
      <c r="BF156" s="55"/>
      <c r="BG156" s="55"/>
      <c r="BH156" s="55"/>
      <c r="BI156" s="55"/>
      <c r="BJ156" s="55"/>
      <c r="BK156" s="55"/>
      <c r="BL156" s="55"/>
      <c r="BM156" s="55"/>
      <c r="BN156" s="55"/>
      <c r="BO156" s="55"/>
      <c r="BP156" s="55"/>
      <c r="BQ156" s="55"/>
      <c r="BR156" s="55"/>
      <c r="BS156" s="55"/>
      <c r="BT156" s="55"/>
      <c r="BU156" s="55"/>
      <c r="BV156" s="77"/>
    </row>
    <row r="157" spans="1:74" s="50" customFormat="1" ht="75.599999999999994" customHeight="1">
      <c r="A157" s="5" t="s">
        <v>5</v>
      </c>
      <c r="B157" s="5" t="s">
        <v>39</v>
      </c>
      <c r="C157" s="29" t="s">
        <v>1530</v>
      </c>
      <c r="D157" s="24" t="s">
        <v>427</v>
      </c>
      <c r="E157" s="24" t="s">
        <v>718</v>
      </c>
      <c r="F157" s="24" t="s">
        <v>1909</v>
      </c>
      <c r="G157" s="39" t="s">
        <v>1350</v>
      </c>
      <c r="H157" s="25" t="s">
        <v>85</v>
      </c>
      <c r="I157" s="10" t="s">
        <v>88</v>
      </c>
      <c r="J157" s="55"/>
      <c r="K157" s="55"/>
      <c r="L157" s="55"/>
      <c r="M157" s="55"/>
      <c r="N157" s="55"/>
      <c r="O157" s="55"/>
      <c r="P157" s="55"/>
      <c r="Q157" s="55"/>
      <c r="R157" s="55"/>
      <c r="S157" s="55"/>
      <c r="T157" s="55"/>
      <c r="U157" s="55"/>
      <c r="V157" s="55"/>
      <c r="W157" s="55"/>
      <c r="X157" s="55"/>
      <c r="Y157" s="55"/>
      <c r="Z157" s="55"/>
      <c r="AA157" s="55"/>
      <c r="AB157" s="55"/>
      <c r="AC157" s="55"/>
      <c r="AD157" s="55"/>
      <c r="AE157" s="55"/>
      <c r="AF157" s="55"/>
      <c r="AG157" s="55"/>
      <c r="AH157" s="55"/>
      <c r="AI157" s="55"/>
      <c r="AJ157" s="55"/>
      <c r="AK157" s="55"/>
      <c r="AL157" s="55"/>
      <c r="AM157" s="55"/>
      <c r="AN157" s="55"/>
      <c r="AO157" s="55"/>
      <c r="AP157" s="55"/>
      <c r="AQ157" s="55"/>
      <c r="AR157" s="55"/>
      <c r="AS157" s="55"/>
      <c r="AT157" s="55"/>
      <c r="AU157" s="55"/>
      <c r="AV157" s="55"/>
      <c r="AW157" s="55"/>
      <c r="AX157" s="55"/>
      <c r="AY157" s="55"/>
      <c r="AZ157" s="55"/>
      <c r="BA157" s="55"/>
      <c r="BB157" s="55"/>
      <c r="BC157" s="55"/>
      <c r="BD157" s="55"/>
      <c r="BE157" s="55"/>
      <c r="BF157" s="55"/>
      <c r="BG157" s="55"/>
      <c r="BH157" s="55"/>
      <c r="BI157" s="55"/>
      <c r="BJ157" s="55"/>
      <c r="BK157" s="55"/>
      <c r="BL157" s="55"/>
      <c r="BM157" s="55"/>
      <c r="BN157" s="55"/>
      <c r="BO157" s="55"/>
      <c r="BP157" s="55"/>
      <c r="BQ157" s="55"/>
      <c r="BR157" s="55"/>
      <c r="BS157" s="55"/>
      <c r="BT157" s="55"/>
      <c r="BU157" s="55"/>
      <c r="BV157" s="77"/>
    </row>
    <row r="158" spans="1:74" s="50" customFormat="1" ht="75.599999999999994" customHeight="1">
      <c r="A158" s="11" t="s">
        <v>5</v>
      </c>
      <c r="B158" s="5" t="s">
        <v>39</v>
      </c>
      <c r="C158" s="29" t="s">
        <v>1600</v>
      </c>
      <c r="D158" s="24" t="s">
        <v>500</v>
      </c>
      <c r="E158" s="24" t="s">
        <v>795</v>
      </c>
      <c r="F158" s="24" t="s">
        <v>1873</v>
      </c>
      <c r="G158" s="39" t="s">
        <v>1431</v>
      </c>
      <c r="H158" s="25">
        <v>406.40699999999998</v>
      </c>
      <c r="I158" s="7" t="s">
        <v>147</v>
      </c>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c r="AJ158" s="55"/>
      <c r="AK158" s="55"/>
      <c r="AL158" s="55"/>
      <c r="AM158" s="55"/>
      <c r="AN158" s="55"/>
      <c r="AO158" s="55"/>
      <c r="AP158" s="55"/>
      <c r="AQ158" s="55"/>
      <c r="AR158" s="55"/>
      <c r="AS158" s="55"/>
      <c r="AT158" s="55"/>
      <c r="AU158" s="55"/>
      <c r="AV158" s="55"/>
      <c r="AW158" s="55"/>
      <c r="AX158" s="55"/>
      <c r="AY158" s="55"/>
      <c r="AZ158" s="55"/>
      <c r="BA158" s="55"/>
      <c r="BB158" s="55"/>
      <c r="BC158" s="55"/>
      <c r="BD158" s="55"/>
      <c r="BE158" s="55"/>
      <c r="BF158" s="55"/>
      <c r="BG158" s="55"/>
      <c r="BH158" s="55"/>
      <c r="BI158" s="55"/>
      <c r="BJ158" s="55"/>
      <c r="BK158" s="55"/>
      <c r="BL158" s="55"/>
      <c r="BM158" s="55"/>
      <c r="BN158" s="55"/>
      <c r="BO158" s="55"/>
      <c r="BP158" s="55"/>
      <c r="BQ158" s="55"/>
      <c r="BR158" s="55"/>
      <c r="BS158" s="55"/>
      <c r="BT158" s="55"/>
      <c r="BU158" s="55"/>
      <c r="BV158" s="77"/>
    </row>
    <row r="159" spans="1:74" s="50" customFormat="1" ht="75.599999999999994" customHeight="1">
      <c r="A159" s="5" t="s">
        <v>5</v>
      </c>
      <c r="B159" s="5" t="s">
        <v>39</v>
      </c>
      <c r="C159" s="29" t="s">
        <v>1543</v>
      </c>
      <c r="D159" s="24" t="s">
        <v>440</v>
      </c>
      <c r="E159" s="24" t="s">
        <v>731</v>
      </c>
      <c r="F159" s="24" t="s">
        <v>1878</v>
      </c>
      <c r="G159" s="39" t="s">
        <v>1364</v>
      </c>
      <c r="H159" s="25">
        <v>201</v>
      </c>
      <c r="I159" s="10" t="s">
        <v>103</v>
      </c>
      <c r="J159" s="55"/>
      <c r="K159" s="55"/>
      <c r="L159" s="55"/>
      <c r="M159" s="55"/>
      <c r="N159" s="55"/>
      <c r="O159" s="55"/>
      <c r="P159" s="55"/>
      <c r="Q159" s="55"/>
      <c r="R159" s="55"/>
      <c r="S159" s="55"/>
      <c r="T159" s="55"/>
      <c r="U159" s="55"/>
      <c r="V159" s="55"/>
      <c r="W159" s="55"/>
      <c r="X159" s="55"/>
      <c r="Y159" s="55"/>
      <c r="Z159" s="55"/>
      <c r="AA159" s="55"/>
      <c r="AB159" s="55"/>
      <c r="AC159" s="55"/>
      <c r="AD159" s="55"/>
      <c r="AE159" s="55"/>
      <c r="AF159" s="55"/>
      <c r="AG159" s="55"/>
      <c r="AH159" s="55"/>
      <c r="AI159" s="55"/>
      <c r="AJ159" s="55"/>
      <c r="AK159" s="55"/>
      <c r="AL159" s="55"/>
      <c r="AM159" s="55"/>
      <c r="AN159" s="55"/>
      <c r="AO159" s="55"/>
      <c r="AP159" s="55"/>
      <c r="AQ159" s="55"/>
      <c r="AR159" s="55"/>
      <c r="AS159" s="55"/>
      <c r="AT159" s="55"/>
      <c r="AU159" s="55"/>
      <c r="AV159" s="55"/>
      <c r="AW159" s="55"/>
      <c r="AX159" s="55"/>
      <c r="AY159" s="55"/>
      <c r="AZ159" s="55"/>
      <c r="BA159" s="55"/>
      <c r="BB159" s="55"/>
      <c r="BC159" s="55"/>
      <c r="BD159" s="55"/>
      <c r="BE159" s="55"/>
      <c r="BF159" s="55"/>
      <c r="BG159" s="55"/>
      <c r="BH159" s="55"/>
      <c r="BI159" s="55"/>
      <c r="BJ159" s="55"/>
      <c r="BK159" s="55"/>
      <c r="BL159" s="55"/>
      <c r="BM159" s="55"/>
      <c r="BN159" s="55"/>
      <c r="BO159" s="55"/>
      <c r="BP159" s="55"/>
      <c r="BQ159" s="55"/>
      <c r="BR159" s="55"/>
      <c r="BS159" s="55"/>
      <c r="BT159" s="55"/>
      <c r="BU159" s="55"/>
      <c r="BV159" s="77"/>
    </row>
    <row r="160" spans="1:74" s="50" customFormat="1" ht="75.599999999999994" customHeight="1">
      <c r="A160" s="11" t="s">
        <v>5</v>
      </c>
      <c r="B160" s="5" t="s">
        <v>39</v>
      </c>
      <c r="C160" s="29" t="s">
        <v>1638</v>
      </c>
      <c r="D160" s="24" t="s">
        <v>536</v>
      </c>
      <c r="E160" s="24" t="s">
        <v>827</v>
      </c>
      <c r="F160" s="24" t="s">
        <v>1872</v>
      </c>
      <c r="G160" s="42" t="s">
        <v>1099</v>
      </c>
      <c r="H160" s="25" t="s">
        <v>191</v>
      </c>
      <c r="I160" s="7" t="s">
        <v>195</v>
      </c>
      <c r="J160" s="55"/>
      <c r="K160" s="55"/>
      <c r="L160" s="55"/>
      <c r="M160" s="55"/>
      <c r="N160" s="55"/>
      <c r="O160" s="55"/>
      <c r="P160" s="55"/>
      <c r="Q160" s="55"/>
      <c r="R160" s="55"/>
      <c r="S160" s="55"/>
      <c r="T160" s="55"/>
      <c r="U160" s="55"/>
      <c r="V160" s="55"/>
      <c r="W160" s="55"/>
      <c r="X160" s="55"/>
      <c r="Y160" s="55"/>
      <c r="Z160" s="55"/>
      <c r="AA160" s="55"/>
      <c r="AB160" s="55"/>
      <c r="AC160" s="55"/>
      <c r="AD160" s="55"/>
      <c r="AE160" s="55"/>
      <c r="AF160" s="55"/>
      <c r="AG160" s="55"/>
      <c r="AH160" s="55"/>
      <c r="AI160" s="55"/>
      <c r="AJ160" s="55"/>
      <c r="AK160" s="55"/>
      <c r="AL160" s="55"/>
      <c r="AM160" s="55"/>
      <c r="AN160" s="55"/>
      <c r="AO160" s="55"/>
      <c r="AP160" s="55"/>
      <c r="AQ160" s="55"/>
      <c r="AR160" s="55"/>
      <c r="AS160" s="55"/>
      <c r="AT160" s="55"/>
      <c r="AU160" s="55"/>
      <c r="AV160" s="55"/>
      <c r="AW160" s="55"/>
      <c r="AX160" s="55"/>
      <c r="AY160" s="55"/>
      <c r="AZ160" s="55"/>
      <c r="BA160" s="55"/>
      <c r="BB160" s="55"/>
      <c r="BC160" s="55"/>
      <c r="BD160" s="55"/>
      <c r="BE160" s="55"/>
      <c r="BF160" s="55"/>
      <c r="BG160" s="55"/>
      <c r="BH160" s="55"/>
      <c r="BI160" s="55"/>
      <c r="BJ160" s="55"/>
      <c r="BK160" s="55"/>
      <c r="BL160" s="55"/>
      <c r="BM160" s="55"/>
      <c r="BN160" s="55"/>
      <c r="BO160" s="55"/>
      <c r="BP160" s="55"/>
      <c r="BQ160" s="55"/>
      <c r="BR160" s="55"/>
      <c r="BS160" s="55"/>
      <c r="BT160" s="55"/>
      <c r="BU160" s="55"/>
      <c r="BV160" s="77"/>
    </row>
    <row r="161" spans="1:74" s="50" customFormat="1" ht="75.599999999999994" customHeight="1">
      <c r="A161" s="11" t="s">
        <v>5</v>
      </c>
      <c r="B161" s="5" t="s">
        <v>39</v>
      </c>
      <c r="C161" s="29" t="s">
        <v>1648</v>
      </c>
      <c r="D161" s="24" t="s">
        <v>546</v>
      </c>
      <c r="E161" s="24" t="s">
        <v>836</v>
      </c>
      <c r="F161" s="24" t="s">
        <v>1872</v>
      </c>
      <c r="G161" s="42" t="s">
        <v>1109</v>
      </c>
      <c r="H161" s="25" t="s">
        <v>207</v>
      </c>
      <c r="I161" s="7" t="s">
        <v>209</v>
      </c>
      <c r="J161" s="55"/>
      <c r="K161" s="55"/>
      <c r="L161" s="55"/>
      <c r="M161" s="55"/>
      <c r="N161" s="55"/>
      <c r="O161" s="55"/>
      <c r="P161" s="55"/>
      <c r="Q161" s="55"/>
      <c r="R161" s="55"/>
      <c r="S161" s="55"/>
      <c r="T161" s="55"/>
      <c r="U161" s="55"/>
      <c r="V161" s="55"/>
      <c r="W161" s="55"/>
      <c r="X161" s="55"/>
      <c r="Y161" s="55"/>
      <c r="Z161" s="55"/>
      <c r="AA161" s="55"/>
      <c r="AB161" s="55"/>
      <c r="AC161" s="55"/>
      <c r="AD161" s="55"/>
      <c r="AE161" s="55"/>
      <c r="AF161" s="55"/>
      <c r="AG161" s="55"/>
      <c r="AH161" s="55"/>
      <c r="AI161" s="55"/>
      <c r="AJ161" s="55"/>
      <c r="AK161" s="55"/>
      <c r="AL161" s="55"/>
      <c r="AM161" s="55"/>
      <c r="AN161" s="55"/>
      <c r="AO161" s="55"/>
      <c r="AP161" s="55"/>
      <c r="AQ161" s="55"/>
      <c r="AR161" s="55"/>
      <c r="AS161" s="55"/>
      <c r="AT161" s="55"/>
      <c r="AU161" s="55"/>
      <c r="AV161" s="55"/>
      <c r="AW161" s="55"/>
      <c r="AX161" s="55"/>
      <c r="AY161" s="55"/>
      <c r="AZ161" s="55"/>
      <c r="BA161" s="55"/>
      <c r="BB161" s="55"/>
      <c r="BC161" s="55"/>
      <c r="BD161" s="55"/>
      <c r="BE161" s="55"/>
      <c r="BF161" s="55"/>
      <c r="BG161" s="55"/>
      <c r="BH161" s="55"/>
      <c r="BI161" s="55"/>
      <c r="BJ161" s="55"/>
      <c r="BK161" s="55"/>
      <c r="BL161" s="55"/>
      <c r="BM161" s="55"/>
      <c r="BN161" s="55"/>
      <c r="BO161" s="55"/>
      <c r="BP161" s="55"/>
      <c r="BQ161" s="55"/>
      <c r="BR161" s="55"/>
      <c r="BS161" s="55"/>
      <c r="BT161" s="55"/>
      <c r="BU161" s="55"/>
      <c r="BV161" s="77"/>
    </row>
    <row r="162" spans="1:74" s="50" customFormat="1" ht="75.599999999999994" customHeight="1">
      <c r="A162" s="11" t="s">
        <v>5</v>
      </c>
      <c r="B162" s="5" t="s">
        <v>39</v>
      </c>
      <c r="C162" s="29" t="s">
        <v>1665</v>
      </c>
      <c r="D162" s="24" t="s">
        <v>563</v>
      </c>
      <c r="E162" s="24" t="s">
        <v>854</v>
      </c>
      <c r="F162" s="24" t="s">
        <v>1872</v>
      </c>
      <c r="G162" s="42" t="s">
        <v>1128</v>
      </c>
      <c r="H162" s="25">
        <v>255</v>
      </c>
      <c r="I162" s="7" t="s">
        <v>227</v>
      </c>
      <c r="J162" s="55"/>
      <c r="K162" s="55"/>
      <c r="L162" s="55"/>
      <c r="M162" s="55"/>
      <c r="N162" s="55"/>
      <c r="O162" s="55"/>
      <c r="P162" s="55"/>
      <c r="Q162" s="55"/>
      <c r="R162" s="55"/>
      <c r="S162" s="55"/>
      <c r="T162" s="55"/>
      <c r="U162" s="55"/>
      <c r="V162" s="55"/>
      <c r="W162" s="55"/>
      <c r="X162" s="55"/>
      <c r="Y162" s="55"/>
      <c r="Z162" s="55"/>
      <c r="AA162" s="55"/>
      <c r="AB162" s="55"/>
      <c r="AC162" s="55"/>
      <c r="AD162" s="55"/>
      <c r="AE162" s="55"/>
      <c r="AF162" s="55"/>
      <c r="AG162" s="55"/>
      <c r="AH162" s="55"/>
      <c r="AI162" s="55"/>
      <c r="AJ162" s="55"/>
      <c r="AK162" s="55"/>
      <c r="AL162" s="55"/>
      <c r="AM162" s="55"/>
      <c r="AN162" s="55"/>
      <c r="AO162" s="55"/>
      <c r="AP162" s="55"/>
      <c r="AQ162" s="55"/>
      <c r="AR162" s="55"/>
      <c r="AS162" s="55"/>
      <c r="AT162" s="55"/>
      <c r="AU162" s="55"/>
      <c r="AV162" s="55"/>
      <c r="AW162" s="55"/>
      <c r="AX162" s="55"/>
      <c r="AY162" s="55"/>
      <c r="AZ162" s="55"/>
      <c r="BA162" s="55"/>
      <c r="BB162" s="55"/>
      <c r="BC162" s="55"/>
      <c r="BD162" s="55"/>
      <c r="BE162" s="55"/>
      <c r="BF162" s="55"/>
      <c r="BG162" s="55"/>
      <c r="BH162" s="55"/>
      <c r="BI162" s="55"/>
      <c r="BJ162" s="55"/>
      <c r="BK162" s="55"/>
      <c r="BL162" s="55"/>
      <c r="BM162" s="55"/>
      <c r="BN162" s="55"/>
      <c r="BO162" s="55"/>
      <c r="BP162" s="55"/>
      <c r="BQ162" s="55"/>
      <c r="BR162" s="55"/>
      <c r="BS162" s="55"/>
      <c r="BT162" s="55"/>
      <c r="BU162" s="55"/>
      <c r="BV162" s="77"/>
    </row>
    <row r="163" spans="1:74" s="50" customFormat="1" ht="75.599999999999994" customHeight="1">
      <c r="A163" s="11" t="s">
        <v>5</v>
      </c>
      <c r="B163" s="5" t="s">
        <v>39</v>
      </c>
      <c r="C163" s="29" t="s">
        <v>1706</v>
      </c>
      <c r="D163" s="24" t="s">
        <v>586</v>
      </c>
      <c r="E163" s="24" t="s">
        <v>885</v>
      </c>
      <c r="F163" s="24" t="s">
        <v>1878</v>
      </c>
      <c r="G163" s="42" t="s">
        <v>1170</v>
      </c>
      <c r="H163" s="25">
        <v>626</v>
      </c>
      <c r="I163" s="7" t="s">
        <v>270</v>
      </c>
      <c r="J163" s="55"/>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c r="AJ163" s="55"/>
      <c r="AK163" s="55"/>
      <c r="AL163" s="55"/>
      <c r="AM163" s="55"/>
      <c r="AN163" s="55"/>
      <c r="AO163" s="55"/>
      <c r="AP163" s="55"/>
      <c r="AQ163" s="55"/>
      <c r="AR163" s="55"/>
      <c r="AS163" s="55"/>
      <c r="AT163" s="55"/>
      <c r="AU163" s="55"/>
      <c r="AV163" s="55"/>
      <c r="AW163" s="55"/>
      <c r="AX163" s="55"/>
      <c r="AY163" s="55"/>
      <c r="AZ163" s="55"/>
      <c r="BA163" s="55"/>
      <c r="BB163" s="55"/>
      <c r="BC163" s="55"/>
      <c r="BD163" s="55"/>
      <c r="BE163" s="55"/>
      <c r="BF163" s="55"/>
      <c r="BG163" s="55"/>
      <c r="BH163" s="55"/>
      <c r="BI163" s="55"/>
      <c r="BJ163" s="55"/>
      <c r="BK163" s="55"/>
      <c r="BL163" s="55"/>
      <c r="BM163" s="55"/>
      <c r="BN163" s="55"/>
      <c r="BO163" s="55"/>
      <c r="BP163" s="55"/>
      <c r="BQ163" s="55"/>
      <c r="BR163" s="55"/>
      <c r="BS163" s="55"/>
      <c r="BT163" s="55"/>
      <c r="BU163" s="55"/>
      <c r="BV163" s="77"/>
    </row>
    <row r="164" spans="1:74" s="50" customFormat="1" ht="75.599999999999994" customHeight="1">
      <c r="A164" s="11" t="s">
        <v>5</v>
      </c>
      <c r="B164" s="5" t="s">
        <v>39</v>
      </c>
      <c r="C164" s="29" t="s">
        <v>1767</v>
      </c>
      <c r="D164" s="24" t="s">
        <v>640</v>
      </c>
      <c r="E164" s="24" t="s">
        <v>940</v>
      </c>
      <c r="F164" s="24" t="s">
        <v>1873</v>
      </c>
      <c r="G164" s="39" t="s">
        <v>1231</v>
      </c>
      <c r="H164" s="25">
        <v>406.40699999999998</v>
      </c>
      <c r="I164" s="7" t="s">
        <v>144</v>
      </c>
      <c r="J164" s="55"/>
      <c r="K164" s="55"/>
      <c r="L164" s="55"/>
      <c r="M164" s="55"/>
      <c r="N164" s="55"/>
      <c r="O164" s="55"/>
      <c r="P164" s="55"/>
      <c r="Q164" s="55"/>
      <c r="R164" s="55"/>
      <c r="S164" s="55"/>
      <c r="T164" s="55"/>
      <c r="U164" s="55"/>
      <c r="V164" s="55"/>
      <c r="W164" s="55"/>
      <c r="X164" s="55"/>
      <c r="Y164" s="55"/>
      <c r="Z164" s="55"/>
      <c r="AA164" s="55"/>
      <c r="AB164" s="55"/>
      <c r="AC164" s="55"/>
      <c r="AD164" s="55"/>
      <c r="AE164" s="55"/>
      <c r="AF164" s="55"/>
      <c r="AG164" s="55"/>
      <c r="AH164" s="55"/>
      <c r="AI164" s="55"/>
      <c r="AJ164" s="55"/>
      <c r="AK164" s="55"/>
      <c r="AL164" s="55"/>
      <c r="AM164" s="55"/>
      <c r="AN164" s="55"/>
      <c r="AO164" s="55"/>
      <c r="AP164" s="55"/>
      <c r="AQ164" s="55"/>
      <c r="AR164" s="55"/>
      <c r="AS164" s="55"/>
      <c r="AT164" s="55"/>
      <c r="AU164" s="55"/>
      <c r="AV164" s="55"/>
      <c r="AW164" s="55"/>
      <c r="AX164" s="55"/>
      <c r="AY164" s="55"/>
      <c r="AZ164" s="55"/>
      <c r="BA164" s="55"/>
      <c r="BB164" s="55"/>
      <c r="BC164" s="55"/>
      <c r="BD164" s="55"/>
      <c r="BE164" s="55"/>
      <c r="BF164" s="55"/>
      <c r="BG164" s="55"/>
      <c r="BH164" s="55"/>
      <c r="BI164" s="55"/>
      <c r="BJ164" s="55"/>
      <c r="BK164" s="55"/>
      <c r="BL164" s="55"/>
      <c r="BM164" s="55"/>
      <c r="BN164" s="55"/>
      <c r="BO164" s="55"/>
      <c r="BP164" s="55"/>
      <c r="BQ164" s="55"/>
      <c r="BR164" s="55"/>
      <c r="BS164" s="55"/>
      <c r="BT164" s="55"/>
      <c r="BU164" s="55"/>
      <c r="BV164" s="77"/>
    </row>
    <row r="165" spans="1:74" s="50" customFormat="1" ht="75.599999999999994" customHeight="1">
      <c r="A165" s="11" t="s">
        <v>5</v>
      </c>
      <c r="B165" s="5" t="s">
        <v>39</v>
      </c>
      <c r="C165" s="29" t="s">
        <v>1691</v>
      </c>
      <c r="D165" s="24" t="s">
        <v>561</v>
      </c>
      <c r="E165" s="24" t="s">
        <v>869</v>
      </c>
      <c r="F165" s="24" t="s">
        <v>1872</v>
      </c>
      <c r="G165" s="42" t="s">
        <v>1154</v>
      </c>
      <c r="H165" s="25">
        <v>255</v>
      </c>
      <c r="I165" s="7" t="s">
        <v>253</v>
      </c>
      <c r="J165" s="55"/>
      <c r="K165" s="55"/>
      <c r="L165" s="55"/>
      <c r="M165" s="55"/>
      <c r="N165" s="55"/>
      <c r="O165" s="55"/>
      <c r="P165" s="55"/>
      <c r="Q165" s="55"/>
      <c r="R165" s="55"/>
      <c r="S165" s="55"/>
      <c r="T165" s="55"/>
      <c r="U165" s="55"/>
      <c r="V165" s="55"/>
      <c r="W165" s="55"/>
      <c r="X165" s="55"/>
      <c r="Y165" s="55"/>
      <c r="Z165" s="55"/>
      <c r="AA165" s="55"/>
      <c r="AB165" s="55"/>
      <c r="AC165" s="55"/>
      <c r="AD165" s="55"/>
      <c r="AE165" s="55"/>
      <c r="AF165" s="55"/>
      <c r="AG165" s="55"/>
      <c r="AH165" s="55"/>
      <c r="AI165" s="55"/>
      <c r="AJ165" s="55"/>
      <c r="AK165" s="55"/>
      <c r="AL165" s="55"/>
      <c r="AM165" s="55"/>
      <c r="AN165" s="55"/>
      <c r="AO165" s="55"/>
      <c r="AP165" s="55"/>
      <c r="AQ165" s="55"/>
      <c r="AR165" s="55"/>
      <c r="AS165" s="55"/>
      <c r="AT165" s="55"/>
      <c r="AU165" s="55"/>
      <c r="AV165" s="55"/>
      <c r="AW165" s="55"/>
      <c r="AX165" s="55"/>
      <c r="AY165" s="55"/>
      <c r="AZ165" s="55"/>
      <c r="BA165" s="55"/>
      <c r="BB165" s="55"/>
      <c r="BC165" s="55"/>
      <c r="BD165" s="55"/>
      <c r="BE165" s="55"/>
      <c r="BF165" s="55"/>
      <c r="BG165" s="55"/>
      <c r="BH165" s="55"/>
      <c r="BI165" s="55"/>
      <c r="BJ165" s="55"/>
      <c r="BK165" s="55"/>
      <c r="BL165" s="55"/>
      <c r="BM165" s="55"/>
      <c r="BN165" s="55"/>
      <c r="BO165" s="55"/>
      <c r="BP165" s="55"/>
      <c r="BQ165" s="55"/>
      <c r="BR165" s="55"/>
      <c r="BS165" s="55"/>
      <c r="BT165" s="55"/>
      <c r="BU165" s="55"/>
      <c r="BV165" s="77"/>
    </row>
    <row r="166" spans="1:74" s="50" customFormat="1" ht="75.599999999999994" customHeight="1">
      <c r="A166" s="11" t="s">
        <v>5</v>
      </c>
      <c r="B166" s="5" t="s">
        <v>39</v>
      </c>
      <c r="C166" s="29" t="s">
        <v>1724</v>
      </c>
      <c r="D166" s="24" t="s">
        <v>601</v>
      </c>
      <c r="E166" s="24" t="s">
        <v>903</v>
      </c>
      <c r="F166" s="24" t="s">
        <v>1910</v>
      </c>
      <c r="G166" s="42" t="s">
        <v>1190</v>
      </c>
      <c r="H166" s="25" t="s">
        <v>299</v>
      </c>
      <c r="I166" s="7" t="s">
        <v>289</v>
      </c>
      <c r="J166" s="55"/>
      <c r="K166" s="55"/>
      <c r="L166" s="55"/>
      <c r="M166" s="55"/>
      <c r="N166" s="55"/>
      <c r="O166" s="55"/>
      <c r="P166" s="55"/>
      <c r="Q166" s="55"/>
      <c r="R166" s="55"/>
      <c r="S166" s="55"/>
      <c r="T166" s="55"/>
      <c r="U166" s="55"/>
      <c r="V166" s="55"/>
      <c r="W166" s="55"/>
      <c r="X166" s="55"/>
      <c r="Y166" s="55"/>
      <c r="Z166" s="55"/>
      <c r="AA166" s="55"/>
      <c r="AB166" s="55"/>
      <c r="AC166" s="55"/>
      <c r="AD166" s="55"/>
      <c r="AE166" s="55"/>
      <c r="AF166" s="55"/>
      <c r="AG166" s="55"/>
      <c r="AH166" s="55"/>
      <c r="AI166" s="55"/>
      <c r="AJ166" s="55"/>
      <c r="AK166" s="55"/>
      <c r="AL166" s="55"/>
      <c r="AM166" s="55"/>
      <c r="AN166" s="55"/>
      <c r="AO166" s="55"/>
      <c r="AP166" s="55"/>
      <c r="AQ166" s="55"/>
      <c r="AR166" s="55"/>
      <c r="AS166" s="55"/>
      <c r="AT166" s="55"/>
      <c r="AU166" s="55"/>
      <c r="AV166" s="55"/>
      <c r="AW166" s="55"/>
      <c r="AX166" s="55"/>
      <c r="AY166" s="55"/>
      <c r="AZ166" s="55"/>
      <c r="BA166" s="55"/>
      <c r="BB166" s="55"/>
      <c r="BC166" s="55"/>
      <c r="BD166" s="55"/>
      <c r="BE166" s="55"/>
      <c r="BF166" s="55"/>
      <c r="BG166" s="55"/>
      <c r="BH166" s="55"/>
      <c r="BI166" s="55"/>
      <c r="BJ166" s="55"/>
      <c r="BK166" s="55"/>
      <c r="BL166" s="55"/>
      <c r="BM166" s="55"/>
      <c r="BN166" s="55"/>
      <c r="BO166" s="55"/>
      <c r="BP166" s="55"/>
      <c r="BQ166" s="55"/>
      <c r="BR166" s="55"/>
      <c r="BS166" s="55"/>
      <c r="BT166" s="55"/>
      <c r="BU166" s="55"/>
      <c r="BV166" s="77"/>
    </row>
    <row r="167" spans="1:74" s="50" customFormat="1" ht="75.599999999999994" customHeight="1">
      <c r="A167" s="11" t="s">
        <v>5</v>
      </c>
      <c r="B167" s="5" t="s">
        <v>39</v>
      </c>
      <c r="C167" s="29" t="s">
        <v>1688</v>
      </c>
      <c r="D167" s="24" t="s">
        <v>568</v>
      </c>
      <c r="E167" s="24" t="s">
        <v>871</v>
      </c>
      <c r="F167" s="24" t="s">
        <v>1872</v>
      </c>
      <c r="G167" s="42" t="s">
        <v>1151</v>
      </c>
      <c r="H167" s="25">
        <v>255</v>
      </c>
      <c r="I167" s="7" t="s">
        <v>250</v>
      </c>
      <c r="J167" s="55"/>
      <c r="K167" s="55"/>
      <c r="L167" s="5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c r="AP167" s="55"/>
      <c r="AQ167" s="55"/>
      <c r="AR167" s="55"/>
      <c r="AS167" s="55"/>
      <c r="AT167" s="55"/>
      <c r="AU167" s="55"/>
      <c r="AV167" s="55"/>
      <c r="AW167" s="55"/>
      <c r="AX167" s="55"/>
      <c r="AY167" s="55"/>
      <c r="AZ167" s="55"/>
      <c r="BA167" s="55"/>
      <c r="BB167" s="55"/>
      <c r="BC167" s="55"/>
      <c r="BD167" s="55"/>
      <c r="BE167" s="55"/>
      <c r="BF167" s="55"/>
      <c r="BG167" s="55"/>
      <c r="BH167" s="55"/>
      <c r="BI167" s="55"/>
      <c r="BJ167" s="55"/>
      <c r="BK167" s="55"/>
      <c r="BL167" s="55"/>
      <c r="BM167" s="55"/>
      <c r="BN167" s="55"/>
      <c r="BO167" s="55"/>
      <c r="BP167" s="55"/>
      <c r="BQ167" s="55"/>
      <c r="BR167" s="55"/>
      <c r="BS167" s="55"/>
      <c r="BT167" s="55"/>
      <c r="BU167" s="55"/>
      <c r="BV167" s="77"/>
    </row>
    <row r="168" spans="1:74" s="50" customFormat="1" ht="75.599999999999994" customHeight="1">
      <c r="A168" s="11" t="s">
        <v>5</v>
      </c>
      <c r="B168" s="5" t="s">
        <v>39</v>
      </c>
      <c r="C168" s="29" t="s">
        <v>1676</v>
      </c>
      <c r="D168" s="24" t="s">
        <v>569</v>
      </c>
      <c r="E168" s="24" t="s">
        <v>863</v>
      </c>
      <c r="F168" s="24" t="s">
        <v>1872</v>
      </c>
      <c r="G168" s="42" t="s">
        <v>1139</v>
      </c>
      <c r="H168" s="25">
        <v>255</v>
      </c>
      <c r="I168" s="7" t="s">
        <v>238</v>
      </c>
      <c r="J168" s="55"/>
      <c r="K168" s="55"/>
      <c r="L168" s="55"/>
      <c r="M168" s="55"/>
      <c r="N168" s="55"/>
      <c r="O168" s="55"/>
      <c r="P168" s="55"/>
      <c r="Q168" s="55"/>
      <c r="R168" s="55"/>
      <c r="S168" s="55"/>
      <c r="T168" s="55"/>
      <c r="U168" s="55"/>
      <c r="V168" s="55"/>
      <c r="W168" s="55"/>
      <c r="X168" s="55"/>
      <c r="Y168" s="55"/>
      <c r="Z168" s="55"/>
      <c r="AA168" s="55"/>
      <c r="AB168" s="55"/>
      <c r="AC168" s="55"/>
      <c r="AD168" s="55"/>
      <c r="AE168" s="55"/>
      <c r="AF168" s="55"/>
      <c r="AG168" s="55"/>
      <c r="AH168" s="55"/>
      <c r="AI168" s="55"/>
      <c r="AJ168" s="55"/>
      <c r="AK168" s="55"/>
      <c r="AL168" s="55"/>
      <c r="AM168" s="55"/>
      <c r="AN168" s="55"/>
      <c r="AO168" s="55"/>
      <c r="AP168" s="55"/>
      <c r="AQ168" s="55"/>
      <c r="AR168" s="55"/>
      <c r="AS168" s="55"/>
      <c r="AT168" s="55"/>
      <c r="AU168" s="55"/>
      <c r="AV168" s="55"/>
      <c r="AW168" s="55"/>
      <c r="AX168" s="55"/>
      <c r="AY168" s="55"/>
      <c r="AZ168" s="55"/>
      <c r="BA168" s="55"/>
      <c r="BB168" s="55"/>
      <c r="BC168" s="55"/>
      <c r="BD168" s="55"/>
      <c r="BE168" s="55"/>
      <c r="BF168" s="55"/>
      <c r="BG168" s="55"/>
      <c r="BH168" s="55"/>
      <c r="BI168" s="55"/>
      <c r="BJ168" s="55"/>
      <c r="BK168" s="55"/>
      <c r="BL168" s="55"/>
      <c r="BM168" s="55"/>
      <c r="BN168" s="55"/>
      <c r="BO168" s="55"/>
      <c r="BP168" s="55"/>
      <c r="BQ168" s="55"/>
      <c r="BR168" s="55"/>
      <c r="BS168" s="55"/>
      <c r="BT168" s="55"/>
      <c r="BU168" s="55"/>
      <c r="BV168" s="77"/>
    </row>
    <row r="169" spans="1:74" s="50" customFormat="1" ht="75.599999999999994" customHeight="1">
      <c r="A169" s="11" t="s">
        <v>5</v>
      </c>
      <c r="B169" s="5" t="s">
        <v>39</v>
      </c>
      <c r="C169" s="29" t="s">
        <v>1672</v>
      </c>
      <c r="D169" s="24" t="s">
        <v>567</v>
      </c>
      <c r="E169" s="24" t="s">
        <v>860</v>
      </c>
      <c r="F169" s="24" t="s">
        <v>1872</v>
      </c>
      <c r="G169" s="42" t="s">
        <v>1135</v>
      </c>
      <c r="H169" s="25">
        <v>255</v>
      </c>
      <c r="I169" s="7" t="s">
        <v>234</v>
      </c>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5"/>
      <c r="AK169" s="55"/>
      <c r="AL169" s="55"/>
      <c r="AM169" s="55"/>
      <c r="AN169" s="55"/>
      <c r="AO169" s="55"/>
      <c r="AP169" s="55"/>
      <c r="AQ169" s="55"/>
      <c r="AR169" s="55"/>
      <c r="AS169" s="55"/>
      <c r="AT169" s="55"/>
      <c r="AU169" s="55"/>
      <c r="AV169" s="55"/>
      <c r="AW169" s="55"/>
      <c r="AX169" s="55"/>
      <c r="AY169" s="55"/>
      <c r="AZ169" s="55"/>
      <c r="BA169" s="55"/>
      <c r="BB169" s="55"/>
      <c r="BC169" s="55"/>
      <c r="BD169" s="55"/>
      <c r="BE169" s="55"/>
      <c r="BF169" s="55"/>
      <c r="BG169" s="55"/>
      <c r="BH169" s="55"/>
      <c r="BI169" s="55"/>
      <c r="BJ169" s="55"/>
      <c r="BK169" s="55"/>
      <c r="BL169" s="55"/>
      <c r="BM169" s="55"/>
      <c r="BN169" s="55"/>
      <c r="BO169" s="55"/>
      <c r="BP169" s="55"/>
      <c r="BQ169" s="55"/>
      <c r="BR169" s="55"/>
      <c r="BS169" s="55"/>
      <c r="BT169" s="55"/>
      <c r="BU169" s="55"/>
      <c r="BV169" s="77"/>
    </row>
    <row r="170" spans="1:74" s="50" customFormat="1" ht="75.599999999999994" customHeight="1">
      <c r="A170" s="11" t="s">
        <v>5</v>
      </c>
      <c r="B170" s="5" t="s">
        <v>39</v>
      </c>
      <c r="C170" s="29" t="s">
        <v>1685</v>
      </c>
      <c r="D170" s="24" t="s">
        <v>573</v>
      </c>
      <c r="E170" s="24" t="s">
        <v>870</v>
      </c>
      <c r="F170" s="24" t="s">
        <v>1872</v>
      </c>
      <c r="G170" s="42" t="s">
        <v>1148</v>
      </c>
      <c r="H170" s="25">
        <v>255</v>
      </c>
      <c r="I170" s="7" t="s">
        <v>247</v>
      </c>
      <c r="J170" s="55"/>
      <c r="K170" s="55"/>
      <c r="L170" s="55"/>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c r="AJ170" s="55"/>
      <c r="AK170" s="55"/>
      <c r="AL170" s="55"/>
      <c r="AM170" s="55"/>
      <c r="AN170" s="55"/>
      <c r="AO170" s="55"/>
      <c r="AP170" s="55"/>
      <c r="AQ170" s="55"/>
      <c r="AR170" s="55"/>
      <c r="AS170" s="55"/>
      <c r="AT170" s="55"/>
      <c r="AU170" s="55"/>
      <c r="AV170" s="55"/>
      <c r="AW170" s="55"/>
      <c r="AX170" s="55"/>
      <c r="AY170" s="55"/>
      <c r="AZ170" s="55"/>
      <c r="BA170" s="55"/>
      <c r="BB170" s="55"/>
      <c r="BC170" s="55"/>
      <c r="BD170" s="55"/>
      <c r="BE170" s="55"/>
      <c r="BF170" s="55"/>
      <c r="BG170" s="55"/>
      <c r="BH170" s="55"/>
      <c r="BI170" s="55"/>
      <c r="BJ170" s="55"/>
      <c r="BK170" s="55"/>
      <c r="BL170" s="55"/>
      <c r="BM170" s="55"/>
      <c r="BN170" s="55"/>
      <c r="BO170" s="55"/>
      <c r="BP170" s="55"/>
      <c r="BQ170" s="55"/>
      <c r="BR170" s="55"/>
      <c r="BS170" s="55"/>
      <c r="BT170" s="55"/>
      <c r="BU170" s="55"/>
      <c r="BV170" s="77"/>
    </row>
    <row r="171" spans="1:74" s="50" customFormat="1" ht="75.599999999999994" customHeight="1">
      <c r="A171" s="11" t="s">
        <v>5</v>
      </c>
      <c r="B171" s="5" t="s">
        <v>39</v>
      </c>
      <c r="C171" s="29" t="s">
        <v>1594</v>
      </c>
      <c r="D171" s="24" t="s">
        <v>495</v>
      </c>
      <c r="E171" s="24" t="s">
        <v>789</v>
      </c>
      <c r="F171" s="24" t="s">
        <v>1873</v>
      </c>
      <c r="G171" s="39" t="s">
        <v>1425</v>
      </c>
      <c r="H171" s="25">
        <v>406.40699999999998</v>
      </c>
      <c r="I171" s="7" t="s">
        <v>140</v>
      </c>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c r="AJ171" s="55"/>
      <c r="AK171" s="55"/>
      <c r="AL171" s="55"/>
      <c r="AM171" s="55"/>
      <c r="AN171" s="55"/>
      <c r="AO171" s="55"/>
      <c r="AP171" s="55"/>
      <c r="AQ171" s="55"/>
      <c r="AR171" s="55"/>
      <c r="AS171" s="55"/>
      <c r="AT171" s="55"/>
      <c r="AU171" s="55"/>
      <c r="AV171" s="55"/>
      <c r="AW171" s="55"/>
      <c r="AX171" s="55"/>
      <c r="AY171" s="55"/>
      <c r="AZ171" s="55"/>
      <c r="BA171" s="55"/>
      <c r="BB171" s="55"/>
      <c r="BC171" s="55"/>
      <c r="BD171" s="55"/>
      <c r="BE171" s="55"/>
      <c r="BF171" s="55"/>
      <c r="BG171" s="55"/>
      <c r="BH171" s="55"/>
      <c r="BI171" s="55"/>
      <c r="BJ171" s="55"/>
      <c r="BK171" s="55"/>
      <c r="BL171" s="55"/>
      <c r="BM171" s="55"/>
      <c r="BN171" s="55"/>
      <c r="BO171" s="55"/>
      <c r="BP171" s="55"/>
      <c r="BQ171" s="55"/>
      <c r="BR171" s="55"/>
      <c r="BS171" s="55"/>
      <c r="BT171" s="55"/>
      <c r="BU171" s="55"/>
      <c r="BV171" s="77"/>
    </row>
    <row r="172" spans="1:74" s="50" customFormat="1" ht="75.599999999999994" customHeight="1">
      <c r="A172" s="5" t="s">
        <v>5</v>
      </c>
      <c r="B172" s="5" t="s">
        <v>39</v>
      </c>
      <c r="C172" s="29" t="s">
        <v>1517</v>
      </c>
      <c r="D172" s="24" t="s">
        <v>414</v>
      </c>
      <c r="E172" s="24" t="s">
        <v>705</v>
      </c>
      <c r="F172" s="24" t="s">
        <v>1909</v>
      </c>
      <c r="G172" s="39" t="s">
        <v>1338</v>
      </c>
      <c r="H172" s="25">
        <v>412</v>
      </c>
      <c r="I172" s="7" t="s">
        <v>69</v>
      </c>
      <c r="J172" s="55"/>
      <c r="K172" s="55"/>
      <c r="L172" s="55"/>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c r="AJ172" s="55"/>
      <c r="AK172" s="55"/>
      <c r="AL172" s="55"/>
      <c r="AM172" s="55"/>
      <c r="AN172" s="55"/>
      <c r="AO172" s="55"/>
      <c r="AP172" s="55"/>
      <c r="AQ172" s="55"/>
      <c r="AR172" s="55"/>
      <c r="AS172" s="55"/>
      <c r="AT172" s="55"/>
      <c r="AU172" s="55"/>
      <c r="AV172" s="55"/>
      <c r="AW172" s="55"/>
      <c r="AX172" s="55"/>
      <c r="AY172" s="55"/>
      <c r="AZ172" s="55"/>
      <c r="BA172" s="55"/>
      <c r="BB172" s="55"/>
      <c r="BC172" s="55"/>
      <c r="BD172" s="55"/>
      <c r="BE172" s="55"/>
      <c r="BF172" s="55"/>
      <c r="BG172" s="55"/>
      <c r="BH172" s="55"/>
      <c r="BI172" s="55"/>
      <c r="BJ172" s="55"/>
      <c r="BK172" s="55"/>
      <c r="BL172" s="55"/>
      <c r="BM172" s="55"/>
      <c r="BN172" s="55"/>
      <c r="BO172" s="55"/>
      <c r="BP172" s="55"/>
      <c r="BQ172" s="55"/>
      <c r="BR172" s="55"/>
      <c r="BS172" s="55"/>
      <c r="BT172" s="55"/>
      <c r="BU172" s="55"/>
      <c r="BV172" s="77"/>
    </row>
    <row r="173" spans="1:74" s="50" customFormat="1" ht="75.599999999999994" customHeight="1">
      <c r="A173" s="11" t="s">
        <v>5</v>
      </c>
      <c r="B173" s="5" t="s">
        <v>39</v>
      </c>
      <c r="C173" s="29" t="s">
        <v>1669</v>
      </c>
      <c r="D173" s="24" t="s">
        <v>565</v>
      </c>
      <c r="E173" s="24" t="s">
        <v>855</v>
      </c>
      <c r="F173" s="24" t="s">
        <v>1872</v>
      </c>
      <c r="G173" s="42" t="s">
        <v>1132</v>
      </c>
      <c r="H173" s="25">
        <v>255</v>
      </c>
      <c r="I173" s="7" t="s">
        <v>231</v>
      </c>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c r="AJ173" s="55"/>
      <c r="AK173" s="55"/>
      <c r="AL173" s="55"/>
      <c r="AM173" s="55"/>
      <c r="AN173" s="55"/>
      <c r="AO173" s="55"/>
      <c r="AP173" s="55"/>
      <c r="AQ173" s="55"/>
      <c r="AR173" s="55"/>
      <c r="AS173" s="55"/>
      <c r="AT173" s="55"/>
      <c r="AU173" s="55"/>
      <c r="AV173" s="55"/>
      <c r="AW173" s="55"/>
      <c r="AX173" s="55"/>
      <c r="AY173" s="55"/>
      <c r="AZ173" s="55"/>
      <c r="BA173" s="55"/>
      <c r="BB173" s="55"/>
      <c r="BC173" s="55"/>
      <c r="BD173" s="55"/>
      <c r="BE173" s="55"/>
      <c r="BF173" s="55"/>
      <c r="BG173" s="55"/>
      <c r="BH173" s="55"/>
      <c r="BI173" s="55"/>
      <c r="BJ173" s="55"/>
      <c r="BK173" s="55"/>
      <c r="BL173" s="55"/>
      <c r="BM173" s="55"/>
      <c r="BN173" s="55"/>
      <c r="BO173" s="55"/>
      <c r="BP173" s="55"/>
      <c r="BQ173" s="55"/>
      <c r="BR173" s="55"/>
      <c r="BS173" s="55"/>
      <c r="BT173" s="55"/>
      <c r="BU173" s="55"/>
      <c r="BV173" s="77"/>
    </row>
    <row r="174" spans="1:74" s="50" customFormat="1" ht="75.599999999999994" customHeight="1">
      <c r="A174" s="11" t="s">
        <v>5</v>
      </c>
      <c r="B174" s="5" t="s">
        <v>39</v>
      </c>
      <c r="C174" s="29" t="s">
        <v>1662</v>
      </c>
      <c r="D174" s="24" t="s">
        <v>560</v>
      </c>
      <c r="E174" s="24" t="s">
        <v>851</v>
      </c>
      <c r="F174" s="24" t="s">
        <v>1872</v>
      </c>
      <c r="G174" s="42" t="s">
        <v>1125</v>
      </c>
      <c r="H174" s="25">
        <v>255</v>
      </c>
      <c r="I174" s="7" t="s">
        <v>224</v>
      </c>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c r="AJ174" s="55"/>
      <c r="AK174" s="55"/>
      <c r="AL174" s="55"/>
      <c r="AM174" s="55"/>
      <c r="AN174" s="55"/>
      <c r="AO174" s="55"/>
      <c r="AP174" s="55"/>
      <c r="AQ174" s="55"/>
      <c r="AR174" s="55"/>
      <c r="AS174" s="55"/>
      <c r="AT174" s="55"/>
      <c r="AU174" s="55"/>
      <c r="AV174" s="55"/>
      <c r="AW174" s="55"/>
      <c r="AX174" s="55"/>
      <c r="AY174" s="55"/>
      <c r="AZ174" s="55"/>
      <c r="BA174" s="55"/>
      <c r="BB174" s="55"/>
      <c r="BC174" s="55"/>
      <c r="BD174" s="55"/>
      <c r="BE174" s="55"/>
      <c r="BF174" s="55"/>
      <c r="BG174" s="55"/>
      <c r="BH174" s="55"/>
      <c r="BI174" s="55"/>
      <c r="BJ174" s="55"/>
      <c r="BK174" s="55"/>
      <c r="BL174" s="55"/>
      <c r="BM174" s="55"/>
      <c r="BN174" s="55"/>
      <c r="BO174" s="55"/>
      <c r="BP174" s="55"/>
      <c r="BQ174" s="55"/>
      <c r="BR174" s="55"/>
      <c r="BS174" s="55"/>
      <c r="BT174" s="55"/>
      <c r="BU174" s="55"/>
      <c r="BV174" s="77"/>
    </row>
    <row r="175" spans="1:74" s="50" customFormat="1" ht="75.599999999999994" customHeight="1">
      <c r="A175" s="3" t="s">
        <v>5</v>
      </c>
      <c r="B175" s="3" t="s">
        <v>39</v>
      </c>
      <c r="C175" s="27" t="s">
        <v>1490</v>
      </c>
      <c r="D175" s="24" t="s">
        <v>389</v>
      </c>
      <c r="E175" s="24" t="s">
        <v>679</v>
      </c>
      <c r="F175" s="24" t="s">
        <v>1879</v>
      </c>
      <c r="G175" s="39" t="s">
        <v>1312</v>
      </c>
      <c r="H175" s="26">
        <v>625</v>
      </c>
      <c r="I175" s="21" t="s">
        <v>40</v>
      </c>
      <c r="J175" s="55"/>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c r="AJ175" s="55"/>
      <c r="AK175" s="55"/>
      <c r="AL175" s="55"/>
      <c r="AM175" s="55"/>
      <c r="AN175" s="55"/>
      <c r="AO175" s="55"/>
      <c r="AP175" s="55"/>
      <c r="AQ175" s="55"/>
      <c r="AR175" s="55"/>
      <c r="AS175" s="55"/>
      <c r="AT175" s="55"/>
      <c r="AU175" s="55"/>
      <c r="AV175" s="55"/>
      <c r="AW175" s="55"/>
      <c r="AX175" s="55"/>
      <c r="AY175" s="55"/>
      <c r="AZ175" s="55"/>
      <c r="BA175" s="55"/>
      <c r="BB175" s="55"/>
      <c r="BC175" s="55"/>
      <c r="BD175" s="55"/>
      <c r="BE175" s="55"/>
      <c r="BF175" s="55"/>
      <c r="BG175" s="55"/>
      <c r="BH175" s="55"/>
      <c r="BI175" s="55"/>
      <c r="BJ175" s="55"/>
      <c r="BK175" s="55"/>
      <c r="BL175" s="55"/>
      <c r="BM175" s="55"/>
      <c r="BN175" s="55"/>
      <c r="BO175" s="55"/>
      <c r="BP175" s="55"/>
      <c r="BQ175" s="55"/>
      <c r="BR175" s="55"/>
      <c r="BS175" s="55"/>
      <c r="BT175" s="55"/>
      <c r="BU175" s="55"/>
      <c r="BV175" s="77"/>
    </row>
    <row r="176" spans="1:74" s="50" customFormat="1" ht="75.599999999999994" customHeight="1">
      <c r="A176" s="11" t="s">
        <v>5</v>
      </c>
      <c r="B176" s="5" t="s">
        <v>39</v>
      </c>
      <c r="C176" s="29" t="s">
        <v>1677</v>
      </c>
      <c r="D176" s="24" t="s">
        <v>567</v>
      </c>
      <c r="E176" s="24" t="s">
        <v>863</v>
      </c>
      <c r="F176" s="24" t="s">
        <v>1872</v>
      </c>
      <c r="G176" s="42" t="s">
        <v>1140</v>
      </c>
      <c r="H176" s="25">
        <v>255</v>
      </c>
      <c r="I176" s="7" t="s">
        <v>239</v>
      </c>
      <c r="J176" s="55"/>
      <c r="K176" s="55"/>
      <c r="L176" s="55"/>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c r="AJ176" s="55"/>
      <c r="AK176" s="55"/>
      <c r="AL176" s="55"/>
      <c r="AM176" s="55"/>
      <c r="AN176" s="55"/>
      <c r="AO176" s="55"/>
      <c r="AP176" s="55"/>
      <c r="AQ176" s="55"/>
      <c r="AR176" s="55"/>
      <c r="AS176" s="55"/>
      <c r="AT176" s="55"/>
      <c r="AU176" s="55"/>
      <c r="AV176" s="55"/>
      <c r="AW176" s="55"/>
      <c r="AX176" s="55"/>
      <c r="AY176" s="55"/>
      <c r="AZ176" s="55"/>
      <c r="BA176" s="55"/>
      <c r="BB176" s="55"/>
      <c r="BC176" s="55"/>
      <c r="BD176" s="55"/>
      <c r="BE176" s="55"/>
      <c r="BF176" s="55"/>
      <c r="BG176" s="55"/>
      <c r="BH176" s="55"/>
      <c r="BI176" s="55"/>
      <c r="BJ176" s="55"/>
      <c r="BK176" s="55"/>
      <c r="BL176" s="55"/>
      <c r="BM176" s="55"/>
      <c r="BN176" s="55"/>
      <c r="BO176" s="55"/>
      <c r="BP176" s="55"/>
      <c r="BQ176" s="55"/>
      <c r="BR176" s="55"/>
      <c r="BS176" s="55"/>
      <c r="BT176" s="55"/>
      <c r="BU176" s="55"/>
      <c r="BV176" s="77"/>
    </row>
    <row r="177" spans="1:74" s="50" customFormat="1" ht="75.599999999999994" customHeight="1">
      <c r="A177" s="11" t="s">
        <v>5</v>
      </c>
      <c r="B177" s="5" t="s">
        <v>39</v>
      </c>
      <c r="C177" s="29" t="s">
        <v>1682</v>
      </c>
      <c r="D177" s="24" t="s">
        <v>572</v>
      </c>
      <c r="E177" s="24" t="s">
        <v>866</v>
      </c>
      <c r="F177" s="24" t="s">
        <v>1872</v>
      </c>
      <c r="G177" s="42" t="s">
        <v>1145</v>
      </c>
      <c r="H177" s="25">
        <v>255</v>
      </c>
      <c r="I177" s="7" t="s">
        <v>244</v>
      </c>
      <c r="J177" s="55"/>
      <c r="K177" s="55"/>
      <c r="L177" s="55"/>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c r="AJ177" s="55"/>
      <c r="AK177" s="55"/>
      <c r="AL177" s="55"/>
      <c r="AM177" s="55"/>
      <c r="AN177" s="55"/>
      <c r="AO177" s="55"/>
      <c r="AP177" s="55"/>
      <c r="AQ177" s="55"/>
      <c r="AR177" s="55"/>
      <c r="AS177" s="55"/>
      <c r="AT177" s="55"/>
      <c r="AU177" s="55"/>
      <c r="AV177" s="55"/>
      <c r="AW177" s="55"/>
      <c r="AX177" s="55"/>
      <c r="AY177" s="55"/>
      <c r="AZ177" s="55"/>
      <c r="BA177" s="55"/>
      <c r="BB177" s="55"/>
      <c r="BC177" s="55"/>
      <c r="BD177" s="55"/>
      <c r="BE177" s="55"/>
      <c r="BF177" s="55"/>
      <c r="BG177" s="55"/>
      <c r="BH177" s="55"/>
      <c r="BI177" s="55"/>
      <c r="BJ177" s="55"/>
      <c r="BK177" s="55"/>
      <c r="BL177" s="55"/>
      <c r="BM177" s="55"/>
      <c r="BN177" s="55"/>
      <c r="BO177" s="55"/>
      <c r="BP177" s="55"/>
      <c r="BQ177" s="55"/>
      <c r="BR177" s="55"/>
      <c r="BS177" s="55"/>
      <c r="BT177" s="55"/>
      <c r="BU177" s="55"/>
      <c r="BV177" s="77"/>
    </row>
    <row r="178" spans="1:74" s="50" customFormat="1" ht="75.599999999999994" customHeight="1">
      <c r="A178" s="11" t="s">
        <v>5</v>
      </c>
      <c r="B178" s="5" t="s">
        <v>39</v>
      </c>
      <c r="C178" s="29" t="s">
        <v>1709</v>
      </c>
      <c r="D178" s="24" t="s">
        <v>589</v>
      </c>
      <c r="E178" s="24" t="s">
        <v>888</v>
      </c>
      <c r="F178" s="24" t="s">
        <v>1872</v>
      </c>
      <c r="G178" s="42" t="s">
        <v>1173</v>
      </c>
      <c r="H178" s="25">
        <v>626</v>
      </c>
      <c r="I178" s="7" t="s">
        <v>273</v>
      </c>
      <c r="J178" s="55"/>
      <c r="K178" s="55"/>
      <c r="L178" s="55"/>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c r="AJ178" s="55"/>
      <c r="AK178" s="55"/>
      <c r="AL178" s="55"/>
      <c r="AM178" s="55"/>
      <c r="AN178" s="55"/>
      <c r="AO178" s="55"/>
      <c r="AP178" s="55"/>
      <c r="AQ178" s="55"/>
      <c r="AR178" s="55"/>
      <c r="AS178" s="55"/>
      <c r="AT178" s="55"/>
      <c r="AU178" s="55"/>
      <c r="AV178" s="55"/>
      <c r="AW178" s="55"/>
      <c r="AX178" s="55"/>
      <c r="AY178" s="55"/>
      <c r="AZ178" s="55"/>
      <c r="BA178" s="55"/>
      <c r="BB178" s="55"/>
      <c r="BC178" s="55"/>
      <c r="BD178" s="55"/>
      <c r="BE178" s="55"/>
      <c r="BF178" s="55"/>
      <c r="BG178" s="55"/>
      <c r="BH178" s="55"/>
      <c r="BI178" s="55"/>
      <c r="BJ178" s="55"/>
      <c r="BK178" s="55"/>
      <c r="BL178" s="55"/>
      <c r="BM178" s="55"/>
      <c r="BN178" s="55"/>
      <c r="BO178" s="55"/>
      <c r="BP178" s="55"/>
      <c r="BQ178" s="55"/>
      <c r="BR178" s="55"/>
      <c r="BS178" s="55"/>
      <c r="BT178" s="55"/>
      <c r="BU178" s="55"/>
      <c r="BV178" s="77"/>
    </row>
    <row r="179" spans="1:74" s="50" customFormat="1" ht="75.599999999999994" customHeight="1">
      <c r="A179" s="11" t="s">
        <v>5</v>
      </c>
      <c r="B179" s="5" t="s">
        <v>39</v>
      </c>
      <c r="C179" s="29" t="s">
        <v>1640</v>
      </c>
      <c r="D179" s="24" t="s">
        <v>538</v>
      </c>
      <c r="E179" s="24" t="s">
        <v>829</v>
      </c>
      <c r="F179" s="24" t="s">
        <v>1872</v>
      </c>
      <c r="G179" s="42" t="s">
        <v>1101</v>
      </c>
      <c r="H179" s="25" t="s">
        <v>191</v>
      </c>
      <c r="I179" s="7" t="s">
        <v>198</v>
      </c>
      <c r="J179" s="55"/>
      <c r="K179" s="55"/>
      <c r="L179" s="55"/>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c r="AJ179" s="55"/>
      <c r="AK179" s="55"/>
      <c r="AL179" s="55"/>
      <c r="AM179" s="55"/>
      <c r="AN179" s="55"/>
      <c r="AO179" s="55"/>
      <c r="AP179" s="55"/>
      <c r="AQ179" s="55"/>
      <c r="AR179" s="55"/>
      <c r="AS179" s="55"/>
      <c r="AT179" s="55"/>
      <c r="AU179" s="55"/>
      <c r="AV179" s="55"/>
      <c r="AW179" s="55"/>
      <c r="AX179" s="55"/>
      <c r="AY179" s="55"/>
      <c r="AZ179" s="55"/>
      <c r="BA179" s="55"/>
      <c r="BB179" s="55"/>
      <c r="BC179" s="55"/>
      <c r="BD179" s="55"/>
      <c r="BE179" s="55"/>
      <c r="BF179" s="55"/>
      <c r="BG179" s="55"/>
      <c r="BH179" s="55"/>
      <c r="BI179" s="55"/>
      <c r="BJ179" s="55"/>
      <c r="BK179" s="55"/>
      <c r="BL179" s="55"/>
      <c r="BM179" s="55"/>
      <c r="BN179" s="55"/>
      <c r="BO179" s="55"/>
      <c r="BP179" s="55"/>
      <c r="BQ179" s="55"/>
      <c r="BR179" s="55"/>
      <c r="BS179" s="55"/>
      <c r="BT179" s="55"/>
      <c r="BU179" s="55"/>
      <c r="BV179" s="77"/>
    </row>
    <row r="180" spans="1:74" s="50" customFormat="1" ht="75.599999999999994" customHeight="1">
      <c r="A180" s="11" t="s">
        <v>5</v>
      </c>
      <c r="B180" s="5" t="s">
        <v>39</v>
      </c>
      <c r="C180" s="29" t="s">
        <v>1707</v>
      </c>
      <c r="D180" s="24" t="s">
        <v>587</v>
      </c>
      <c r="E180" s="24" t="s">
        <v>886</v>
      </c>
      <c r="F180" s="24" t="s">
        <v>1872</v>
      </c>
      <c r="G180" s="42" t="s">
        <v>1171</v>
      </c>
      <c r="H180" s="25">
        <v>626</v>
      </c>
      <c r="I180" s="7" t="s">
        <v>271</v>
      </c>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c r="AJ180" s="55"/>
      <c r="AK180" s="55"/>
      <c r="AL180" s="55"/>
      <c r="AM180" s="55"/>
      <c r="AN180" s="55"/>
      <c r="AO180" s="55"/>
      <c r="AP180" s="55"/>
      <c r="AQ180" s="55"/>
      <c r="AR180" s="55"/>
      <c r="AS180" s="55"/>
      <c r="AT180" s="55"/>
      <c r="AU180" s="55"/>
      <c r="AV180" s="55"/>
      <c r="AW180" s="55"/>
      <c r="AX180" s="55"/>
      <c r="AY180" s="55"/>
      <c r="AZ180" s="55"/>
      <c r="BA180" s="55"/>
      <c r="BB180" s="55"/>
      <c r="BC180" s="55"/>
      <c r="BD180" s="55"/>
      <c r="BE180" s="55"/>
      <c r="BF180" s="55"/>
      <c r="BG180" s="55"/>
      <c r="BH180" s="55"/>
      <c r="BI180" s="55"/>
      <c r="BJ180" s="55"/>
      <c r="BK180" s="55"/>
      <c r="BL180" s="55"/>
      <c r="BM180" s="55"/>
      <c r="BN180" s="55"/>
      <c r="BO180" s="55"/>
      <c r="BP180" s="55"/>
      <c r="BQ180" s="55"/>
      <c r="BR180" s="55"/>
      <c r="BS180" s="55"/>
      <c r="BT180" s="55"/>
      <c r="BU180" s="55"/>
      <c r="BV180" s="77"/>
    </row>
    <row r="181" spans="1:74" s="50" customFormat="1" ht="75.599999999999994" customHeight="1">
      <c r="A181" s="11" t="s">
        <v>5</v>
      </c>
      <c r="B181" s="5" t="s">
        <v>39</v>
      </c>
      <c r="C181" s="29" t="s">
        <v>1687</v>
      </c>
      <c r="D181" s="24" t="s">
        <v>570</v>
      </c>
      <c r="E181" s="24" t="s">
        <v>870</v>
      </c>
      <c r="F181" s="24" t="s">
        <v>1872</v>
      </c>
      <c r="G181" s="42" t="s">
        <v>1150</v>
      </c>
      <c r="H181" s="25">
        <v>255</v>
      </c>
      <c r="I181" s="7" t="s">
        <v>249</v>
      </c>
      <c r="J181" s="55"/>
      <c r="K181" s="55"/>
      <c r="L181" s="55"/>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c r="AJ181" s="55"/>
      <c r="AK181" s="55"/>
      <c r="AL181" s="55"/>
      <c r="AM181" s="55"/>
      <c r="AN181" s="55"/>
      <c r="AO181" s="55"/>
      <c r="AP181" s="55"/>
      <c r="AQ181" s="55"/>
      <c r="AR181" s="55"/>
      <c r="AS181" s="55"/>
      <c r="AT181" s="55"/>
      <c r="AU181" s="55"/>
      <c r="AV181" s="55"/>
      <c r="AW181" s="55"/>
      <c r="AX181" s="55"/>
      <c r="AY181" s="55"/>
      <c r="AZ181" s="55"/>
      <c r="BA181" s="55"/>
      <c r="BB181" s="55"/>
      <c r="BC181" s="55"/>
      <c r="BD181" s="55"/>
      <c r="BE181" s="55"/>
      <c r="BF181" s="55"/>
      <c r="BG181" s="55"/>
      <c r="BH181" s="55"/>
      <c r="BI181" s="55"/>
      <c r="BJ181" s="55"/>
      <c r="BK181" s="55"/>
      <c r="BL181" s="55"/>
      <c r="BM181" s="55"/>
      <c r="BN181" s="55"/>
      <c r="BO181" s="55"/>
      <c r="BP181" s="55"/>
      <c r="BQ181" s="55"/>
      <c r="BR181" s="55"/>
      <c r="BS181" s="55"/>
      <c r="BT181" s="55"/>
      <c r="BU181" s="55"/>
      <c r="BV181" s="77"/>
    </row>
    <row r="182" spans="1:74" s="50" customFormat="1" ht="75.599999999999994" customHeight="1">
      <c r="A182" s="11" t="s">
        <v>5</v>
      </c>
      <c r="B182" s="5" t="s">
        <v>39</v>
      </c>
      <c r="C182" s="29" t="s">
        <v>1663</v>
      </c>
      <c r="D182" s="24" t="s">
        <v>561</v>
      </c>
      <c r="E182" s="24" t="s">
        <v>852</v>
      </c>
      <c r="F182" s="24" t="s">
        <v>1872</v>
      </c>
      <c r="G182" s="42" t="s">
        <v>1126</v>
      </c>
      <c r="H182" s="25">
        <v>255</v>
      </c>
      <c r="I182" s="7" t="s">
        <v>225</v>
      </c>
      <c r="J182" s="55"/>
      <c r="K182" s="55"/>
      <c r="L182" s="55"/>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c r="AJ182" s="55"/>
      <c r="AK182" s="55"/>
      <c r="AL182" s="55"/>
      <c r="AM182" s="55"/>
      <c r="AN182" s="55"/>
      <c r="AO182" s="55"/>
      <c r="AP182" s="55"/>
      <c r="AQ182" s="55"/>
      <c r="AR182" s="55"/>
      <c r="AS182" s="55"/>
      <c r="AT182" s="55"/>
      <c r="AU182" s="55"/>
      <c r="AV182" s="55"/>
      <c r="AW182" s="55"/>
      <c r="AX182" s="55"/>
      <c r="AY182" s="55"/>
      <c r="AZ182" s="55"/>
      <c r="BA182" s="55"/>
      <c r="BB182" s="55"/>
      <c r="BC182" s="55"/>
      <c r="BD182" s="55"/>
      <c r="BE182" s="55"/>
      <c r="BF182" s="55"/>
      <c r="BG182" s="55"/>
      <c r="BH182" s="55"/>
      <c r="BI182" s="55"/>
      <c r="BJ182" s="55"/>
      <c r="BK182" s="55"/>
      <c r="BL182" s="55"/>
      <c r="BM182" s="55"/>
      <c r="BN182" s="55"/>
      <c r="BO182" s="55"/>
      <c r="BP182" s="55"/>
      <c r="BQ182" s="55"/>
      <c r="BR182" s="55"/>
      <c r="BS182" s="55"/>
      <c r="BT182" s="55"/>
      <c r="BU182" s="55"/>
      <c r="BV182" s="77"/>
    </row>
    <row r="183" spans="1:74" s="50" customFormat="1" ht="75.599999999999994" customHeight="1">
      <c r="A183" s="11" t="s">
        <v>5</v>
      </c>
      <c r="B183" s="5" t="s">
        <v>39</v>
      </c>
      <c r="C183" s="29" t="s">
        <v>1609</v>
      </c>
      <c r="D183" s="24" t="s">
        <v>508</v>
      </c>
      <c r="E183" s="24" t="s">
        <v>802</v>
      </c>
      <c r="F183" s="24" t="s">
        <v>1873</v>
      </c>
      <c r="G183" s="39" t="s">
        <v>1440</v>
      </c>
      <c r="H183" s="25">
        <v>804.40700000000004</v>
      </c>
      <c r="I183" s="7" t="s">
        <v>156</v>
      </c>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5"/>
      <c r="AK183" s="55"/>
      <c r="AL183" s="55"/>
      <c r="AM183" s="55"/>
      <c r="AN183" s="55"/>
      <c r="AO183" s="55"/>
      <c r="AP183" s="55"/>
      <c r="AQ183" s="55"/>
      <c r="AR183" s="55"/>
      <c r="AS183" s="55"/>
      <c r="AT183" s="55"/>
      <c r="AU183" s="55"/>
      <c r="AV183" s="55"/>
      <c r="AW183" s="55"/>
      <c r="AX183" s="55"/>
      <c r="AY183" s="55"/>
      <c r="AZ183" s="55"/>
      <c r="BA183" s="55"/>
      <c r="BB183" s="55"/>
      <c r="BC183" s="55"/>
      <c r="BD183" s="55"/>
      <c r="BE183" s="55"/>
      <c r="BF183" s="55"/>
      <c r="BG183" s="55"/>
      <c r="BH183" s="55"/>
      <c r="BI183" s="55"/>
      <c r="BJ183" s="55"/>
      <c r="BK183" s="55"/>
      <c r="BL183" s="55"/>
      <c r="BM183" s="55"/>
      <c r="BN183" s="55"/>
      <c r="BO183" s="55"/>
      <c r="BP183" s="55"/>
      <c r="BQ183" s="55"/>
      <c r="BR183" s="55"/>
      <c r="BS183" s="55"/>
      <c r="BT183" s="55"/>
      <c r="BU183" s="55"/>
      <c r="BV183" s="77"/>
    </row>
    <row r="184" spans="1:74" s="50" customFormat="1" ht="75.599999999999994" customHeight="1">
      <c r="A184" s="11" t="s">
        <v>5</v>
      </c>
      <c r="B184" s="5" t="s">
        <v>39</v>
      </c>
      <c r="C184" s="29" t="s">
        <v>1705</v>
      </c>
      <c r="D184" s="24" t="s">
        <v>586</v>
      </c>
      <c r="E184" s="24" t="s">
        <v>884</v>
      </c>
      <c r="F184" s="24" t="s">
        <v>1872</v>
      </c>
      <c r="G184" s="42" t="s">
        <v>1169</v>
      </c>
      <c r="H184" s="25">
        <v>626</v>
      </c>
      <c r="I184" s="7" t="s">
        <v>269</v>
      </c>
      <c r="J184" s="55"/>
      <c r="K184" s="55"/>
      <c r="L184" s="55"/>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c r="AJ184" s="55"/>
      <c r="AK184" s="55"/>
      <c r="AL184" s="55"/>
      <c r="AM184" s="55"/>
      <c r="AN184" s="55"/>
      <c r="AO184" s="55"/>
      <c r="AP184" s="55"/>
      <c r="AQ184" s="55"/>
      <c r="AR184" s="55"/>
      <c r="AS184" s="55"/>
      <c r="AT184" s="55"/>
      <c r="AU184" s="55"/>
      <c r="AV184" s="55"/>
      <c r="AW184" s="55"/>
      <c r="AX184" s="55"/>
      <c r="AY184" s="55"/>
      <c r="AZ184" s="55"/>
      <c r="BA184" s="55"/>
      <c r="BB184" s="55"/>
      <c r="BC184" s="55"/>
      <c r="BD184" s="55"/>
      <c r="BE184" s="55"/>
      <c r="BF184" s="55"/>
      <c r="BG184" s="55"/>
      <c r="BH184" s="55"/>
      <c r="BI184" s="55"/>
      <c r="BJ184" s="55"/>
      <c r="BK184" s="55"/>
      <c r="BL184" s="55"/>
      <c r="BM184" s="55"/>
      <c r="BN184" s="55"/>
      <c r="BO184" s="55"/>
      <c r="BP184" s="55"/>
      <c r="BQ184" s="55"/>
      <c r="BR184" s="55"/>
      <c r="BS184" s="55"/>
      <c r="BT184" s="55"/>
      <c r="BU184" s="55"/>
      <c r="BV184" s="77"/>
    </row>
    <row r="185" spans="1:74" s="50" customFormat="1" ht="75.599999999999994" customHeight="1">
      <c r="A185" s="8" t="s">
        <v>5</v>
      </c>
      <c r="B185" s="8" t="s">
        <v>39</v>
      </c>
      <c r="C185" s="30" t="s">
        <v>1519</v>
      </c>
      <c r="D185" s="24" t="s">
        <v>416</v>
      </c>
      <c r="E185" s="24" t="s">
        <v>707</v>
      </c>
      <c r="F185" s="24" t="s">
        <v>1909</v>
      </c>
      <c r="G185" s="39" t="s">
        <v>1340</v>
      </c>
      <c r="H185" s="25">
        <v>412</v>
      </c>
      <c r="I185" s="9" t="s">
        <v>73</v>
      </c>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c r="AJ185" s="55"/>
      <c r="AK185" s="55"/>
      <c r="AL185" s="55"/>
      <c r="AM185" s="55"/>
      <c r="AN185" s="55"/>
      <c r="AO185" s="55"/>
      <c r="AP185" s="55"/>
      <c r="AQ185" s="55"/>
      <c r="AR185" s="55"/>
      <c r="AS185" s="55"/>
      <c r="AT185" s="55"/>
      <c r="AU185" s="55"/>
      <c r="AV185" s="55"/>
      <c r="AW185" s="55"/>
      <c r="AX185" s="55"/>
      <c r="AY185" s="55"/>
      <c r="AZ185" s="55"/>
      <c r="BA185" s="55"/>
      <c r="BB185" s="55"/>
      <c r="BC185" s="55"/>
      <c r="BD185" s="55"/>
      <c r="BE185" s="55"/>
      <c r="BF185" s="55"/>
      <c r="BG185" s="55"/>
      <c r="BH185" s="55"/>
      <c r="BI185" s="55"/>
      <c r="BJ185" s="55"/>
      <c r="BK185" s="55"/>
      <c r="BL185" s="55"/>
      <c r="BM185" s="55"/>
      <c r="BN185" s="55"/>
      <c r="BO185" s="55"/>
      <c r="BP185" s="55"/>
      <c r="BQ185" s="55"/>
      <c r="BR185" s="55"/>
      <c r="BS185" s="55"/>
      <c r="BT185" s="55"/>
      <c r="BU185" s="55"/>
      <c r="BV185" s="77"/>
    </row>
    <row r="186" spans="1:74" s="50" customFormat="1" ht="75.599999999999994" customHeight="1">
      <c r="A186" s="11" t="s">
        <v>5</v>
      </c>
      <c r="B186" s="5" t="s">
        <v>39</v>
      </c>
      <c r="C186" s="29" t="s">
        <v>1673</v>
      </c>
      <c r="D186" s="24" t="s">
        <v>568</v>
      </c>
      <c r="E186" s="24" t="s">
        <v>861</v>
      </c>
      <c r="F186" s="24" t="s">
        <v>1872</v>
      </c>
      <c r="G186" s="42" t="s">
        <v>1136</v>
      </c>
      <c r="H186" s="25">
        <v>255</v>
      </c>
      <c r="I186" s="7" t="s">
        <v>235</v>
      </c>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c r="AJ186" s="55"/>
      <c r="AK186" s="55"/>
      <c r="AL186" s="55"/>
      <c r="AM186" s="55"/>
      <c r="AN186" s="55"/>
      <c r="AO186" s="55"/>
      <c r="AP186" s="55"/>
      <c r="AQ186" s="55"/>
      <c r="AR186" s="55"/>
      <c r="AS186" s="55"/>
      <c r="AT186" s="55"/>
      <c r="AU186" s="55"/>
      <c r="AV186" s="55"/>
      <c r="AW186" s="55"/>
      <c r="AX186" s="55"/>
      <c r="AY186" s="55"/>
      <c r="AZ186" s="55"/>
      <c r="BA186" s="55"/>
      <c r="BB186" s="55"/>
      <c r="BC186" s="55"/>
      <c r="BD186" s="55"/>
      <c r="BE186" s="55"/>
      <c r="BF186" s="55"/>
      <c r="BG186" s="55"/>
      <c r="BH186" s="55"/>
      <c r="BI186" s="55"/>
      <c r="BJ186" s="55"/>
      <c r="BK186" s="55"/>
      <c r="BL186" s="55"/>
      <c r="BM186" s="55"/>
      <c r="BN186" s="55"/>
      <c r="BO186" s="55"/>
      <c r="BP186" s="55"/>
      <c r="BQ186" s="55"/>
      <c r="BR186" s="55"/>
      <c r="BS186" s="55"/>
      <c r="BT186" s="55"/>
      <c r="BU186" s="55"/>
      <c r="BV186" s="77"/>
    </row>
    <row r="187" spans="1:74" s="50" customFormat="1" ht="75.599999999999994" customHeight="1">
      <c r="A187" s="11" t="s">
        <v>5</v>
      </c>
      <c r="B187" s="5" t="s">
        <v>39</v>
      </c>
      <c r="C187" s="29" t="s">
        <v>1675</v>
      </c>
      <c r="D187" s="24" t="s">
        <v>570</v>
      </c>
      <c r="E187" s="24" t="s">
        <v>862</v>
      </c>
      <c r="F187" s="24" t="s">
        <v>1872</v>
      </c>
      <c r="G187" s="42" t="s">
        <v>1138</v>
      </c>
      <c r="H187" s="25">
        <v>255</v>
      </c>
      <c r="I187" s="7" t="s">
        <v>237</v>
      </c>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5"/>
      <c r="AK187" s="55"/>
      <c r="AL187" s="55"/>
      <c r="AM187" s="55"/>
      <c r="AN187" s="55"/>
      <c r="AO187" s="55"/>
      <c r="AP187" s="55"/>
      <c r="AQ187" s="55"/>
      <c r="AR187" s="55"/>
      <c r="AS187" s="55"/>
      <c r="AT187" s="55"/>
      <c r="AU187" s="55"/>
      <c r="AV187" s="55"/>
      <c r="AW187" s="55"/>
      <c r="AX187" s="55"/>
      <c r="AY187" s="55"/>
      <c r="AZ187" s="55"/>
      <c r="BA187" s="55"/>
      <c r="BB187" s="55"/>
      <c r="BC187" s="55"/>
      <c r="BD187" s="55"/>
      <c r="BE187" s="55"/>
      <c r="BF187" s="55"/>
      <c r="BG187" s="55"/>
      <c r="BH187" s="55"/>
      <c r="BI187" s="55"/>
      <c r="BJ187" s="55"/>
      <c r="BK187" s="55"/>
      <c r="BL187" s="55"/>
      <c r="BM187" s="55"/>
      <c r="BN187" s="55"/>
      <c r="BO187" s="55"/>
      <c r="BP187" s="55"/>
      <c r="BQ187" s="55"/>
      <c r="BR187" s="55"/>
      <c r="BS187" s="55"/>
      <c r="BT187" s="55"/>
      <c r="BU187" s="55"/>
      <c r="BV187" s="77"/>
    </row>
    <row r="188" spans="1:74" s="50" customFormat="1" ht="75.599999999999994" customHeight="1">
      <c r="A188" s="11" t="s">
        <v>5</v>
      </c>
      <c r="B188" s="5" t="s">
        <v>39</v>
      </c>
      <c r="C188" s="29" t="s">
        <v>1684</v>
      </c>
      <c r="D188" s="24" t="s">
        <v>567</v>
      </c>
      <c r="E188" s="24" t="s">
        <v>869</v>
      </c>
      <c r="F188" s="24" t="s">
        <v>1872</v>
      </c>
      <c r="G188" s="42" t="s">
        <v>1147</v>
      </c>
      <c r="H188" s="25">
        <v>255</v>
      </c>
      <c r="I188" s="7" t="s">
        <v>246</v>
      </c>
      <c r="J188" s="55"/>
      <c r="K188" s="55"/>
      <c r="L188" s="55"/>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c r="AJ188" s="55"/>
      <c r="AK188" s="55"/>
      <c r="AL188" s="55"/>
      <c r="AM188" s="55"/>
      <c r="AN188" s="55"/>
      <c r="AO188" s="55"/>
      <c r="AP188" s="55"/>
      <c r="AQ188" s="55"/>
      <c r="AR188" s="55"/>
      <c r="AS188" s="55"/>
      <c r="AT188" s="55"/>
      <c r="AU188" s="55"/>
      <c r="AV188" s="55"/>
      <c r="AW188" s="55"/>
      <c r="AX188" s="55"/>
      <c r="AY188" s="55"/>
      <c r="AZ188" s="55"/>
      <c r="BA188" s="55"/>
      <c r="BB188" s="55"/>
      <c r="BC188" s="55"/>
      <c r="BD188" s="55"/>
      <c r="BE188" s="55"/>
      <c r="BF188" s="55"/>
      <c r="BG188" s="55"/>
      <c r="BH188" s="55"/>
      <c r="BI188" s="55"/>
      <c r="BJ188" s="55"/>
      <c r="BK188" s="55"/>
      <c r="BL188" s="55"/>
      <c r="BM188" s="55"/>
      <c r="BN188" s="55"/>
      <c r="BO188" s="55"/>
      <c r="BP188" s="55"/>
      <c r="BQ188" s="55"/>
      <c r="BR188" s="55"/>
      <c r="BS188" s="55"/>
      <c r="BT188" s="55"/>
      <c r="BU188" s="55"/>
      <c r="BV188" s="77"/>
    </row>
    <row r="189" spans="1:74" s="50" customFormat="1" ht="75.599999999999994" customHeight="1">
      <c r="A189" s="11" t="s">
        <v>5</v>
      </c>
      <c r="B189" s="5" t="s">
        <v>39</v>
      </c>
      <c r="C189" s="29" t="s">
        <v>1699</v>
      </c>
      <c r="D189" s="24" t="s">
        <v>581</v>
      </c>
      <c r="E189" s="24" t="s">
        <v>878</v>
      </c>
      <c r="F189" s="24" t="s">
        <v>1872</v>
      </c>
      <c r="G189" s="42" t="s">
        <v>1162</v>
      </c>
      <c r="H189" s="25">
        <v>626</v>
      </c>
      <c r="I189" s="7" t="s">
        <v>262</v>
      </c>
      <c r="J189" s="55"/>
      <c r="K189" s="55"/>
      <c r="L189" s="55"/>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c r="AJ189" s="55"/>
      <c r="AK189" s="55"/>
      <c r="AL189" s="55"/>
      <c r="AM189" s="55"/>
      <c r="AN189" s="55"/>
      <c r="AO189" s="55"/>
      <c r="AP189" s="55"/>
      <c r="AQ189" s="55"/>
      <c r="AR189" s="55"/>
      <c r="AS189" s="55"/>
      <c r="AT189" s="55"/>
      <c r="AU189" s="55"/>
      <c r="AV189" s="55"/>
      <c r="AW189" s="55"/>
      <c r="AX189" s="55"/>
      <c r="AY189" s="55"/>
      <c r="AZ189" s="55"/>
      <c r="BA189" s="55"/>
      <c r="BB189" s="55"/>
      <c r="BC189" s="55"/>
      <c r="BD189" s="55"/>
      <c r="BE189" s="55"/>
      <c r="BF189" s="55"/>
      <c r="BG189" s="55"/>
      <c r="BH189" s="55"/>
      <c r="BI189" s="55"/>
      <c r="BJ189" s="55"/>
      <c r="BK189" s="55"/>
      <c r="BL189" s="55"/>
      <c r="BM189" s="55"/>
      <c r="BN189" s="55"/>
      <c r="BO189" s="55"/>
      <c r="BP189" s="55"/>
      <c r="BQ189" s="55"/>
      <c r="BR189" s="55"/>
      <c r="BS189" s="55"/>
      <c r="BT189" s="55"/>
      <c r="BU189" s="55"/>
      <c r="BV189" s="77"/>
    </row>
    <row r="190" spans="1:74" s="50" customFormat="1" ht="75.599999999999994" customHeight="1">
      <c r="A190" s="11" t="s">
        <v>5</v>
      </c>
      <c r="B190" s="5" t="s">
        <v>39</v>
      </c>
      <c r="C190" s="29" t="s">
        <v>1708</v>
      </c>
      <c r="D190" s="24" t="s">
        <v>588</v>
      </c>
      <c r="E190" s="24" t="s">
        <v>887</v>
      </c>
      <c r="F190" s="24" t="s">
        <v>1872</v>
      </c>
      <c r="G190" s="42" t="s">
        <v>1172</v>
      </c>
      <c r="H190" s="25">
        <v>626</v>
      </c>
      <c r="I190" s="7" t="s">
        <v>272</v>
      </c>
      <c r="J190" s="55"/>
      <c r="K190" s="55"/>
      <c r="L190" s="55"/>
      <c r="M190" s="55"/>
      <c r="N190" s="55"/>
      <c r="O190" s="55"/>
      <c r="P190" s="55"/>
      <c r="Q190" s="55"/>
      <c r="R190" s="55"/>
      <c r="S190" s="55"/>
      <c r="T190" s="55"/>
      <c r="U190" s="55"/>
      <c r="V190" s="55"/>
      <c r="W190" s="55"/>
      <c r="X190" s="55"/>
      <c r="Y190" s="55"/>
      <c r="Z190" s="55"/>
      <c r="AA190" s="55"/>
      <c r="AB190" s="55"/>
      <c r="AC190" s="55"/>
      <c r="AD190" s="55"/>
      <c r="AE190" s="55"/>
      <c r="AF190" s="55"/>
      <c r="AG190" s="55"/>
      <c r="AH190" s="55"/>
      <c r="AI190" s="55"/>
      <c r="AJ190" s="55"/>
      <c r="AK190" s="55"/>
      <c r="AL190" s="55"/>
      <c r="AM190" s="55"/>
      <c r="AN190" s="55"/>
      <c r="AO190" s="55"/>
      <c r="AP190" s="55"/>
      <c r="AQ190" s="55"/>
      <c r="AR190" s="55"/>
      <c r="AS190" s="55"/>
      <c r="AT190" s="55"/>
      <c r="AU190" s="55"/>
      <c r="AV190" s="55"/>
      <c r="AW190" s="55"/>
      <c r="AX190" s="55"/>
      <c r="AY190" s="55"/>
      <c r="AZ190" s="55"/>
      <c r="BA190" s="55"/>
      <c r="BB190" s="55"/>
      <c r="BC190" s="55"/>
      <c r="BD190" s="55"/>
      <c r="BE190" s="55"/>
      <c r="BF190" s="55"/>
      <c r="BG190" s="55"/>
      <c r="BH190" s="55"/>
      <c r="BI190" s="55"/>
      <c r="BJ190" s="55"/>
      <c r="BK190" s="55"/>
      <c r="BL190" s="55"/>
      <c r="BM190" s="55"/>
      <c r="BN190" s="55"/>
      <c r="BO190" s="55"/>
      <c r="BP190" s="55"/>
      <c r="BQ190" s="55"/>
      <c r="BR190" s="55"/>
      <c r="BS190" s="55"/>
      <c r="BT190" s="55"/>
      <c r="BU190" s="55"/>
      <c r="BV190" s="77"/>
    </row>
    <row r="191" spans="1:74" s="50" customFormat="1" ht="75.599999999999994" customHeight="1">
      <c r="A191" s="11" t="s">
        <v>5</v>
      </c>
      <c r="B191" s="5" t="s">
        <v>39</v>
      </c>
      <c r="C191" s="29" t="s">
        <v>1679</v>
      </c>
      <c r="D191" s="24" t="s">
        <v>571</v>
      </c>
      <c r="E191" s="24" t="s">
        <v>865</v>
      </c>
      <c r="F191" s="24" t="s">
        <v>1872</v>
      </c>
      <c r="G191" s="42" t="s">
        <v>1142</v>
      </c>
      <c r="H191" s="25">
        <v>255</v>
      </c>
      <c r="I191" s="7" t="s">
        <v>241</v>
      </c>
      <c r="J191" s="55"/>
      <c r="K191" s="55"/>
      <c r="L191" s="55"/>
      <c r="M191" s="55"/>
      <c r="N191" s="55"/>
      <c r="O191" s="55"/>
      <c r="P191" s="55"/>
      <c r="Q191" s="55"/>
      <c r="R191" s="55"/>
      <c r="S191" s="55"/>
      <c r="T191" s="55"/>
      <c r="U191" s="55"/>
      <c r="V191" s="55"/>
      <c r="W191" s="55"/>
      <c r="X191" s="55"/>
      <c r="Y191" s="55"/>
      <c r="Z191" s="55"/>
      <c r="AA191" s="55"/>
      <c r="AB191" s="55"/>
      <c r="AC191" s="55"/>
      <c r="AD191" s="55"/>
      <c r="AE191" s="55"/>
      <c r="AF191" s="55"/>
      <c r="AG191" s="55"/>
      <c r="AH191" s="55"/>
      <c r="AI191" s="55"/>
      <c r="AJ191" s="55"/>
      <c r="AK191" s="55"/>
      <c r="AL191" s="55"/>
      <c r="AM191" s="55"/>
      <c r="AN191" s="55"/>
      <c r="AO191" s="55"/>
      <c r="AP191" s="55"/>
      <c r="AQ191" s="55"/>
      <c r="AR191" s="55"/>
      <c r="AS191" s="55"/>
      <c r="AT191" s="55"/>
      <c r="AU191" s="55"/>
      <c r="AV191" s="55"/>
      <c r="AW191" s="55"/>
      <c r="AX191" s="55"/>
      <c r="AY191" s="55"/>
      <c r="AZ191" s="55"/>
      <c r="BA191" s="55"/>
      <c r="BB191" s="55"/>
      <c r="BC191" s="55"/>
      <c r="BD191" s="55"/>
      <c r="BE191" s="55"/>
      <c r="BF191" s="55"/>
      <c r="BG191" s="55"/>
      <c r="BH191" s="55"/>
      <c r="BI191" s="55"/>
      <c r="BJ191" s="55"/>
      <c r="BK191" s="55"/>
      <c r="BL191" s="55"/>
      <c r="BM191" s="55"/>
      <c r="BN191" s="55"/>
      <c r="BO191" s="55"/>
      <c r="BP191" s="55"/>
      <c r="BQ191" s="55"/>
      <c r="BR191" s="55"/>
      <c r="BS191" s="55"/>
      <c r="BT191" s="55"/>
      <c r="BU191" s="55"/>
      <c r="BV191" s="77"/>
    </row>
    <row r="192" spans="1:74" s="50" customFormat="1" ht="75.599999999999994" customHeight="1">
      <c r="A192" s="5" t="s">
        <v>5</v>
      </c>
      <c r="B192" s="5" t="s">
        <v>39</v>
      </c>
      <c r="C192" s="29" t="s">
        <v>1531</v>
      </c>
      <c r="D192" s="24" t="s">
        <v>428</v>
      </c>
      <c r="E192" s="24" t="s">
        <v>719</v>
      </c>
      <c r="F192" s="24" t="s">
        <v>1909</v>
      </c>
      <c r="G192" s="39" t="s">
        <v>1351</v>
      </c>
      <c r="H192" s="25" t="s">
        <v>89</v>
      </c>
      <c r="I192" s="10" t="s">
        <v>90</v>
      </c>
      <c r="J192" s="55"/>
      <c r="K192" s="55"/>
      <c r="L192" s="55"/>
      <c r="M192" s="55"/>
      <c r="N192" s="55"/>
      <c r="O192" s="55"/>
      <c r="P192" s="55"/>
      <c r="Q192" s="55"/>
      <c r="R192" s="55"/>
      <c r="S192" s="55"/>
      <c r="T192" s="55"/>
      <c r="U192" s="55"/>
      <c r="V192" s="55"/>
      <c r="W192" s="55"/>
      <c r="X192" s="55"/>
      <c r="Y192" s="55"/>
      <c r="Z192" s="55"/>
      <c r="AA192" s="55"/>
      <c r="AB192" s="55"/>
      <c r="AC192" s="55"/>
      <c r="AD192" s="55"/>
      <c r="AE192" s="55"/>
      <c r="AF192" s="55"/>
      <c r="AG192" s="55"/>
      <c r="AH192" s="55"/>
      <c r="AI192" s="55"/>
      <c r="AJ192" s="55"/>
      <c r="AK192" s="55"/>
      <c r="AL192" s="55"/>
      <c r="AM192" s="55"/>
      <c r="AN192" s="55"/>
      <c r="AO192" s="55"/>
      <c r="AP192" s="55"/>
      <c r="AQ192" s="55"/>
      <c r="AR192" s="55"/>
      <c r="AS192" s="55"/>
      <c r="AT192" s="55"/>
      <c r="AU192" s="55"/>
      <c r="AV192" s="55"/>
      <c r="AW192" s="55"/>
      <c r="AX192" s="55"/>
      <c r="AY192" s="55"/>
      <c r="AZ192" s="55"/>
      <c r="BA192" s="55"/>
      <c r="BB192" s="55"/>
      <c r="BC192" s="55"/>
      <c r="BD192" s="55"/>
      <c r="BE192" s="55"/>
      <c r="BF192" s="55"/>
      <c r="BG192" s="55"/>
      <c r="BH192" s="55"/>
      <c r="BI192" s="55"/>
      <c r="BJ192" s="55"/>
      <c r="BK192" s="55"/>
      <c r="BL192" s="55"/>
      <c r="BM192" s="55"/>
      <c r="BN192" s="55"/>
      <c r="BO192" s="55"/>
      <c r="BP192" s="55"/>
      <c r="BQ192" s="55"/>
      <c r="BR192" s="55"/>
      <c r="BS192" s="55"/>
      <c r="BT192" s="55"/>
      <c r="BU192" s="55"/>
      <c r="BV192" s="77"/>
    </row>
    <row r="193" spans="1:74" s="50" customFormat="1" ht="75.599999999999994" customHeight="1">
      <c r="A193" s="11" t="s">
        <v>5</v>
      </c>
      <c r="B193" s="5" t="s">
        <v>39</v>
      </c>
      <c r="C193" s="29" t="s">
        <v>1692</v>
      </c>
      <c r="D193" s="24" t="s">
        <v>568</v>
      </c>
      <c r="E193" s="24" t="s">
        <v>874</v>
      </c>
      <c r="F193" s="24" t="s">
        <v>1872</v>
      </c>
      <c r="G193" s="42" t="s">
        <v>1155</v>
      </c>
      <c r="H193" s="25">
        <v>255</v>
      </c>
      <c r="I193" s="7" t="s">
        <v>254</v>
      </c>
      <c r="J193" s="55"/>
      <c r="K193" s="55"/>
      <c r="L193" s="55"/>
      <c r="M193" s="55"/>
      <c r="N193" s="55"/>
      <c r="O193" s="55"/>
      <c r="P193" s="55"/>
      <c r="Q193" s="55"/>
      <c r="R193" s="55"/>
      <c r="S193" s="55"/>
      <c r="T193" s="55"/>
      <c r="U193" s="55"/>
      <c r="V193" s="55"/>
      <c r="W193" s="55"/>
      <c r="X193" s="55"/>
      <c r="Y193" s="55"/>
      <c r="Z193" s="55"/>
      <c r="AA193" s="55"/>
      <c r="AB193" s="55"/>
      <c r="AC193" s="55"/>
      <c r="AD193" s="55"/>
      <c r="AE193" s="55"/>
      <c r="AF193" s="55"/>
      <c r="AG193" s="55"/>
      <c r="AH193" s="55"/>
      <c r="AI193" s="55"/>
      <c r="AJ193" s="55"/>
      <c r="AK193" s="55"/>
      <c r="AL193" s="55"/>
      <c r="AM193" s="55"/>
      <c r="AN193" s="55"/>
      <c r="AO193" s="55"/>
      <c r="AP193" s="55"/>
      <c r="AQ193" s="55"/>
      <c r="AR193" s="55"/>
      <c r="AS193" s="55"/>
      <c r="AT193" s="55"/>
      <c r="AU193" s="55"/>
      <c r="AV193" s="55"/>
      <c r="AW193" s="55"/>
      <c r="AX193" s="55"/>
      <c r="AY193" s="55"/>
      <c r="AZ193" s="55"/>
      <c r="BA193" s="55"/>
      <c r="BB193" s="55"/>
      <c r="BC193" s="55"/>
      <c r="BD193" s="55"/>
      <c r="BE193" s="55"/>
      <c r="BF193" s="55"/>
      <c r="BG193" s="55"/>
      <c r="BH193" s="55"/>
      <c r="BI193" s="55"/>
      <c r="BJ193" s="55"/>
      <c r="BK193" s="55"/>
      <c r="BL193" s="55"/>
      <c r="BM193" s="55"/>
      <c r="BN193" s="55"/>
      <c r="BO193" s="55"/>
      <c r="BP193" s="55"/>
      <c r="BQ193" s="55"/>
      <c r="BR193" s="55"/>
      <c r="BS193" s="55"/>
      <c r="BT193" s="55"/>
      <c r="BU193" s="55"/>
      <c r="BV193" s="77"/>
    </row>
    <row r="194" spans="1:74" s="50" customFormat="1" ht="75.599999999999994" customHeight="1">
      <c r="A194" s="11" t="s">
        <v>5</v>
      </c>
      <c r="B194" s="5" t="s">
        <v>39</v>
      </c>
      <c r="C194" s="29" t="s">
        <v>1678</v>
      </c>
      <c r="D194" s="24" t="s">
        <v>568</v>
      </c>
      <c r="E194" s="24" t="s">
        <v>864</v>
      </c>
      <c r="F194" s="24" t="s">
        <v>1872</v>
      </c>
      <c r="G194" s="42" t="s">
        <v>1141</v>
      </c>
      <c r="H194" s="25">
        <v>255</v>
      </c>
      <c r="I194" s="7" t="s">
        <v>240</v>
      </c>
      <c r="J194" s="55"/>
      <c r="K194" s="55"/>
      <c r="L194" s="55"/>
      <c r="M194" s="55"/>
      <c r="N194" s="55"/>
      <c r="O194" s="55"/>
      <c r="P194" s="55"/>
      <c r="Q194" s="55"/>
      <c r="R194" s="55"/>
      <c r="S194" s="55"/>
      <c r="T194" s="55"/>
      <c r="U194" s="55"/>
      <c r="V194" s="55"/>
      <c r="W194" s="55"/>
      <c r="X194" s="55"/>
      <c r="Y194" s="55"/>
      <c r="Z194" s="55"/>
      <c r="AA194" s="55"/>
      <c r="AB194" s="55"/>
      <c r="AC194" s="55"/>
      <c r="AD194" s="55"/>
      <c r="AE194" s="55"/>
      <c r="AF194" s="55"/>
      <c r="AG194" s="55"/>
      <c r="AH194" s="55"/>
      <c r="AI194" s="55"/>
      <c r="AJ194" s="55"/>
      <c r="AK194" s="55"/>
      <c r="AL194" s="55"/>
      <c r="AM194" s="55"/>
      <c r="AN194" s="55"/>
      <c r="AO194" s="55"/>
      <c r="AP194" s="55"/>
      <c r="AQ194" s="55"/>
      <c r="AR194" s="55"/>
      <c r="AS194" s="55"/>
      <c r="AT194" s="55"/>
      <c r="AU194" s="55"/>
      <c r="AV194" s="55"/>
      <c r="AW194" s="55"/>
      <c r="AX194" s="55"/>
      <c r="AY194" s="55"/>
      <c r="AZ194" s="55"/>
      <c r="BA194" s="55"/>
      <c r="BB194" s="55"/>
      <c r="BC194" s="55"/>
      <c r="BD194" s="55"/>
      <c r="BE194" s="55"/>
      <c r="BF194" s="55"/>
      <c r="BG194" s="55"/>
      <c r="BH194" s="55"/>
      <c r="BI194" s="55"/>
      <c r="BJ194" s="55"/>
      <c r="BK194" s="55"/>
      <c r="BL194" s="55"/>
      <c r="BM194" s="55"/>
      <c r="BN194" s="55"/>
      <c r="BO194" s="55"/>
      <c r="BP194" s="55"/>
      <c r="BQ194" s="55"/>
      <c r="BR194" s="55"/>
      <c r="BS194" s="55"/>
      <c r="BT194" s="55"/>
      <c r="BU194" s="55"/>
      <c r="BV194" s="77"/>
    </row>
    <row r="195" spans="1:74" s="50" customFormat="1" ht="75.599999999999994" customHeight="1">
      <c r="A195" s="11" t="s">
        <v>5</v>
      </c>
      <c r="B195" s="5" t="s">
        <v>39</v>
      </c>
      <c r="C195" s="29" t="s">
        <v>1680</v>
      </c>
      <c r="D195" s="24" t="s">
        <v>553</v>
      </c>
      <c r="E195" s="24" t="s">
        <v>866</v>
      </c>
      <c r="F195" s="24" t="s">
        <v>1872</v>
      </c>
      <c r="G195" s="42" t="s">
        <v>1143</v>
      </c>
      <c r="H195" s="25">
        <v>255</v>
      </c>
      <c r="I195" s="7" t="s">
        <v>242</v>
      </c>
      <c r="J195" s="55"/>
      <c r="K195" s="55"/>
      <c r="L195" s="55"/>
      <c r="M195" s="55"/>
      <c r="N195" s="55"/>
      <c r="O195" s="55"/>
      <c r="P195" s="55"/>
      <c r="Q195" s="55"/>
      <c r="R195" s="55"/>
      <c r="S195" s="55"/>
      <c r="T195" s="55"/>
      <c r="U195" s="55"/>
      <c r="V195" s="55"/>
      <c r="W195" s="55"/>
      <c r="X195" s="55"/>
      <c r="Y195" s="55"/>
      <c r="Z195" s="55"/>
      <c r="AA195" s="55"/>
      <c r="AB195" s="55"/>
      <c r="AC195" s="55"/>
      <c r="AD195" s="55"/>
      <c r="AE195" s="55"/>
      <c r="AF195" s="55"/>
      <c r="AG195" s="55"/>
      <c r="AH195" s="55"/>
      <c r="AI195" s="55"/>
      <c r="AJ195" s="55"/>
      <c r="AK195" s="55"/>
      <c r="AL195" s="55"/>
      <c r="AM195" s="55"/>
      <c r="AN195" s="55"/>
      <c r="AO195" s="55"/>
      <c r="AP195" s="55"/>
      <c r="AQ195" s="55"/>
      <c r="AR195" s="55"/>
      <c r="AS195" s="55"/>
      <c r="AT195" s="55"/>
      <c r="AU195" s="55"/>
      <c r="AV195" s="55"/>
      <c r="AW195" s="55"/>
      <c r="AX195" s="55"/>
      <c r="AY195" s="55"/>
      <c r="AZ195" s="55"/>
      <c r="BA195" s="55"/>
      <c r="BB195" s="55"/>
      <c r="BC195" s="55"/>
      <c r="BD195" s="55"/>
      <c r="BE195" s="55"/>
      <c r="BF195" s="55"/>
      <c r="BG195" s="55"/>
      <c r="BH195" s="55"/>
      <c r="BI195" s="55"/>
      <c r="BJ195" s="55"/>
      <c r="BK195" s="55"/>
      <c r="BL195" s="55"/>
      <c r="BM195" s="55"/>
      <c r="BN195" s="55"/>
      <c r="BO195" s="55"/>
      <c r="BP195" s="55"/>
      <c r="BQ195" s="55"/>
      <c r="BR195" s="55"/>
      <c r="BS195" s="55"/>
      <c r="BT195" s="55"/>
      <c r="BU195" s="55"/>
      <c r="BV195" s="77"/>
    </row>
    <row r="196" spans="1:74" s="50" customFormat="1" ht="75.599999999999994" customHeight="1">
      <c r="A196" s="8" t="s">
        <v>5</v>
      </c>
      <c r="B196" s="8" t="s">
        <v>39</v>
      </c>
      <c r="C196" s="30" t="s">
        <v>1563</v>
      </c>
      <c r="D196" s="24" t="s">
        <v>462</v>
      </c>
      <c r="E196" s="24" t="s">
        <v>755</v>
      </c>
      <c r="F196" s="24" t="s">
        <v>1878</v>
      </c>
      <c r="G196" s="39" t="s">
        <v>1390</v>
      </c>
      <c r="H196" s="32">
        <v>885</v>
      </c>
      <c r="I196" s="9" t="s">
        <v>338</v>
      </c>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c r="AJ196" s="55"/>
      <c r="AK196" s="55"/>
      <c r="AL196" s="55"/>
      <c r="AM196" s="55"/>
      <c r="AN196" s="55"/>
      <c r="AO196" s="55"/>
      <c r="AP196" s="55"/>
      <c r="AQ196" s="55"/>
      <c r="AR196" s="55"/>
      <c r="AS196" s="55"/>
      <c r="AT196" s="55"/>
      <c r="AU196" s="55"/>
      <c r="AV196" s="55"/>
      <c r="AW196" s="55"/>
      <c r="AX196" s="55"/>
      <c r="AY196" s="55"/>
      <c r="AZ196" s="55"/>
      <c r="BA196" s="55"/>
      <c r="BB196" s="55"/>
      <c r="BC196" s="55"/>
      <c r="BD196" s="55"/>
      <c r="BE196" s="55"/>
      <c r="BF196" s="55"/>
      <c r="BG196" s="55"/>
      <c r="BH196" s="55"/>
      <c r="BI196" s="55"/>
      <c r="BJ196" s="55"/>
      <c r="BK196" s="55"/>
      <c r="BL196" s="55"/>
      <c r="BM196" s="55"/>
      <c r="BN196" s="55"/>
      <c r="BO196" s="55"/>
      <c r="BP196" s="55"/>
      <c r="BQ196" s="55"/>
      <c r="BR196" s="55"/>
      <c r="BS196" s="55"/>
      <c r="BT196" s="55"/>
      <c r="BU196" s="55"/>
      <c r="BV196" s="77"/>
    </row>
    <row r="197" spans="1:74" s="50" customFormat="1" ht="75.599999999999994" customHeight="1">
      <c r="A197" s="11" t="s">
        <v>5</v>
      </c>
      <c r="B197" s="5" t="s">
        <v>39</v>
      </c>
      <c r="C197" s="29" t="s">
        <v>1683</v>
      </c>
      <c r="D197" s="24" t="s">
        <v>553</v>
      </c>
      <c r="E197" s="24" t="s">
        <v>868</v>
      </c>
      <c r="F197" s="24" t="s">
        <v>1872</v>
      </c>
      <c r="G197" s="42" t="s">
        <v>1146</v>
      </c>
      <c r="H197" s="25">
        <v>255</v>
      </c>
      <c r="I197" s="7" t="s">
        <v>245</v>
      </c>
      <c r="J197" s="55"/>
      <c r="K197" s="55"/>
      <c r="L197" s="55"/>
      <c r="M197" s="55"/>
      <c r="N197" s="55"/>
      <c r="O197" s="55"/>
      <c r="P197" s="55"/>
      <c r="Q197" s="55"/>
      <c r="R197" s="55"/>
      <c r="S197" s="55"/>
      <c r="T197" s="55"/>
      <c r="U197" s="55"/>
      <c r="V197" s="55"/>
      <c r="W197" s="55"/>
      <c r="X197" s="55"/>
      <c r="Y197" s="55"/>
      <c r="Z197" s="55"/>
      <c r="AA197" s="55"/>
      <c r="AB197" s="55"/>
      <c r="AC197" s="55"/>
      <c r="AD197" s="55"/>
      <c r="AE197" s="55"/>
      <c r="AF197" s="55"/>
      <c r="AG197" s="55"/>
      <c r="AH197" s="55"/>
      <c r="AI197" s="55"/>
      <c r="AJ197" s="55"/>
      <c r="AK197" s="55"/>
      <c r="AL197" s="55"/>
      <c r="AM197" s="55"/>
      <c r="AN197" s="55"/>
      <c r="AO197" s="55"/>
      <c r="AP197" s="55"/>
      <c r="AQ197" s="55"/>
      <c r="AR197" s="55"/>
      <c r="AS197" s="55"/>
      <c r="AT197" s="55"/>
      <c r="AU197" s="55"/>
      <c r="AV197" s="55"/>
      <c r="AW197" s="55"/>
      <c r="AX197" s="55"/>
      <c r="AY197" s="55"/>
      <c r="AZ197" s="55"/>
      <c r="BA197" s="55"/>
      <c r="BB197" s="55"/>
      <c r="BC197" s="55"/>
      <c r="BD197" s="55"/>
      <c r="BE197" s="55"/>
      <c r="BF197" s="55"/>
      <c r="BG197" s="55"/>
      <c r="BH197" s="55"/>
      <c r="BI197" s="55"/>
      <c r="BJ197" s="55"/>
      <c r="BK197" s="55"/>
      <c r="BL197" s="55"/>
      <c r="BM197" s="55"/>
      <c r="BN197" s="55"/>
      <c r="BO197" s="55"/>
      <c r="BP197" s="55"/>
      <c r="BQ197" s="55"/>
      <c r="BR197" s="55"/>
      <c r="BS197" s="55"/>
      <c r="BT197" s="55"/>
      <c r="BU197" s="55"/>
      <c r="BV197" s="77"/>
    </row>
    <row r="198" spans="1:74" s="50" customFormat="1" ht="75.599999999999994" customHeight="1">
      <c r="A198" s="11" t="s">
        <v>5</v>
      </c>
      <c r="B198" s="5" t="s">
        <v>39</v>
      </c>
      <c r="C198" s="29" t="s">
        <v>1579</v>
      </c>
      <c r="D198" s="24" t="s">
        <v>478</v>
      </c>
      <c r="E198" s="24" t="s">
        <v>772</v>
      </c>
      <c r="F198" s="24" t="s">
        <v>1878</v>
      </c>
      <c r="G198" s="39" t="s">
        <v>1407</v>
      </c>
      <c r="H198" s="25" t="s">
        <v>356</v>
      </c>
      <c r="I198" s="7" t="s">
        <v>357</v>
      </c>
      <c r="J198" s="55"/>
      <c r="K198" s="55"/>
      <c r="L198" s="55"/>
      <c r="M198" s="55"/>
      <c r="N198" s="55"/>
      <c r="O198" s="55"/>
      <c r="P198" s="55"/>
      <c r="Q198" s="55"/>
      <c r="R198" s="55"/>
      <c r="S198" s="55"/>
      <c r="T198" s="55"/>
      <c r="U198" s="55"/>
      <c r="V198" s="55"/>
      <c r="W198" s="55"/>
      <c r="X198" s="55"/>
      <c r="Y198" s="55"/>
      <c r="Z198" s="55"/>
      <c r="AA198" s="55"/>
      <c r="AB198" s="55"/>
      <c r="AC198" s="55"/>
      <c r="AD198" s="55"/>
      <c r="AE198" s="55"/>
      <c r="AF198" s="55"/>
      <c r="AG198" s="55"/>
      <c r="AH198" s="55"/>
      <c r="AI198" s="55"/>
      <c r="AJ198" s="55"/>
      <c r="AK198" s="55"/>
      <c r="AL198" s="55"/>
      <c r="AM198" s="55"/>
      <c r="AN198" s="55"/>
      <c r="AO198" s="55"/>
      <c r="AP198" s="55"/>
      <c r="AQ198" s="55"/>
      <c r="AR198" s="55"/>
      <c r="AS198" s="55"/>
      <c r="AT198" s="55"/>
      <c r="AU198" s="55"/>
      <c r="AV198" s="55"/>
      <c r="AW198" s="55"/>
      <c r="AX198" s="55"/>
      <c r="AY198" s="55"/>
      <c r="AZ198" s="55"/>
      <c r="BA198" s="55"/>
      <c r="BB198" s="55"/>
      <c r="BC198" s="55"/>
      <c r="BD198" s="55"/>
      <c r="BE198" s="55"/>
      <c r="BF198" s="55"/>
      <c r="BG198" s="55"/>
      <c r="BH198" s="55"/>
      <c r="BI198" s="55"/>
      <c r="BJ198" s="55"/>
      <c r="BK198" s="55"/>
      <c r="BL198" s="55"/>
      <c r="BM198" s="55"/>
      <c r="BN198" s="55"/>
      <c r="BO198" s="55"/>
      <c r="BP198" s="55"/>
      <c r="BQ198" s="55"/>
      <c r="BR198" s="55"/>
      <c r="BS198" s="55"/>
      <c r="BT198" s="55"/>
      <c r="BU198" s="55"/>
      <c r="BV198" s="77"/>
    </row>
    <row r="199" spans="1:74" s="50" customFormat="1" ht="75.599999999999994" customHeight="1">
      <c r="A199" s="11" t="s">
        <v>5</v>
      </c>
      <c r="B199" s="5" t="s">
        <v>39</v>
      </c>
      <c r="C199" s="29" t="s">
        <v>1686</v>
      </c>
      <c r="D199" s="24" t="s">
        <v>572</v>
      </c>
      <c r="E199" s="24" t="s">
        <v>869</v>
      </c>
      <c r="F199" s="24" t="s">
        <v>1872</v>
      </c>
      <c r="G199" s="42" t="s">
        <v>1149</v>
      </c>
      <c r="H199" s="25">
        <v>255</v>
      </c>
      <c r="I199" s="7" t="s">
        <v>248</v>
      </c>
      <c r="J199" s="55"/>
      <c r="K199" s="55"/>
      <c r="L199" s="55"/>
      <c r="M199" s="55"/>
      <c r="N199" s="55"/>
      <c r="O199" s="55"/>
      <c r="P199" s="55"/>
      <c r="Q199" s="55"/>
      <c r="R199" s="55"/>
      <c r="S199" s="55"/>
      <c r="T199" s="55"/>
      <c r="U199" s="55"/>
      <c r="V199" s="55"/>
      <c r="W199" s="55"/>
      <c r="X199" s="55"/>
      <c r="Y199" s="55"/>
      <c r="Z199" s="55"/>
      <c r="AA199" s="55"/>
      <c r="AB199" s="55"/>
      <c r="AC199" s="55"/>
      <c r="AD199" s="55"/>
      <c r="AE199" s="55"/>
      <c r="AF199" s="55"/>
      <c r="AG199" s="55"/>
      <c r="AH199" s="55"/>
      <c r="AI199" s="55"/>
      <c r="AJ199" s="55"/>
      <c r="AK199" s="55"/>
      <c r="AL199" s="55"/>
      <c r="AM199" s="55"/>
      <c r="AN199" s="55"/>
      <c r="AO199" s="55"/>
      <c r="AP199" s="55"/>
      <c r="AQ199" s="55"/>
      <c r="AR199" s="55"/>
      <c r="AS199" s="55"/>
      <c r="AT199" s="55"/>
      <c r="AU199" s="55"/>
      <c r="AV199" s="55"/>
      <c r="AW199" s="55"/>
      <c r="AX199" s="55"/>
      <c r="AY199" s="55"/>
      <c r="AZ199" s="55"/>
      <c r="BA199" s="55"/>
      <c r="BB199" s="55"/>
      <c r="BC199" s="55"/>
      <c r="BD199" s="55"/>
      <c r="BE199" s="55"/>
      <c r="BF199" s="55"/>
      <c r="BG199" s="55"/>
      <c r="BH199" s="55"/>
      <c r="BI199" s="55"/>
      <c r="BJ199" s="55"/>
      <c r="BK199" s="55"/>
      <c r="BL199" s="55"/>
      <c r="BM199" s="55"/>
      <c r="BN199" s="55"/>
      <c r="BO199" s="55"/>
      <c r="BP199" s="55"/>
      <c r="BQ199" s="55"/>
      <c r="BR199" s="55"/>
      <c r="BS199" s="55"/>
      <c r="BT199" s="55"/>
      <c r="BU199" s="55"/>
      <c r="BV199" s="77"/>
    </row>
    <row r="200" spans="1:74" s="50" customFormat="1" ht="75.599999999999994" customHeight="1">
      <c r="A200" s="5" t="s">
        <v>5</v>
      </c>
      <c r="B200" s="5" t="s">
        <v>39</v>
      </c>
      <c r="C200" s="29" t="s">
        <v>1527</v>
      </c>
      <c r="D200" s="24" t="s">
        <v>424</v>
      </c>
      <c r="E200" s="24" t="s">
        <v>715</v>
      </c>
      <c r="F200" s="24" t="s">
        <v>1909</v>
      </c>
      <c r="G200" s="39" t="s">
        <v>1348</v>
      </c>
      <c r="H200" s="25" t="s">
        <v>82</v>
      </c>
      <c r="I200" s="10" t="s">
        <v>83</v>
      </c>
      <c r="J200" s="55"/>
      <c r="K200" s="55"/>
      <c r="L200" s="55"/>
      <c r="M200" s="55"/>
      <c r="N200" s="55"/>
      <c r="O200" s="55"/>
      <c r="P200" s="55"/>
      <c r="Q200" s="55"/>
      <c r="R200" s="55"/>
      <c r="S200" s="55"/>
      <c r="T200" s="55"/>
      <c r="U200" s="55"/>
      <c r="V200" s="55"/>
      <c r="W200" s="55"/>
      <c r="X200" s="55"/>
      <c r="Y200" s="55"/>
      <c r="Z200" s="55"/>
      <c r="AA200" s="55"/>
      <c r="AB200" s="55"/>
      <c r="AC200" s="55"/>
      <c r="AD200" s="55"/>
      <c r="AE200" s="55"/>
      <c r="AF200" s="55"/>
      <c r="AG200" s="55"/>
      <c r="AH200" s="55"/>
      <c r="AI200" s="55"/>
      <c r="AJ200" s="55"/>
      <c r="AK200" s="55"/>
      <c r="AL200" s="55"/>
      <c r="AM200" s="55"/>
      <c r="AN200" s="55"/>
      <c r="AO200" s="55"/>
      <c r="AP200" s="55"/>
      <c r="AQ200" s="55"/>
      <c r="AR200" s="55"/>
      <c r="AS200" s="55"/>
      <c r="AT200" s="55"/>
      <c r="AU200" s="55"/>
      <c r="AV200" s="55"/>
      <c r="AW200" s="55"/>
      <c r="AX200" s="55"/>
      <c r="AY200" s="55"/>
      <c r="AZ200" s="55"/>
      <c r="BA200" s="55"/>
      <c r="BB200" s="55"/>
      <c r="BC200" s="55"/>
      <c r="BD200" s="55"/>
      <c r="BE200" s="55"/>
      <c r="BF200" s="55"/>
      <c r="BG200" s="55"/>
      <c r="BH200" s="55"/>
      <c r="BI200" s="55"/>
      <c r="BJ200" s="55"/>
      <c r="BK200" s="55"/>
      <c r="BL200" s="55"/>
      <c r="BM200" s="55"/>
      <c r="BN200" s="55"/>
      <c r="BO200" s="55"/>
      <c r="BP200" s="55"/>
      <c r="BQ200" s="55"/>
      <c r="BR200" s="55"/>
      <c r="BS200" s="55"/>
      <c r="BT200" s="55"/>
      <c r="BU200" s="55"/>
      <c r="BV200" s="77"/>
    </row>
    <row r="201" spans="1:74" s="50" customFormat="1" ht="75.599999999999994" customHeight="1">
      <c r="A201" s="11" t="s">
        <v>5</v>
      </c>
      <c r="B201" s="5" t="s">
        <v>39</v>
      </c>
      <c r="C201" s="29" t="s">
        <v>1654</v>
      </c>
      <c r="D201" s="24" t="s">
        <v>552</v>
      </c>
      <c r="E201" s="24" t="s">
        <v>842</v>
      </c>
      <c r="F201" s="24" t="s">
        <v>1872</v>
      </c>
      <c r="G201" s="42" t="s">
        <v>1114</v>
      </c>
      <c r="H201" s="25">
        <v>615</v>
      </c>
      <c r="I201" s="7" t="s">
        <v>215</v>
      </c>
      <c r="J201" s="55"/>
      <c r="K201" s="55"/>
      <c r="L201" s="55"/>
      <c r="M201" s="55"/>
      <c r="N201" s="55"/>
      <c r="O201" s="55"/>
      <c r="P201" s="55"/>
      <c r="Q201" s="55"/>
      <c r="R201" s="55"/>
      <c r="S201" s="55"/>
      <c r="T201" s="55"/>
      <c r="U201" s="55"/>
      <c r="V201" s="55"/>
      <c r="W201" s="55"/>
      <c r="X201" s="55"/>
      <c r="Y201" s="55"/>
      <c r="Z201" s="55"/>
      <c r="AA201" s="55"/>
      <c r="AB201" s="55"/>
      <c r="AC201" s="55"/>
      <c r="AD201" s="55"/>
      <c r="AE201" s="55"/>
      <c r="AF201" s="55"/>
      <c r="AG201" s="55"/>
      <c r="AH201" s="55"/>
      <c r="AI201" s="55"/>
      <c r="AJ201" s="55"/>
      <c r="AK201" s="55"/>
      <c r="AL201" s="55"/>
      <c r="AM201" s="55"/>
      <c r="AN201" s="55"/>
      <c r="AO201" s="55"/>
      <c r="AP201" s="55"/>
      <c r="AQ201" s="55"/>
      <c r="AR201" s="55"/>
      <c r="AS201" s="55"/>
      <c r="AT201" s="55"/>
      <c r="AU201" s="55"/>
      <c r="AV201" s="55"/>
      <c r="AW201" s="55"/>
      <c r="AX201" s="55"/>
      <c r="AY201" s="55"/>
      <c r="AZ201" s="55"/>
      <c r="BA201" s="55"/>
      <c r="BB201" s="55"/>
      <c r="BC201" s="55"/>
      <c r="BD201" s="55"/>
      <c r="BE201" s="55"/>
      <c r="BF201" s="55"/>
      <c r="BG201" s="55"/>
      <c r="BH201" s="55"/>
      <c r="BI201" s="55"/>
      <c r="BJ201" s="55"/>
      <c r="BK201" s="55"/>
      <c r="BL201" s="55"/>
      <c r="BM201" s="55"/>
      <c r="BN201" s="55"/>
      <c r="BO201" s="55"/>
      <c r="BP201" s="55"/>
      <c r="BQ201" s="55"/>
      <c r="BR201" s="55"/>
      <c r="BS201" s="55"/>
      <c r="BT201" s="55"/>
      <c r="BU201" s="55"/>
      <c r="BV201" s="77"/>
    </row>
    <row r="202" spans="1:74" s="50" customFormat="1" ht="75.599999999999994" customHeight="1">
      <c r="A202" s="11" t="s">
        <v>5</v>
      </c>
      <c r="B202" s="5" t="s">
        <v>39</v>
      </c>
      <c r="C202" s="29" t="s">
        <v>1644</v>
      </c>
      <c r="D202" s="24" t="s">
        <v>542</v>
      </c>
      <c r="E202" s="24" t="s">
        <v>833</v>
      </c>
      <c r="F202" s="24" t="s">
        <v>1872</v>
      </c>
      <c r="G202" s="42" t="s">
        <v>1106</v>
      </c>
      <c r="H202" s="25" t="s">
        <v>191</v>
      </c>
      <c r="I202" s="7" t="s">
        <v>203</v>
      </c>
      <c r="J202" s="55"/>
      <c r="K202" s="55"/>
      <c r="L202" s="55"/>
      <c r="M202" s="55"/>
      <c r="N202" s="55"/>
      <c r="O202" s="55"/>
      <c r="P202" s="55"/>
      <c r="Q202" s="55"/>
      <c r="R202" s="55"/>
      <c r="S202" s="55"/>
      <c r="T202" s="55"/>
      <c r="U202" s="55"/>
      <c r="V202" s="55"/>
      <c r="W202" s="55"/>
      <c r="X202" s="55"/>
      <c r="Y202" s="55"/>
      <c r="Z202" s="55"/>
      <c r="AA202" s="55"/>
      <c r="AB202" s="55"/>
      <c r="AC202" s="55"/>
      <c r="AD202" s="55"/>
      <c r="AE202" s="55"/>
      <c r="AF202" s="55"/>
      <c r="AG202" s="55"/>
      <c r="AH202" s="55"/>
      <c r="AI202" s="55"/>
      <c r="AJ202" s="55"/>
      <c r="AK202" s="55"/>
      <c r="AL202" s="55"/>
      <c r="AM202" s="55"/>
      <c r="AN202" s="55"/>
      <c r="AO202" s="55"/>
      <c r="AP202" s="55"/>
      <c r="AQ202" s="55"/>
      <c r="AR202" s="55"/>
      <c r="AS202" s="55"/>
      <c r="AT202" s="55"/>
      <c r="AU202" s="55"/>
      <c r="AV202" s="55"/>
      <c r="AW202" s="55"/>
      <c r="AX202" s="55"/>
      <c r="AY202" s="55"/>
      <c r="AZ202" s="55"/>
      <c r="BA202" s="55"/>
      <c r="BB202" s="55"/>
      <c r="BC202" s="55"/>
      <c r="BD202" s="55"/>
      <c r="BE202" s="55"/>
      <c r="BF202" s="55"/>
      <c r="BG202" s="55"/>
      <c r="BH202" s="55"/>
      <c r="BI202" s="55"/>
      <c r="BJ202" s="55"/>
      <c r="BK202" s="55"/>
      <c r="BL202" s="55"/>
      <c r="BM202" s="55"/>
      <c r="BN202" s="55"/>
      <c r="BO202" s="55"/>
      <c r="BP202" s="55"/>
      <c r="BQ202" s="55"/>
      <c r="BR202" s="55"/>
      <c r="BS202" s="55"/>
      <c r="BT202" s="55"/>
      <c r="BU202" s="55"/>
      <c r="BV202" s="77"/>
    </row>
    <row r="203" spans="1:74" s="50" customFormat="1" ht="75.599999999999994" customHeight="1">
      <c r="A203" s="11" t="s">
        <v>5</v>
      </c>
      <c r="B203" s="5" t="s">
        <v>39</v>
      </c>
      <c r="C203" s="29" t="s">
        <v>1704</v>
      </c>
      <c r="D203" s="24" t="s">
        <v>585</v>
      </c>
      <c r="E203" s="24" t="s">
        <v>883</v>
      </c>
      <c r="F203" s="24" t="s">
        <v>1872</v>
      </c>
      <c r="G203" s="42" t="s">
        <v>1168</v>
      </c>
      <c r="H203" s="25">
        <v>626</v>
      </c>
      <c r="I203" s="7" t="s">
        <v>268</v>
      </c>
      <c r="J203" s="55"/>
      <c r="K203" s="55"/>
      <c r="L203" s="55"/>
      <c r="M203" s="55"/>
      <c r="N203" s="55"/>
      <c r="O203" s="55"/>
      <c r="P203" s="55"/>
      <c r="Q203" s="55"/>
      <c r="R203" s="55"/>
      <c r="S203" s="55"/>
      <c r="T203" s="55"/>
      <c r="U203" s="55"/>
      <c r="V203" s="55"/>
      <c r="W203" s="55"/>
      <c r="X203" s="55"/>
      <c r="Y203" s="55"/>
      <c r="Z203" s="55"/>
      <c r="AA203" s="55"/>
      <c r="AB203" s="55"/>
      <c r="AC203" s="55"/>
      <c r="AD203" s="55"/>
      <c r="AE203" s="55"/>
      <c r="AF203" s="55"/>
      <c r="AG203" s="55"/>
      <c r="AH203" s="55"/>
      <c r="AI203" s="55"/>
      <c r="AJ203" s="55"/>
      <c r="AK203" s="55"/>
      <c r="AL203" s="55"/>
      <c r="AM203" s="55"/>
      <c r="AN203" s="55"/>
      <c r="AO203" s="55"/>
      <c r="AP203" s="55"/>
      <c r="AQ203" s="55"/>
      <c r="AR203" s="55"/>
      <c r="AS203" s="55"/>
      <c r="AT203" s="55"/>
      <c r="AU203" s="55"/>
      <c r="AV203" s="55"/>
      <c r="AW203" s="55"/>
      <c r="AX203" s="55"/>
      <c r="AY203" s="55"/>
      <c r="AZ203" s="55"/>
      <c r="BA203" s="55"/>
      <c r="BB203" s="55"/>
      <c r="BC203" s="55"/>
      <c r="BD203" s="55"/>
      <c r="BE203" s="55"/>
      <c r="BF203" s="55"/>
      <c r="BG203" s="55"/>
      <c r="BH203" s="55"/>
      <c r="BI203" s="55"/>
      <c r="BJ203" s="55"/>
      <c r="BK203" s="55"/>
      <c r="BL203" s="55"/>
      <c r="BM203" s="55"/>
      <c r="BN203" s="55"/>
      <c r="BO203" s="55"/>
      <c r="BP203" s="55"/>
      <c r="BQ203" s="55"/>
      <c r="BR203" s="55"/>
      <c r="BS203" s="55"/>
      <c r="BT203" s="55"/>
      <c r="BU203" s="55"/>
      <c r="BV203" s="77"/>
    </row>
    <row r="204" spans="1:74" s="50" customFormat="1" ht="75.599999999999994" customHeight="1">
      <c r="A204" s="11" t="s">
        <v>5</v>
      </c>
      <c r="B204" s="5" t="s">
        <v>39</v>
      </c>
      <c r="C204" s="29" t="s">
        <v>1745</v>
      </c>
      <c r="D204" s="24" t="s">
        <v>621</v>
      </c>
      <c r="E204" s="24" t="s">
        <v>920</v>
      </c>
      <c r="F204" s="24" t="s">
        <v>1910</v>
      </c>
      <c r="G204" s="42" t="s">
        <v>1202</v>
      </c>
      <c r="H204" s="25">
        <v>411</v>
      </c>
      <c r="I204" s="7" t="s">
        <v>312</v>
      </c>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c r="AJ204" s="55"/>
      <c r="AK204" s="55"/>
      <c r="AL204" s="55"/>
      <c r="AM204" s="55"/>
      <c r="AN204" s="55"/>
      <c r="AO204" s="55"/>
      <c r="AP204" s="55"/>
      <c r="AQ204" s="55"/>
      <c r="AR204" s="55"/>
      <c r="AS204" s="55"/>
      <c r="AT204" s="55"/>
      <c r="AU204" s="55"/>
      <c r="AV204" s="55"/>
      <c r="AW204" s="55"/>
      <c r="AX204" s="55"/>
      <c r="AY204" s="55"/>
      <c r="AZ204" s="55"/>
      <c r="BA204" s="55"/>
      <c r="BB204" s="55"/>
      <c r="BC204" s="55"/>
      <c r="BD204" s="55"/>
      <c r="BE204" s="55"/>
      <c r="BF204" s="55"/>
      <c r="BG204" s="55"/>
      <c r="BH204" s="55"/>
      <c r="BI204" s="55"/>
      <c r="BJ204" s="55"/>
      <c r="BK204" s="55"/>
      <c r="BL204" s="55"/>
      <c r="BM204" s="55"/>
      <c r="BN204" s="55"/>
      <c r="BO204" s="55"/>
      <c r="BP204" s="55"/>
      <c r="BQ204" s="55"/>
      <c r="BR204" s="55"/>
      <c r="BS204" s="55"/>
      <c r="BT204" s="55"/>
      <c r="BU204" s="55"/>
      <c r="BV204" s="77"/>
    </row>
    <row r="205" spans="1:74" s="50" customFormat="1" ht="75.599999999999994" customHeight="1">
      <c r="A205" s="11" t="s">
        <v>5</v>
      </c>
      <c r="B205" s="5" t="s">
        <v>39</v>
      </c>
      <c r="C205" s="29" t="s">
        <v>1668</v>
      </c>
      <c r="D205" s="24" t="s">
        <v>564</v>
      </c>
      <c r="E205" s="24" t="s">
        <v>857</v>
      </c>
      <c r="F205" s="24" t="s">
        <v>1872</v>
      </c>
      <c r="G205" s="42" t="s">
        <v>1131</v>
      </c>
      <c r="H205" s="25">
        <v>255</v>
      </c>
      <c r="I205" s="7" t="s">
        <v>230</v>
      </c>
      <c r="J205" s="55"/>
      <c r="K205" s="55"/>
      <c r="L205" s="55"/>
      <c r="M205" s="55"/>
      <c r="N205" s="55"/>
      <c r="O205" s="55"/>
      <c r="P205" s="55"/>
      <c r="Q205" s="55"/>
      <c r="R205" s="55"/>
      <c r="S205" s="55"/>
      <c r="T205" s="55"/>
      <c r="U205" s="55"/>
      <c r="V205" s="55"/>
      <c r="W205" s="55"/>
      <c r="X205" s="55"/>
      <c r="Y205" s="55"/>
      <c r="Z205" s="55"/>
      <c r="AA205" s="55"/>
      <c r="AB205" s="55"/>
      <c r="AC205" s="55"/>
      <c r="AD205" s="55"/>
      <c r="AE205" s="55"/>
      <c r="AF205" s="55"/>
      <c r="AG205" s="55"/>
      <c r="AH205" s="55"/>
      <c r="AI205" s="55"/>
      <c r="AJ205" s="55"/>
      <c r="AK205" s="55"/>
      <c r="AL205" s="55"/>
      <c r="AM205" s="55"/>
      <c r="AN205" s="55"/>
      <c r="AO205" s="55"/>
      <c r="AP205" s="55"/>
      <c r="AQ205" s="55"/>
      <c r="AR205" s="55"/>
      <c r="AS205" s="55"/>
      <c r="AT205" s="55"/>
      <c r="AU205" s="55"/>
      <c r="AV205" s="55"/>
      <c r="AW205" s="55"/>
      <c r="AX205" s="55"/>
      <c r="AY205" s="55"/>
      <c r="AZ205" s="55"/>
      <c r="BA205" s="55"/>
      <c r="BB205" s="55"/>
      <c r="BC205" s="55"/>
      <c r="BD205" s="55"/>
      <c r="BE205" s="55"/>
      <c r="BF205" s="55"/>
      <c r="BG205" s="55"/>
      <c r="BH205" s="55"/>
      <c r="BI205" s="55"/>
      <c r="BJ205" s="55"/>
      <c r="BK205" s="55"/>
      <c r="BL205" s="55"/>
      <c r="BM205" s="55"/>
      <c r="BN205" s="55"/>
      <c r="BO205" s="55"/>
      <c r="BP205" s="55"/>
      <c r="BQ205" s="55"/>
      <c r="BR205" s="55"/>
      <c r="BS205" s="55"/>
      <c r="BT205" s="55"/>
      <c r="BU205" s="55"/>
      <c r="BV205" s="77"/>
    </row>
    <row r="206" spans="1:74" s="50" customFormat="1" ht="75.599999999999994" customHeight="1">
      <c r="A206" s="11" t="s">
        <v>5</v>
      </c>
      <c r="B206" s="5" t="s">
        <v>39</v>
      </c>
      <c r="C206" s="29" t="s">
        <v>1666</v>
      </c>
      <c r="D206" s="24" t="s">
        <v>564</v>
      </c>
      <c r="E206" s="24" t="s">
        <v>855</v>
      </c>
      <c r="F206" s="24" t="s">
        <v>1872</v>
      </c>
      <c r="G206" s="42" t="s">
        <v>1129</v>
      </c>
      <c r="H206" s="25">
        <v>255</v>
      </c>
      <c r="I206" s="7" t="s">
        <v>228</v>
      </c>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c r="AJ206" s="55"/>
      <c r="AK206" s="55"/>
      <c r="AL206" s="55"/>
      <c r="AM206" s="55"/>
      <c r="AN206" s="55"/>
      <c r="AO206" s="55"/>
      <c r="AP206" s="55"/>
      <c r="AQ206" s="55"/>
      <c r="AR206" s="55"/>
      <c r="AS206" s="55"/>
      <c r="AT206" s="55"/>
      <c r="AU206" s="55"/>
      <c r="AV206" s="55"/>
      <c r="AW206" s="55"/>
      <c r="AX206" s="55"/>
      <c r="AY206" s="55"/>
      <c r="AZ206" s="55"/>
      <c r="BA206" s="55"/>
      <c r="BB206" s="55"/>
      <c r="BC206" s="55"/>
      <c r="BD206" s="55"/>
      <c r="BE206" s="55"/>
      <c r="BF206" s="55"/>
      <c r="BG206" s="55"/>
      <c r="BH206" s="55"/>
      <c r="BI206" s="55"/>
      <c r="BJ206" s="55"/>
      <c r="BK206" s="55"/>
      <c r="BL206" s="55"/>
      <c r="BM206" s="55"/>
      <c r="BN206" s="55"/>
      <c r="BO206" s="55"/>
      <c r="BP206" s="55"/>
      <c r="BQ206" s="55"/>
      <c r="BR206" s="55"/>
      <c r="BS206" s="55"/>
      <c r="BT206" s="55"/>
      <c r="BU206" s="55"/>
      <c r="BV206" s="77"/>
    </row>
    <row r="207" spans="1:74" s="50" customFormat="1" ht="75.599999999999994" customHeight="1">
      <c r="A207" s="11" t="s">
        <v>5</v>
      </c>
      <c r="B207" s="5" t="s">
        <v>39</v>
      </c>
      <c r="C207" s="29" t="s">
        <v>1681</v>
      </c>
      <c r="D207" s="24" t="s">
        <v>567</v>
      </c>
      <c r="E207" s="24" t="s">
        <v>867</v>
      </c>
      <c r="F207" s="24" t="s">
        <v>1872</v>
      </c>
      <c r="G207" s="42" t="s">
        <v>1144</v>
      </c>
      <c r="H207" s="25">
        <v>255</v>
      </c>
      <c r="I207" s="7" t="s">
        <v>243</v>
      </c>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c r="AJ207" s="55"/>
      <c r="AK207" s="55"/>
      <c r="AL207" s="55"/>
      <c r="AM207" s="55"/>
      <c r="AN207" s="55"/>
      <c r="AO207" s="55"/>
      <c r="AP207" s="55"/>
      <c r="AQ207" s="55"/>
      <c r="AR207" s="55"/>
      <c r="AS207" s="55"/>
      <c r="AT207" s="55"/>
      <c r="AU207" s="55"/>
      <c r="AV207" s="55"/>
      <c r="AW207" s="55"/>
      <c r="AX207" s="55"/>
      <c r="AY207" s="55"/>
      <c r="AZ207" s="55"/>
      <c r="BA207" s="55"/>
      <c r="BB207" s="55"/>
      <c r="BC207" s="55"/>
      <c r="BD207" s="55"/>
      <c r="BE207" s="55"/>
      <c r="BF207" s="55"/>
      <c r="BG207" s="55"/>
      <c r="BH207" s="55"/>
      <c r="BI207" s="55"/>
      <c r="BJ207" s="55"/>
      <c r="BK207" s="55"/>
      <c r="BL207" s="55"/>
      <c r="BM207" s="55"/>
      <c r="BN207" s="55"/>
      <c r="BO207" s="55"/>
      <c r="BP207" s="55"/>
      <c r="BQ207" s="55"/>
      <c r="BR207" s="55"/>
      <c r="BS207" s="55"/>
      <c r="BT207" s="55"/>
      <c r="BU207" s="55"/>
      <c r="BV207" s="77"/>
    </row>
    <row r="208" spans="1:74" s="50" customFormat="1" ht="75.599999999999994" customHeight="1">
      <c r="A208" s="11" t="s">
        <v>5</v>
      </c>
      <c r="B208" s="5" t="s">
        <v>39</v>
      </c>
      <c r="C208" s="29" t="s">
        <v>1671</v>
      </c>
      <c r="D208" s="24" t="s">
        <v>566</v>
      </c>
      <c r="E208" s="24" t="s">
        <v>859</v>
      </c>
      <c r="F208" s="24" t="s">
        <v>1872</v>
      </c>
      <c r="G208" s="42" t="s">
        <v>1134</v>
      </c>
      <c r="H208" s="25">
        <v>255</v>
      </c>
      <c r="I208" s="7" t="s">
        <v>233</v>
      </c>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c r="AJ208" s="55"/>
      <c r="AK208" s="55"/>
      <c r="AL208" s="55"/>
      <c r="AM208" s="55"/>
      <c r="AN208" s="55"/>
      <c r="AO208" s="55"/>
      <c r="AP208" s="55"/>
      <c r="AQ208" s="55"/>
      <c r="AR208" s="55"/>
      <c r="AS208" s="55"/>
      <c r="AT208" s="55"/>
      <c r="AU208" s="55"/>
      <c r="AV208" s="55"/>
      <c r="AW208" s="55"/>
      <c r="AX208" s="55"/>
      <c r="AY208" s="55"/>
      <c r="AZ208" s="55"/>
      <c r="BA208" s="55"/>
      <c r="BB208" s="55"/>
      <c r="BC208" s="55"/>
      <c r="BD208" s="55"/>
      <c r="BE208" s="55"/>
      <c r="BF208" s="55"/>
      <c r="BG208" s="55"/>
      <c r="BH208" s="55"/>
      <c r="BI208" s="55"/>
      <c r="BJ208" s="55"/>
      <c r="BK208" s="55"/>
      <c r="BL208" s="55"/>
      <c r="BM208" s="55"/>
      <c r="BN208" s="55"/>
      <c r="BO208" s="55"/>
      <c r="BP208" s="55"/>
      <c r="BQ208" s="55"/>
      <c r="BR208" s="55"/>
      <c r="BS208" s="55"/>
      <c r="BT208" s="55"/>
      <c r="BU208" s="55"/>
      <c r="BV208" s="77"/>
    </row>
    <row r="209" spans="1:74" s="50" customFormat="1" ht="75.599999999999994" customHeight="1">
      <c r="A209" s="8" t="s">
        <v>5</v>
      </c>
      <c r="B209" s="8" t="s">
        <v>39</v>
      </c>
      <c r="C209" s="30" t="s">
        <v>1518</v>
      </c>
      <c r="D209" s="24" t="s">
        <v>415</v>
      </c>
      <c r="E209" s="24" t="s">
        <v>706</v>
      </c>
      <c r="F209" s="24" t="s">
        <v>1909</v>
      </c>
      <c r="G209" s="39" t="s">
        <v>1339</v>
      </c>
      <c r="H209" s="25">
        <v>412</v>
      </c>
      <c r="I209" s="9" t="s">
        <v>70</v>
      </c>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c r="AJ209" s="55"/>
      <c r="AK209" s="55"/>
      <c r="AL209" s="55"/>
      <c r="AM209" s="55"/>
      <c r="AN209" s="55"/>
      <c r="AO209" s="55"/>
      <c r="AP209" s="55"/>
      <c r="AQ209" s="55"/>
      <c r="AR209" s="55"/>
      <c r="AS209" s="55"/>
      <c r="AT209" s="55"/>
      <c r="AU209" s="55"/>
      <c r="AV209" s="55"/>
      <c r="AW209" s="55"/>
      <c r="AX209" s="55"/>
      <c r="AY209" s="55"/>
      <c r="AZ209" s="55"/>
      <c r="BA209" s="55"/>
      <c r="BB209" s="55"/>
      <c r="BC209" s="55"/>
      <c r="BD209" s="55"/>
      <c r="BE209" s="55"/>
      <c r="BF209" s="55"/>
      <c r="BG209" s="55"/>
      <c r="BH209" s="55"/>
      <c r="BI209" s="55"/>
      <c r="BJ209" s="55"/>
      <c r="BK209" s="55"/>
      <c r="BL209" s="55"/>
      <c r="BM209" s="55"/>
      <c r="BN209" s="55"/>
      <c r="BO209" s="55"/>
      <c r="BP209" s="55"/>
      <c r="BQ209" s="55"/>
      <c r="BR209" s="55"/>
      <c r="BS209" s="55"/>
      <c r="BT209" s="55"/>
      <c r="BU209" s="55"/>
      <c r="BV209" s="77"/>
    </row>
    <row r="210" spans="1:74" s="50" customFormat="1" ht="75.599999999999994" customHeight="1">
      <c r="A210" s="3" t="s">
        <v>5</v>
      </c>
      <c r="B210" s="3" t="s">
        <v>6</v>
      </c>
      <c r="C210" s="27" t="s">
        <v>1466</v>
      </c>
      <c r="D210" s="24" t="s">
        <v>957</v>
      </c>
      <c r="E210" s="24" t="s">
        <v>654</v>
      </c>
      <c r="F210" s="24" t="s">
        <v>1939</v>
      </c>
      <c r="G210" s="39" t="s">
        <v>1287</v>
      </c>
      <c r="H210" s="28">
        <v>222</v>
      </c>
      <c r="I210" s="9" t="s">
        <v>8</v>
      </c>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5"/>
      <c r="AK210" s="55"/>
      <c r="AL210" s="55"/>
      <c r="AM210" s="55"/>
      <c r="AN210" s="55"/>
      <c r="AO210" s="55"/>
      <c r="AP210" s="55"/>
      <c r="AQ210" s="55"/>
      <c r="AR210" s="55"/>
      <c r="AS210" s="55"/>
      <c r="AT210" s="55"/>
      <c r="AU210" s="55"/>
      <c r="AV210" s="55"/>
      <c r="AW210" s="55"/>
      <c r="AX210" s="55"/>
      <c r="AY210" s="55"/>
      <c r="AZ210" s="55"/>
      <c r="BA210" s="55"/>
      <c r="BB210" s="55"/>
      <c r="BC210" s="55"/>
      <c r="BD210" s="55"/>
      <c r="BE210" s="55"/>
      <c r="BF210" s="55"/>
      <c r="BG210" s="55"/>
      <c r="BH210" s="55"/>
      <c r="BI210" s="55"/>
      <c r="BJ210" s="55"/>
      <c r="BK210" s="55"/>
      <c r="BL210" s="55"/>
      <c r="BM210" s="55"/>
      <c r="BN210" s="55"/>
      <c r="BO210" s="55"/>
      <c r="BP210" s="55"/>
      <c r="BQ210" s="55"/>
      <c r="BR210" s="55"/>
      <c r="BS210" s="55"/>
      <c r="BT210" s="55"/>
      <c r="BU210" s="55"/>
      <c r="BV210" s="77"/>
    </row>
    <row r="211" spans="1:74" s="50" customFormat="1" ht="75.599999999999994" customHeight="1">
      <c r="A211" s="11" t="s">
        <v>5</v>
      </c>
      <c r="B211" s="5" t="s">
        <v>6</v>
      </c>
      <c r="C211" s="29" t="s">
        <v>1815</v>
      </c>
      <c r="D211" s="31" t="s">
        <v>1062</v>
      </c>
      <c r="E211" s="31" t="s">
        <v>1087</v>
      </c>
      <c r="F211" s="24" t="s">
        <v>1939</v>
      </c>
      <c r="G211" s="39" t="s">
        <v>1278</v>
      </c>
      <c r="H211" s="25">
        <v>405</v>
      </c>
      <c r="I211" s="7" t="s">
        <v>1036</v>
      </c>
      <c r="J211" s="55"/>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5"/>
      <c r="AK211" s="55"/>
      <c r="AL211" s="55"/>
      <c r="AM211" s="55"/>
      <c r="AN211" s="55"/>
      <c r="AO211" s="55"/>
      <c r="AP211" s="55"/>
      <c r="AQ211" s="55"/>
      <c r="AR211" s="55"/>
      <c r="AS211" s="55"/>
      <c r="AT211" s="55"/>
      <c r="AU211" s="55"/>
      <c r="AV211" s="55"/>
      <c r="AW211" s="55"/>
      <c r="AX211" s="55"/>
      <c r="AY211" s="55"/>
      <c r="AZ211" s="55"/>
      <c r="BA211" s="55"/>
      <c r="BB211" s="55"/>
      <c r="BC211" s="55"/>
      <c r="BD211" s="55"/>
      <c r="BE211" s="55"/>
      <c r="BF211" s="55"/>
      <c r="BG211" s="55"/>
      <c r="BH211" s="55"/>
      <c r="BI211" s="55"/>
      <c r="BJ211" s="55"/>
      <c r="BK211" s="55"/>
      <c r="BL211" s="55"/>
      <c r="BM211" s="55"/>
      <c r="BN211" s="55"/>
      <c r="BO211" s="55"/>
      <c r="BP211" s="55"/>
      <c r="BQ211" s="55"/>
      <c r="BR211" s="55"/>
      <c r="BS211" s="55"/>
      <c r="BT211" s="55"/>
      <c r="BU211" s="55"/>
      <c r="BV211" s="77"/>
    </row>
    <row r="212" spans="1:74" s="50" customFormat="1" ht="75.599999999999994" customHeight="1">
      <c r="A212" s="11" t="s">
        <v>5</v>
      </c>
      <c r="B212" s="5" t="s">
        <v>6</v>
      </c>
      <c r="C212" s="29" t="s">
        <v>1583</v>
      </c>
      <c r="D212" s="24" t="s">
        <v>484</v>
      </c>
      <c r="E212" s="24" t="s">
        <v>778</v>
      </c>
      <c r="F212" s="24" t="s">
        <v>1939</v>
      </c>
      <c r="G212" s="39" t="s">
        <v>1414</v>
      </c>
      <c r="H212" s="25">
        <v>608</v>
      </c>
      <c r="I212" s="7" t="s">
        <v>126</v>
      </c>
      <c r="J212" s="55"/>
      <c r="K212" s="55"/>
      <c r="L212" s="5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5"/>
      <c r="AK212" s="55"/>
      <c r="AL212" s="55"/>
      <c r="AM212" s="55"/>
      <c r="AN212" s="55"/>
      <c r="AO212" s="55"/>
      <c r="AP212" s="55"/>
      <c r="AQ212" s="55"/>
      <c r="AR212" s="55"/>
      <c r="AS212" s="55"/>
      <c r="AT212" s="55"/>
      <c r="AU212" s="55"/>
      <c r="AV212" s="55"/>
      <c r="AW212" s="55"/>
      <c r="AX212" s="55"/>
      <c r="AY212" s="55"/>
      <c r="AZ212" s="55"/>
      <c r="BA212" s="55"/>
      <c r="BB212" s="55"/>
      <c r="BC212" s="55"/>
      <c r="BD212" s="55"/>
      <c r="BE212" s="55"/>
      <c r="BF212" s="55"/>
      <c r="BG212" s="55"/>
      <c r="BH212" s="55"/>
      <c r="BI212" s="55"/>
      <c r="BJ212" s="55"/>
      <c r="BK212" s="55"/>
      <c r="BL212" s="55"/>
      <c r="BM212" s="55"/>
      <c r="BN212" s="55"/>
      <c r="BO212" s="55"/>
      <c r="BP212" s="55"/>
      <c r="BQ212" s="55"/>
      <c r="BR212" s="55"/>
      <c r="BS212" s="55"/>
      <c r="BT212" s="55"/>
      <c r="BU212" s="55"/>
      <c r="BV212" s="77"/>
    </row>
    <row r="213" spans="1:74" s="50" customFormat="1" ht="75.599999999999994" customHeight="1">
      <c r="A213" s="2" t="s">
        <v>5</v>
      </c>
      <c r="B213" s="2" t="s">
        <v>6</v>
      </c>
      <c r="C213" s="23" t="s">
        <v>1465</v>
      </c>
      <c r="D213" s="24" t="s">
        <v>956</v>
      </c>
      <c r="E213" s="24" t="s">
        <v>653</v>
      </c>
      <c r="F213" s="24" t="s">
        <v>1939</v>
      </c>
      <c r="G213" s="39" t="s">
        <v>1286</v>
      </c>
      <c r="H213" s="26">
        <v>222</v>
      </c>
      <c r="I213" s="7" t="s">
        <v>7</v>
      </c>
      <c r="J213" s="55"/>
      <c r="K213" s="55"/>
      <c r="L213" s="5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c r="AJ213" s="55"/>
      <c r="AK213" s="55"/>
      <c r="AL213" s="55"/>
      <c r="AM213" s="55"/>
      <c r="AN213" s="55"/>
      <c r="AO213" s="55"/>
      <c r="AP213" s="55"/>
      <c r="AQ213" s="55"/>
      <c r="AR213" s="55"/>
      <c r="AS213" s="55"/>
      <c r="AT213" s="55"/>
      <c r="AU213" s="55"/>
      <c r="AV213" s="55"/>
      <c r="AW213" s="55"/>
      <c r="AX213" s="55"/>
      <c r="AY213" s="55"/>
      <c r="AZ213" s="55"/>
      <c r="BA213" s="55"/>
      <c r="BB213" s="55"/>
      <c r="BC213" s="55"/>
      <c r="BD213" s="55"/>
      <c r="BE213" s="55"/>
      <c r="BF213" s="55"/>
      <c r="BG213" s="55"/>
      <c r="BH213" s="55"/>
      <c r="BI213" s="55"/>
      <c r="BJ213" s="55"/>
      <c r="BK213" s="55"/>
      <c r="BL213" s="55"/>
      <c r="BM213" s="55"/>
      <c r="BN213" s="55"/>
      <c r="BO213" s="55"/>
      <c r="BP213" s="55"/>
      <c r="BQ213" s="55"/>
      <c r="BR213" s="55"/>
      <c r="BS213" s="55"/>
      <c r="BT213" s="55"/>
      <c r="BU213" s="55"/>
      <c r="BV213" s="77"/>
    </row>
    <row r="214" spans="1:74" s="50" customFormat="1" ht="75.599999999999994" customHeight="1">
      <c r="A214" s="5" t="s">
        <v>5</v>
      </c>
      <c r="B214" s="5" t="s">
        <v>56</v>
      </c>
      <c r="C214" s="29" t="s">
        <v>1505</v>
      </c>
      <c r="D214" s="24" t="s">
        <v>404</v>
      </c>
      <c r="E214" s="24" t="s">
        <v>694</v>
      </c>
      <c r="F214" s="24" t="s">
        <v>1879</v>
      </c>
      <c r="G214" s="39" t="s">
        <v>1327</v>
      </c>
      <c r="H214" s="25" t="s">
        <v>54</v>
      </c>
      <c r="I214" s="7" t="s">
        <v>57</v>
      </c>
      <c r="J214" s="55"/>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5"/>
      <c r="AK214" s="55"/>
      <c r="AL214" s="55"/>
      <c r="AM214" s="55"/>
      <c r="AN214" s="55"/>
      <c r="AO214" s="55"/>
      <c r="AP214" s="55"/>
      <c r="AQ214" s="55"/>
      <c r="AR214" s="55"/>
      <c r="AS214" s="55"/>
      <c r="AT214" s="55"/>
      <c r="AU214" s="55"/>
      <c r="AV214" s="55"/>
      <c r="AW214" s="55"/>
      <c r="AX214" s="55"/>
      <c r="AY214" s="55"/>
      <c r="AZ214" s="55"/>
      <c r="BA214" s="55"/>
      <c r="BB214" s="55"/>
      <c r="BC214" s="55"/>
      <c r="BD214" s="55"/>
      <c r="BE214" s="55"/>
      <c r="BF214" s="55"/>
      <c r="BG214" s="55"/>
      <c r="BH214" s="55"/>
      <c r="BI214" s="55"/>
      <c r="BJ214" s="55"/>
      <c r="BK214" s="55"/>
      <c r="BL214" s="55"/>
      <c r="BM214" s="55"/>
      <c r="BN214" s="55"/>
      <c r="BO214" s="55"/>
      <c r="BP214" s="55"/>
      <c r="BQ214" s="55"/>
      <c r="BR214" s="55"/>
      <c r="BS214" s="55"/>
      <c r="BT214" s="55"/>
      <c r="BU214" s="55"/>
      <c r="BV214" s="77"/>
    </row>
    <row r="215" spans="1:74" s="50" customFormat="1" ht="75.599999999999994" customHeight="1">
      <c r="A215" s="11" t="s">
        <v>5</v>
      </c>
      <c r="B215" s="5" t="s">
        <v>56</v>
      </c>
      <c r="C215" s="29" t="s">
        <v>1821</v>
      </c>
      <c r="D215" s="31" t="s">
        <v>1068</v>
      </c>
      <c r="E215" s="31" t="s">
        <v>1093</v>
      </c>
      <c r="F215" s="24" t="s">
        <v>1939</v>
      </c>
      <c r="G215" s="39" t="s">
        <v>1284</v>
      </c>
      <c r="H215" s="25">
        <v>405.608</v>
      </c>
      <c r="I215" s="7" t="s">
        <v>1042</v>
      </c>
      <c r="J215" s="55"/>
      <c r="K215" s="55"/>
      <c r="L215" s="55"/>
      <c r="M215" s="55"/>
      <c r="N215" s="55"/>
      <c r="O215" s="55"/>
      <c r="P215" s="55"/>
      <c r="Q215" s="55"/>
      <c r="R215" s="55"/>
      <c r="S215" s="55"/>
      <c r="T215" s="55"/>
      <c r="U215" s="55"/>
      <c r="V215" s="55"/>
      <c r="W215" s="55"/>
      <c r="X215" s="55"/>
      <c r="Y215" s="55"/>
      <c r="Z215" s="55"/>
      <c r="AA215" s="55"/>
      <c r="AB215" s="55"/>
      <c r="AC215" s="55"/>
      <c r="AD215" s="55"/>
      <c r="AE215" s="55"/>
      <c r="AF215" s="55"/>
      <c r="AG215" s="55"/>
      <c r="AH215" s="55"/>
      <c r="AI215" s="55"/>
      <c r="AJ215" s="55"/>
      <c r="AK215" s="55"/>
      <c r="AL215" s="55"/>
      <c r="AM215" s="55"/>
      <c r="AN215" s="55"/>
      <c r="AO215" s="55"/>
      <c r="AP215" s="55"/>
      <c r="AQ215" s="55"/>
      <c r="AR215" s="55"/>
      <c r="AS215" s="55"/>
      <c r="AT215" s="55"/>
      <c r="AU215" s="55"/>
      <c r="AV215" s="55"/>
      <c r="AW215" s="55"/>
      <c r="AX215" s="55"/>
      <c r="AY215" s="55"/>
      <c r="AZ215" s="55"/>
      <c r="BA215" s="55"/>
      <c r="BB215" s="55"/>
      <c r="BC215" s="55"/>
      <c r="BD215" s="55"/>
      <c r="BE215" s="55"/>
      <c r="BF215" s="55"/>
      <c r="BG215" s="55"/>
      <c r="BH215" s="55"/>
      <c r="BI215" s="55"/>
      <c r="BJ215" s="55"/>
      <c r="BK215" s="55"/>
      <c r="BL215" s="55"/>
      <c r="BM215" s="55"/>
      <c r="BN215" s="55"/>
      <c r="BO215" s="55"/>
      <c r="BP215" s="55"/>
      <c r="BQ215" s="55"/>
      <c r="BR215" s="55"/>
      <c r="BS215" s="55"/>
      <c r="BT215" s="55"/>
      <c r="BU215" s="55"/>
      <c r="BV215" s="77"/>
    </row>
    <row r="216" spans="1:74" s="50" customFormat="1" ht="75.599999999999994" customHeight="1">
      <c r="A216" s="8" t="s">
        <v>5</v>
      </c>
      <c r="B216" s="8" t="s">
        <v>56</v>
      </c>
      <c r="C216" s="30" t="s">
        <v>1508</v>
      </c>
      <c r="D216" s="24" t="s">
        <v>407</v>
      </c>
      <c r="E216" s="24" t="s">
        <v>697</v>
      </c>
      <c r="F216" s="24" t="s">
        <v>1879</v>
      </c>
      <c r="G216" s="39" t="s">
        <v>1330</v>
      </c>
      <c r="H216" s="25" t="s">
        <v>54</v>
      </c>
      <c r="I216" s="9" t="s">
        <v>60</v>
      </c>
      <c r="J216" s="55"/>
      <c r="K216" s="55"/>
      <c r="L216" s="55"/>
      <c r="M216" s="55"/>
      <c r="N216" s="55"/>
      <c r="O216" s="55"/>
      <c r="P216" s="55"/>
      <c r="Q216" s="55"/>
      <c r="R216" s="55"/>
      <c r="S216" s="55"/>
      <c r="T216" s="55"/>
      <c r="U216" s="55"/>
      <c r="V216" s="55"/>
      <c r="W216" s="55"/>
      <c r="X216" s="55"/>
      <c r="Y216" s="55"/>
      <c r="Z216" s="55"/>
      <c r="AA216" s="55"/>
      <c r="AB216" s="55"/>
      <c r="AC216" s="55"/>
      <c r="AD216" s="55"/>
      <c r="AE216" s="55"/>
      <c r="AF216" s="55"/>
      <c r="AG216" s="55"/>
      <c r="AH216" s="55"/>
      <c r="AI216" s="55"/>
      <c r="AJ216" s="55"/>
      <c r="AK216" s="55"/>
      <c r="AL216" s="55"/>
      <c r="AM216" s="55"/>
      <c r="AN216" s="55"/>
      <c r="AO216" s="55"/>
      <c r="AP216" s="55"/>
      <c r="AQ216" s="55"/>
      <c r="AR216" s="55"/>
      <c r="AS216" s="55"/>
      <c r="AT216" s="55"/>
      <c r="AU216" s="55"/>
      <c r="AV216" s="55"/>
      <c r="AW216" s="55"/>
      <c r="AX216" s="55"/>
      <c r="AY216" s="55"/>
      <c r="AZ216" s="55"/>
      <c r="BA216" s="55"/>
      <c r="BB216" s="55"/>
      <c r="BC216" s="55"/>
      <c r="BD216" s="55"/>
      <c r="BE216" s="55"/>
      <c r="BF216" s="55"/>
      <c r="BG216" s="55"/>
      <c r="BH216" s="55"/>
      <c r="BI216" s="55"/>
      <c r="BJ216" s="55"/>
      <c r="BK216" s="55"/>
      <c r="BL216" s="55"/>
      <c r="BM216" s="55"/>
      <c r="BN216" s="55"/>
      <c r="BO216" s="55"/>
      <c r="BP216" s="55"/>
      <c r="BQ216" s="55"/>
      <c r="BR216" s="55"/>
      <c r="BS216" s="55"/>
      <c r="BT216" s="55"/>
      <c r="BU216" s="55"/>
      <c r="BV216" s="77"/>
    </row>
    <row r="217" spans="1:74" s="50" customFormat="1" ht="75.599999999999994" customHeight="1">
      <c r="A217" s="5" t="s">
        <v>5</v>
      </c>
      <c r="B217" s="5" t="s">
        <v>56</v>
      </c>
      <c r="C217" s="29" t="s">
        <v>1522</v>
      </c>
      <c r="D217" s="24" t="s">
        <v>419</v>
      </c>
      <c r="E217" s="24" t="s">
        <v>710</v>
      </c>
      <c r="F217" s="24" t="s">
        <v>1909</v>
      </c>
      <c r="G217" s="39" t="s">
        <v>1343</v>
      </c>
      <c r="H217" s="25">
        <v>412</v>
      </c>
      <c r="I217" s="7" t="s">
        <v>76</v>
      </c>
      <c r="J217" s="55"/>
      <c r="K217" s="55"/>
      <c r="L217" s="5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5"/>
      <c r="AK217" s="55"/>
      <c r="AL217" s="55"/>
      <c r="AM217" s="55"/>
      <c r="AN217" s="55"/>
      <c r="AO217" s="55"/>
      <c r="AP217" s="55"/>
      <c r="AQ217" s="55"/>
      <c r="AR217" s="55"/>
      <c r="AS217" s="55"/>
      <c r="AT217" s="55"/>
      <c r="AU217" s="55"/>
      <c r="AV217" s="55"/>
      <c r="AW217" s="55"/>
      <c r="AX217" s="55"/>
      <c r="AY217" s="55"/>
      <c r="AZ217" s="55"/>
      <c r="BA217" s="55"/>
      <c r="BB217" s="55"/>
      <c r="BC217" s="55"/>
      <c r="BD217" s="55"/>
      <c r="BE217" s="55"/>
      <c r="BF217" s="55"/>
      <c r="BG217" s="55"/>
      <c r="BH217" s="55"/>
      <c r="BI217" s="55"/>
      <c r="BJ217" s="55"/>
      <c r="BK217" s="55"/>
      <c r="BL217" s="55"/>
      <c r="BM217" s="55"/>
      <c r="BN217" s="55"/>
      <c r="BO217" s="55"/>
      <c r="BP217" s="55"/>
      <c r="BQ217" s="55"/>
      <c r="BR217" s="55"/>
      <c r="BS217" s="55"/>
      <c r="BT217" s="55"/>
      <c r="BU217" s="55"/>
      <c r="BV217" s="77"/>
    </row>
    <row r="218" spans="1:74" s="50" customFormat="1" ht="75.599999999999994" customHeight="1">
      <c r="A218" s="8" t="s">
        <v>5</v>
      </c>
      <c r="B218" s="8" t="s">
        <v>56</v>
      </c>
      <c r="C218" s="30" t="s">
        <v>1514</v>
      </c>
      <c r="D218" s="24" t="s">
        <v>412</v>
      </c>
      <c r="E218" s="24" t="s">
        <v>702</v>
      </c>
      <c r="F218" s="24" t="s">
        <v>1879</v>
      </c>
      <c r="G218" s="39" t="s">
        <v>1097</v>
      </c>
      <c r="H218" s="25">
        <v>412</v>
      </c>
      <c r="I218" s="9" t="s">
        <v>66</v>
      </c>
      <c r="J218" s="55"/>
      <c r="K218" s="55"/>
      <c r="L218" s="5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5"/>
      <c r="AK218" s="55"/>
      <c r="AL218" s="55"/>
      <c r="AM218" s="55"/>
      <c r="AN218" s="55"/>
      <c r="AO218" s="55"/>
      <c r="AP218" s="55"/>
      <c r="AQ218" s="55"/>
      <c r="AR218" s="55"/>
      <c r="AS218" s="55"/>
      <c r="AT218" s="55"/>
      <c r="AU218" s="55"/>
      <c r="AV218" s="55"/>
      <c r="AW218" s="55"/>
      <c r="AX218" s="55"/>
      <c r="AY218" s="55"/>
      <c r="AZ218" s="55"/>
      <c r="BA218" s="55"/>
      <c r="BB218" s="55"/>
      <c r="BC218" s="55"/>
      <c r="BD218" s="55"/>
      <c r="BE218" s="55"/>
      <c r="BF218" s="55"/>
      <c r="BG218" s="55"/>
      <c r="BH218" s="55"/>
      <c r="BI218" s="55"/>
      <c r="BJ218" s="55"/>
      <c r="BK218" s="55"/>
      <c r="BL218" s="55"/>
      <c r="BM218" s="55"/>
      <c r="BN218" s="55"/>
      <c r="BO218" s="55"/>
      <c r="BP218" s="55"/>
      <c r="BQ218" s="55"/>
      <c r="BR218" s="55"/>
      <c r="BS218" s="55"/>
      <c r="BT218" s="55"/>
      <c r="BU218" s="55"/>
      <c r="BV218" s="77"/>
    </row>
    <row r="219" spans="1:74" s="50" customFormat="1" ht="75.599999999999994" customHeight="1">
      <c r="A219" s="5" t="s">
        <v>5</v>
      </c>
      <c r="B219" s="5" t="s">
        <v>26</v>
      </c>
      <c r="C219" s="29" t="s">
        <v>1525</v>
      </c>
      <c r="D219" s="24" t="s">
        <v>422</v>
      </c>
      <c r="E219" s="24" t="s">
        <v>713</v>
      </c>
      <c r="F219" s="24" t="s">
        <v>1909</v>
      </c>
      <c r="G219" s="39" t="s">
        <v>1346</v>
      </c>
      <c r="H219" s="25" t="s">
        <v>77</v>
      </c>
      <c r="I219" s="10" t="s">
        <v>80</v>
      </c>
      <c r="J219" s="55"/>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5"/>
      <c r="AK219" s="55"/>
      <c r="AL219" s="55"/>
      <c r="AM219" s="55"/>
      <c r="AN219" s="55"/>
      <c r="AO219" s="55"/>
      <c r="AP219" s="55"/>
      <c r="AQ219" s="55"/>
      <c r="AR219" s="55"/>
      <c r="AS219" s="55"/>
      <c r="AT219" s="55"/>
      <c r="AU219" s="55"/>
      <c r="AV219" s="55"/>
      <c r="AW219" s="55"/>
      <c r="AX219" s="55"/>
      <c r="AY219" s="55"/>
      <c r="AZ219" s="55"/>
      <c r="BA219" s="55"/>
      <c r="BB219" s="55"/>
      <c r="BC219" s="55"/>
      <c r="BD219" s="55"/>
      <c r="BE219" s="55"/>
      <c r="BF219" s="55"/>
      <c r="BG219" s="55"/>
      <c r="BH219" s="55"/>
      <c r="BI219" s="55"/>
      <c r="BJ219" s="55"/>
      <c r="BK219" s="55"/>
      <c r="BL219" s="55"/>
      <c r="BM219" s="55"/>
      <c r="BN219" s="55"/>
      <c r="BO219" s="55"/>
      <c r="BP219" s="55"/>
      <c r="BQ219" s="55"/>
      <c r="BR219" s="55"/>
      <c r="BS219" s="55"/>
      <c r="BT219" s="55"/>
      <c r="BU219" s="55"/>
      <c r="BV219" s="77"/>
    </row>
    <row r="220" spans="1:74" s="50" customFormat="1" ht="75.599999999999994" customHeight="1">
      <c r="A220" s="8" t="s">
        <v>5</v>
      </c>
      <c r="B220" s="8" t="s">
        <v>26</v>
      </c>
      <c r="C220" s="30" t="s">
        <v>1516</v>
      </c>
      <c r="D220" s="24" t="s">
        <v>409</v>
      </c>
      <c r="E220" s="24" t="s">
        <v>704</v>
      </c>
      <c r="F220" s="24" t="s">
        <v>1909</v>
      </c>
      <c r="G220" s="39" t="s">
        <v>1337</v>
      </c>
      <c r="H220" s="25">
        <v>412</v>
      </c>
      <c r="I220" s="9" t="s">
        <v>68</v>
      </c>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c r="AJ220" s="55"/>
      <c r="AK220" s="55"/>
      <c r="AL220" s="55"/>
      <c r="AM220" s="55"/>
      <c r="AN220" s="55"/>
      <c r="AO220" s="55"/>
      <c r="AP220" s="55"/>
      <c r="AQ220" s="55"/>
      <c r="AR220" s="55"/>
      <c r="AS220" s="55"/>
      <c r="AT220" s="55"/>
      <c r="AU220" s="55"/>
      <c r="AV220" s="55"/>
      <c r="AW220" s="55"/>
      <c r="AX220" s="55"/>
      <c r="AY220" s="55"/>
      <c r="AZ220" s="55"/>
      <c r="BA220" s="55"/>
      <c r="BB220" s="55"/>
      <c r="BC220" s="55"/>
      <c r="BD220" s="55"/>
      <c r="BE220" s="55"/>
      <c r="BF220" s="55"/>
      <c r="BG220" s="55"/>
      <c r="BH220" s="55"/>
      <c r="BI220" s="55"/>
      <c r="BJ220" s="55"/>
      <c r="BK220" s="55"/>
      <c r="BL220" s="55"/>
      <c r="BM220" s="55"/>
      <c r="BN220" s="55"/>
      <c r="BO220" s="55"/>
      <c r="BP220" s="55"/>
      <c r="BQ220" s="55"/>
      <c r="BR220" s="55"/>
      <c r="BS220" s="55"/>
      <c r="BT220" s="55"/>
      <c r="BU220" s="55"/>
      <c r="BV220" s="77"/>
    </row>
    <row r="221" spans="1:74" s="50" customFormat="1" ht="75.599999999999994" customHeight="1">
      <c r="A221" s="8" t="s">
        <v>5</v>
      </c>
      <c r="B221" s="8" t="s">
        <v>26</v>
      </c>
      <c r="C221" s="30" t="s">
        <v>1552</v>
      </c>
      <c r="D221" s="24" t="s">
        <v>451</v>
      </c>
      <c r="E221" s="24" t="s">
        <v>744</v>
      </c>
      <c r="F221" s="24" t="s">
        <v>1878</v>
      </c>
      <c r="G221" s="39" t="s">
        <v>1377</v>
      </c>
      <c r="H221" s="32">
        <v>218</v>
      </c>
      <c r="I221" s="9" t="s">
        <v>325</v>
      </c>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c r="AJ221" s="55"/>
      <c r="AK221" s="55"/>
      <c r="AL221" s="55"/>
      <c r="AM221" s="55"/>
      <c r="AN221" s="55"/>
      <c r="AO221" s="55"/>
      <c r="AP221" s="55"/>
      <c r="AQ221" s="55"/>
      <c r="AR221" s="55"/>
      <c r="AS221" s="55"/>
      <c r="AT221" s="55"/>
      <c r="AU221" s="55"/>
      <c r="AV221" s="55"/>
      <c r="AW221" s="55"/>
      <c r="AX221" s="55"/>
      <c r="AY221" s="55"/>
      <c r="AZ221" s="55"/>
      <c r="BA221" s="55"/>
      <c r="BB221" s="55"/>
      <c r="BC221" s="55"/>
      <c r="BD221" s="55"/>
      <c r="BE221" s="55"/>
      <c r="BF221" s="55"/>
      <c r="BG221" s="55"/>
      <c r="BH221" s="55"/>
      <c r="BI221" s="55"/>
      <c r="BJ221" s="55"/>
      <c r="BK221" s="55"/>
      <c r="BL221" s="55"/>
      <c r="BM221" s="55"/>
      <c r="BN221" s="55"/>
      <c r="BO221" s="55"/>
      <c r="BP221" s="55"/>
      <c r="BQ221" s="55"/>
      <c r="BR221" s="55"/>
      <c r="BS221" s="55"/>
      <c r="BT221" s="55"/>
      <c r="BU221" s="55"/>
      <c r="BV221" s="77"/>
    </row>
    <row r="222" spans="1:74" s="50" customFormat="1" ht="75.599999999999994" customHeight="1">
      <c r="A222" s="11" t="s">
        <v>5</v>
      </c>
      <c r="B222" s="5" t="s">
        <v>26</v>
      </c>
      <c r="C222" s="29" t="s">
        <v>1588</v>
      </c>
      <c r="D222" s="24" t="s">
        <v>489</v>
      </c>
      <c r="E222" s="24" t="s">
        <v>783</v>
      </c>
      <c r="F222" s="24" t="s">
        <v>1873</v>
      </c>
      <c r="G222" s="39" t="s">
        <v>1419</v>
      </c>
      <c r="H222" s="25">
        <v>406</v>
      </c>
      <c r="I222" s="7" t="s">
        <v>130</v>
      </c>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5"/>
      <c r="AK222" s="55"/>
      <c r="AL222" s="55"/>
      <c r="AM222" s="55"/>
      <c r="AN222" s="55"/>
      <c r="AO222" s="55"/>
      <c r="AP222" s="55"/>
      <c r="AQ222" s="55"/>
      <c r="AR222" s="55"/>
      <c r="AS222" s="55"/>
      <c r="AT222" s="55"/>
      <c r="AU222" s="55"/>
      <c r="AV222" s="55"/>
      <c r="AW222" s="55"/>
      <c r="AX222" s="55"/>
      <c r="AY222" s="55"/>
      <c r="AZ222" s="55"/>
      <c r="BA222" s="55"/>
      <c r="BB222" s="55"/>
      <c r="BC222" s="55"/>
      <c r="BD222" s="55"/>
      <c r="BE222" s="55"/>
      <c r="BF222" s="55"/>
      <c r="BG222" s="55"/>
      <c r="BH222" s="55"/>
      <c r="BI222" s="55"/>
      <c r="BJ222" s="55"/>
      <c r="BK222" s="55"/>
      <c r="BL222" s="55"/>
      <c r="BM222" s="55"/>
      <c r="BN222" s="55"/>
      <c r="BO222" s="55"/>
      <c r="BP222" s="55"/>
      <c r="BQ222" s="55"/>
      <c r="BR222" s="55"/>
      <c r="BS222" s="55"/>
      <c r="BT222" s="55"/>
      <c r="BU222" s="55"/>
      <c r="BV222" s="77"/>
    </row>
    <row r="223" spans="1:74" s="50" customFormat="1" ht="75.599999999999994" customHeight="1">
      <c r="A223" s="5" t="s">
        <v>5</v>
      </c>
      <c r="B223" s="5" t="s">
        <v>26</v>
      </c>
      <c r="C223" s="29" t="s">
        <v>1786</v>
      </c>
      <c r="D223" s="31" t="s">
        <v>983</v>
      </c>
      <c r="E223" s="31" t="s">
        <v>990</v>
      </c>
      <c r="F223" s="24" t="s">
        <v>1939</v>
      </c>
      <c r="G223" s="39" t="s">
        <v>1249</v>
      </c>
      <c r="H223" s="25">
        <v>402.40300000000002</v>
      </c>
      <c r="I223" s="7" t="s">
        <v>998</v>
      </c>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5"/>
      <c r="AK223" s="55"/>
      <c r="AL223" s="55"/>
      <c r="AM223" s="55"/>
      <c r="AN223" s="55"/>
      <c r="AO223" s="55"/>
      <c r="AP223" s="55"/>
      <c r="AQ223" s="55"/>
      <c r="AR223" s="55"/>
      <c r="AS223" s="55"/>
      <c r="AT223" s="55"/>
      <c r="AU223" s="55"/>
      <c r="AV223" s="55"/>
      <c r="AW223" s="55"/>
      <c r="AX223" s="55"/>
      <c r="AY223" s="55"/>
      <c r="AZ223" s="55"/>
      <c r="BA223" s="55"/>
      <c r="BB223" s="55"/>
      <c r="BC223" s="55"/>
      <c r="BD223" s="55"/>
      <c r="BE223" s="55"/>
      <c r="BF223" s="55"/>
      <c r="BG223" s="55"/>
      <c r="BH223" s="55"/>
      <c r="BI223" s="55"/>
      <c r="BJ223" s="55"/>
      <c r="BK223" s="55"/>
      <c r="BL223" s="55"/>
      <c r="BM223" s="55"/>
      <c r="BN223" s="55"/>
      <c r="BO223" s="55"/>
      <c r="BP223" s="55"/>
      <c r="BQ223" s="55"/>
      <c r="BR223" s="55"/>
      <c r="BS223" s="55"/>
      <c r="BT223" s="55"/>
      <c r="BU223" s="55"/>
      <c r="BV223" s="77"/>
    </row>
    <row r="224" spans="1:74" s="50" customFormat="1" ht="75.599999999999994" customHeight="1">
      <c r="A224" s="11" t="s">
        <v>5</v>
      </c>
      <c r="B224" s="5" t="s">
        <v>26</v>
      </c>
      <c r="C224" s="29" t="s">
        <v>1604</v>
      </c>
      <c r="D224" s="24" t="s">
        <v>503</v>
      </c>
      <c r="E224" s="24" t="s">
        <v>797</v>
      </c>
      <c r="F224" s="24" t="s">
        <v>1873</v>
      </c>
      <c r="G224" s="39" t="s">
        <v>1435</v>
      </c>
      <c r="H224" s="25">
        <v>406.40699999999998</v>
      </c>
      <c r="I224" s="7" t="s">
        <v>151</v>
      </c>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5"/>
      <c r="AK224" s="55"/>
      <c r="AL224" s="55"/>
      <c r="AM224" s="55"/>
      <c r="AN224" s="55"/>
      <c r="AO224" s="55"/>
      <c r="AP224" s="55"/>
      <c r="AQ224" s="55"/>
      <c r="AR224" s="55"/>
      <c r="AS224" s="55"/>
      <c r="AT224" s="55"/>
      <c r="AU224" s="55"/>
      <c r="AV224" s="55"/>
      <c r="AW224" s="55"/>
      <c r="AX224" s="55"/>
      <c r="AY224" s="55"/>
      <c r="AZ224" s="55"/>
      <c r="BA224" s="55"/>
      <c r="BB224" s="55"/>
      <c r="BC224" s="55"/>
      <c r="BD224" s="55"/>
      <c r="BE224" s="55"/>
      <c r="BF224" s="55"/>
      <c r="BG224" s="55"/>
      <c r="BH224" s="55"/>
      <c r="BI224" s="55"/>
      <c r="BJ224" s="55"/>
      <c r="BK224" s="55"/>
      <c r="BL224" s="55"/>
      <c r="BM224" s="55"/>
      <c r="BN224" s="55"/>
      <c r="BO224" s="55"/>
      <c r="BP224" s="55"/>
      <c r="BQ224" s="55"/>
      <c r="BR224" s="55"/>
      <c r="BS224" s="55"/>
      <c r="BT224" s="55"/>
      <c r="BU224" s="55"/>
      <c r="BV224" s="77"/>
    </row>
    <row r="225" spans="1:74" s="50" customFormat="1" ht="75.599999999999994" customHeight="1">
      <c r="A225" s="11" t="s">
        <v>5</v>
      </c>
      <c r="B225" s="5" t="s">
        <v>26</v>
      </c>
      <c r="C225" s="29" t="s">
        <v>1746</v>
      </c>
      <c r="D225" s="24" t="s">
        <v>622</v>
      </c>
      <c r="E225" s="24" t="s">
        <v>921</v>
      </c>
      <c r="F225" s="24" t="s">
        <v>1910</v>
      </c>
      <c r="G225" s="42" t="s">
        <v>1211</v>
      </c>
      <c r="H225" s="25">
        <v>411</v>
      </c>
      <c r="I225" s="7" t="s">
        <v>313</v>
      </c>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5"/>
      <c r="AK225" s="55"/>
      <c r="AL225" s="55"/>
      <c r="AM225" s="55"/>
      <c r="AN225" s="55"/>
      <c r="AO225" s="55"/>
      <c r="AP225" s="55"/>
      <c r="AQ225" s="55"/>
      <c r="AR225" s="55"/>
      <c r="AS225" s="55"/>
      <c r="AT225" s="55"/>
      <c r="AU225" s="55"/>
      <c r="AV225" s="55"/>
      <c r="AW225" s="55"/>
      <c r="AX225" s="55"/>
      <c r="AY225" s="55"/>
      <c r="AZ225" s="55"/>
      <c r="BA225" s="55"/>
      <c r="BB225" s="55"/>
      <c r="BC225" s="55"/>
      <c r="BD225" s="55"/>
      <c r="BE225" s="55"/>
      <c r="BF225" s="55"/>
      <c r="BG225" s="55"/>
      <c r="BH225" s="55"/>
      <c r="BI225" s="55"/>
      <c r="BJ225" s="55"/>
      <c r="BK225" s="55"/>
      <c r="BL225" s="55"/>
      <c r="BM225" s="55"/>
      <c r="BN225" s="55"/>
      <c r="BO225" s="55"/>
      <c r="BP225" s="55"/>
      <c r="BQ225" s="55"/>
      <c r="BR225" s="55"/>
      <c r="BS225" s="55"/>
      <c r="BT225" s="55"/>
      <c r="BU225" s="55"/>
      <c r="BV225" s="77"/>
    </row>
    <row r="226" spans="1:74" s="50" customFormat="1" ht="75.599999999999994" customHeight="1">
      <c r="A226" s="11" t="s">
        <v>5</v>
      </c>
      <c r="B226" s="5" t="s">
        <v>26</v>
      </c>
      <c r="C226" s="29" t="s">
        <v>1643</v>
      </c>
      <c r="D226" s="24" t="s">
        <v>541</v>
      </c>
      <c r="E226" s="24" t="s">
        <v>832</v>
      </c>
      <c r="F226" s="24" t="s">
        <v>1872</v>
      </c>
      <c r="G226" s="42" t="s">
        <v>1103</v>
      </c>
      <c r="H226" s="25" t="s">
        <v>191</v>
      </c>
      <c r="I226" s="7" t="s">
        <v>202</v>
      </c>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5"/>
      <c r="AK226" s="55"/>
      <c r="AL226" s="55"/>
      <c r="AM226" s="55"/>
      <c r="AN226" s="55"/>
      <c r="AO226" s="55"/>
      <c r="AP226" s="55"/>
      <c r="AQ226" s="55"/>
      <c r="AR226" s="55"/>
      <c r="AS226" s="55"/>
      <c r="AT226" s="55"/>
      <c r="AU226" s="55"/>
      <c r="AV226" s="55"/>
      <c r="AW226" s="55"/>
      <c r="AX226" s="55"/>
      <c r="AY226" s="55"/>
      <c r="AZ226" s="55"/>
      <c r="BA226" s="55"/>
      <c r="BB226" s="55"/>
      <c r="BC226" s="55"/>
      <c r="BD226" s="55"/>
      <c r="BE226" s="55"/>
      <c r="BF226" s="55"/>
      <c r="BG226" s="55"/>
      <c r="BH226" s="55"/>
      <c r="BI226" s="55"/>
      <c r="BJ226" s="55"/>
      <c r="BK226" s="55"/>
      <c r="BL226" s="55"/>
      <c r="BM226" s="55"/>
      <c r="BN226" s="55"/>
      <c r="BO226" s="55"/>
      <c r="BP226" s="55"/>
      <c r="BQ226" s="55"/>
      <c r="BR226" s="55"/>
      <c r="BS226" s="55"/>
      <c r="BT226" s="55"/>
      <c r="BU226" s="55"/>
      <c r="BV226" s="77"/>
    </row>
    <row r="227" spans="1:74" s="50" customFormat="1" ht="75.599999999999994" customHeight="1">
      <c r="A227" s="11" t="s">
        <v>5</v>
      </c>
      <c r="B227" s="5" t="s">
        <v>26</v>
      </c>
      <c r="C227" s="29" t="s">
        <v>1643</v>
      </c>
      <c r="D227" s="24" t="s">
        <v>582</v>
      </c>
      <c r="E227" s="24" t="s">
        <v>860</v>
      </c>
      <c r="F227" s="24" t="s">
        <v>1872</v>
      </c>
      <c r="G227" s="42" t="s">
        <v>1163</v>
      </c>
      <c r="H227" s="25">
        <v>626</v>
      </c>
      <c r="I227" s="7" t="s">
        <v>263</v>
      </c>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5"/>
      <c r="AK227" s="55"/>
      <c r="AL227" s="55"/>
      <c r="AM227" s="55"/>
      <c r="AN227" s="55"/>
      <c r="AO227" s="55"/>
      <c r="AP227" s="55"/>
      <c r="AQ227" s="55"/>
      <c r="AR227" s="55"/>
      <c r="AS227" s="55"/>
      <c r="AT227" s="55"/>
      <c r="AU227" s="55"/>
      <c r="AV227" s="55"/>
      <c r="AW227" s="55"/>
      <c r="AX227" s="55"/>
      <c r="AY227" s="55"/>
      <c r="AZ227" s="55"/>
      <c r="BA227" s="55"/>
      <c r="BB227" s="55"/>
      <c r="BC227" s="55"/>
      <c r="BD227" s="55"/>
      <c r="BE227" s="55"/>
      <c r="BF227" s="55"/>
      <c r="BG227" s="55"/>
      <c r="BH227" s="55"/>
      <c r="BI227" s="55"/>
      <c r="BJ227" s="55"/>
      <c r="BK227" s="55"/>
      <c r="BL227" s="55"/>
      <c r="BM227" s="55"/>
      <c r="BN227" s="55"/>
      <c r="BO227" s="55"/>
      <c r="BP227" s="55"/>
      <c r="BQ227" s="55"/>
      <c r="BR227" s="55"/>
      <c r="BS227" s="55"/>
      <c r="BT227" s="55"/>
      <c r="BU227" s="55"/>
      <c r="BV227" s="77"/>
    </row>
    <row r="228" spans="1:74" s="50" customFormat="1" ht="75.599999999999994" customHeight="1">
      <c r="A228" s="11" t="s">
        <v>5</v>
      </c>
      <c r="B228" s="5" t="s">
        <v>26</v>
      </c>
      <c r="C228" s="29" t="s">
        <v>1643</v>
      </c>
      <c r="D228" s="24" t="s">
        <v>589</v>
      </c>
      <c r="E228" s="24" t="s">
        <v>890</v>
      </c>
      <c r="F228" s="24" t="s">
        <v>1872</v>
      </c>
      <c r="G228" s="42" t="s">
        <v>1175</v>
      </c>
      <c r="H228" s="25">
        <v>626</v>
      </c>
      <c r="I228" s="7" t="s">
        <v>275</v>
      </c>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c r="AJ228" s="55"/>
      <c r="AK228" s="55"/>
      <c r="AL228" s="55"/>
      <c r="AM228" s="55"/>
      <c r="AN228" s="55"/>
      <c r="AO228" s="55"/>
      <c r="AP228" s="55"/>
      <c r="AQ228" s="55"/>
      <c r="AR228" s="55"/>
      <c r="AS228" s="55"/>
      <c r="AT228" s="55"/>
      <c r="AU228" s="55"/>
      <c r="AV228" s="55"/>
      <c r="AW228" s="55"/>
      <c r="AX228" s="55"/>
      <c r="AY228" s="55"/>
      <c r="AZ228" s="55"/>
      <c r="BA228" s="55"/>
      <c r="BB228" s="55"/>
      <c r="BC228" s="55"/>
      <c r="BD228" s="55"/>
      <c r="BE228" s="55"/>
      <c r="BF228" s="55"/>
      <c r="BG228" s="55"/>
      <c r="BH228" s="55"/>
      <c r="BI228" s="55"/>
      <c r="BJ228" s="55"/>
      <c r="BK228" s="55"/>
      <c r="BL228" s="55"/>
      <c r="BM228" s="55"/>
      <c r="BN228" s="55"/>
      <c r="BO228" s="55"/>
      <c r="BP228" s="55"/>
      <c r="BQ228" s="55"/>
      <c r="BR228" s="55"/>
      <c r="BS228" s="55"/>
      <c r="BT228" s="55"/>
      <c r="BU228" s="55"/>
      <c r="BV228" s="77"/>
    </row>
    <row r="229" spans="1:74" s="50" customFormat="1" ht="75.599999999999994" customHeight="1">
      <c r="A229" s="11" t="s">
        <v>5</v>
      </c>
      <c r="B229" s="5" t="s">
        <v>26</v>
      </c>
      <c r="C229" s="29" t="s">
        <v>1690</v>
      </c>
      <c r="D229" s="24" t="s">
        <v>565</v>
      </c>
      <c r="E229" s="24" t="s">
        <v>873</v>
      </c>
      <c r="F229" s="24" t="s">
        <v>1872</v>
      </c>
      <c r="G229" s="42" t="s">
        <v>1152</v>
      </c>
      <c r="H229" s="25">
        <v>255</v>
      </c>
      <c r="I229" s="7" t="s">
        <v>252</v>
      </c>
      <c r="J229" s="55"/>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c r="AJ229" s="55"/>
      <c r="AK229" s="55"/>
      <c r="AL229" s="55"/>
      <c r="AM229" s="55"/>
      <c r="AN229" s="55"/>
      <c r="AO229" s="55"/>
      <c r="AP229" s="55"/>
      <c r="AQ229" s="55"/>
      <c r="AR229" s="55"/>
      <c r="AS229" s="55"/>
      <c r="AT229" s="55"/>
      <c r="AU229" s="55"/>
      <c r="AV229" s="55"/>
      <c r="AW229" s="55"/>
      <c r="AX229" s="55"/>
      <c r="AY229" s="55"/>
      <c r="AZ229" s="55"/>
      <c r="BA229" s="55"/>
      <c r="BB229" s="55"/>
      <c r="BC229" s="55"/>
      <c r="BD229" s="55"/>
      <c r="BE229" s="55"/>
      <c r="BF229" s="55"/>
      <c r="BG229" s="55"/>
      <c r="BH229" s="55"/>
      <c r="BI229" s="55"/>
      <c r="BJ229" s="55"/>
      <c r="BK229" s="55"/>
      <c r="BL229" s="55"/>
      <c r="BM229" s="55"/>
      <c r="BN229" s="55"/>
      <c r="BO229" s="55"/>
      <c r="BP229" s="55"/>
      <c r="BQ229" s="55"/>
      <c r="BR229" s="55"/>
      <c r="BS229" s="55"/>
      <c r="BT229" s="55"/>
      <c r="BU229" s="55"/>
      <c r="BV229" s="77"/>
    </row>
    <row r="230" spans="1:74" s="50" customFormat="1" ht="75.599999999999994" customHeight="1">
      <c r="A230" s="11" t="s">
        <v>5</v>
      </c>
      <c r="B230" s="5" t="s">
        <v>26</v>
      </c>
      <c r="C230" s="29" t="s">
        <v>1728</v>
      </c>
      <c r="D230" s="24" t="s">
        <v>605</v>
      </c>
      <c r="E230" s="24" t="s">
        <v>906</v>
      </c>
      <c r="F230" s="24" t="s">
        <v>1910</v>
      </c>
      <c r="G230" s="42" t="s">
        <v>1193</v>
      </c>
      <c r="H230" s="25" t="s">
        <v>299</v>
      </c>
      <c r="I230" s="7" t="s">
        <v>293</v>
      </c>
      <c r="J230" s="55"/>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c r="AJ230" s="55"/>
      <c r="AK230" s="55"/>
      <c r="AL230" s="55"/>
      <c r="AM230" s="55"/>
      <c r="AN230" s="55"/>
      <c r="AO230" s="55"/>
      <c r="AP230" s="55"/>
      <c r="AQ230" s="55"/>
      <c r="AR230" s="55"/>
      <c r="AS230" s="55"/>
      <c r="AT230" s="55"/>
      <c r="AU230" s="55"/>
      <c r="AV230" s="55"/>
      <c r="AW230" s="55"/>
      <c r="AX230" s="55"/>
      <c r="AY230" s="55"/>
      <c r="AZ230" s="55"/>
      <c r="BA230" s="55"/>
      <c r="BB230" s="55"/>
      <c r="BC230" s="55"/>
      <c r="BD230" s="55"/>
      <c r="BE230" s="55"/>
      <c r="BF230" s="55"/>
      <c r="BG230" s="55"/>
      <c r="BH230" s="55"/>
      <c r="BI230" s="55"/>
      <c r="BJ230" s="55"/>
      <c r="BK230" s="55"/>
      <c r="BL230" s="55"/>
      <c r="BM230" s="55"/>
      <c r="BN230" s="55"/>
      <c r="BO230" s="55"/>
      <c r="BP230" s="55"/>
      <c r="BQ230" s="55"/>
      <c r="BR230" s="55"/>
      <c r="BS230" s="55"/>
      <c r="BT230" s="55"/>
      <c r="BU230" s="55"/>
      <c r="BV230" s="77"/>
    </row>
    <row r="231" spans="1:74" s="50" customFormat="1" ht="75.599999999999994" customHeight="1">
      <c r="A231" s="8" t="s">
        <v>5</v>
      </c>
      <c r="B231" s="8" t="s">
        <v>26</v>
      </c>
      <c r="C231" s="29" t="s">
        <v>1504</v>
      </c>
      <c r="D231" s="24" t="s">
        <v>403</v>
      </c>
      <c r="E231" s="24" t="s">
        <v>693</v>
      </c>
      <c r="F231" s="24" t="s">
        <v>1879</v>
      </c>
      <c r="G231" s="39" t="s">
        <v>1326</v>
      </c>
      <c r="H231" s="25" t="s">
        <v>54</v>
      </c>
      <c r="I231" s="9" t="s">
        <v>55</v>
      </c>
      <c r="J231" s="55"/>
      <c r="K231" s="55"/>
      <c r="L231" s="55"/>
      <c r="M231" s="55"/>
      <c r="N231" s="55"/>
      <c r="O231" s="55"/>
      <c r="P231" s="55"/>
      <c r="Q231" s="55"/>
      <c r="R231" s="55"/>
      <c r="S231" s="55"/>
      <c r="T231" s="55"/>
      <c r="U231" s="55"/>
      <c r="V231" s="55"/>
      <c r="W231" s="55"/>
      <c r="X231" s="55"/>
      <c r="Y231" s="55"/>
      <c r="Z231" s="55"/>
      <c r="AA231" s="55"/>
      <c r="AB231" s="55"/>
      <c r="AC231" s="55"/>
      <c r="AD231" s="55"/>
      <c r="AE231" s="55"/>
      <c r="AF231" s="55"/>
      <c r="AG231" s="55"/>
      <c r="AH231" s="55"/>
      <c r="AI231" s="55"/>
      <c r="AJ231" s="55"/>
      <c r="AK231" s="55"/>
      <c r="AL231" s="55"/>
      <c r="AM231" s="55"/>
      <c r="AN231" s="55"/>
      <c r="AO231" s="55"/>
      <c r="AP231" s="55"/>
      <c r="AQ231" s="55"/>
      <c r="AR231" s="55"/>
      <c r="AS231" s="55"/>
      <c r="AT231" s="55"/>
      <c r="AU231" s="55"/>
      <c r="AV231" s="55"/>
      <c r="AW231" s="55"/>
      <c r="AX231" s="55"/>
      <c r="AY231" s="55"/>
      <c r="AZ231" s="55"/>
      <c r="BA231" s="55"/>
      <c r="BB231" s="55"/>
      <c r="BC231" s="55"/>
      <c r="BD231" s="55"/>
      <c r="BE231" s="55"/>
      <c r="BF231" s="55"/>
      <c r="BG231" s="55"/>
      <c r="BH231" s="55"/>
      <c r="BI231" s="55"/>
      <c r="BJ231" s="55"/>
      <c r="BK231" s="55"/>
      <c r="BL231" s="55"/>
      <c r="BM231" s="55"/>
      <c r="BN231" s="55"/>
      <c r="BO231" s="55"/>
      <c r="BP231" s="55"/>
      <c r="BQ231" s="55"/>
      <c r="BR231" s="55"/>
      <c r="BS231" s="55"/>
      <c r="BT231" s="55"/>
      <c r="BU231" s="55"/>
      <c r="BV231" s="77"/>
    </row>
    <row r="232" spans="1:74" s="50" customFormat="1" ht="75.599999999999994" customHeight="1">
      <c r="A232" s="5" t="s">
        <v>5</v>
      </c>
      <c r="B232" s="8" t="s">
        <v>26</v>
      </c>
      <c r="C232" s="29" t="s">
        <v>1503</v>
      </c>
      <c r="D232" s="24" t="s">
        <v>402</v>
      </c>
      <c r="E232" s="24" t="s">
        <v>692</v>
      </c>
      <c r="F232" s="24" t="s">
        <v>1879</v>
      </c>
      <c r="G232" s="39" t="s">
        <v>1325</v>
      </c>
      <c r="H232" s="25">
        <v>412</v>
      </c>
      <c r="I232" s="7" t="s">
        <v>53</v>
      </c>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c r="AJ232" s="55"/>
      <c r="AK232" s="55"/>
      <c r="AL232" s="55"/>
      <c r="AM232" s="55"/>
      <c r="AN232" s="55"/>
      <c r="AO232" s="55"/>
      <c r="AP232" s="55"/>
      <c r="AQ232" s="55"/>
      <c r="AR232" s="55"/>
      <c r="AS232" s="55"/>
      <c r="AT232" s="55"/>
      <c r="AU232" s="55"/>
      <c r="AV232" s="55"/>
      <c r="AW232" s="55"/>
      <c r="AX232" s="55"/>
      <c r="AY232" s="55"/>
      <c r="AZ232" s="55"/>
      <c r="BA232" s="55"/>
      <c r="BB232" s="55"/>
      <c r="BC232" s="55"/>
      <c r="BD232" s="55"/>
      <c r="BE232" s="55"/>
      <c r="BF232" s="55"/>
      <c r="BG232" s="55"/>
      <c r="BH232" s="55"/>
      <c r="BI232" s="55"/>
      <c r="BJ232" s="55"/>
      <c r="BK232" s="55"/>
      <c r="BL232" s="55"/>
      <c r="BM232" s="55"/>
      <c r="BN232" s="55"/>
      <c r="BO232" s="55"/>
      <c r="BP232" s="55"/>
      <c r="BQ232" s="55"/>
      <c r="BR232" s="55"/>
      <c r="BS232" s="55"/>
      <c r="BT232" s="55"/>
      <c r="BU232" s="55"/>
      <c r="BV232" s="77"/>
    </row>
    <row r="233" spans="1:74" s="50" customFormat="1" ht="75.599999999999994" customHeight="1">
      <c r="A233" s="2" t="s">
        <v>5</v>
      </c>
      <c r="B233" s="2" t="s">
        <v>26</v>
      </c>
      <c r="C233" s="23" t="s">
        <v>1481</v>
      </c>
      <c r="D233" s="24" t="s">
        <v>380</v>
      </c>
      <c r="E233" s="24" t="s">
        <v>669</v>
      </c>
      <c r="F233" s="24" t="s">
        <v>1879</v>
      </c>
      <c r="G233" s="39" t="s">
        <v>1302</v>
      </c>
      <c r="H233" s="26">
        <v>625</v>
      </c>
      <c r="I233" s="7" t="s">
        <v>28</v>
      </c>
      <c r="J233" s="55"/>
      <c r="K233" s="55"/>
      <c r="L233" s="55"/>
      <c r="M233" s="55"/>
      <c r="N233" s="55"/>
      <c r="O233" s="55"/>
      <c r="P233" s="55"/>
      <c r="Q233" s="55"/>
      <c r="R233" s="55"/>
      <c r="S233" s="55"/>
      <c r="T233" s="55"/>
      <c r="U233" s="55"/>
      <c r="V233" s="55"/>
      <c r="W233" s="55"/>
      <c r="X233" s="55"/>
      <c r="Y233" s="55"/>
      <c r="Z233" s="55"/>
      <c r="AA233" s="55"/>
      <c r="AB233" s="55"/>
      <c r="AC233" s="55"/>
      <c r="AD233" s="55"/>
      <c r="AE233" s="55"/>
      <c r="AF233" s="55"/>
      <c r="AG233" s="55"/>
      <c r="AH233" s="55"/>
      <c r="AI233" s="55"/>
      <c r="AJ233" s="55"/>
      <c r="AK233" s="55"/>
      <c r="AL233" s="55"/>
      <c r="AM233" s="55"/>
      <c r="AN233" s="55"/>
      <c r="AO233" s="55"/>
      <c r="AP233" s="55"/>
      <c r="AQ233" s="55"/>
      <c r="AR233" s="55"/>
      <c r="AS233" s="55"/>
      <c r="AT233" s="55"/>
      <c r="AU233" s="55"/>
      <c r="AV233" s="55"/>
      <c r="AW233" s="55"/>
      <c r="AX233" s="55"/>
      <c r="AY233" s="55"/>
      <c r="AZ233" s="55"/>
      <c r="BA233" s="55"/>
      <c r="BB233" s="55"/>
      <c r="BC233" s="55"/>
      <c r="BD233" s="55"/>
      <c r="BE233" s="55"/>
      <c r="BF233" s="55"/>
      <c r="BG233" s="55"/>
      <c r="BH233" s="55"/>
      <c r="BI233" s="55"/>
      <c r="BJ233" s="55"/>
      <c r="BK233" s="55"/>
      <c r="BL233" s="55"/>
      <c r="BM233" s="55"/>
      <c r="BN233" s="55"/>
      <c r="BO233" s="55"/>
      <c r="BP233" s="55"/>
      <c r="BQ233" s="55"/>
      <c r="BR233" s="55"/>
      <c r="BS233" s="55"/>
      <c r="BT233" s="55"/>
      <c r="BU233" s="55"/>
      <c r="BV233" s="77"/>
    </row>
    <row r="234" spans="1:74" s="50" customFormat="1" ht="75.599999999999994" customHeight="1">
      <c r="A234" s="11" t="s">
        <v>5</v>
      </c>
      <c r="B234" s="5" t="s">
        <v>26</v>
      </c>
      <c r="C234" s="29" t="s">
        <v>1628</v>
      </c>
      <c r="D234" s="24" t="s">
        <v>526</v>
      </c>
      <c r="E234" s="24" t="s">
        <v>817</v>
      </c>
      <c r="F234" s="24" t="s">
        <v>1881</v>
      </c>
      <c r="G234" s="39" t="s">
        <v>1459</v>
      </c>
      <c r="H234" s="25">
        <v>613</v>
      </c>
      <c r="I234" s="7" t="s">
        <v>181</v>
      </c>
      <c r="J234" s="55"/>
      <c r="K234" s="55"/>
      <c r="L234" s="55"/>
      <c r="M234" s="55"/>
      <c r="N234" s="55"/>
      <c r="O234" s="55"/>
      <c r="P234" s="55"/>
      <c r="Q234" s="55"/>
      <c r="R234" s="55"/>
      <c r="S234" s="55"/>
      <c r="T234" s="55"/>
      <c r="U234" s="55"/>
      <c r="V234" s="55"/>
      <c r="W234" s="55"/>
      <c r="X234" s="55"/>
      <c r="Y234" s="55"/>
      <c r="Z234" s="55"/>
      <c r="AA234" s="55"/>
      <c r="AB234" s="55"/>
      <c r="AC234" s="55"/>
      <c r="AD234" s="55"/>
      <c r="AE234" s="55"/>
      <c r="AF234" s="55"/>
      <c r="AG234" s="55"/>
      <c r="AH234" s="55"/>
      <c r="AI234" s="55"/>
      <c r="AJ234" s="55"/>
      <c r="AK234" s="55"/>
      <c r="AL234" s="55"/>
      <c r="AM234" s="55"/>
      <c r="AN234" s="55"/>
      <c r="AO234" s="55"/>
      <c r="AP234" s="55"/>
      <c r="AQ234" s="55"/>
      <c r="AR234" s="55"/>
      <c r="AS234" s="55"/>
      <c r="AT234" s="55"/>
      <c r="AU234" s="55"/>
      <c r="AV234" s="55"/>
      <c r="AW234" s="55"/>
      <c r="AX234" s="55"/>
      <c r="AY234" s="55"/>
      <c r="AZ234" s="55"/>
      <c r="BA234" s="55"/>
      <c r="BB234" s="55"/>
      <c r="BC234" s="55"/>
      <c r="BD234" s="55"/>
      <c r="BE234" s="55"/>
      <c r="BF234" s="55"/>
      <c r="BG234" s="55"/>
      <c r="BH234" s="55"/>
      <c r="BI234" s="55"/>
      <c r="BJ234" s="55"/>
      <c r="BK234" s="55"/>
      <c r="BL234" s="55"/>
      <c r="BM234" s="55"/>
      <c r="BN234" s="55"/>
      <c r="BO234" s="55"/>
      <c r="BP234" s="55"/>
      <c r="BQ234" s="55"/>
      <c r="BR234" s="55"/>
      <c r="BS234" s="55"/>
      <c r="BT234" s="55"/>
      <c r="BU234" s="55"/>
      <c r="BV234" s="77"/>
    </row>
    <row r="235" spans="1:74" s="50" customFormat="1" ht="75.599999999999994" customHeight="1">
      <c r="A235" s="11" t="s">
        <v>5</v>
      </c>
      <c r="B235" s="5" t="s">
        <v>26</v>
      </c>
      <c r="C235" s="29" t="s">
        <v>1693</v>
      </c>
      <c r="D235" s="24" t="s">
        <v>575</v>
      </c>
      <c r="E235" s="24" t="s">
        <v>875</v>
      </c>
      <c r="F235" s="24" t="s">
        <v>1882</v>
      </c>
      <c r="G235" s="42" t="s">
        <v>1156</v>
      </c>
      <c r="H235" s="25">
        <v>409</v>
      </c>
      <c r="I235" s="7" t="s">
        <v>255</v>
      </c>
      <c r="J235" s="55"/>
      <c r="K235" s="55"/>
      <c r="L235" s="55"/>
      <c r="M235" s="55"/>
      <c r="N235" s="55"/>
      <c r="O235" s="55"/>
      <c r="P235" s="55"/>
      <c r="Q235" s="55"/>
      <c r="R235" s="55"/>
      <c r="S235" s="55"/>
      <c r="T235" s="55"/>
      <c r="U235" s="55"/>
      <c r="V235" s="55"/>
      <c r="W235" s="55"/>
      <c r="X235" s="55"/>
      <c r="Y235" s="55"/>
      <c r="Z235" s="55"/>
      <c r="AA235" s="55"/>
      <c r="AB235" s="55"/>
      <c r="AC235" s="55"/>
      <c r="AD235" s="55"/>
      <c r="AE235" s="55"/>
      <c r="AF235" s="55"/>
      <c r="AG235" s="55"/>
      <c r="AH235" s="55"/>
      <c r="AI235" s="55"/>
      <c r="AJ235" s="55"/>
      <c r="AK235" s="55"/>
      <c r="AL235" s="55"/>
      <c r="AM235" s="55"/>
      <c r="AN235" s="55"/>
      <c r="AO235" s="55"/>
      <c r="AP235" s="55"/>
      <c r="AQ235" s="55"/>
      <c r="AR235" s="55"/>
      <c r="AS235" s="55"/>
      <c r="AT235" s="55"/>
      <c r="AU235" s="55"/>
      <c r="AV235" s="55"/>
      <c r="AW235" s="55"/>
      <c r="AX235" s="55"/>
      <c r="AY235" s="55"/>
      <c r="AZ235" s="55"/>
      <c r="BA235" s="55"/>
      <c r="BB235" s="55"/>
      <c r="BC235" s="55"/>
      <c r="BD235" s="55"/>
      <c r="BE235" s="55"/>
      <c r="BF235" s="55"/>
      <c r="BG235" s="55"/>
      <c r="BH235" s="55"/>
      <c r="BI235" s="55"/>
      <c r="BJ235" s="55"/>
      <c r="BK235" s="55"/>
      <c r="BL235" s="55"/>
      <c r="BM235" s="55"/>
      <c r="BN235" s="55"/>
      <c r="BO235" s="55"/>
      <c r="BP235" s="55"/>
      <c r="BQ235" s="55"/>
      <c r="BR235" s="55"/>
      <c r="BS235" s="55"/>
      <c r="BT235" s="55"/>
      <c r="BU235" s="55"/>
      <c r="BV235" s="77"/>
    </row>
    <row r="236" spans="1:74" s="50" customFormat="1" ht="75.599999999999994" customHeight="1">
      <c r="A236" s="11" t="s">
        <v>5</v>
      </c>
      <c r="B236" s="5" t="s">
        <v>26</v>
      </c>
      <c r="C236" s="29" t="s">
        <v>1618</v>
      </c>
      <c r="D236" s="24" t="s">
        <v>517</v>
      </c>
      <c r="E236" s="24" t="s">
        <v>809</v>
      </c>
      <c r="F236" s="24" t="s">
        <v>1873</v>
      </c>
      <c r="G236" s="39" t="s">
        <v>1449</v>
      </c>
      <c r="H236" s="25" t="s">
        <v>162</v>
      </c>
      <c r="I236" s="7" t="s">
        <v>167</v>
      </c>
      <c r="J236" s="55"/>
      <c r="K236" s="55"/>
      <c r="L236" s="55"/>
      <c r="M236" s="55"/>
      <c r="N236" s="55"/>
      <c r="O236" s="55"/>
      <c r="P236" s="55"/>
      <c r="Q236" s="55"/>
      <c r="R236" s="55"/>
      <c r="S236" s="55"/>
      <c r="T236" s="55"/>
      <c r="U236" s="55"/>
      <c r="V236" s="55"/>
      <c r="W236" s="55"/>
      <c r="X236" s="55"/>
      <c r="Y236" s="55"/>
      <c r="Z236" s="55"/>
      <c r="AA236" s="55"/>
      <c r="AB236" s="55"/>
      <c r="AC236" s="55"/>
      <c r="AD236" s="55"/>
      <c r="AE236" s="55"/>
      <c r="AF236" s="55"/>
      <c r="AG236" s="55"/>
      <c r="AH236" s="55"/>
      <c r="AI236" s="55"/>
      <c r="AJ236" s="55"/>
      <c r="AK236" s="55"/>
      <c r="AL236" s="55"/>
      <c r="AM236" s="55"/>
      <c r="AN236" s="55"/>
      <c r="AO236" s="55"/>
      <c r="AP236" s="55"/>
      <c r="AQ236" s="55"/>
      <c r="AR236" s="55"/>
      <c r="AS236" s="55"/>
      <c r="AT236" s="55"/>
      <c r="AU236" s="55"/>
      <c r="AV236" s="55"/>
      <c r="AW236" s="55"/>
      <c r="AX236" s="55"/>
      <c r="AY236" s="55"/>
      <c r="AZ236" s="55"/>
      <c r="BA236" s="55"/>
      <c r="BB236" s="55"/>
      <c r="BC236" s="55"/>
      <c r="BD236" s="55"/>
      <c r="BE236" s="55"/>
      <c r="BF236" s="55"/>
      <c r="BG236" s="55"/>
      <c r="BH236" s="55"/>
      <c r="BI236" s="55"/>
      <c r="BJ236" s="55"/>
      <c r="BK236" s="55"/>
      <c r="BL236" s="55"/>
      <c r="BM236" s="55"/>
      <c r="BN236" s="55"/>
      <c r="BO236" s="55"/>
      <c r="BP236" s="55"/>
      <c r="BQ236" s="55"/>
      <c r="BR236" s="55"/>
      <c r="BS236" s="55"/>
      <c r="BT236" s="55"/>
      <c r="BU236" s="55"/>
      <c r="BV236" s="77"/>
    </row>
    <row r="237" spans="1:74" s="50" customFormat="1" ht="75.599999999999994" customHeight="1">
      <c r="A237" s="11" t="s">
        <v>5</v>
      </c>
      <c r="B237" s="5" t="s">
        <v>26</v>
      </c>
      <c r="C237" s="29" t="s">
        <v>1659</v>
      </c>
      <c r="D237" s="24" t="s">
        <v>557</v>
      </c>
      <c r="E237" s="24" t="s">
        <v>848</v>
      </c>
      <c r="F237" s="24" t="s">
        <v>1872</v>
      </c>
      <c r="G237" s="42" t="s">
        <v>1122</v>
      </c>
      <c r="H237" s="25">
        <v>255</v>
      </c>
      <c r="I237" s="7" t="s">
        <v>221</v>
      </c>
      <c r="J237" s="55"/>
      <c r="K237" s="55"/>
      <c r="L237" s="55"/>
      <c r="M237" s="55"/>
      <c r="N237" s="55"/>
      <c r="O237" s="55"/>
      <c r="P237" s="55"/>
      <c r="Q237" s="55"/>
      <c r="R237" s="55"/>
      <c r="S237" s="55"/>
      <c r="T237" s="55"/>
      <c r="U237" s="55"/>
      <c r="V237" s="55"/>
      <c r="W237" s="55"/>
      <c r="X237" s="55"/>
      <c r="Y237" s="55"/>
      <c r="Z237" s="55"/>
      <c r="AA237" s="55"/>
      <c r="AB237" s="55"/>
      <c r="AC237" s="55"/>
      <c r="AD237" s="55"/>
      <c r="AE237" s="55"/>
      <c r="AF237" s="55"/>
      <c r="AG237" s="55"/>
      <c r="AH237" s="55"/>
      <c r="AI237" s="55"/>
      <c r="AJ237" s="55"/>
      <c r="AK237" s="55"/>
      <c r="AL237" s="55"/>
      <c r="AM237" s="55"/>
      <c r="AN237" s="55"/>
      <c r="AO237" s="55"/>
      <c r="AP237" s="55"/>
      <c r="AQ237" s="55"/>
      <c r="AR237" s="55"/>
      <c r="AS237" s="55"/>
      <c r="AT237" s="55"/>
      <c r="AU237" s="55"/>
      <c r="AV237" s="55"/>
      <c r="AW237" s="55"/>
      <c r="AX237" s="55"/>
      <c r="AY237" s="55"/>
      <c r="AZ237" s="55"/>
      <c r="BA237" s="55"/>
      <c r="BB237" s="55"/>
      <c r="BC237" s="55"/>
      <c r="BD237" s="55"/>
      <c r="BE237" s="55"/>
      <c r="BF237" s="55"/>
      <c r="BG237" s="55"/>
      <c r="BH237" s="55"/>
      <c r="BI237" s="55"/>
      <c r="BJ237" s="55"/>
      <c r="BK237" s="55"/>
      <c r="BL237" s="55"/>
      <c r="BM237" s="55"/>
      <c r="BN237" s="55"/>
      <c r="BO237" s="55"/>
      <c r="BP237" s="55"/>
      <c r="BQ237" s="55"/>
      <c r="BR237" s="55"/>
      <c r="BS237" s="55"/>
      <c r="BT237" s="55"/>
      <c r="BU237" s="55"/>
      <c r="BV237" s="77"/>
    </row>
    <row r="238" spans="1:74" s="50" customFormat="1" ht="75.599999999999994" customHeight="1">
      <c r="A238" s="11" t="s">
        <v>5</v>
      </c>
      <c r="B238" s="5" t="s">
        <v>26</v>
      </c>
      <c r="C238" s="29" t="s">
        <v>1712</v>
      </c>
      <c r="D238" s="24" t="s">
        <v>590</v>
      </c>
      <c r="E238" s="24" t="s">
        <v>892</v>
      </c>
      <c r="F238" s="24" t="s">
        <v>1910</v>
      </c>
      <c r="G238" s="42" t="s">
        <v>1177</v>
      </c>
      <c r="H238" s="25" t="s">
        <v>300</v>
      </c>
      <c r="I238" s="7" t="s">
        <v>277</v>
      </c>
      <c r="J238" s="55"/>
      <c r="K238" s="55"/>
      <c r="L238" s="55"/>
      <c r="M238" s="55"/>
      <c r="N238" s="55"/>
      <c r="O238" s="55"/>
      <c r="P238" s="55"/>
      <c r="Q238" s="55"/>
      <c r="R238" s="55"/>
      <c r="S238" s="55"/>
      <c r="T238" s="55"/>
      <c r="U238" s="55"/>
      <c r="V238" s="55"/>
      <c r="W238" s="55"/>
      <c r="X238" s="55"/>
      <c r="Y238" s="55"/>
      <c r="Z238" s="55"/>
      <c r="AA238" s="55"/>
      <c r="AB238" s="55"/>
      <c r="AC238" s="55"/>
      <c r="AD238" s="55"/>
      <c r="AE238" s="55"/>
      <c r="AF238" s="55"/>
      <c r="AG238" s="55"/>
      <c r="AH238" s="55"/>
      <c r="AI238" s="55"/>
      <c r="AJ238" s="55"/>
      <c r="AK238" s="55"/>
      <c r="AL238" s="55"/>
      <c r="AM238" s="55"/>
      <c r="AN238" s="55"/>
      <c r="AO238" s="55"/>
      <c r="AP238" s="55"/>
      <c r="AQ238" s="55"/>
      <c r="AR238" s="55"/>
      <c r="AS238" s="55"/>
      <c r="AT238" s="55"/>
      <c r="AU238" s="55"/>
      <c r="AV238" s="55"/>
      <c r="AW238" s="55"/>
      <c r="AX238" s="55"/>
      <c r="AY238" s="55"/>
      <c r="AZ238" s="55"/>
      <c r="BA238" s="55"/>
      <c r="BB238" s="55"/>
      <c r="BC238" s="55"/>
      <c r="BD238" s="55"/>
      <c r="BE238" s="55"/>
      <c r="BF238" s="55"/>
      <c r="BG238" s="55"/>
      <c r="BH238" s="55"/>
      <c r="BI238" s="55"/>
      <c r="BJ238" s="55"/>
      <c r="BK238" s="55"/>
      <c r="BL238" s="55"/>
      <c r="BM238" s="55"/>
      <c r="BN238" s="55"/>
      <c r="BO238" s="55"/>
      <c r="BP238" s="55"/>
      <c r="BQ238" s="55"/>
      <c r="BR238" s="55"/>
      <c r="BS238" s="55"/>
      <c r="BT238" s="55"/>
      <c r="BU238" s="55"/>
      <c r="BV238" s="77"/>
    </row>
    <row r="239" spans="1:74" s="50" customFormat="1" ht="75.599999999999994" customHeight="1">
      <c r="A239" s="11" t="s">
        <v>5</v>
      </c>
      <c r="B239" s="5" t="s">
        <v>26</v>
      </c>
      <c r="C239" s="29" t="s">
        <v>1608</v>
      </c>
      <c r="D239" s="24" t="s">
        <v>507</v>
      </c>
      <c r="E239" s="24" t="s">
        <v>801</v>
      </c>
      <c r="F239" s="24" t="s">
        <v>1873</v>
      </c>
      <c r="G239" s="39" t="s">
        <v>1439</v>
      </c>
      <c r="H239" s="25">
        <v>804.40700000000004</v>
      </c>
      <c r="I239" s="7" t="s">
        <v>155</v>
      </c>
      <c r="J239" s="55"/>
      <c r="K239" s="55"/>
      <c r="L239" s="55"/>
      <c r="M239" s="55"/>
      <c r="N239" s="55"/>
      <c r="O239" s="55"/>
      <c r="P239" s="55"/>
      <c r="Q239" s="55"/>
      <c r="R239" s="55"/>
      <c r="S239" s="55"/>
      <c r="T239" s="55"/>
      <c r="U239" s="55"/>
      <c r="V239" s="55"/>
      <c r="W239" s="55"/>
      <c r="X239" s="55"/>
      <c r="Y239" s="55"/>
      <c r="Z239" s="55"/>
      <c r="AA239" s="55"/>
      <c r="AB239" s="55"/>
      <c r="AC239" s="55"/>
      <c r="AD239" s="55"/>
      <c r="AE239" s="55"/>
      <c r="AF239" s="55"/>
      <c r="AG239" s="55"/>
      <c r="AH239" s="55"/>
      <c r="AI239" s="55"/>
      <c r="AJ239" s="55"/>
      <c r="AK239" s="55"/>
      <c r="AL239" s="55"/>
      <c r="AM239" s="55"/>
      <c r="AN239" s="55"/>
      <c r="AO239" s="55"/>
      <c r="AP239" s="55"/>
      <c r="AQ239" s="55"/>
      <c r="AR239" s="55"/>
      <c r="AS239" s="55"/>
      <c r="AT239" s="55"/>
      <c r="AU239" s="55"/>
      <c r="AV239" s="55"/>
      <c r="AW239" s="55"/>
      <c r="AX239" s="55"/>
      <c r="AY239" s="55"/>
      <c r="AZ239" s="55"/>
      <c r="BA239" s="55"/>
      <c r="BB239" s="55"/>
      <c r="BC239" s="55"/>
      <c r="BD239" s="55"/>
      <c r="BE239" s="55"/>
      <c r="BF239" s="55"/>
      <c r="BG239" s="55"/>
      <c r="BH239" s="55"/>
      <c r="BI239" s="55"/>
      <c r="BJ239" s="55"/>
      <c r="BK239" s="55"/>
      <c r="BL239" s="55"/>
      <c r="BM239" s="55"/>
      <c r="BN239" s="55"/>
      <c r="BO239" s="55"/>
      <c r="BP239" s="55"/>
      <c r="BQ239" s="55"/>
      <c r="BR239" s="55"/>
      <c r="BS239" s="55"/>
      <c r="BT239" s="55"/>
      <c r="BU239" s="55"/>
      <c r="BV239" s="77"/>
    </row>
    <row r="240" spans="1:74" s="50" customFormat="1" ht="75.599999999999994" customHeight="1">
      <c r="A240" s="11" t="s">
        <v>5</v>
      </c>
      <c r="B240" s="5" t="s">
        <v>26</v>
      </c>
      <c r="C240" s="29" t="s">
        <v>1660</v>
      </c>
      <c r="D240" s="24" t="s">
        <v>558</v>
      </c>
      <c r="E240" s="24" t="s">
        <v>849</v>
      </c>
      <c r="F240" s="24" t="s">
        <v>1872</v>
      </c>
      <c r="G240" s="42" t="s">
        <v>1123</v>
      </c>
      <c r="H240" s="25">
        <v>255</v>
      </c>
      <c r="I240" s="7" t="s">
        <v>222</v>
      </c>
      <c r="J240" s="55"/>
      <c r="K240" s="55"/>
      <c r="L240" s="55"/>
      <c r="M240" s="55"/>
      <c r="N240" s="55"/>
      <c r="O240" s="55"/>
      <c r="P240" s="55"/>
      <c r="Q240" s="55"/>
      <c r="R240" s="55"/>
      <c r="S240" s="55"/>
      <c r="T240" s="55"/>
      <c r="U240" s="55"/>
      <c r="V240" s="55"/>
      <c r="W240" s="55"/>
      <c r="X240" s="55"/>
      <c r="Y240" s="55"/>
      <c r="Z240" s="55"/>
      <c r="AA240" s="55"/>
      <c r="AB240" s="55"/>
      <c r="AC240" s="55"/>
      <c r="AD240" s="55"/>
      <c r="AE240" s="55"/>
      <c r="AF240" s="55"/>
      <c r="AG240" s="55"/>
      <c r="AH240" s="55"/>
      <c r="AI240" s="55"/>
      <c r="AJ240" s="55"/>
      <c r="AK240" s="55"/>
      <c r="AL240" s="55"/>
      <c r="AM240" s="55"/>
      <c r="AN240" s="55"/>
      <c r="AO240" s="55"/>
      <c r="AP240" s="55"/>
      <c r="AQ240" s="55"/>
      <c r="AR240" s="55"/>
      <c r="AS240" s="55"/>
      <c r="AT240" s="55"/>
      <c r="AU240" s="55"/>
      <c r="AV240" s="55"/>
      <c r="AW240" s="55"/>
      <c r="AX240" s="55"/>
      <c r="AY240" s="55"/>
      <c r="AZ240" s="55"/>
      <c r="BA240" s="55"/>
      <c r="BB240" s="55"/>
      <c r="BC240" s="55"/>
      <c r="BD240" s="55"/>
      <c r="BE240" s="55"/>
      <c r="BF240" s="55"/>
      <c r="BG240" s="55"/>
      <c r="BH240" s="55"/>
      <c r="BI240" s="55"/>
      <c r="BJ240" s="55"/>
      <c r="BK240" s="55"/>
      <c r="BL240" s="55"/>
      <c r="BM240" s="55"/>
      <c r="BN240" s="55"/>
      <c r="BO240" s="55"/>
      <c r="BP240" s="55"/>
      <c r="BQ240" s="55"/>
      <c r="BR240" s="55"/>
      <c r="BS240" s="55"/>
      <c r="BT240" s="55"/>
      <c r="BU240" s="55"/>
      <c r="BV240" s="77"/>
    </row>
    <row r="241" spans="1:74" s="50" customFormat="1" ht="75.599999999999994" customHeight="1">
      <c r="A241" s="11" t="s">
        <v>5</v>
      </c>
      <c r="B241" s="5" t="s">
        <v>26</v>
      </c>
      <c r="C241" s="29" t="s">
        <v>1711</v>
      </c>
      <c r="D241" s="24" t="s">
        <v>590</v>
      </c>
      <c r="E241" s="24" t="s">
        <v>891</v>
      </c>
      <c r="F241" s="24" t="s">
        <v>1910</v>
      </c>
      <c r="G241" s="42" t="s">
        <v>1176</v>
      </c>
      <c r="H241" s="25" t="s">
        <v>300</v>
      </c>
      <c r="I241" s="7" t="s">
        <v>276</v>
      </c>
      <c r="J241" s="55"/>
      <c r="K241" s="55"/>
      <c r="L241" s="55"/>
      <c r="M241" s="55"/>
      <c r="N241" s="55"/>
      <c r="O241" s="55"/>
      <c r="P241" s="55"/>
      <c r="Q241" s="55"/>
      <c r="R241" s="55"/>
      <c r="S241" s="55"/>
      <c r="T241" s="55"/>
      <c r="U241" s="55"/>
      <c r="V241" s="55"/>
      <c r="W241" s="55"/>
      <c r="X241" s="55"/>
      <c r="Y241" s="55"/>
      <c r="Z241" s="55"/>
      <c r="AA241" s="55"/>
      <c r="AB241" s="55"/>
      <c r="AC241" s="55"/>
      <c r="AD241" s="55"/>
      <c r="AE241" s="55"/>
      <c r="AF241" s="55"/>
      <c r="AG241" s="55"/>
      <c r="AH241" s="55"/>
      <c r="AI241" s="55"/>
      <c r="AJ241" s="55"/>
      <c r="AK241" s="55"/>
      <c r="AL241" s="55"/>
      <c r="AM241" s="55"/>
      <c r="AN241" s="55"/>
      <c r="AO241" s="55"/>
      <c r="AP241" s="55"/>
      <c r="AQ241" s="55"/>
      <c r="AR241" s="55"/>
      <c r="AS241" s="55"/>
      <c r="AT241" s="55"/>
      <c r="AU241" s="55"/>
      <c r="AV241" s="55"/>
      <c r="AW241" s="55"/>
      <c r="AX241" s="55"/>
      <c r="AY241" s="55"/>
      <c r="AZ241" s="55"/>
      <c r="BA241" s="55"/>
      <c r="BB241" s="55"/>
      <c r="BC241" s="55"/>
      <c r="BD241" s="55"/>
      <c r="BE241" s="55"/>
      <c r="BF241" s="55"/>
      <c r="BG241" s="55"/>
      <c r="BH241" s="55"/>
      <c r="BI241" s="55"/>
      <c r="BJ241" s="55"/>
      <c r="BK241" s="55"/>
      <c r="BL241" s="55"/>
      <c r="BM241" s="55"/>
      <c r="BN241" s="55"/>
      <c r="BO241" s="55"/>
      <c r="BP241" s="55"/>
      <c r="BQ241" s="55"/>
      <c r="BR241" s="55"/>
      <c r="BS241" s="55"/>
      <c r="BT241" s="55"/>
      <c r="BU241" s="55"/>
      <c r="BV241" s="77"/>
    </row>
    <row r="242" spans="1:74" s="50" customFormat="1" ht="75.599999999999994" customHeight="1">
      <c r="A242" s="11" t="s">
        <v>5</v>
      </c>
      <c r="B242" s="5" t="s">
        <v>26</v>
      </c>
      <c r="C242" s="29" t="s">
        <v>1695</v>
      </c>
      <c r="D242" s="24" t="s">
        <v>577</v>
      </c>
      <c r="E242" s="24" t="s">
        <v>849</v>
      </c>
      <c r="F242" s="24" t="s">
        <v>1910</v>
      </c>
      <c r="G242" s="42" t="s">
        <v>1158</v>
      </c>
      <c r="H242" s="25">
        <v>626</v>
      </c>
      <c r="I242" s="7" t="s">
        <v>257</v>
      </c>
      <c r="J242" s="55"/>
      <c r="K242" s="55"/>
      <c r="L242" s="55"/>
      <c r="M242" s="55"/>
      <c r="N242" s="55"/>
      <c r="O242" s="55"/>
      <c r="P242" s="55"/>
      <c r="Q242" s="55"/>
      <c r="R242" s="55"/>
      <c r="S242" s="55"/>
      <c r="T242" s="55"/>
      <c r="U242" s="55"/>
      <c r="V242" s="55"/>
      <c r="W242" s="55"/>
      <c r="X242" s="55"/>
      <c r="Y242" s="55"/>
      <c r="Z242" s="55"/>
      <c r="AA242" s="55"/>
      <c r="AB242" s="55"/>
      <c r="AC242" s="55"/>
      <c r="AD242" s="55"/>
      <c r="AE242" s="55"/>
      <c r="AF242" s="55"/>
      <c r="AG242" s="55"/>
      <c r="AH242" s="55"/>
      <c r="AI242" s="55"/>
      <c r="AJ242" s="55"/>
      <c r="AK242" s="55"/>
      <c r="AL242" s="55"/>
      <c r="AM242" s="55"/>
      <c r="AN242" s="55"/>
      <c r="AO242" s="55"/>
      <c r="AP242" s="55"/>
      <c r="AQ242" s="55"/>
      <c r="AR242" s="55"/>
      <c r="AS242" s="55"/>
      <c r="AT242" s="55"/>
      <c r="AU242" s="55"/>
      <c r="AV242" s="55"/>
      <c r="AW242" s="55"/>
      <c r="AX242" s="55"/>
      <c r="AY242" s="55"/>
      <c r="AZ242" s="55"/>
      <c r="BA242" s="55"/>
      <c r="BB242" s="55"/>
      <c r="BC242" s="55"/>
      <c r="BD242" s="55"/>
      <c r="BE242" s="55"/>
      <c r="BF242" s="55"/>
      <c r="BG242" s="55"/>
      <c r="BH242" s="55"/>
      <c r="BI242" s="55"/>
      <c r="BJ242" s="55"/>
      <c r="BK242" s="55"/>
      <c r="BL242" s="55"/>
      <c r="BM242" s="55"/>
      <c r="BN242" s="55"/>
      <c r="BO242" s="55"/>
      <c r="BP242" s="55"/>
      <c r="BQ242" s="55"/>
      <c r="BR242" s="55"/>
      <c r="BS242" s="55"/>
      <c r="BT242" s="55"/>
      <c r="BU242" s="55"/>
      <c r="BV242" s="77"/>
    </row>
    <row r="243" spans="1:74" s="50" customFormat="1" ht="75.599999999999994" customHeight="1">
      <c r="A243" s="11" t="s">
        <v>5</v>
      </c>
      <c r="B243" s="5" t="s">
        <v>26</v>
      </c>
      <c r="C243" s="29" t="s">
        <v>1744</v>
      </c>
      <c r="D243" s="24" t="s">
        <v>620</v>
      </c>
      <c r="E243" s="24" t="s">
        <v>919</v>
      </c>
      <c r="F243" s="24" t="s">
        <v>1910</v>
      </c>
      <c r="G243" s="42" t="s">
        <v>1203</v>
      </c>
      <c r="H243" s="25">
        <v>411</v>
      </c>
      <c r="I243" s="7" t="s">
        <v>311</v>
      </c>
      <c r="J243" s="55"/>
      <c r="K243" s="55"/>
      <c r="L243" s="55"/>
      <c r="M243" s="55"/>
      <c r="N243" s="55"/>
      <c r="O243" s="55"/>
      <c r="P243" s="55"/>
      <c r="Q243" s="55"/>
      <c r="R243" s="55"/>
      <c r="S243" s="55"/>
      <c r="T243" s="55"/>
      <c r="U243" s="55"/>
      <c r="V243" s="55"/>
      <c r="W243" s="55"/>
      <c r="X243" s="55"/>
      <c r="Y243" s="55"/>
      <c r="Z243" s="55"/>
      <c r="AA243" s="55"/>
      <c r="AB243" s="55"/>
      <c r="AC243" s="55"/>
      <c r="AD243" s="55"/>
      <c r="AE243" s="55"/>
      <c r="AF243" s="55"/>
      <c r="AG243" s="55"/>
      <c r="AH243" s="55"/>
      <c r="AI243" s="55"/>
      <c r="AJ243" s="55"/>
      <c r="AK243" s="55"/>
      <c r="AL243" s="55"/>
      <c r="AM243" s="55"/>
      <c r="AN243" s="55"/>
      <c r="AO243" s="55"/>
      <c r="AP243" s="55"/>
      <c r="AQ243" s="55"/>
      <c r="AR243" s="55"/>
      <c r="AS243" s="55"/>
      <c r="AT243" s="55"/>
      <c r="AU243" s="55"/>
      <c r="AV243" s="55"/>
      <c r="AW243" s="55"/>
      <c r="AX243" s="55"/>
      <c r="AY243" s="55"/>
      <c r="AZ243" s="55"/>
      <c r="BA243" s="55"/>
      <c r="BB243" s="55"/>
      <c r="BC243" s="55"/>
      <c r="BD243" s="55"/>
      <c r="BE243" s="55"/>
      <c r="BF243" s="55"/>
      <c r="BG243" s="55"/>
      <c r="BH243" s="55"/>
      <c r="BI243" s="55"/>
      <c r="BJ243" s="55"/>
      <c r="BK243" s="55"/>
      <c r="BL243" s="55"/>
      <c r="BM243" s="55"/>
      <c r="BN243" s="55"/>
      <c r="BO243" s="55"/>
      <c r="BP243" s="55"/>
      <c r="BQ243" s="55"/>
      <c r="BR243" s="55"/>
      <c r="BS243" s="55"/>
      <c r="BT243" s="55"/>
      <c r="BU243" s="55"/>
      <c r="BV243" s="77"/>
    </row>
    <row r="244" spans="1:74" s="50" customFormat="1" ht="75.599999999999994" customHeight="1">
      <c r="A244" s="11" t="s">
        <v>5</v>
      </c>
      <c r="B244" s="5" t="s">
        <v>26</v>
      </c>
      <c r="C244" s="29" t="s">
        <v>1616</v>
      </c>
      <c r="D244" s="24" t="s">
        <v>515</v>
      </c>
      <c r="E244" s="24" t="s">
        <v>807</v>
      </c>
      <c r="F244" s="24" t="s">
        <v>1873</v>
      </c>
      <c r="G244" s="39" t="s">
        <v>1447</v>
      </c>
      <c r="H244" s="25" t="s">
        <v>162</v>
      </c>
      <c r="I244" s="7" t="s">
        <v>165</v>
      </c>
      <c r="J244" s="55"/>
      <c r="K244" s="55"/>
      <c r="L244" s="55"/>
      <c r="M244" s="55"/>
      <c r="N244" s="55"/>
      <c r="O244" s="55"/>
      <c r="P244" s="55"/>
      <c r="Q244" s="55"/>
      <c r="R244" s="55"/>
      <c r="S244" s="55"/>
      <c r="T244" s="55"/>
      <c r="U244" s="55"/>
      <c r="V244" s="55"/>
      <c r="W244" s="55"/>
      <c r="X244" s="55"/>
      <c r="Y244" s="55"/>
      <c r="Z244" s="55"/>
      <c r="AA244" s="55"/>
      <c r="AB244" s="55"/>
      <c r="AC244" s="55"/>
      <c r="AD244" s="55"/>
      <c r="AE244" s="55"/>
      <c r="AF244" s="55"/>
      <c r="AG244" s="55"/>
      <c r="AH244" s="55"/>
      <c r="AI244" s="55"/>
      <c r="AJ244" s="55"/>
      <c r="AK244" s="55"/>
      <c r="AL244" s="55"/>
      <c r="AM244" s="55"/>
      <c r="AN244" s="55"/>
      <c r="AO244" s="55"/>
      <c r="AP244" s="55"/>
      <c r="AQ244" s="55"/>
      <c r="AR244" s="55"/>
      <c r="AS244" s="55"/>
      <c r="AT244" s="55"/>
      <c r="AU244" s="55"/>
      <c r="AV244" s="55"/>
      <c r="AW244" s="55"/>
      <c r="AX244" s="55"/>
      <c r="AY244" s="55"/>
      <c r="AZ244" s="55"/>
      <c r="BA244" s="55"/>
      <c r="BB244" s="55"/>
      <c r="BC244" s="55"/>
      <c r="BD244" s="55"/>
      <c r="BE244" s="55"/>
      <c r="BF244" s="55"/>
      <c r="BG244" s="55"/>
      <c r="BH244" s="55"/>
      <c r="BI244" s="55"/>
      <c r="BJ244" s="55"/>
      <c r="BK244" s="55"/>
      <c r="BL244" s="55"/>
      <c r="BM244" s="55"/>
      <c r="BN244" s="55"/>
      <c r="BO244" s="55"/>
      <c r="BP244" s="55"/>
      <c r="BQ244" s="55"/>
      <c r="BR244" s="55"/>
      <c r="BS244" s="55"/>
      <c r="BT244" s="55"/>
      <c r="BU244" s="55"/>
      <c r="BV244" s="77"/>
    </row>
    <row r="245" spans="1:74" s="50" customFormat="1" ht="75.599999999999994" customHeight="1">
      <c r="A245" s="11" t="s">
        <v>5</v>
      </c>
      <c r="B245" s="5" t="s">
        <v>26</v>
      </c>
      <c r="C245" s="29" t="s">
        <v>1743</v>
      </c>
      <c r="D245" s="24" t="s">
        <v>619</v>
      </c>
      <c r="E245" s="24" t="s">
        <v>918</v>
      </c>
      <c r="F245" s="24" t="s">
        <v>1910</v>
      </c>
      <c r="G245" s="42" t="s">
        <v>1204</v>
      </c>
      <c r="H245" s="25">
        <v>411</v>
      </c>
      <c r="I245" s="7" t="s">
        <v>310</v>
      </c>
      <c r="J245" s="55"/>
      <c r="K245" s="55"/>
      <c r="L245" s="55"/>
      <c r="M245" s="55"/>
      <c r="N245" s="55"/>
      <c r="O245" s="55"/>
      <c r="P245" s="55"/>
      <c r="Q245" s="55"/>
      <c r="R245" s="55"/>
      <c r="S245" s="55"/>
      <c r="T245" s="55"/>
      <c r="U245" s="55"/>
      <c r="V245" s="55"/>
      <c r="W245" s="55"/>
      <c r="X245" s="55"/>
      <c r="Y245" s="55"/>
      <c r="Z245" s="55"/>
      <c r="AA245" s="55"/>
      <c r="AB245" s="55"/>
      <c r="AC245" s="55"/>
      <c r="AD245" s="55"/>
      <c r="AE245" s="55"/>
      <c r="AF245" s="55"/>
      <c r="AG245" s="55"/>
      <c r="AH245" s="55"/>
      <c r="AI245" s="55"/>
      <c r="AJ245" s="55"/>
      <c r="AK245" s="55"/>
      <c r="AL245" s="55"/>
      <c r="AM245" s="55"/>
      <c r="AN245" s="55"/>
      <c r="AO245" s="55"/>
      <c r="AP245" s="55"/>
      <c r="AQ245" s="55"/>
      <c r="AR245" s="55"/>
      <c r="AS245" s="55"/>
      <c r="AT245" s="55"/>
      <c r="AU245" s="55"/>
      <c r="AV245" s="55"/>
      <c r="AW245" s="55"/>
      <c r="AX245" s="55"/>
      <c r="AY245" s="55"/>
      <c r="AZ245" s="55"/>
      <c r="BA245" s="55"/>
      <c r="BB245" s="55"/>
      <c r="BC245" s="55"/>
      <c r="BD245" s="55"/>
      <c r="BE245" s="55"/>
      <c r="BF245" s="55"/>
      <c r="BG245" s="55"/>
      <c r="BH245" s="55"/>
      <c r="BI245" s="55"/>
      <c r="BJ245" s="55"/>
      <c r="BK245" s="55"/>
      <c r="BL245" s="55"/>
      <c r="BM245" s="55"/>
      <c r="BN245" s="55"/>
      <c r="BO245" s="55"/>
      <c r="BP245" s="55"/>
      <c r="BQ245" s="55"/>
      <c r="BR245" s="55"/>
      <c r="BS245" s="55"/>
      <c r="BT245" s="55"/>
      <c r="BU245" s="55"/>
      <c r="BV245" s="77"/>
    </row>
    <row r="246" spans="1:74" s="50" customFormat="1" ht="75.599999999999994" customHeight="1">
      <c r="A246" s="11" t="s">
        <v>5</v>
      </c>
      <c r="B246" s="5" t="s">
        <v>26</v>
      </c>
      <c r="C246" s="29" t="s">
        <v>1736</v>
      </c>
      <c r="D246" s="24" t="s">
        <v>612</v>
      </c>
      <c r="E246" s="24" t="s">
        <v>912</v>
      </c>
      <c r="F246" s="24" t="s">
        <v>1910</v>
      </c>
      <c r="G246" s="42" t="s">
        <v>1201</v>
      </c>
      <c r="H246" s="25">
        <v>411</v>
      </c>
      <c r="I246" s="7" t="s">
        <v>303</v>
      </c>
      <c r="J246" s="55"/>
      <c r="K246" s="55"/>
      <c r="L246" s="55"/>
      <c r="M246" s="55"/>
      <c r="N246" s="55"/>
      <c r="O246" s="55"/>
      <c r="P246" s="55"/>
      <c r="Q246" s="55"/>
      <c r="R246" s="55"/>
      <c r="S246" s="55"/>
      <c r="T246" s="55"/>
      <c r="U246" s="55"/>
      <c r="V246" s="55"/>
      <c r="W246" s="55"/>
      <c r="X246" s="55"/>
      <c r="Y246" s="55"/>
      <c r="Z246" s="55"/>
      <c r="AA246" s="55"/>
      <c r="AB246" s="55"/>
      <c r="AC246" s="55"/>
      <c r="AD246" s="55"/>
      <c r="AE246" s="55"/>
      <c r="AF246" s="55"/>
      <c r="AG246" s="55"/>
      <c r="AH246" s="55"/>
      <c r="AI246" s="55"/>
      <c r="AJ246" s="55"/>
      <c r="AK246" s="55"/>
      <c r="AL246" s="55"/>
      <c r="AM246" s="55"/>
      <c r="AN246" s="55"/>
      <c r="AO246" s="55"/>
      <c r="AP246" s="55"/>
      <c r="AQ246" s="55"/>
      <c r="AR246" s="55"/>
      <c r="AS246" s="55"/>
      <c r="AT246" s="55"/>
      <c r="AU246" s="55"/>
      <c r="AV246" s="55"/>
      <c r="AW246" s="55"/>
      <c r="AX246" s="55"/>
      <c r="AY246" s="55"/>
      <c r="AZ246" s="55"/>
      <c r="BA246" s="55"/>
      <c r="BB246" s="55"/>
      <c r="BC246" s="55"/>
      <c r="BD246" s="55"/>
      <c r="BE246" s="55"/>
      <c r="BF246" s="55"/>
      <c r="BG246" s="55"/>
      <c r="BH246" s="55"/>
      <c r="BI246" s="55"/>
      <c r="BJ246" s="55"/>
      <c r="BK246" s="55"/>
      <c r="BL246" s="55"/>
      <c r="BM246" s="55"/>
      <c r="BN246" s="55"/>
      <c r="BO246" s="55"/>
      <c r="BP246" s="55"/>
      <c r="BQ246" s="55"/>
      <c r="BR246" s="55"/>
      <c r="BS246" s="55"/>
      <c r="BT246" s="55"/>
      <c r="BU246" s="55"/>
      <c r="BV246" s="77"/>
    </row>
    <row r="247" spans="1:74" s="50" customFormat="1" ht="75.599999999999994" customHeight="1">
      <c r="A247" s="8" t="s">
        <v>5</v>
      </c>
      <c r="B247" s="8" t="s">
        <v>26</v>
      </c>
      <c r="C247" s="30" t="s">
        <v>1557</v>
      </c>
      <c r="D247" s="24" t="s">
        <v>456</v>
      </c>
      <c r="E247" s="24" t="s">
        <v>750</v>
      </c>
      <c r="F247" s="24" t="s">
        <v>1878</v>
      </c>
      <c r="G247" s="39" t="s">
        <v>1384</v>
      </c>
      <c r="H247" s="32">
        <v>885</v>
      </c>
      <c r="I247" s="9" t="s">
        <v>332</v>
      </c>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c r="AJ247" s="55"/>
      <c r="AK247" s="55"/>
      <c r="AL247" s="55"/>
      <c r="AM247" s="55"/>
      <c r="AN247" s="55"/>
      <c r="AO247" s="55"/>
      <c r="AP247" s="55"/>
      <c r="AQ247" s="55"/>
      <c r="AR247" s="55"/>
      <c r="AS247" s="55"/>
      <c r="AT247" s="55"/>
      <c r="AU247" s="55"/>
      <c r="AV247" s="55"/>
      <c r="AW247" s="55"/>
      <c r="AX247" s="55"/>
      <c r="AY247" s="55"/>
      <c r="AZ247" s="55"/>
      <c r="BA247" s="55"/>
      <c r="BB247" s="55"/>
      <c r="BC247" s="55"/>
      <c r="BD247" s="55"/>
      <c r="BE247" s="55"/>
      <c r="BF247" s="55"/>
      <c r="BG247" s="55"/>
      <c r="BH247" s="55"/>
      <c r="BI247" s="55"/>
      <c r="BJ247" s="55"/>
      <c r="BK247" s="55"/>
      <c r="BL247" s="55"/>
      <c r="BM247" s="55"/>
      <c r="BN247" s="55"/>
      <c r="BO247" s="55"/>
      <c r="BP247" s="55"/>
      <c r="BQ247" s="55"/>
      <c r="BR247" s="55"/>
      <c r="BS247" s="55"/>
      <c r="BT247" s="55"/>
      <c r="BU247" s="55"/>
      <c r="BV247" s="77"/>
    </row>
    <row r="248" spans="1:74" s="50" customFormat="1" ht="75.599999999999994" customHeight="1">
      <c r="A248" s="11" t="s">
        <v>5</v>
      </c>
      <c r="B248" s="5" t="s">
        <v>26</v>
      </c>
      <c r="C248" s="29" t="s">
        <v>1741</v>
      </c>
      <c r="D248" s="24" t="s">
        <v>617</v>
      </c>
      <c r="E248" s="24" t="s">
        <v>916</v>
      </c>
      <c r="F248" s="24" t="s">
        <v>1910</v>
      </c>
      <c r="G248" s="42" t="s">
        <v>1210</v>
      </c>
      <c r="H248" s="25">
        <v>411</v>
      </c>
      <c r="I248" s="7" t="s">
        <v>308</v>
      </c>
      <c r="J248" s="55"/>
      <c r="K248" s="55"/>
      <c r="L248" s="55"/>
      <c r="M248" s="55"/>
      <c r="N248" s="55"/>
      <c r="O248" s="55"/>
      <c r="P248" s="55"/>
      <c r="Q248" s="55"/>
      <c r="R248" s="55"/>
      <c r="S248" s="55"/>
      <c r="T248" s="55"/>
      <c r="U248" s="55"/>
      <c r="V248" s="55"/>
      <c r="W248" s="55"/>
      <c r="X248" s="55"/>
      <c r="Y248" s="55"/>
      <c r="Z248" s="55"/>
      <c r="AA248" s="55"/>
      <c r="AB248" s="55"/>
      <c r="AC248" s="55"/>
      <c r="AD248" s="55"/>
      <c r="AE248" s="55"/>
      <c r="AF248" s="55"/>
      <c r="AG248" s="55"/>
      <c r="AH248" s="55"/>
      <c r="AI248" s="55"/>
      <c r="AJ248" s="55"/>
      <c r="AK248" s="55"/>
      <c r="AL248" s="55"/>
      <c r="AM248" s="55"/>
      <c r="AN248" s="55"/>
      <c r="AO248" s="55"/>
      <c r="AP248" s="55"/>
      <c r="AQ248" s="55"/>
      <c r="AR248" s="55"/>
      <c r="AS248" s="55"/>
      <c r="AT248" s="55"/>
      <c r="AU248" s="55"/>
      <c r="AV248" s="55"/>
      <c r="AW248" s="55"/>
      <c r="AX248" s="55"/>
      <c r="AY248" s="55"/>
      <c r="AZ248" s="55"/>
      <c r="BA248" s="55"/>
      <c r="BB248" s="55"/>
      <c r="BC248" s="55"/>
      <c r="BD248" s="55"/>
      <c r="BE248" s="55"/>
      <c r="BF248" s="55"/>
      <c r="BG248" s="55"/>
      <c r="BH248" s="55"/>
      <c r="BI248" s="55"/>
      <c r="BJ248" s="55"/>
      <c r="BK248" s="55"/>
      <c r="BL248" s="55"/>
      <c r="BM248" s="55"/>
      <c r="BN248" s="55"/>
      <c r="BO248" s="55"/>
      <c r="BP248" s="55"/>
      <c r="BQ248" s="55"/>
      <c r="BR248" s="55"/>
      <c r="BS248" s="55"/>
      <c r="BT248" s="55"/>
      <c r="BU248" s="55"/>
      <c r="BV248" s="77"/>
    </row>
    <row r="249" spans="1:74" s="50" customFormat="1" ht="75.599999999999994" customHeight="1">
      <c r="A249" s="5" t="s">
        <v>5</v>
      </c>
      <c r="B249" s="5" t="s">
        <v>26</v>
      </c>
      <c r="C249" s="29" t="s">
        <v>1561</v>
      </c>
      <c r="D249" s="24" t="s">
        <v>460</v>
      </c>
      <c r="E249" s="24" t="s">
        <v>753</v>
      </c>
      <c r="F249" s="24" t="s">
        <v>1878</v>
      </c>
      <c r="G249" s="39" t="s">
        <v>1388</v>
      </c>
      <c r="H249" s="25">
        <v>885</v>
      </c>
      <c r="I249" s="7" t="s">
        <v>336</v>
      </c>
      <c r="J249" s="55"/>
      <c r="K249" s="55"/>
      <c r="L249" s="55"/>
      <c r="M249" s="55"/>
      <c r="N249" s="55"/>
      <c r="O249" s="55"/>
      <c r="P249" s="55"/>
      <c r="Q249" s="55"/>
      <c r="R249" s="55"/>
      <c r="S249" s="55"/>
      <c r="T249" s="55"/>
      <c r="U249" s="55"/>
      <c r="V249" s="55"/>
      <c r="W249" s="55"/>
      <c r="X249" s="55"/>
      <c r="Y249" s="55"/>
      <c r="Z249" s="55"/>
      <c r="AA249" s="55"/>
      <c r="AB249" s="55"/>
      <c r="AC249" s="55"/>
      <c r="AD249" s="55"/>
      <c r="AE249" s="55"/>
      <c r="AF249" s="55"/>
      <c r="AG249" s="55"/>
      <c r="AH249" s="55"/>
      <c r="AI249" s="55"/>
      <c r="AJ249" s="55"/>
      <c r="AK249" s="55"/>
      <c r="AL249" s="55"/>
      <c r="AM249" s="55"/>
      <c r="AN249" s="55"/>
      <c r="AO249" s="55"/>
      <c r="AP249" s="55"/>
      <c r="AQ249" s="55"/>
      <c r="AR249" s="55"/>
      <c r="AS249" s="55"/>
      <c r="AT249" s="55"/>
      <c r="AU249" s="55"/>
      <c r="AV249" s="55"/>
      <c r="AW249" s="55"/>
      <c r="AX249" s="55"/>
      <c r="AY249" s="55"/>
      <c r="AZ249" s="55"/>
      <c r="BA249" s="55"/>
      <c r="BB249" s="55"/>
      <c r="BC249" s="55"/>
      <c r="BD249" s="55"/>
      <c r="BE249" s="55"/>
      <c r="BF249" s="55"/>
      <c r="BG249" s="55"/>
      <c r="BH249" s="55"/>
      <c r="BI249" s="55"/>
      <c r="BJ249" s="55"/>
      <c r="BK249" s="55"/>
      <c r="BL249" s="55"/>
      <c r="BM249" s="55"/>
      <c r="BN249" s="55"/>
      <c r="BO249" s="55"/>
      <c r="BP249" s="55"/>
      <c r="BQ249" s="55"/>
      <c r="BR249" s="55"/>
      <c r="BS249" s="55"/>
      <c r="BT249" s="55"/>
      <c r="BU249" s="55"/>
      <c r="BV249" s="77"/>
    </row>
    <row r="250" spans="1:74" s="50" customFormat="1" ht="75.599999999999994" customHeight="1">
      <c r="A250" s="11" t="s">
        <v>5</v>
      </c>
      <c r="B250" s="5" t="s">
        <v>26</v>
      </c>
      <c r="C250" s="29" t="s">
        <v>1612</v>
      </c>
      <c r="D250" s="24" t="s">
        <v>511</v>
      </c>
      <c r="E250" s="24" t="s">
        <v>805</v>
      </c>
      <c r="F250" s="24" t="s">
        <v>1873</v>
      </c>
      <c r="G250" s="39" t="s">
        <v>1443</v>
      </c>
      <c r="H250" s="25">
        <v>246.40700000000001</v>
      </c>
      <c r="I250" s="7" t="s">
        <v>160</v>
      </c>
      <c r="J250" s="55"/>
      <c r="K250" s="55"/>
      <c r="L250" s="55"/>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c r="AJ250" s="55"/>
      <c r="AK250" s="55"/>
      <c r="AL250" s="55"/>
      <c r="AM250" s="55"/>
      <c r="AN250" s="55"/>
      <c r="AO250" s="55"/>
      <c r="AP250" s="55"/>
      <c r="AQ250" s="55"/>
      <c r="AR250" s="55"/>
      <c r="AS250" s="55"/>
      <c r="AT250" s="55"/>
      <c r="AU250" s="55"/>
      <c r="AV250" s="55"/>
      <c r="AW250" s="55"/>
      <c r="AX250" s="55"/>
      <c r="AY250" s="55"/>
      <c r="AZ250" s="55"/>
      <c r="BA250" s="55"/>
      <c r="BB250" s="55"/>
      <c r="BC250" s="55"/>
      <c r="BD250" s="55"/>
      <c r="BE250" s="55"/>
      <c r="BF250" s="55"/>
      <c r="BG250" s="55"/>
      <c r="BH250" s="55"/>
      <c r="BI250" s="55"/>
      <c r="BJ250" s="55"/>
      <c r="BK250" s="55"/>
      <c r="BL250" s="55"/>
      <c r="BM250" s="55"/>
      <c r="BN250" s="55"/>
      <c r="BO250" s="55"/>
      <c r="BP250" s="55"/>
      <c r="BQ250" s="55"/>
      <c r="BR250" s="55"/>
      <c r="BS250" s="55"/>
      <c r="BT250" s="55"/>
      <c r="BU250" s="55"/>
      <c r="BV250" s="77"/>
    </row>
    <row r="251" spans="1:74" s="50" customFormat="1" ht="75.599999999999994" customHeight="1">
      <c r="A251" s="8" t="s">
        <v>5</v>
      </c>
      <c r="B251" s="5" t="s">
        <v>26</v>
      </c>
      <c r="C251" s="29" t="s">
        <v>1497</v>
      </c>
      <c r="D251" s="24" t="s">
        <v>396</v>
      </c>
      <c r="E251" s="24" t="s">
        <v>686</v>
      </c>
      <c r="F251" s="24" t="s">
        <v>1879</v>
      </c>
      <c r="G251" s="39" t="s">
        <v>1319</v>
      </c>
      <c r="H251" s="25">
        <v>412</v>
      </c>
      <c r="I251" s="7" t="s">
        <v>47</v>
      </c>
      <c r="J251" s="55"/>
      <c r="K251" s="55"/>
      <c r="L251" s="55"/>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c r="AJ251" s="55"/>
      <c r="AK251" s="55"/>
      <c r="AL251" s="55"/>
      <c r="AM251" s="55"/>
      <c r="AN251" s="55"/>
      <c r="AO251" s="55"/>
      <c r="AP251" s="55"/>
      <c r="AQ251" s="55"/>
      <c r="AR251" s="55"/>
      <c r="AS251" s="55"/>
      <c r="AT251" s="55"/>
      <c r="AU251" s="55"/>
      <c r="AV251" s="55"/>
      <c r="AW251" s="55"/>
      <c r="AX251" s="55"/>
      <c r="AY251" s="55"/>
      <c r="AZ251" s="55"/>
      <c r="BA251" s="55"/>
      <c r="BB251" s="55"/>
      <c r="BC251" s="55"/>
      <c r="BD251" s="55"/>
      <c r="BE251" s="55"/>
      <c r="BF251" s="55"/>
      <c r="BG251" s="55"/>
      <c r="BH251" s="55"/>
      <c r="BI251" s="55"/>
      <c r="BJ251" s="55"/>
      <c r="BK251" s="55"/>
      <c r="BL251" s="55"/>
      <c r="BM251" s="55"/>
      <c r="BN251" s="55"/>
      <c r="BO251" s="55"/>
      <c r="BP251" s="55"/>
      <c r="BQ251" s="55"/>
      <c r="BR251" s="55"/>
      <c r="BS251" s="55"/>
      <c r="BT251" s="55"/>
      <c r="BU251" s="55"/>
      <c r="BV251" s="77"/>
    </row>
    <row r="252" spans="1:74" s="50" customFormat="1" ht="75.599999999999994" customHeight="1">
      <c r="A252" s="11" t="s">
        <v>5</v>
      </c>
      <c r="B252" s="5" t="s">
        <v>26</v>
      </c>
      <c r="C252" s="29" t="s">
        <v>1634</v>
      </c>
      <c r="D252" s="24" t="s">
        <v>532</v>
      </c>
      <c r="E252" s="24" t="s">
        <v>823</v>
      </c>
      <c r="F252" s="24" t="s">
        <v>1872</v>
      </c>
      <c r="G252" s="39" t="s">
        <v>1463</v>
      </c>
      <c r="H252" s="25">
        <v>408</v>
      </c>
      <c r="I252" s="7" t="s">
        <v>190</v>
      </c>
      <c r="J252" s="55"/>
      <c r="K252" s="55"/>
      <c r="L252" s="55"/>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c r="AJ252" s="55"/>
      <c r="AK252" s="55"/>
      <c r="AL252" s="55"/>
      <c r="AM252" s="55"/>
      <c r="AN252" s="55"/>
      <c r="AO252" s="55"/>
      <c r="AP252" s="55"/>
      <c r="AQ252" s="55"/>
      <c r="AR252" s="55"/>
      <c r="AS252" s="55"/>
      <c r="AT252" s="55"/>
      <c r="AU252" s="55"/>
      <c r="AV252" s="55"/>
      <c r="AW252" s="55"/>
      <c r="AX252" s="55"/>
      <c r="AY252" s="55"/>
      <c r="AZ252" s="55"/>
      <c r="BA252" s="55"/>
      <c r="BB252" s="55"/>
      <c r="BC252" s="55"/>
      <c r="BD252" s="55"/>
      <c r="BE252" s="55"/>
      <c r="BF252" s="55"/>
      <c r="BG252" s="55"/>
      <c r="BH252" s="55"/>
      <c r="BI252" s="55"/>
      <c r="BJ252" s="55"/>
      <c r="BK252" s="55"/>
      <c r="BL252" s="55"/>
      <c r="BM252" s="55"/>
      <c r="BN252" s="55"/>
      <c r="BO252" s="55"/>
      <c r="BP252" s="55"/>
      <c r="BQ252" s="55"/>
      <c r="BR252" s="55"/>
      <c r="BS252" s="55"/>
      <c r="BT252" s="55"/>
      <c r="BU252" s="55"/>
      <c r="BV252" s="77"/>
    </row>
    <row r="253" spans="1:74" s="50" customFormat="1" ht="75.599999999999994" customHeight="1">
      <c r="A253" s="11" t="s">
        <v>5</v>
      </c>
      <c r="B253" s="5" t="s">
        <v>26</v>
      </c>
      <c r="C253" s="29" t="s">
        <v>1585</v>
      </c>
      <c r="D253" s="24" t="s">
        <v>486</v>
      </c>
      <c r="E253" s="24" t="s">
        <v>780</v>
      </c>
      <c r="F253" s="24" t="s">
        <v>1873</v>
      </c>
      <c r="G253" s="39" t="s">
        <v>1416</v>
      </c>
      <c r="H253" s="25">
        <v>406</v>
      </c>
      <c r="I253" s="7" t="s">
        <v>127</v>
      </c>
      <c r="J253" s="55"/>
      <c r="K253" s="55"/>
      <c r="L253" s="55"/>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c r="AJ253" s="55"/>
      <c r="AK253" s="55"/>
      <c r="AL253" s="55"/>
      <c r="AM253" s="55"/>
      <c r="AN253" s="55"/>
      <c r="AO253" s="55"/>
      <c r="AP253" s="55"/>
      <c r="AQ253" s="55"/>
      <c r="AR253" s="55"/>
      <c r="AS253" s="55"/>
      <c r="AT253" s="55"/>
      <c r="AU253" s="55"/>
      <c r="AV253" s="55"/>
      <c r="AW253" s="55"/>
      <c r="AX253" s="55"/>
      <c r="AY253" s="55"/>
      <c r="AZ253" s="55"/>
      <c r="BA253" s="55"/>
      <c r="BB253" s="55"/>
      <c r="BC253" s="55"/>
      <c r="BD253" s="55"/>
      <c r="BE253" s="55"/>
      <c r="BF253" s="55"/>
      <c r="BG253" s="55"/>
      <c r="BH253" s="55"/>
      <c r="BI253" s="55"/>
      <c r="BJ253" s="55"/>
      <c r="BK253" s="55"/>
      <c r="BL253" s="55"/>
      <c r="BM253" s="55"/>
      <c r="BN253" s="55"/>
      <c r="BO253" s="55"/>
      <c r="BP253" s="55"/>
      <c r="BQ253" s="55"/>
      <c r="BR253" s="55"/>
      <c r="BS253" s="55"/>
      <c r="BT253" s="55"/>
      <c r="BU253" s="55"/>
      <c r="BV253" s="77"/>
    </row>
    <row r="254" spans="1:74" s="50" customFormat="1" ht="75.599999999999994" customHeight="1">
      <c r="A254" s="5" t="s">
        <v>5</v>
      </c>
      <c r="B254" s="5" t="s">
        <v>26</v>
      </c>
      <c r="C254" s="29" t="s">
        <v>1790</v>
      </c>
      <c r="D254" s="31" t="s">
        <v>987</v>
      </c>
      <c r="E254" s="31" t="s">
        <v>994</v>
      </c>
      <c r="F254" s="24" t="s">
        <v>1939</v>
      </c>
      <c r="G254" s="39" t="s">
        <v>1253</v>
      </c>
      <c r="H254" s="25">
        <v>403.60300000000001</v>
      </c>
      <c r="I254" s="7" t="s">
        <v>1003</v>
      </c>
      <c r="J254" s="55"/>
      <c r="K254" s="55"/>
      <c r="L254" s="55"/>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c r="AJ254" s="55"/>
      <c r="AK254" s="55"/>
      <c r="AL254" s="55"/>
      <c r="AM254" s="55"/>
      <c r="AN254" s="55"/>
      <c r="AO254" s="55"/>
      <c r="AP254" s="55"/>
      <c r="AQ254" s="55"/>
      <c r="AR254" s="55"/>
      <c r="AS254" s="55"/>
      <c r="AT254" s="55"/>
      <c r="AU254" s="55"/>
      <c r="AV254" s="55"/>
      <c r="AW254" s="55"/>
      <c r="AX254" s="55"/>
      <c r="AY254" s="55"/>
      <c r="AZ254" s="55"/>
      <c r="BA254" s="55"/>
      <c r="BB254" s="55"/>
      <c r="BC254" s="55"/>
      <c r="BD254" s="55"/>
      <c r="BE254" s="55"/>
      <c r="BF254" s="55"/>
      <c r="BG254" s="55"/>
      <c r="BH254" s="55"/>
      <c r="BI254" s="55"/>
      <c r="BJ254" s="55"/>
      <c r="BK254" s="55"/>
      <c r="BL254" s="55"/>
      <c r="BM254" s="55"/>
      <c r="BN254" s="55"/>
      <c r="BO254" s="55"/>
      <c r="BP254" s="55"/>
      <c r="BQ254" s="55"/>
      <c r="BR254" s="55"/>
      <c r="BS254" s="55"/>
      <c r="BT254" s="55"/>
      <c r="BU254" s="55"/>
      <c r="BV254" s="77"/>
    </row>
    <row r="255" spans="1:74" s="50" customFormat="1" ht="75.599999999999994" customHeight="1">
      <c r="A255" s="5" t="s">
        <v>5</v>
      </c>
      <c r="B255" s="5" t="s">
        <v>26</v>
      </c>
      <c r="C255" s="29" t="s">
        <v>1507</v>
      </c>
      <c r="D255" s="24" t="s">
        <v>406</v>
      </c>
      <c r="E255" s="24" t="s">
        <v>696</v>
      </c>
      <c r="F255" s="24" t="s">
        <v>1879</v>
      </c>
      <c r="G255" s="39" t="s">
        <v>1329</v>
      </c>
      <c r="H255" s="25" t="s">
        <v>54</v>
      </c>
      <c r="I255" s="7" t="s">
        <v>59</v>
      </c>
      <c r="J255" s="55"/>
      <c r="K255" s="55"/>
      <c r="L255" s="55"/>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c r="AJ255" s="55"/>
      <c r="AK255" s="55"/>
      <c r="AL255" s="55"/>
      <c r="AM255" s="55"/>
      <c r="AN255" s="55"/>
      <c r="AO255" s="55"/>
      <c r="AP255" s="55"/>
      <c r="AQ255" s="55"/>
      <c r="AR255" s="55"/>
      <c r="AS255" s="55"/>
      <c r="AT255" s="55"/>
      <c r="AU255" s="55"/>
      <c r="AV255" s="55"/>
      <c r="AW255" s="55"/>
      <c r="AX255" s="55"/>
      <c r="AY255" s="55"/>
      <c r="AZ255" s="55"/>
      <c r="BA255" s="55"/>
      <c r="BB255" s="55"/>
      <c r="BC255" s="55"/>
      <c r="BD255" s="55"/>
      <c r="BE255" s="55"/>
      <c r="BF255" s="55"/>
      <c r="BG255" s="55"/>
      <c r="BH255" s="55"/>
      <c r="BI255" s="55"/>
      <c r="BJ255" s="55"/>
      <c r="BK255" s="55"/>
      <c r="BL255" s="55"/>
      <c r="BM255" s="55"/>
      <c r="BN255" s="55"/>
      <c r="BO255" s="55"/>
      <c r="BP255" s="55"/>
      <c r="BQ255" s="55"/>
      <c r="BR255" s="55"/>
      <c r="BS255" s="55"/>
      <c r="BT255" s="55"/>
      <c r="BU255" s="55"/>
      <c r="BV255" s="77"/>
    </row>
    <row r="256" spans="1:74" s="50" customFormat="1" ht="75.599999999999994" customHeight="1">
      <c r="A256" s="11" t="s">
        <v>5</v>
      </c>
      <c r="B256" s="5" t="s">
        <v>26</v>
      </c>
      <c r="C256" s="29" t="s">
        <v>1814</v>
      </c>
      <c r="D256" s="31" t="s">
        <v>1061</v>
      </c>
      <c r="E256" s="31" t="s">
        <v>1086</v>
      </c>
      <c r="F256" s="24" t="s">
        <v>1939</v>
      </c>
      <c r="G256" s="39" t="s">
        <v>1277</v>
      </c>
      <c r="H256" s="25">
        <v>405</v>
      </c>
      <c r="I256" s="7" t="s">
        <v>1035</v>
      </c>
      <c r="J256" s="55"/>
      <c r="K256" s="55"/>
      <c r="L256" s="55"/>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c r="AJ256" s="55"/>
      <c r="AK256" s="55"/>
      <c r="AL256" s="55"/>
      <c r="AM256" s="55"/>
      <c r="AN256" s="55"/>
      <c r="AO256" s="55"/>
      <c r="AP256" s="55"/>
      <c r="AQ256" s="55"/>
      <c r="AR256" s="55"/>
      <c r="AS256" s="55"/>
      <c r="AT256" s="55"/>
      <c r="AU256" s="55"/>
      <c r="AV256" s="55"/>
      <c r="AW256" s="55"/>
      <c r="AX256" s="55"/>
      <c r="AY256" s="55"/>
      <c r="AZ256" s="55"/>
      <c r="BA256" s="55"/>
      <c r="BB256" s="55"/>
      <c r="BC256" s="55"/>
      <c r="BD256" s="55"/>
      <c r="BE256" s="55"/>
      <c r="BF256" s="55"/>
      <c r="BG256" s="55"/>
      <c r="BH256" s="55"/>
      <c r="BI256" s="55"/>
      <c r="BJ256" s="55"/>
      <c r="BK256" s="55"/>
      <c r="BL256" s="55"/>
      <c r="BM256" s="55"/>
      <c r="BN256" s="55"/>
      <c r="BO256" s="55"/>
      <c r="BP256" s="55"/>
      <c r="BQ256" s="55"/>
      <c r="BR256" s="55"/>
      <c r="BS256" s="55"/>
      <c r="BT256" s="55"/>
      <c r="BU256" s="55"/>
      <c r="BV256" s="77"/>
    </row>
    <row r="257" spans="1:74" s="50" customFormat="1" ht="75.599999999999994" customHeight="1">
      <c r="A257" s="5" t="s">
        <v>5</v>
      </c>
      <c r="B257" s="5" t="s">
        <v>26</v>
      </c>
      <c r="C257" s="29" t="s">
        <v>1803</v>
      </c>
      <c r="D257" s="31" t="s">
        <v>1051</v>
      </c>
      <c r="E257" s="31" t="s">
        <v>1076</v>
      </c>
      <c r="F257" s="24" t="s">
        <v>1939</v>
      </c>
      <c r="G257" s="39" t="s">
        <v>1266</v>
      </c>
      <c r="H257" s="25">
        <v>604</v>
      </c>
      <c r="I257" s="7" t="s">
        <v>1024</v>
      </c>
      <c r="J257" s="55"/>
      <c r="K257" s="55"/>
      <c r="L257" s="55"/>
      <c r="M257" s="55"/>
      <c r="N257" s="55"/>
      <c r="O257" s="55"/>
      <c r="P257" s="55"/>
      <c r="Q257" s="55"/>
      <c r="R257" s="55"/>
      <c r="S257" s="55"/>
      <c r="T257" s="55"/>
      <c r="U257" s="55"/>
      <c r="V257" s="55"/>
      <c r="W257" s="55"/>
      <c r="X257" s="55"/>
      <c r="Y257" s="55"/>
      <c r="Z257" s="55"/>
      <c r="AA257" s="55"/>
      <c r="AB257" s="55"/>
      <c r="AC257" s="55"/>
      <c r="AD257" s="55"/>
      <c r="AE257" s="55"/>
      <c r="AF257" s="55"/>
      <c r="AG257" s="55"/>
      <c r="AH257" s="55"/>
      <c r="AI257" s="55"/>
      <c r="AJ257" s="55"/>
      <c r="AK257" s="55"/>
      <c r="AL257" s="55"/>
      <c r="AM257" s="55"/>
      <c r="AN257" s="55"/>
      <c r="AO257" s="55"/>
      <c r="AP257" s="55"/>
      <c r="AQ257" s="55"/>
      <c r="AR257" s="55"/>
      <c r="AS257" s="55"/>
      <c r="AT257" s="55"/>
      <c r="AU257" s="55"/>
      <c r="AV257" s="55"/>
      <c r="AW257" s="55"/>
      <c r="AX257" s="55"/>
      <c r="AY257" s="55"/>
      <c r="AZ257" s="55"/>
      <c r="BA257" s="55"/>
      <c r="BB257" s="55"/>
      <c r="BC257" s="55"/>
      <c r="BD257" s="55"/>
      <c r="BE257" s="55"/>
      <c r="BF257" s="55"/>
      <c r="BG257" s="55"/>
      <c r="BH257" s="55"/>
      <c r="BI257" s="55"/>
      <c r="BJ257" s="55"/>
      <c r="BK257" s="55"/>
      <c r="BL257" s="55"/>
      <c r="BM257" s="55"/>
      <c r="BN257" s="55"/>
      <c r="BO257" s="55"/>
      <c r="BP257" s="55"/>
      <c r="BQ257" s="55"/>
      <c r="BR257" s="55"/>
      <c r="BS257" s="55"/>
      <c r="BT257" s="55"/>
      <c r="BU257" s="55"/>
      <c r="BV257" s="77"/>
    </row>
    <row r="258" spans="1:74" s="50" customFormat="1" ht="75.599999999999994" customHeight="1">
      <c r="A258" s="11" t="s">
        <v>5</v>
      </c>
      <c r="B258" s="5" t="s">
        <v>26</v>
      </c>
      <c r="C258" s="29" t="s">
        <v>1689</v>
      </c>
      <c r="D258" s="24" t="s">
        <v>574</v>
      </c>
      <c r="E258" s="24" t="s">
        <v>872</v>
      </c>
      <c r="F258" s="24" t="s">
        <v>1872</v>
      </c>
      <c r="G258" s="42" t="s">
        <v>1153</v>
      </c>
      <c r="H258" s="25">
        <v>255</v>
      </c>
      <c r="I258" s="7" t="s">
        <v>251</v>
      </c>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c r="AJ258" s="55"/>
      <c r="AK258" s="55"/>
      <c r="AL258" s="55"/>
      <c r="AM258" s="55"/>
      <c r="AN258" s="55"/>
      <c r="AO258" s="55"/>
      <c r="AP258" s="55"/>
      <c r="AQ258" s="55"/>
      <c r="AR258" s="55"/>
      <c r="AS258" s="55"/>
      <c r="AT258" s="55"/>
      <c r="AU258" s="55"/>
      <c r="AV258" s="55"/>
      <c r="AW258" s="55"/>
      <c r="AX258" s="55"/>
      <c r="AY258" s="55"/>
      <c r="AZ258" s="55"/>
      <c r="BA258" s="55"/>
      <c r="BB258" s="55"/>
      <c r="BC258" s="55"/>
      <c r="BD258" s="55"/>
      <c r="BE258" s="55"/>
      <c r="BF258" s="55"/>
      <c r="BG258" s="55"/>
      <c r="BH258" s="55"/>
      <c r="BI258" s="55"/>
      <c r="BJ258" s="55"/>
      <c r="BK258" s="55"/>
      <c r="BL258" s="55"/>
      <c r="BM258" s="55"/>
      <c r="BN258" s="55"/>
      <c r="BO258" s="55"/>
      <c r="BP258" s="55"/>
      <c r="BQ258" s="55"/>
      <c r="BR258" s="55"/>
      <c r="BS258" s="55"/>
      <c r="BT258" s="55"/>
      <c r="BU258" s="55"/>
      <c r="BV258" s="77"/>
    </row>
    <row r="259" spans="1:74" s="50" customFormat="1" ht="75.599999999999994" customHeight="1">
      <c r="A259" s="11" t="s">
        <v>5</v>
      </c>
      <c r="B259" s="5" t="s">
        <v>26</v>
      </c>
      <c r="C259" s="29" t="s">
        <v>1625</v>
      </c>
      <c r="D259" s="24" t="s">
        <v>524</v>
      </c>
      <c r="E259" s="24" t="s">
        <v>815</v>
      </c>
      <c r="F259" s="24" t="s">
        <v>1881</v>
      </c>
      <c r="G259" s="39" t="s">
        <v>1456</v>
      </c>
      <c r="H259" s="25">
        <v>613</v>
      </c>
      <c r="I259" s="7" t="s">
        <v>176</v>
      </c>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c r="AJ259" s="55"/>
      <c r="AK259" s="55"/>
      <c r="AL259" s="55"/>
      <c r="AM259" s="55"/>
      <c r="AN259" s="55"/>
      <c r="AO259" s="55"/>
      <c r="AP259" s="55"/>
      <c r="AQ259" s="55"/>
      <c r="AR259" s="55"/>
      <c r="AS259" s="55"/>
      <c r="AT259" s="55"/>
      <c r="AU259" s="55"/>
      <c r="AV259" s="55"/>
      <c r="AW259" s="55"/>
      <c r="AX259" s="55"/>
      <c r="AY259" s="55"/>
      <c r="AZ259" s="55"/>
      <c r="BA259" s="55"/>
      <c r="BB259" s="55"/>
      <c r="BC259" s="55"/>
      <c r="BD259" s="55"/>
      <c r="BE259" s="55"/>
      <c r="BF259" s="55"/>
      <c r="BG259" s="55"/>
      <c r="BH259" s="55"/>
      <c r="BI259" s="55"/>
      <c r="BJ259" s="55"/>
      <c r="BK259" s="55"/>
      <c r="BL259" s="55"/>
      <c r="BM259" s="55"/>
      <c r="BN259" s="55"/>
      <c r="BO259" s="55"/>
      <c r="BP259" s="55"/>
      <c r="BQ259" s="55"/>
      <c r="BR259" s="55"/>
      <c r="BS259" s="55"/>
      <c r="BT259" s="55"/>
      <c r="BU259" s="55"/>
      <c r="BV259" s="77"/>
    </row>
    <row r="260" spans="1:74" s="50" customFormat="1" ht="75.599999999999994" customHeight="1">
      <c r="A260" s="11" t="s">
        <v>5</v>
      </c>
      <c r="B260" s="5" t="s">
        <v>26</v>
      </c>
      <c r="C260" s="29" t="s">
        <v>1635</v>
      </c>
      <c r="D260" s="24" t="s">
        <v>533</v>
      </c>
      <c r="E260" s="24" t="s">
        <v>824</v>
      </c>
      <c r="F260" s="24" t="s">
        <v>1872</v>
      </c>
      <c r="G260" s="39" t="s">
        <v>1464</v>
      </c>
      <c r="H260" s="25" t="s">
        <v>191</v>
      </c>
      <c r="I260" s="7" t="s">
        <v>192</v>
      </c>
      <c r="J260" s="55"/>
      <c r="K260" s="55"/>
      <c r="L260" s="55"/>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c r="AJ260" s="55"/>
      <c r="AK260" s="55"/>
      <c r="AL260" s="55"/>
      <c r="AM260" s="55"/>
      <c r="AN260" s="55"/>
      <c r="AO260" s="55"/>
      <c r="AP260" s="55"/>
      <c r="AQ260" s="55"/>
      <c r="AR260" s="55"/>
      <c r="AS260" s="55"/>
      <c r="AT260" s="55"/>
      <c r="AU260" s="55"/>
      <c r="AV260" s="55"/>
      <c r="AW260" s="55"/>
      <c r="AX260" s="55"/>
      <c r="AY260" s="55"/>
      <c r="AZ260" s="55"/>
      <c r="BA260" s="55"/>
      <c r="BB260" s="55"/>
      <c r="BC260" s="55"/>
      <c r="BD260" s="55"/>
      <c r="BE260" s="55"/>
      <c r="BF260" s="55"/>
      <c r="BG260" s="55"/>
      <c r="BH260" s="55"/>
      <c r="BI260" s="55"/>
      <c r="BJ260" s="55"/>
      <c r="BK260" s="55"/>
      <c r="BL260" s="55"/>
      <c r="BM260" s="55"/>
      <c r="BN260" s="55"/>
      <c r="BO260" s="55"/>
      <c r="BP260" s="55"/>
      <c r="BQ260" s="55"/>
      <c r="BR260" s="55"/>
      <c r="BS260" s="55"/>
      <c r="BT260" s="55"/>
      <c r="BU260" s="55"/>
      <c r="BV260" s="77"/>
    </row>
    <row r="261" spans="1:74" s="50" customFormat="1" ht="75.599999999999994" customHeight="1">
      <c r="A261" s="11" t="s">
        <v>5</v>
      </c>
      <c r="B261" s="5" t="s">
        <v>26</v>
      </c>
      <c r="C261" s="29" t="s">
        <v>1591</v>
      </c>
      <c r="D261" s="24" t="s">
        <v>492</v>
      </c>
      <c r="E261" s="24" t="s">
        <v>786</v>
      </c>
      <c r="F261" s="24" t="s">
        <v>1873</v>
      </c>
      <c r="G261" s="39" t="s">
        <v>1422</v>
      </c>
      <c r="H261" s="25">
        <v>406</v>
      </c>
      <c r="I261" s="7" t="s">
        <v>137</v>
      </c>
      <c r="J261" s="55"/>
      <c r="K261" s="55"/>
      <c r="L261" s="55"/>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c r="AJ261" s="55"/>
      <c r="AK261" s="55"/>
      <c r="AL261" s="55"/>
      <c r="AM261" s="55"/>
      <c r="AN261" s="55"/>
      <c r="AO261" s="55"/>
      <c r="AP261" s="55"/>
      <c r="AQ261" s="55"/>
      <c r="AR261" s="55"/>
      <c r="AS261" s="55"/>
      <c r="AT261" s="55"/>
      <c r="AU261" s="55"/>
      <c r="AV261" s="55"/>
      <c r="AW261" s="55"/>
      <c r="AX261" s="55"/>
      <c r="AY261" s="55"/>
      <c r="AZ261" s="55"/>
      <c r="BA261" s="55"/>
      <c r="BB261" s="55"/>
      <c r="BC261" s="55"/>
      <c r="BD261" s="55"/>
      <c r="BE261" s="55"/>
      <c r="BF261" s="55"/>
      <c r="BG261" s="55"/>
      <c r="BH261" s="55"/>
      <c r="BI261" s="55"/>
      <c r="BJ261" s="55"/>
      <c r="BK261" s="55"/>
      <c r="BL261" s="55"/>
      <c r="BM261" s="55"/>
      <c r="BN261" s="55"/>
      <c r="BO261" s="55"/>
      <c r="BP261" s="55"/>
      <c r="BQ261" s="55"/>
      <c r="BR261" s="55"/>
      <c r="BS261" s="55"/>
      <c r="BT261" s="55"/>
      <c r="BU261" s="55"/>
      <c r="BV261" s="77"/>
    </row>
    <row r="262" spans="1:74" s="50" customFormat="1" ht="75.599999999999994" customHeight="1">
      <c r="A262" s="8" t="s">
        <v>5</v>
      </c>
      <c r="B262" s="8" t="s">
        <v>26</v>
      </c>
      <c r="C262" s="30" t="s">
        <v>1791</v>
      </c>
      <c r="D262" s="31" t="s">
        <v>988</v>
      </c>
      <c r="E262" s="31" t="s">
        <v>995</v>
      </c>
      <c r="F262" s="24" t="s">
        <v>1939</v>
      </c>
      <c r="G262" s="39" t="s">
        <v>1254</v>
      </c>
      <c r="H262" s="32">
        <v>403</v>
      </c>
      <c r="I262" s="9" t="s">
        <v>1004</v>
      </c>
      <c r="J262" s="55"/>
      <c r="K262" s="55"/>
      <c r="L262" s="55"/>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c r="AJ262" s="55"/>
      <c r="AK262" s="55"/>
      <c r="AL262" s="55"/>
      <c r="AM262" s="55"/>
      <c r="AN262" s="55"/>
      <c r="AO262" s="55"/>
      <c r="AP262" s="55"/>
      <c r="AQ262" s="55"/>
      <c r="AR262" s="55"/>
      <c r="AS262" s="55"/>
      <c r="AT262" s="55"/>
      <c r="AU262" s="55"/>
      <c r="AV262" s="55"/>
      <c r="AW262" s="55"/>
      <c r="AX262" s="55"/>
      <c r="AY262" s="55"/>
      <c r="AZ262" s="55"/>
      <c r="BA262" s="55"/>
      <c r="BB262" s="55"/>
      <c r="BC262" s="55"/>
      <c r="BD262" s="55"/>
      <c r="BE262" s="55"/>
      <c r="BF262" s="55"/>
      <c r="BG262" s="55"/>
      <c r="BH262" s="55"/>
      <c r="BI262" s="55"/>
      <c r="BJ262" s="55"/>
      <c r="BK262" s="55"/>
      <c r="BL262" s="55"/>
      <c r="BM262" s="55"/>
      <c r="BN262" s="55"/>
      <c r="BO262" s="55"/>
      <c r="BP262" s="55"/>
      <c r="BQ262" s="55"/>
      <c r="BR262" s="55"/>
      <c r="BS262" s="55"/>
      <c r="BT262" s="55"/>
      <c r="BU262" s="55"/>
      <c r="BV262" s="77"/>
    </row>
    <row r="263" spans="1:74" s="50" customFormat="1" ht="75.599999999999994" customHeight="1">
      <c r="A263" s="11" t="s">
        <v>5</v>
      </c>
      <c r="B263" s="5" t="s">
        <v>26</v>
      </c>
      <c r="C263" s="29" t="s">
        <v>1605</v>
      </c>
      <c r="D263" s="24" t="s">
        <v>504</v>
      </c>
      <c r="E263" s="24" t="s">
        <v>798</v>
      </c>
      <c r="F263" s="24" t="s">
        <v>1873</v>
      </c>
      <c r="G263" s="39" t="s">
        <v>1436</v>
      </c>
      <c r="H263" s="25">
        <v>804.40700000000004</v>
      </c>
      <c r="I263" s="7" t="s">
        <v>152</v>
      </c>
      <c r="J263" s="55"/>
      <c r="K263" s="55"/>
      <c r="L263" s="5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c r="AJ263" s="55"/>
      <c r="AK263" s="55"/>
      <c r="AL263" s="55"/>
      <c r="AM263" s="55"/>
      <c r="AN263" s="55"/>
      <c r="AO263" s="55"/>
      <c r="AP263" s="55"/>
      <c r="AQ263" s="55"/>
      <c r="AR263" s="55"/>
      <c r="AS263" s="55"/>
      <c r="AT263" s="55"/>
      <c r="AU263" s="55"/>
      <c r="AV263" s="55"/>
      <c r="AW263" s="55"/>
      <c r="AX263" s="55"/>
      <c r="AY263" s="55"/>
      <c r="AZ263" s="55"/>
      <c r="BA263" s="55"/>
      <c r="BB263" s="55"/>
      <c r="BC263" s="55"/>
      <c r="BD263" s="55"/>
      <c r="BE263" s="55"/>
      <c r="BF263" s="55"/>
      <c r="BG263" s="55"/>
      <c r="BH263" s="55"/>
      <c r="BI263" s="55"/>
      <c r="BJ263" s="55"/>
      <c r="BK263" s="55"/>
      <c r="BL263" s="55"/>
      <c r="BM263" s="55"/>
      <c r="BN263" s="55"/>
      <c r="BO263" s="55"/>
      <c r="BP263" s="55"/>
      <c r="BQ263" s="55"/>
      <c r="BR263" s="55"/>
      <c r="BS263" s="55"/>
      <c r="BT263" s="55"/>
      <c r="BU263" s="55"/>
      <c r="BV263" s="77"/>
    </row>
    <row r="264" spans="1:74" s="50" customFormat="1" ht="75.599999999999994" customHeight="1">
      <c r="A264" s="3" t="s">
        <v>5</v>
      </c>
      <c r="B264" s="3" t="s">
        <v>26</v>
      </c>
      <c r="C264" s="27" t="s">
        <v>1480</v>
      </c>
      <c r="D264" s="24" t="s">
        <v>379</v>
      </c>
      <c r="E264" s="24" t="s">
        <v>668</v>
      </c>
      <c r="F264" s="24" t="s">
        <v>1879</v>
      </c>
      <c r="G264" s="39" t="s">
        <v>1301</v>
      </c>
      <c r="H264" s="26">
        <v>625</v>
      </c>
      <c r="I264" s="9" t="s">
        <v>27</v>
      </c>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c r="AJ264" s="55"/>
      <c r="AK264" s="55"/>
      <c r="AL264" s="55"/>
      <c r="AM264" s="55"/>
      <c r="AN264" s="55"/>
      <c r="AO264" s="55"/>
      <c r="AP264" s="55"/>
      <c r="AQ264" s="55"/>
      <c r="AR264" s="55"/>
      <c r="AS264" s="55"/>
      <c r="AT264" s="55"/>
      <c r="AU264" s="55"/>
      <c r="AV264" s="55"/>
      <c r="AW264" s="55"/>
      <c r="AX264" s="55"/>
      <c r="AY264" s="55"/>
      <c r="AZ264" s="55"/>
      <c r="BA264" s="55"/>
      <c r="BB264" s="55"/>
      <c r="BC264" s="55"/>
      <c r="BD264" s="55"/>
      <c r="BE264" s="55"/>
      <c r="BF264" s="55"/>
      <c r="BG264" s="55"/>
      <c r="BH264" s="55"/>
      <c r="BI264" s="55"/>
      <c r="BJ264" s="55"/>
      <c r="BK264" s="55"/>
      <c r="BL264" s="55"/>
      <c r="BM264" s="55"/>
      <c r="BN264" s="55"/>
      <c r="BO264" s="55"/>
      <c r="BP264" s="55"/>
      <c r="BQ264" s="55"/>
      <c r="BR264" s="55"/>
      <c r="BS264" s="55"/>
      <c r="BT264" s="55"/>
      <c r="BU264" s="55"/>
      <c r="BV264" s="77"/>
    </row>
    <row r="265" spans="1:74" s="50" customFormat="1" ht="75.599999999999994" customHeight="1">
      <c r="A265" s="11" t="s">
        <v>5</v>
      </c>
      <c r="B265" s="5" t="s">
        <v>26</v>
      </c>
      <c r="C265" s="29" t="s">
        <v>1737</v>
      </c>
      <c r="D265" s="24" t="s">
        <v>613</v>
      </c>
      <c r="E265" s="24" t="s">
        <v>913</v>
      </c>
      <c r="F265" s="24" t="s">
        <v>1910</v>
      </c>
      <c r="G265" s="42" t="s">
        <v>1206</v>
      </c>
      <c r="H265" s="25">
        <v>411</v>
      </c>
      <c r="I265" s="7" t="s">
        <v>304</v>
      </c>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c r="AJ265" s="55"/>
      <c r="AK265" s="55"/>
      <c r="AL265" s="55"/>
      <c r="AM265" s="55"/>
      <c r="AN265" s="55"/>
      <c r="AO265" s="55"/>
      <c r="AP265" s="55"/>
      <c r="AQ265" s="55"/>
      <c r="AR265" s="55"/>
      <c r="AS265" s="55"/>
      <c r="AT265" s="55"/>
      <c r="AU265" s="55"/>
      <c r="AV265" s="55"/>
      <c r="AW265" s="55"/>
      <c r="AX265" s="55"/>
      <c r="AY265" s="55"/>
      <c r="AZ265" s="55"/>
      <c r="BA265" s="55"/>
      <c r="BB265" s="55"/>
      <c r="BC265" s="55"/>
      <c r="BD265" s="55"/>
      <c r="BE265" s="55"/>
      <c r="BF265" s="55"/>
      <c r="BG265" s="55"/>
      <c r="BH265" s="55"/>
      <c r="BI265" s="55"/>
      <c r="BJ265" s="55"/>
      <c r="BK265" s="55"/>
      <c r="BL265" s="55"/>
      <c r="BM265" s="55"/>
      <c r="BN265" s="55"/>
      <c r="BO265" s="55"/>
      <c r="BP265" s="55"/>
      <c r="BQ265" s="55"/>
      <c r="BR265" s="55"/>
      <c r="BS265" s="55"/>
      <c r="BT265" s="55"/>
      <c r="BU265" s="55"/>
      <c r="BV265" s="77"/>
    </row>
    <row r="266" spans="1:74" s="50" customFormat="1" ht="75.599999999999994" customHeight="1">
      <c r="A266" s="11" t="s">
        <v>5</v>
      </c>
      <c r="B266" s="5" t="s">
        <v>26</v>
      </c>
      <c r="C266" s="29" t="s">
        <v>1632</v>
      </c>
      <c r="D266" s="24" t="s">
        <v>530</v>
      </c>
      <c r="E266" s="24" t="s">
        <v>821</v>
      </c>
      <c r="F266" s="24" t="s">
        <v>1872</v>
      </c>
      <c r="G266" s="39" t="s">
        <v>1461</v>
      </c>
      <c r="H266" s="25">
        <v>408</v>
      </c>
      <c r="I266" s="7" t="s">
        <v>188</v>
      </c>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c r="AJ266" s="55"/>
      <c r="AK266" s="55"/>
      <c r="AL266" s="55"/>
      <c r="AM266" s="55"/>
      <c r="AN266" s="55"/>
      <c r="AO266" s="55"/>
      <c r="AP266" s="55"/>
      <c r="AQ266" s="55"/>
      <c r="AR266" s="55"/>
      <c r="AS266" s="55"/>
      <c r="AT266" s="55"/>
      <c r="AU266" s="55"/>
      <c r="AV266" s="55"/>
      <c r="AW266" s="55"/>
      <c r="AX266" s="55"/>
      <c r="AY266" s="55"/>
      <c r="AZ266" s="55"/>
      <c r="BA266" s="55"/>
      <c r="BB266" s="55"/>
      <c r="BC266" s="55"/>
      <c r="BD266" s="55"/>
      <c r="BE266" s="55"/>
      <c r="BF266" s="55"/>
      <c r="BG266" s="55"/>
      <c r="BH266" s="55"/>
      <c r="BI266" s="55"/>
      <c r="BJ266" s="55"/>
      <c r="BK266" s="55"/>
      <c r="BL266" s="55"/>
      <c r="BM266" s="55"/>
      <c r="BN266" s="55"/>
      <c r="BO266" s="55"/>
      <c r="BP266" s="55"/>
      <c r="BQ266" s="55"/>
      <c r="BR266" s="55"/>
      <c r="BS266" s="55"/>
      <c r="BT266" s="55"/>
      <c r="BU266" s="55"/>
      <c r="BV266" s="77"/>
    </row>
    <row r="267" spans="1:74" s="50" customFormat="1" ht="75.599999999999994" customHeight="1">
      <c r="A267" s="11" t="s">
        <v>5</v>
      </c>
      <c r="B267" s="5" t="s">
        <v>26</v>
      </c>
      <c r="C267" s="29" t="s">
        <v>1611</v>
      </c>
      <c r="D267" s="24" t="s">
        <v>510</v>
      </c>
      <c r="E267" s="24" t="s">
        <v>804</v>
      </c>
      <c r="F267" s="24" t="s">
        <v>1873</v>
      </c>
      <c r="G267" s="39" t="s">
        <v>1442</v>
      </c>
      <c r="H267" s="25">
        <v>804.40700000000004</v>
      </c>
      <c r="I267" s="7" t="s">
        <v>158</v>
      </c>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c r="AJ267" s="55"/>
      <c r="AK267" s="55"/>
      <c r="AL267" s="55"/>
      <c r="AM267" s="55"/>
      <c r="AN267" s="55"/>
      <c r="AO267" s="55"/>
      <c r="AP267" s="55"/>
      <c r="AQ267" s="55"/>
      <c r="AR267" s="55"/>
      <c r="AS267" s="55"/>
      <c r="AT267" s="55"/>
      <c r="AU267" s="55"/>
      <c r="AV267" s="55"/>
      <c r="AW267" s="55"/>
      <c r="AX267" s="55"/>
      <c r="AY267" s="55"/>
      <c r="AZ267" s="55"/>
      <c r="BA267" s="55"/>
      <c r="BB267" s="55"/>
      <c r="BC267" s="55"/>
      <c r="BD267" s="55"/>
      <c r="BE267" s="55"/>
      <c r="BF267" s="55"/>
      <c r="BG267" s="55"/>
      <c r="BH267" s="55"/>
      <c r="BI267" s="55"/>
      <c r="BJ267" s="55"/>
      <c r="BK267" s="55"/>
      <c r="BL267" s="55"/>
      <c r="BM267" s="55"/>
      <c r="BN267" s="55"/>
      <c r="BO267" s="55"/>
      <c r="BP267" s="55"/>
      <c r="BQ267" s="55"/>
      <c r="BR267" s="55"/>
      <c r="BS267" s="55"/>
      <c r="BT267" s="55"/>
      <c r="BU267" s="55"/>
      <c r="BV267" s="77"/>
    </row>
    <row r="268" spans="1:74" s="50" customFormat="1" ht="75.599999999999994" customHeight="1">
      <c r="A268" s="8" t="s">
        <v>5</v>
      </c>
      <c r="B268" s="8" t="s">
        <v>26</v>
      </c>
      <c r="C268" s="30" t="s">
        <v>1787</v>
      </c>
      <c r="D268" s="31" t="s">
        <v>984</v>
      </c>
      <c r="E268" s="31" t="s">
        <v>991</v>
      </c>
      <c r="F268" s="24" t="s">
        <v>1939</v>
      </c>
      <c r="G268" s="39" t="s">
        <v>1250</v>
      </c>
      <c r="H268" s="32">
        <v>227</v>
      </c>
      <c r="I268" s="9" t="s">
        <v>999</v>
      </c>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c r="AJ268" s="55"/>
      <c r="AK268" s="55"/>
      <c r="AL268" s="55"/>
      <c r="AM268" s="55"/>
      <c r="AN268" s="55"/>
      <c r="AO268" s="55"/>
      <c r="AP268" s="55"/>
      <c r="AQ268" s="55"/>
      <c r="AR268" s="55"/>
      <c r="AS268" s="55"/>
      <c r="AT268" s="55"/>
      <c r="AU268" s="55"/>
      <c r="AV268" s="55"/>
      <c r="AW268" s="55"/>
      <c r="AX268" s="55"/>
      <c r="AY268" s="55"/>
      <c r="AZ268" s="55"/>
      <c r="BA268" s="55"/>
      <c r="BB268" s="55"/>
      <c r="BC268" s="55"/>
      <c r="BD268" s="55"/>
      <c r="BE268" s="55"/>
      <c r="BF268" s="55"/>
      <c r="BG268" s="55"/>
      <c r="BH268" s="55"/>
      <c r="BI268" s="55"/>
      <c r="BJ268" s="55"/>
      <c r="BK268" s="55"/>
      <c r="BL268" s="55"/>
      <c r="BM268" s="55"/>
      <c r="BN268" s="55"/>
      <c r="BO268" s="55"/>
      <c r="BP268" s="55"/>
      <c r="BQ268" s="55"/>
      <c r="BR268" s="55"/>
      <c r="BS268" s="55"/>
      <c r="BT268" s="55"/>
      <c r="BU268" s="55"/>
      <c r="BV268" s="77"/>
    </row>
    <row r="269" spans="1:74" s="50" customFormat="1" ht="75.599999999999994" customHeight="1">
      <c r="A269" s="11" t="s">
        <v>5</v>
      </c>
      <c r="B269" s="5" t="s">
        <v>26</v>
      </c>
      <c r="C269" s="29" t="s">
        <v>1589</v>
      </c>
      <c r="D269" s="24" t="s">
        <v>490</v>
      </c>
      <c r="E269" s="24" t="s">
        <v>784</v>
      </c>
      <c r="F269" s="24" t="s">
        <v>1873</v>
      </c>
      <c r="G269" s="39" t="s">
        <v>1420</v>
      </c>
      <c r="H269" s="25">
        <v>406</v>
      </c>
      <c r="I269" s="7" t="s">
        <v>133</v>
      </c>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c r="AJ269" s="55"/>
      <c r="AK269" s="55"/>
      <c r="AL269" s="55"/>
      <c r="AM269" s="55"/>
      <c r="AN269" s="55"/>
      <c r="AO269" s="55"/>
      <c r="AP269" s="55"/>
      <c r="AQ269" s="55"/>
      <c r="AR269" s="55"/>
      <c r="AS269" s="55"/>
      <c r="AT269" s="55"/>
      <c r="AU269" s="55"/>
      <c r="AV269" s="55"/>
      <c r="AW269" s="55"/>
      <c r="AX269" s="55"/>
      <c r="AY269" s="55"/>
      <c r="AZ269" s="55"/>
      <c r="BA269" s="55"/>
      <c r="BB269" s="55"/>
      <c r="BC269" s="55"/>
      <c r="BD269" s="55"/>
      <c r="BE269" s="55"/>
      <c r="BF269" s="55"/>
      <c r="BG269" s="55"/>
      <c r="BH269" s="55"/>
      <c r="BI269" s="55"/>
      <c r="BJ269" s="55"/>
      <c r="BK269" s="55"/>
      <c r="BL269" s="55"/>
      <c r="BM269" s="55"/>
      <c r="BN269" s="55"/>
      <c r="BO269" s="55"/>
      <c r="BP269" s="55"/>
      <c r="BQ269" s="55"/>
      <c r="BR269" s="55"/>
      <c r="BS269" s="55"/>
      <c r="BT269" s="55"/>
      <c r="BU269" s="55"/>
      <c r="BV269" s="77"/>
    </row>
    <row r="270" spans="1:74" s="50" customFormat="1" ht="75.599999999999994" customHeight="1">
      <c r="A270" s="11" t="s">
        <v>5</v>
      </c>
      <c r="B270" s="5" t="s">
        <v>26</v>
      </c>
      <c r="C270" s="29" t="s">
        <v>1620</v>
      </c>
      <c r="D270" s="24" t="s">
        <v>519</v>
      </c>
      <c r="E270" s="24" t="s">
        <v>810</v>
      </c>
      <c r="F270" s="24" t="s">
        <v>1873</v>
      </c>
      <c r="G270" s="39" t="s">
        <v>1451</v>
      </c>
      <c r="H270" s="25" t="s">
        <v>162</v>
      </c>
      <c r="I270" s="7" t="s">
        <v>169</v>
      </c>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c r="AJ270" s="55"/>
      <c r="AK270" s="55"/>
      <c r="AL270" s="55"/>
      <c r="AM270" s="55"/>
      <c r="AN270" s="55"/>
      <c r="AO270" s="55"/>
      <c r="AP270" s="55"/>
      <c r="AQ270" s="55"/>
      <c r="AR270" s="55"/>
      <c r="AS270" s="55"/>
      <c r="AT270" s="55"/>
      <c r="AU270" s="55"/>
      <c r="AV270" s="55"/>
      <c r="AW270" s="55"/>
      <c r="AX270" s="55"/>
      <c r="AY270" s="55"/>
      <c r="AZ270" s="55"/>
      <c r="BA270" s="55"/>
      <c r="BB270" s="55"/>
      <c r="BC270" s="55"/>
      <c r="BD270" s="55"/>
      <c r="BE270" s="55"/>
      <c r="BF270" s="55"/>
      <c r="BG270" s="55"/>
      <c r="BH270" s="55"/>
      <c r="BI270" s="55"/>
      <c r="BJ270" s="55"/>
      <c r="BK270" s="55"/>
      <c r="BL270" s="55"/>
      <c r="BM270" s="55"/>
      <c r="BN270" s="55"/>
      <c r="BO270" s="55"/>
      <c r="BP270" s="55"/>
      <c r="BQ270" s="55"/>
      <c r="BR270" s="55"/>
      <c r="BS270" s="55"/>
      <c r="BT270" s="55"/>
      <c r="BU270" s="55"/>
      <c r="BV270" s="77"/>
    </row>
    <row r="271" spans="1:74" s="50" customFormat="1" ht="75.599999999999994" customHeight="1">
      <c r="A271" s="8" t="s">
        <v>5</v>
      </c>
      <c r="B271" s="8" t="s">
        <v>26</v>
      </c>
      <c r="C271" s="30" t="s">
        <v>1555</v>
      </c>
      <c r="D271" s="24" t="s">
        <v>453</v>
      </c>
      <c r="E271" s="24" t="s">
        <v>747</v>
      </c>
      <c r="F271" s="24" t="s">
        <v>1878</v>
      </c>
      <c r="G271" s="39" t="s">
        <v>1381</v>
      </c>
      <c r="H271" s="32">
        <v>218</v>
      </c>
      <c r="I271" s="9" t="s">
        <v>329</v>
      </c>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c r="AJ271" s="55"/>
      <c r="AK271" s="55"/>
      <c r="AL271" s="55"/>
      <c r="AM271" s="55"/>
      <c r="AN271" s="55"/>
      <c r="AO271" s="55"/>
      <c r="AP271" s="55"/>
      <c r="AQ271" s="55"/>
      <c r="AR271" s="55"/>
      <c r="AS271" s="55"/>
      <c r="AT271" s="55"/>
      <c r="AU271" s="55"/>
      <c r="AV271" s="55"/>
      <c r="AW271" s="55"/>
      <c r="AX271" s="55"/>
      <c r="AY271" s="55"/>
      <c r="AZ271" s="55"/>
      <c r="BA271" s="55"/>
      <c r="BB271" s="55"/>
      <c r="BC271" s="55"/>
      <c r="BD271" s="55"/>
      <c r="BE271" s="55"/>
      <c r="BF271" s="55"/>
      <c r="BG271" s="55"/>
      <c r="BH271" s="55"/>
      <c r="BI271" s="55"/>
      <c r="BJ271" s="55"/>
      <c r="BK271" s="55"/>
      <c r="BL271" s="55"/>
      <c r="BM271" s="55"/>
      <c r="BN271" s="55"/>
      <c r="BO271" s="55"/>
      <c r="BP271" s="55"/>
      <c r="BQ271" s="55"/>
      <c r="BR271" s="55"/>
      <c r="BS271" s="55"/>
      <c r="BT271" s="55"/>
      <c r="BU271" s="55"/>
      <c r="BV271" s="77"/>
    </row>
    <row r="272" spans="1:74" s="50" customFormat="1" ht="75.599999999999994" customHeight="1">
      <c r="A272" s="11" t="s">
        <v>5</v>
      </c>
      <c r="B272" s="5" t="s">
        <v>26</v>
      </c>
      <c r="C272" s="29" t="s">
        <v>1812</v>
      </c>
      <c r="D272" s="31" t="s">
        <v>1059</v>
      </c>
      <c r="E272" s="31" t="s">
        <v>1084</v>
      </c>
      <c r="F272" s="24" t="s">
        <v>1939</v>
      </c>
      <c r="G272" s="39" t="s">
        <v>1276</v>
      </c>
      <c r="H272" s="25">
        <v>405</v>
      </c>
      <c r="I272" s="7" t="s">
        <v>1033</v>
      </c>
      <c r="J272" s="55"/>
      <c r="K272" s="55"/>
      <c r="L272" s="55"/>
      <c r="M272" s="55"/>
      <c r="N272" s="55"/>
      <c r="O272" s="55"/>
      <c r="P272" s="55"/>
      <c r="Q272" s="55"/>
      <c r="R272" s="55"/>
      <c r="S272" s="55"/>
      <c r="T272" s="55"/>
      <c r="U272" s="55"/>
      <c r="V272" s="55"/>
      <c r="W272" s="55"/>
      <c r="X272" s="55"/>
      <c r="Y272" s="55"/>
      <c r="Z272" s="55"/>
      <c r="AA272" s="55"/>
      <c r="AB272" s="55"/>
      <c r="AC272" s="55"/>
      <c r="AD272" s="55"/>
      <c r="AE272" s="55"/>
      <c r="AF272" s="55"/>
      <c r="AG272" s="55"/>
      <c r="AH272" s="55"/>
      <c r="AI272" s="55"/>
      <c r="AJ272" s="55"/>
      <c r="AK272" s="55"/>
      <c r="AL272" s="55"/>
      <c r="AM272" s="55"/>
      <c r="AN272" s="55"/>
      <c r="AO272" s="55"/>
      <c r="AP272" s="55"/>
      <c r="AQ272" s="55"/>
      <c r="AR272" s="55"/>
      <c r="AS272" s="55"/>
      <c r="AT272" s="55"/>
      <c r="AU272" s="55"/>
      <c r="AV272" s="55"/>
      <c r="AW272" s="55"/>
      <c r="AX272" s="55"/>
      <c r="AY272" s="55"/>
      <c r="AZ272" s="55"/>
      <c r="BA272" s="55"/>
      <c r="BB272" s="55"/>
      <c r="BC272" s="55"/>
      <c r="BD272" s="55"/>
      <c r="BE272" s="55"/>
      <c r="BF272" s="55"/>
      <c r="BG272" s="55"/>
      <c r="BH272" s="55"/>
      <c r="BI272" s="55"/>
      <c r="BJ272" s="55"/>
      <c r="BK272" s="55"/>
      <c r="BL272" s="55"/>
      <c r="BM272" s="55"/>
      <c r="BN272" s="55"/>
      <c r="BO272" s="55"/>
      <c r="BP272" s="55"/>
      <c r="BQ272" s="55"/>
      <c r="BR272" s="55"/>
      <c r="BS272" s="55"/>
      <c r="BT272" s="55"/>
      <c r="BU272" s="55"/>
      <c r="BV272" s="77"/>
    </row>
    <row r="273" spans="1:74" s="50" customFormat="1" ht="75.599999999999994" customHeight="1">
      <c r="A273" s="11" t="s">
        <v>5</v>
      </c>
      <c r="B273" s="5" t="s">
        <v>26</v>
      </c>
      <c r="C273" s="29" t="s">
        <v>1629</v>
      </c>
      <c r="D273" s="24" t="s">
        <v>527</v>
      </c>
      <c r="E273" s="24" t="s">
        <v>818</v>
      </c>
      <c r="F273" s="24" t="s">
        <v>1881</v>
      </c>
      <c r="G273" s="39" t="s">
        <v>1460</v>
      </c>
      <c r="H273" s="25">
        <v>613</v>
      </c>
      <c r="I273" s="7" t="s">
        <v>183</v>
      </c>
      <c r="J273" s="55"/>
      <c r="K273" s="55"/>
      <c r="L273" s="55"/>
      <c r="M273" s="55"/>
      <c r="N273" s="55"/>
      <c r="O273" s="55"/>
      <c r="P273" s="55"/>
      <c r="Q273" s="55"/>
      <c r="R273" s="55"/>
      <c r="S273" s="55"/>
      <c r="T273" s="55"/>
      <c r="U273" s="55"/>
      <c r="V273" s="55"/>
      <c r="W273" s="55"/>
      <c r="X273" s="55"/>
      <c r="Y273" s="55"/>
      <c r="Z273" s="55"/>
      <c r="AA273" s="55"/>
      <c r="AB273" s="55"/>
      <c r="AC273" s="55"/>
      <c r="AD273" s="55"/>
      <c r="AE273" s="55"/>
      <c r="AF273" s="55"/>
      <c r="AG273" s="55"/>
      <c r="AH273" s="55"/>
      <c r="AI273" s="55"/>
      <c r="AJ273" s="55"/>
      <c r="AK273" s="55"/>
      <c r="AL273" s="55"/>
      <c r="AM273" s="55"/>
      <c r="AN273" s="55"/>
      <c r="AO273" s="55"/>
      <c r="AP273" s="55"/>
      <c r="AQ273" s="55"/>
      <c r="AR273" s="55"/>
      <c r="AS273" s="55"/>
      <c r="AT273" s="55"/>
      <c r="AU273" s="55"/>
      <c r="AV273" s="55"/>
      <c r="AW273" s="55"/>
      <c r="AX273" s="55"/>
      <c r="AY273" s="55"/>
      <c r="AZ273" s="55"/>
      <c r="BA273" s="55"/>
      <c r="BB273" s="55"/>
      <c r="BC273" s="55"/>
      <c r="BD273" s="55"/>
      <c r="BE273" s="55"/>
      <c r="BF273" s="55"/>
      <c r="BG273" s="55"/>
      <c r="BH273" s="55"/>
      <c r="BI273" s="55"/>
      <c r="BJ273" s="55"/>
      <c r="BK273" s="55"/>
      <c r="BL273" s="55"/>
      <c r="BM273" s="55"/>
      <c r="BN273" s="55"/>
      <c r="BO273" s="55"/>
      <c r="BP273" s="55"/>
      <c r="BQ273" s="55"/>
      <c r="BR273" s="55"/>
      <c r="BS273" s="55"/>
      <c r="BT273" s="55"/>
      <c r="BU273" s="55"/>
      <c r="BV273" s="77"/>
    </row>
    <row r="274" spans="1:74" s="50" customFormat="1" ht="75.599999999999994" customHeight="1">
      <c r="A274" s="11" t="s">
        <v>5</v>
      </c>
      <c r="B274" s="5" t="s">
        <v>26</v>
      </c>
      <c r="C274" s="29" t="s">
        <v>1819</v>
      </c>
      <c r="D274" s="31" t="s">
        <v>1066</v>
      </c>
      <c r="E274" s="31" t="s">
        <v>1091</v>
      </c>
      <c r="F274" s="24" t="s">
        <v>1939</v>
      </c>
      <c r="G274" s="39" t="s">
        <v>1281</v>
      </c>
      <c r="H274" s="25">
        <v>405</v>
      </c>
      <c r="I274" s="7" t="s">
        <v>1040</v>
      </c>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c r="AJ274" s="55"/>
      <c r="AK274" s="55"/>
      <c r="AL274" s="55"/>
      <c r="AM274" s="55"/>
      <c r="AN274" s="55"/>
      <c r="AO274" s="55"/>
      <c r="AP274" s="55"/>
      <c r="AQ274" s="55"/>
      <c r="AR274" s="55"/>
      <c r="AS274" s="55"/>
      <c r="AT274" s="55"/>
      <c r="AU274" s="55"/>
      <c r="AV274" s="55"/>
      <c r="AW274" s="55"/>
      <c r="AX274" s="55"/>
      <c r="AY274" s="55"/>
      <c r="AZ274" s="55"/>
      <c r="BA274" s="55"/>
      <c r="BB274" s="55"/>
      <c r="BC274" s="55"/>
      <c r="BD274" s="55"/>
      <c r="BE274" s="55"/>
      <c r="BF274" s="55"/>
      <c r="BG274" s="55"/>
      <c r="BH274" s="55"/>
      <c r="BI274" s="55"/>
      <c r="BJ274" s="55"/>
      <c r="BK274" s="55"/>
      <c r="BL274" s="55"/>
      <c r="BM274" s="55"/>
      <c r="BN274" s="55"/>
      <c r="BO274" s="55"/>
      <c r="BP274" s="55"/>
      <c r="BQ274" s="55"/>
      <c r="BR274" s="55"/>
      <c r="BS274" s="55"/>
      <c r="BT274" s="55"/>
      <c r="BU274" s="55"/>
      <c r="BV274" s="77"/>
    </row>
    <row r="275" spans="1:74" s="50" customFormat="1" ht="75.599999999999994" customHeight="1">
      <c r="A275" s="11" t="s">
        <v>5</v>
      </c>
      <c r="B275" s="5" t="s">
        <v>26</v>
      </c>
      <c r="C275" s="29" t="s">
        <v>1703</v>
      </c>
      <c r="D275" s="24" t="s">
        <v>579</v>
      </c>
      <c r="E275" s="24" t="s">
        <v>882</v>
      </c>
      <c r="F275" s="24" t="s">
        <v>1872</v>
      </c>
      <c r="G275" s="42" t="s">
        <v>1167</v>
      </c>
      <c r="H275" s="25">
        <v>626</v>
      </c>
      <c r="I275" s="7" t="s">
        <v>267</v>
      </c>
      <c r="J275" s="55"/>
      <c r="K275" s="55"/>
      <c r="L275" s="55"/>
      <c r="M275" s="55"/>
      <c r="N275" s="55"/>
      <c r="O275" s="55"/>
      <c r="P275" s="55"/>
      <c r="Q275" s="55"/>
      <c r="R275" s="55"/>
      <c r="S275" s="55"/>
      <c r="T275" s="55"/>
      <c r="U275" s="55"/>
      <c r="V275" s="55"/>
      <c r="W275" s="55"/>
      <c r="X275" s="55"/>
      <c r="Y275" s="55"/>
      <c r="Z275" s="55"/>
      <c r="AA275" s="55"/>
      <c r="AB275" s="55"/>
      <c r="AC275" s="55"/>
      <c r="AD275" s="55"/>
      <c r="AE275" s="55"/>
      <c r="AF275" s="55"/>
      <c r="AG275" s="55"/>
      <c r="AH275" s="55"/>
      <c r="AI275" s="55"/>
      <c r="AJ275" s="55"/>
      <c r="AK275" s="55"/>
      <c r="AL275" s="55"/>
      <c r="AM275" s="55"/>
      <c r="AN275" s="55"/>
      <c r="AO275" s="55"/>
      <c r="AP275" s="55"/>
      <c r="AQ275" s="55"/>
      <c r="AR275" s="55"/>
      <c r="AS275" s="55"/>
      <c r="AT275" s="55"/>
      <c r="AU275" s="55"/>
      <c r="AV275" s="55"/>
      <c r="AW275" s="55"/>
      <c r="AX275" s="55"/>
      <c r="AY275" s="55"/>
      <c r="AZ275" s="55"/>
      <c r="BA275" s="55"/>
      <c r="BB275" s="55"/>
      <c r="BC275" s="55"/>
      <c r="BD275" s="55"/>
      <c r="BE275" s="55"/>
      <c r="BF275" s="55"/>
      <c r="BG275" s="55"/>
      <c r="BH275" s="55"/>
      <c r="BI275" s="55"/>
      <c r="BJ275" s="55"/>
      <c r="BK275" s="55"/>
      <c r="BL275" s="55"/>
      <c r="BM275" s="55"/>
      <c r="BN275" s="55"/>
      <c r="BO275" s="55"/>
      <c r="BP275" s="55"/>
      <c r="BQ275" s="55"/>
      <c r="BR275" s="55"/>
      <c r="BS275" s="55"/>
      <c r="BT275" s="55"/>
      <c r="BU275" s="55"/>
      <c r="BV275" s="77"/>
    </row>
    <row r="276" spans="1:74" s="50" customFormat="1" ht="75.599999999999994" customHeight="1">
      <c r="A276" s="11" t="s">
        <v>5</v>
      </c>
      <c r="B276" s="5" t="s">
        <v>26</v>
      </c>
      <c r="C276" s="29" t="s">
        <v>1626</v>
      </c>
      <c r="D276" s="24" t="s">
        <v>525</v>
      </c>
      <c r="E276" s="24" t="s">
        <v>816</v>
      </c>
      <c r="F276" s="24" t="s">
        <v>1881</v>
      </c>
      <c r="G276" s="39" t="s">
        <v>1457</v>
      </c>
      <c r="H276" s="25">
        <v>613</v>
      </c>
      <c r="I276" s="7" t="s">
        <v>177</v>
      </c>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c r="AJ276" s="55"/>
      <c r="AK276" s="55"/>
      <c r="AL276" s="55"/>
      <c r="AM276" s="55"/>
      <c r="AN276" s="55"/>
      <c r="AO276" s="55"/>
      <c r="AP276" s="55"/>
      <c r="AQ276" s="55"/>
      <c r="AR276" s="55"/>
      <c r="AS276" s="55"/>
      <c r="AT276" s="55"/>
      <c r="AU276" s="55"/>
      <c r="AV276" s="55"/>
      <c r="AW276" s="55"/>
      <c r="AX276" s="55"/>
      <c r="AY276" s="55"/>
      <c r="AZ276" s="55"/>
      <c r="BA276" s="55"/>
      <c r="BB276" s="55"/>
      <c r="BC276" s="55"/>
      <c r="BD276" s="55"/>
      <c r="BE276" s="55"/>
      <c r="BF276" s="55"/>
      <c r="BG276" s="55"/>
      <c r="BH276" s="55"/>
      <c r="BI276" s="55"/>
      <c r="BJ276" s="55"/>
      <c r="BK276" s="55"/>
      <c r="BL276" s="55"/>
      <c r="BM276" s="55"/>
      <c r="BN276" s="55"/>
      <c r="BO276" s="55"/>
      <c r="BP276" s="55"/>
      <c r="BQ276" s="55"/>
      <c r="BR276" s="55"/>
      <c r="BS276" s="55"/>
      <c r="BT276" s="55"/>
      <c r="BU276" s="55"/>
      <c r="BV276" s="77"/>
    </row>
    <row r="277" spans="1:74" s="50" customFormat="1" ht="75.599999999999994" customHeight="1">
      <c r="A277" s="11" t="s">
        <v>5</v>
      </c>
      <c r="B277" s="5" t="s">
        <v>26</v>
      </c>
      <c r="C277" s="29" t="s">
        <v>1727</v>
      </c>
      <c r="D277" s="24" t="s">
        <v>604</v>
      </c>
      <c r="E277" s="24" t="s">
        <v>905</v>
      </c>
      <c r="F277" s="24" t="s">
        <v>1872</v>
      </c>
      <c r="G277" s="42" t="s">
        <v>1192</v>
      </c>
      <c r="H277" s="25" t="s">
        <v>299</v>
      </c>
      <c r="I277" s="7" t="s">
        <v>292</v>
      </c>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c r="AJ277" s="55"/>
      <c r="AK277" s="55"/>
      <c r="AL277" s="55"/>
      <c r="AM277" s="55"/>
      <c r="AN277" s="55"/>
      <c r="AO277" s="55"/>
      <c r="AP277" s="55"/>
      <c r="AQ277" s="55"/>
      <c r="AR277" s="55"/>
      <c r="AS277" s="55"/>
      <c r="AT277" s="55"/>
      <c r="AU277" s="55"/>
      <c r="AV277" s="55"/>
      <c r="AW277" s="55"/>
      <c r="AX277" s="55"/>
      <c r="AY277" s="55"/>
      <c r="AZ277" s="55"/>
      <c r="BA277" s="55"/>
      <c r="BB277" s="55"/>
      <c r="BC277" s="55"/>
      <c r="BD277" s="55"/>
      <c r="BE277" s="55"/>
      <c r="BF277" s="55"/>
      <c r="BG277" s="55"/>
      <c r="BH277" s="55"/>
      <c r="BI277" s="55"/>
      <c r="BJ277" s="55"/>
      <c r="BK277" s="55"/>
      <c r="BL277" s="55"/>
      <c r="BM277" s="55"/>
      <c r="BN277" s="55"/>
      <c r="BO277" s="55"/>
      <c r="BP277" s="55"/>
      <c r="BQ277" s="55"/>
      <c r="BR277" s="55"/>
      <c r="BS277" s="55"/>
      <c r="BT277" s="55"/>
      <c r="BU277" s="55"/>
      <c r="BV277" s="77"/>
    </row>
    <row r="278" spans="1:74" s="50" customFormat="1" ht="75.599999999999994" customHeight="1">
      <c r="A278" s="11" t="s">
        <v>5</v>
      </c>
      <c r="B278" s="5" t="s">
        <v>26</v>
      </c>
      <c r="C278" s="29" t="s">
        <v>1586</v>
      </c>
      <c r="D278" s="24" t="s">
        <v>487</v>
      </c>
      <c r="E278" s="24" t="s">
        <v>781</v>
      </c>
      <c r="F278" s="24" t="s">
        <v>1873</v>
      </c>
      <c r="G278" s="39" t="s">
        <v>1417</v>
      </c>
      <c r="H278" s="25">
        <v>406</v>
      </c>
      <c r="I278" s="7" t="s">
        <v>128</v>
      </c>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c r="AJ278" s="55"/>
      <c r="AK278" s="55"/>
      <c r="AL278" s="55"/>
      <c r="AM278" s="55"/>
      <c r="AN278" s="55"/>
      <c r="AO278" s="55"/>
      <c r="AP278" s="55"/>
      <c r="AQ278" s="55"/>
      <c r="AR278" s="55"/>
      <c r="AS278" s="55"/>
      <c r="AT278" s="55"/>
      <c r="AU278" s="55"/>
      <c r="AV278" s="55"/>
      <c r="AW278" s="55"/>
      <c r="AX278" s="55"/>
      <c r="AY278" s="55"/>
      <c r="AZ278" s="55"/>
      <c r="BA278" s="55"/>
      <c r="BB278" s="55"/>
      <c r="BC278" s="55"/>
      <c r="BD278" s="55"/>
      <c r="BE278" s="55"/>
      <c r="BF278" s="55"/>
      <c r="BG278" s="55"/>
      <c r="BH278" s="55"/>
      <c r="BI278" s="55"/>
      <c r="BJ278" s="55"/>
      <c r="BK278" s="55"/>
      <c r="BL278" s="55"/>
      <c r="BM278" s="55"/>
      <c r="BN278" s="55"/>
      <c r="BO278" s="55"/>
      <c r="BP278" s="55"/>
      <c r="BQ278" s="55"/>
      <c r="BR278" s="55"/>
      <c r="BS278" s="55"/>
      <c r="BT278" s="55"/>
      <c r="BU278" s="55"/>
      <c r="BV278" s="77"/>
    </row>
    <row r="279" spans="1:74" s="50" customFormat="1" ht="75.599999999999994" customHeight="1">
      <c r="A279" s="11" t="s">
        <v>5</v>
      </c>
      <c r="B279" s="5" t="s">
        <v>26</v>
      </c>
      <c r="C279" s="29" t="s">
        <v>1617</v>
      </c>
      <c r="D279" s="24" t="s">
        <v>516</v>
      </c>
      <c r="E279" s="24" t="s">
        <v>808</v>
      </c>
      <c r="F279" s="24" t="s">
        <v>1873</v>
      </c>
      <c r="G279" s="39" t="s">
        <v>1448</v>
      </c>
      <c r="H279" s="25" t="s">
        <v>162</v>
      </c>
      <c r="I279" s="7" t="s">
        <v>166</v>
      </c>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c r="AJ279" s="55"/>
      <c r="AK279" s="55"/>
      <c r="AL279" s="55"/>
      <c r="AM279" s="55"/>
      <c r="AN279" s="55"/>
      <c r="AO279" s="55"/>
      <c r="AP279" s="55"/>
      <c r="AQ279" s="55"/>
      <c r="AR279" s="55"/>
      <c r="AS279" s="55"/>
      <c r="AT279" s="55"/>
      <c r="AU279" s="55"/>
      <c r="AV279" s="55"/>
      <c r="AW279" s="55"/>
      <c r="AX279" s="55"/>
      <c r="AY279" s="55"/>
      <c r="AZ279" s="55"/>
      <c r="BA279" s="55"/>
      <c r="BB279" s="55"/>
      <c r="BC279" s="55"/>
      <c r="BD279" s="55"/>
      <c r="BE279" s="55"/>
      <c r="BF279" s="55"/>
      <c r="BG279" s="55"/>
      <c r="BH279" s="55"/>
      <c r="BI279" s="55"/>
      <c r="BJ279" s="55"/>
      <c r="BK279" s="55"/>
      <c r="BL279" s="55"/>
      <c r="BM279" s="55"/>
      <c r="BN279" s="55"/>
      <c r="BO279" s="55"/>
      <c r="BP279" s="55"/>
      <c r="BQ279" s="55"/>
      <c r="BR279" s="55"/>
      <c r="BS279" s="55"/>
      <c r="BT279" s="55"/>
      <c r="BU279" s="55"/>
      <c r="BV279" s="77"/>
    </row>
    <row r="280" spans="1:74" s="50" customFormat="1" ht="75.599999999999994" customHeight="1">
      <c r="A280" s="11" t="s">
        <v>5</v>
      </c>
      <c r="B280" s="5" t="s">
        <v>26</v>
      </c>
      <c r="C280" s="29" t="s">
        <v>1732</v>
      </c>
      <c r="D280" s="24" t="s">
        <v>592</v>
      </c>
      <c r="E280" s="24" t="s">
        <v>909</v>
      </c>
      <c r="F280" s="24" t="s">
        <v>1910</v>
      </c>
      <c r="G280" s="42" t="s">
        <v>1196</v>
      </c>
      <c r="H280" s="25" t="s">
        <v>299</v>
      </c>
      <c r="I280" s="7" t="s">
        <v>297</v>
      </c>
      <c r="J280" s="55"/>
      <c r="K280" s="55"/>
      <c r="L280" s="55"/>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c r="AJ280" s="55"/>
      <c r="AK280" s="55"/>
      <c r="AL280" s="55"/>
      <c r="AM280" s="55"/>
      <c r="AN280" s="55"/>
      <c r="AO280" s="55"/>
      <c r="AP280" s="55"/>
      <c r="AQ280" s="55"/>
      <c r="AR280" s="55"/>
      <c r="AS280" s="55"/>
      <c r="AT280" s="55"/>
      <c r="AU280" s="55"/>
      <c r="AV280" s="55"/>
      <c r="AW280" s="55"/>
      <c r="AX280" s="55"/>
      <c r="AY280" s="55"/>
      <c r="AZ280" s="55"/>
      <c r="BA280" s="55"/>
      <c r="BB280" s="55"/>
      <c r="BC280" s="55"/>
      <c r="BD280" s="55"/>
      <c r="BE280" s="55"/>
      <c r="BF280" s="55"/>
      <c r="BG280" s="55"/>
      <c r="BH280" s="55"/>
      <c r="BI280" s="55"/>
      <c r="BJ280" s="55"/>
      <c r="BK280" s="55"/>
      <c r="BL280" s="55"/>
      <c r="BM280" s="55"/>
      <c r="BN280" s="55"/>
      <c r="BO280" s="55"/>
      <c r="BP280" s="55"/>
      <c r="BQ280" s="55"/>
      <c r="BR280" s="55"/>
      <c r="BS280" s="55"/>
      <c r="BT280" s="55"/>
      <c r="BU280" s="55"/>
      <c r="BV280" s="77"/>
    </row>
    <row r="281" spans="1:74" s="50" customFormat="1" ht="75.599999999999994" customHeight="1">
      <c r="A281" s="8" t="s">
        <v>5</v>
      </c>
      <c r="B281" s="8" t="s">
        <v>26</v>
      </c>
      <c r="C281" s="30" t="s">
        <v>1502</v>
      </c>
      <c r="D281" s="24" t="s">
        <v>401</v>
      </c>
      <c r="E281" s="24" t="s">
        <v>691</v>
      </c>
      <c r="F281" s="24" t="s">
        <v>1879</v>
      </c>
      <c r="G281" s="39" t="s">
        <v>1324</v>
      </c>
      <c r="H281" s="25">
        <v>412</v>
      </c>
      <c r="I281" s="9" t="s">
        <v>52</v>
      </c>
      <c r="J281" s="55"/>
      <c r="K281" s="55"/>
      <c r="L281" s="55"/>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c r="AJ281" s="55"/>
      <c r="AK281" s="55"/>
      <c r="AL281" s="55"/>
      <c r="AM281" s="55"/>
      <c r="AN281" s="55"/>
      <c r="AO281" s="55"/>
      <c r="AP281" s="55"/>
      <c r="AQ281" s="55"/>
      <c r="AR281" s="55"/>
      <c r="AS281" s="55"/>
      <c r="AT281" s="55"/>
      <c r="AU281" s="55"/>
      <c r="AV281" s="55"/>
      <c r="AW281" s="55"/>
      <c r="AX281" s="55"/>
      <c r="AY281" s="55"/>
      <c r="AZ281" s="55"/>
      <c r="BA281" s="55"/>
      <c r="BB281" s="55"/>
      <c r="BC281" s="55"/>
      <c r="BD281" s="55"/>
      <c r="BE281" s="55"/>
      <c r="BF281" s="55"/>
      <c r="BG281" s="55"/>
      <c r="BH281" s="55"/>
      <c r="BI281" s="55"/>
      <c r="BJ281" s="55"/>
      <c r="BK281" s="55"/>
      <c r="BL281" s="55"/>
      <c r="BM281" s="55"/>
      <c r="BN281" s="55"/>
      <c r="BO281" s="55"/>
      <c r="BP281" s="55"/>
      <c r="BQ281" s="55"/>
      <c r="BR281" s="55"/>
      <c r="BS281" s="55"/>
      <c r="BT281" s="55"/>
      <c r="BU281" s="55"/>
      <c r="BV281" s="77"/>
    </row>
    <row r="282" spans="1:74" s="50" customFormat="1" ht="75.599999999999994" customHeight="1">
      <c r="A282" s="11" t="s">
        <v>5</v>
      </c>
      <c r="B282" s="5" t="s">
        <v>26</v>
      </c>
      <c r="C282" s="29" t="s">
        <v>1820</v>
      </c>
      <c r="D282" s="31" t="s">
        <v>1067</v>
      </c>
      <c r="E282" s="31" t="s">
        <v>1092</v>
      </c>
      <c r="F282" s="24" t="s">
        <v>1939</v>
      </c>
      <c r="G282" s="39" t="s">
        <v>1283</v>
      </c>
      <c r="H282" s="25">
        <v>405</v>
      </c>
      <c r="I282" s="7" t="s">
        <v>1041</v>
      </c>
      <c r="J282" s="55"/>
      <c r="K282" s="55"/>
      <c r="L282" s="55"/>
      <c r="M282" s="55"/>
      <c r="N282" s="55"/>
      <c r="O282" s="55"/>
      <c r="P282" s="55"/>
      <c r="Q282" s="55"/>
      <c r="R282" s="55"/>
      <c r="S282" s="55"/>
      <c r="T282" s="55"/>
      <c r="U282" s="55"/>
      <c r="V282" s="55"/>
      <c r="W282" s="55"/>
      <c r="X282" s="55"/>
      <c r="Y282" s="55"/>
      <c r="Z282" s="55"/>
      <c r="AA282" s="55"/>
      <c r="AB282" s="55"/>
      <c r="AC282" s="55"/>
      <c r="AD282" s="55"/>
      <c r="AE282" s="55"/>
      <c r="AF282" s="55"/>
      <c r="AG282" s="55"/>
      <c r="AH282" s="55"/>
      <c r="AI282" s="55"/>
      <c r="AJ282" s="55"/>
      <c r="AK282" s="55"/>
      <c r="AL282" s="55"/>
      <c r="AM282" s="55"/>
      <c r="AN282" s="55"/>
      <c r="AO282" s="55"/>
      <c r="AP282" s="55"/>
      <c r="AQ282" s="55"/>
      <c r="AR282" s="55"/>
      <c r="AS282" s="55"/>
      <c r="AT282" s="55"/>
      <c r="AU282" s="55"/>
      <c r="AV282" s="55"/>
      <c r="AW282" s="55"/>
      <c r="AX282" s="55"/>
      <c r="AY282" s="55"/>
      <c r="AZ282" s="55"/>
      <c r="BA282" s="55"/>
      <c r="BB282" s="55"/>
      <c r="BC282" s="55"/>
      <c r="BD282" s="55"/>
      <c r="BE282" s="55"/>
      <c r="BF282" s="55"/>
      <c r="BG282" s="55"/>
      <c r="BH282" s="55"/>
      <c r="BI282" s="55"/>
      <c r="BJ282" s="55"/>
      <c r="BK282" s="55"/>
      <c r="BL282" s="55"/>
      <c r="BM282" s="55"/>
      <c r="BN282" s="55"/>
      <c r="BO282" s="55"/>
      <c r="BP282" s="55"/>
      <c r="BQ282" s="55"/>
      <c r="BR282" s="55"/>
      <c r="BS282" s="55"/>
      <c r="BT282" s="55"/>
      <c r="BU282" s="55"/>
      <c r="BV282" s="77"/>
    </row>
    <row r="283" spans="1:74" s="50" customFormat="1" ht="75.599999999999994" customHeight="1">
      <c r="A283" s="5" t="s">
        <v>5</v>
      </c>
      <c r="B283" s="5" t="s">
        <v>26</v>
      </c>
      <c r="C283" s="29" t="s">
        <v>1793</v>
      </c>
      <c r="D283" s="31" t="s">
        <v>1006</v>
      </c>
      <c r="E283" s="31" t="s">
        <v>1010</v>
      </c>
      <c r="F283" s="24" t="s">
        <v>1939</v>
      </c>
      <c r="G283" s="39" t="s">
        <v>1256</v>
      </c>
      <c r="H283" s="25">
        <v>403</v>
      </c>
      <c r="I283" s="7" t="s">
        <v>1014</v>
      </c>
      <c r="J283" s="55"/>
      <c r="K283" s="55"/>
      <c r="L283" s="55"/>
      <c r="M283" s="55"/>
      <c r="N283" s="55"/>
      <c r="O283" s="55"/>
      <c r="P283" s="55"/>
      <c r="Q283" s="55"/>
      <c r="R283" s="55"/>
      <c r="S283" s="55"/>
      <c r="T283" s="55"/>
      <c r="U283" s="55"/>
      <c r="V283" s="55"/>
      <c r="W283" s="55"/>
      <c r="X283" s="55"/>
      <c r="Y283" s="55"/>
      <c r="Z283" s="55"/>
      <c r="AA283" s="55"/>
      <c r="AB283" s="55"/>
      <c r="AC283" s="55"/>
      <c r="AD283" s="55"/>
      <c r="AE283" s="55"/>
      <c r="AF283" s="55"/>
      <c r="AG283" s="55"/>
      <c r="AH283" s="55"/>
      <c r="AI283" s="55"/>
      <c r="AJ283" s="55"/>
      <c r="AK283" s="55"/>
      <c r="AL283" s="55"/>
      <c r="AM283" s="55"/>
      <c r="AN283" s="55"/>
      <c r="AO283" s="55"/>
      <c r="AP283" s="55"/>
      <c r="AQ283" s="55"/>
      <c r="AR283" s="55"/>
      <c r="AS283" s="55"/>
      <c r="AT283" s="55"/>
      <c r="AU283" s="55"/>
      <c r="AV283" s="55"/>
      <c r="AW283" s="55"/>
      <c r="AX283" s="55"/>
      <c r="AY283" s="55"/>
      <c r="AZ283" s="55"/>
      <c r="BA283" s="55"/>
      <c r="BB283" s="55"/>
      <c r="BC283" s="55"/>
      <c r="BD283" s="55"/>
      <c r="BE283" s="55"/>
      <c r="BF283" s="55"/>
      <c r="BG283" s="55"/>
      <c r="BH283" s="55"/>
      <c r="BI283" s="55"/>
      <c r="BJ283" s="55"/>
      <c r="BK283" s="55"/>
      <c r="BL283" s="55"/>
      <c r="BM283" s="55"/>
      <c r="BN283" s="55"/>
      <c r="BO283" s="55"/>
      <c r="BP283" s="55"/>
      <c r="BQ283" s="55"/>
      <c r="BR283" s="55"/>
      <c r="BS283" s="55"/>
      <c r="BT283" s="55"/>
      <c r="BU283" s="55"/>
      <c r="BV283" s="77"/>
    </row>
    <row r="284" spans="1:74" s="50" customFormat="1" ht="75.599999999999994" customHeight="1">
      <c r="A284" s="5" t="s">
        <v>5</v>
      </c>
      <c r="B284" s="5" t="s">
        <v>26</v>
      </c>
      <c r="C284" s="29" t="s">
        <v>1800</v>
      </c>
      <c r="D284" s="31" t="s">
        <v>1048</v>
      </c>
      <c r="E284" s="31" t="s">
        <v>1073</v>
      </c>
      <c r="F284" s="24" t="s">
        <v>1939</v>
      </c>
      <c r="G284" s="39" t="s">
        <v>1263</v>
      </c>
      <c r="H284" s="25">
        <v>231</v>
      </c>
      <c r="I284" s="7" t="s">
        <v>1021</v>
      </c>
      <c r="J284" s="55"/>
      <c r="K284" s="55"/>
      <c r="L284" s="55"/>
      <c r="M284" s="55"/>
      <c r="N284" s="55"/>
      <c r="O284" s="55"/>
      <c r="P284" s="55"/>
      <c r="Q284" s="55"/>
      <c r="R284" s="55"/>
      <c r="S284" s="55"/>
      <c r="T284" s="55"/>
      <c r="U284" s="55"/>
      <c r="V284" s="55"/>
      <c r="W284" s="55"/>
      <c r="X284" s="55"/>
      <c r="Y284" s="55"/>
      <c r="Z284" s="55"/>
      <c r="AA284" s="55"/>
      <c r="AB284" s="55"/>
      <c r="AC284" s="55"/>
      <c r="AD284" s="55"/>
      <c r="AE284" s="55"/>
      <c r="AF284" s="55"/>
      <c r="AG284" s="55"/>
      <c r="AH284" s="55"/>
      <c r="AI284" s="55"/>
      <c r="AJ284" s="55"/>
      <c r="AK284" s="55"/>
      <c r="AL284" s="55"/>
      <c r="AM284" s="55"/>
      <c r="AN284" s="55"/>
      <c r="AO284" s="55"/>
      <c r="AP284" s="55"/>
      <c r="AQ284" s="55"/>
      <c r="AR284" s="55"/>
      <c r="AS284" s="55"/>
      <c r="AT284" s="55"/>
      <c r="AU284" s="55"/>
      <c r="AV284" s="55"/>
      <c r="AW284" s="55"/>
      <c r="AX284" s="55"/>
      <c r="AY284" s="55"/>
      <c r="AZ284" s="55"/>
      <c r="BA284" s="55"/>
      <c r="BB284" s="55"/>
      <c r="BC284" s="55"/>
      <c r="BD284" s="55"/>
      <c r="BE284" s="55"/>
      <c r="BF284" s="55"/>
      <c r="BG284" s="55"/>
      <c r="BH284" s="55"/>
      <c r="BI284" s="55"/>
      <c r="BJ284" s="55"/>
      <c r="BK284" s="55"/>
      <c r="BL284" s="55"/>
      <c r="BM284" s="55"/>
      <c r="BN284" s="55"/>
      <c r="BO284" s="55"/>
      <c r="BP284" s="55"/>
      <c r="BQ284" s="55"/>
      <c r="BR284" s="55"/>
      <c r="BS284" s="55"/>
      <c r="BT284" s="55"/>
      <c r="BU284" s="55"/>
      <c r="BV284" s="77"/>
    </row>
    <row r="285" spans="1:74" s="50" customFormat="1" ht="75.599999999999994" customHeight="1">
      <c r="A285" s="11" t="s">
        <v>5</v>
      </c>
      <c r="B285" s="5" t="s">
        <v>26</v>
      </c>
      <c r="C285" s="29" t="s">
        <v>1621</v>
      </c>
      <c r="D285" s="24" t="s">
        <v>521</v>
      </c>
      <c r="E285" s="24" t="s">
        <v>811</v>
      </c>
      <c r="F285" s="24" t="s">
        <v>1881</v>
      </c>
      <c r="G285" s="39" t="s">
        <v>1452</v>
      </c>
      <c r="H285" s="25">
        <v>612.40700000000004</v>
      </c>
      <c r="I285" s="7" t="s">
        <v>170</v>
      </c>
      <c r="J285" s="55"/>
      <c r="K285" s="55"/>
      <c r="L285" s="55"/>
      <c r="M285" s="55"/>
      <c r="N285" s="55"/>
      <c r="O285" s="55"/>
      <c r="P285" s="55"/>
      <c r="Q285" s="55"/>
      <c r="R285" s="55"/>
      <c r="S285" s="55"/>
      <c r="T285" s="55"/>
      <c r="U285" s="55"/>
      <c r="V285" s="55"/>
      <c r="W285" s="55"/>
      <c r="X285" s="55"/>
      <c r="Y285" s="55"/>
      <c r="Z285" s="55"/>
      <c r="AA285" s="55"/>
      <c r="AB285" s="55"/>
      <c r="AC285" s="55"/>
      <c r="AD285" s="55"/>
      <c r="AE285" s="55"/>
      <c r="AF285" s="55"/>
      <c r="AG285" s="55"/>
      <c r="AH285" s="55"/>
      <c r="AI285" s="55"/>
      <c r="AJ285" s="55"/>
      <c r="AK285" s="55"/>
      <c r="AL285" s="55"/>
      <c r="AM285" s="55"/>
      <c r="AN285" s="55"/>
      <c r="AO285" s="55"/>
      <c r="AP285" s="55"/>
      <c r="AQ285" s="55"/>
      <c r="AR285" s="55"/>
      <c r="AS285" s="55"/>
      <c r="AT285" s="55"/>
      <c r="AU285" s="55"/>
      <c r="AV285" s="55"/>
      <c r="AW285" s="55"/>
      <c r="AX285" s="55"/>
      <c r="AY285" s="55"/>
      <c r="AZ285" s="55"/>
      <c r="BA285" s="55"/>
      <c r="BB285" s="55"/>
      <c r="BC285" s="55"/>
      <c r="BD285" s="55"/>
      <c r="BE285" s="55"/>
      <c r="BF285" s="55"/>
      <c r="BG285" s="55"/>
      <c r="BH285" s="55"/>
      <c r="BI285" s="55"/>
      <c r="BJ285" s="55"/>
      <c r="BK285" s="55"/>
      <c r="BL285" s="55"/>
      <c r="BM285" s="55"/>
      <c r="BN285" s="55"/>
      <c r="BO285" s="55"/>
      <c r="BP285" s="55"/>
      <c r="BQ285" s="55"/>
      <c r="BR285" s="55"/>
      <c r="BS285" s="55"/>
      <c r="BT285" s="55"/>
      <c r="BU285" s="55"/>
      <c r="BV285" s="77"/>
    </row>
    <row r="286" spans="1:74" s="50" customFormat="1" ht="75.599999999999994" customHeight="1">
      <c r="A286" s="5" t="s">
        <v>5</v>
      </c>
      <c r="B286" s="5" t="s">
        <v>26</v>
      </c>
      <c r="C286" s="29" t="s">
        <v>1551</v>
      </c>
      <c r="D286" s="24" t="s">
        <v>450</v>
      </c>
      <c r="E286" s="24" t="s">
        <v>743</v>
      </c>
      <c r="F286" s="24" t="s">
        <v>1878</v>
      </c>
      <c r="G286" s="39" t="s">
        <v>1376</v>
      </c>
      <c r="H286" s="25">
        <v>218</v>
      </c>
      <c r="I286" s="7" t="s">
        <v>324</v>
      </c>
      <c r="J286" s="55"/>
      <c r="K286" s="55"/>
      <c r="L286" s="55"/>
      <c r="M286" s="55"/>
      <c r="N286" s="55"/>
      <c r="O286" s="55"/>
      <c r="P286" s="55"/>
      <c r="Q286" s="55"/>
      <c r="R286" s="55"/>
      <c r="S286" s="55"/>
      <c r="T286" s="55"/>
      <c r="U286" s="55"/>
      <c r="V286" s="55"/>
      <c r="W286" s="55"/>
      <c r="X286" s="55"/>
      <c r="Y286" s="55"/>
      <c r="Z286" s="55"/>
      <c r="AA286" s="55"/>
      <c r="AB286" s="55"/>
      <c r="AC286" s="55"/>
      <c r="AD286" s="55"/>
      <c r="AE286" s="55"/>
      <c r="AF286" s="55"/>
      <c r="AG286" s="55"/>
      <c r="AH286" s="55"/>
      <c r="AI286" s="55"/>
      <c r="AJ286" s="55"/>
      <c r="AK286" s="55"/>
      <c r="AL286" s="55"/>
      <c r="AM286" s="55"/>
      <c r="AN286" s="55"/>
      <c r="AO286" s="55"/>
      <c r="AP286" s="55"/>
      <c r="AQ286" s="55"/>
      <c r="AR286" s="55"/>
      <c r="AS286" s="55"/>
      <c r="AT286" s="55"/>
      <c r="AU286" s="55"/>
      <c r="AV286" s="55"/>
      <c r="AW286" s="55"/>
      <c r="AX286" s="55"/>
      <c r="AY286" s="55"/>
      <c r="AZ286" s="55"/>
      <c r="BA286" s="55"/>
      <c r="BB286" s="55"/>
      <c r="BC286" s="55"/>
      <c r="BD286" s="55"/>
      <c r="BE286" s="55"/>
      <c r="BF286" s="55"/>
      <c r="BG286" s="55"/>
      <c r="BH286" s="55"/>
      <c r="BI286" s="55"/>
      <c r="BJ286" s="55"/>
      <c r="BK286" s="55"/>
      <c r="BL286" s="55"/>
      <c r="BM286" s="55"/>
      <c r="BN286" s="55"/>
      <c r="BO286" s="55"/>
      <c r="BP286" s="55"/>
      <c r="BQ286" s="55"/>
      <c r="BR286" s="55"/>
      <c r="BS286" s="55"/>
      <c r="BT286" s="55"/>
      <c r="BU286" s="55"/>
      <c r="BV286" s="77"/>
    </row>
    <row r="287" spans="1:74" s="50" customFormat="1" ht="75.599999999999994" customHeight="1">
      <c r="A287" s="11" t="s">
        <v>5</v>
      </c>
      <c r="B287" s="5" t="s">
        <v>26</v>
      </c>
      <c r="C287" s="29" t="s">
        <v>1599</v>
      </c>
      <c r="D287" s="24" t="s">
        <v>499</v>
      </c>
      <c r="E287" s="24" t="s">
        <v>794</v>
      </c>
      <c r="F287" s="24" t="s">
        <v>1873</v>
      </c>
      <c r="G287" s="39" t="s">
        <v>1430</v>
      </c>
      <c r="H287" s="25">
        <v>406.40699999999998</v>
      </c>
      <c r="I287" s="7" t="s">
        <v>146</v>
      </c>
      <c r="J287" s="55"/>
      <c r="K287" s="55"/>
      <c r="L287" s="55"/>
      <c r="M287" s="55"/>
      <c r="N287" s="55"/>
      <c r="O287" s="55"/>
      <c r="P287" s="55"/>
      <c r="Q287" s="55"/>
      <c r="R287" s="55"/>
      <c r="S287" s="55"/>
      <c r="T287" s="55"/>
      <c r="U287" s="55"/>
      <c r="V287" s="55"/>
      <c r="W287" s="55"/>
      <c r="X287" s="55"/>
      <c r="Y287" s="55"/>
      <c r="Z287" s="55"/>
      <c r="AA287" s="55"/>
      <c r="AB287" s="55"/>
      <c r="AC287" s="55"/>
      <c r="AD287" s="55"/>
      <c r="AE287" s="55"/>
      <c r="AF287" s="55"/>
      <c r="AG287" s="55"/>
      <c r="AH287" s="55"/>
      <c r="AI287" s="55"/>
      <c r="AJ287" s="55"/>
      <c r="AK287" s="55"/>
      <c r="AL287" s="55"/>
      <c r="AM287" s="55"/>
      <c r="AN287" s="55"/>
      <c r="AO287" s="55"/>
      <c r="AP287" s="55"/>
      <c r="AQ287" s="55"/>
      <c r="AR287" s="55"/>
      <c r="AS287" s="55"/>
      <c r="AT287" s="55"/>
      <c r="AU287" s="55"/>
      <c r="AV287" s="55"/>
      <c r="AW287" s="55"/>
      <c r="AX287" s="55"/>
      <c r="AY287" s="55"/>
      <c r="AZ287" s="55"/>
      <c r="BA287" s="55"/>
      <c r="BB287" s="55"/>
      <c r="BC287" s="55"/>
      <c r="BD287" s="55"/>
      <c r="BE287" s="55"/>
      <c r="BF287" s="55"/>
      <c r="BG287" s="55"/>
      <c r="BH287" s="55"/>
      <c r="BI287" s="55"/>
      <c r="BJ287" s="55"/>
      <c r="BK287" s="55"/>
      <c r="BL287" s="55"/>
      <c r="BM287" s="55"/>
      <c r="BN287" s="55"/>
      <c r="BO287" s="55"/>
      <c r="BP287" s="55"/>
      <c r="BQ287" s="55"/>
      <c r="BR287" s="55"/>
      <c r="BS287" s="55"/>
      <c r="BT287" s="55"/>
      <c r="BU287" s="55"/>
      <c r="BV287" s="77"/>
    </row>
    <row r="288" spans="1:74" s="50" customFormat="1" ht="75.599999999999994" customHeight="1">
      <c r="A288" s="5" t="s">
        <v>5</v>
      </c>
      <c r="B288" s="5" t="s">
        <v>26</v>
      </c>
      <c r="C288" s="29" t="s">
        <v>1784</v>
      </c>
      <c r="D288" s="31" t="s">
        <v>980</v>
      </c>
      <c r="E288" s="31" t="s">
        <v>975</v>
      </c>
      <c r="F288" s="24" t="s">
        <v>1939</v>
      </c>
      <c r="G288" s="39" t="s">
        <v>1247</v>
      </c>
      <c r="H288" s="25">
        <v>402</v>
      </c>
      <c r="I288" s="7" t="s">
        <v>970</v>
      </c>
      <c r="J288" s="55"/>
      <c r="K288" s="55"/>
      <c r="L288" s="55"/>
      <c r="M288" s="55"/>
      <c r="N288" s="55"/>
      <c r="O288" s="55"/>
      <c r="P288" s="55"/>
      <c r="Q288" s="55"/>
      <c r="R288" s="55"/>
      <c r="S288" s="55"/>
      <c r="T288" s="55"/>
      <c r="U288" s="55"/>
      <c r="V288" s="55"/>
      <c r="W288" s="55"/>
      <c r="X288" s="55"/>
      <c r="Y288" s="55"/>
      <c r="Z288" s="55"/>
      <c r="AA288" s="55"/>
      <c r="AB288" s="55"/>
      <c r="AC288" s="55"/>
      <c r="AD288" s="55"/>
      <c r="AE288" s="55"/>
      <c r="AF288" s="55"/>
      <c r="AG288" s="55"/>
      <c r="AH288" s="55"/>
      <c r="AI288" s="55"/>
      <c r="AJ288" s="55"/>
      <c r="AK288" s="55"/>
      <c r="AL288" s="55"/>
      <c r="AM288" s="55"/>
      <c r="AN288" s="55"/>
      <c r="AO288" s="55"/>
      <c r="AP288" s="55"/>
      <c r="AQ288" s="55"/>
      <c r="AR288" s="55"/>
      <c r="AS288" s="55"/>
      <c r="AT288" s="55"/>
      <c r="AU288" s="55"/>
      <c r="AV288" s="55"/>
      <c r="AW288" s="55"/>
      <c r="AX288" s="55"/>
      <c r="AY288" s="55"/>
      <c r="AZ288" s="55"/>
      <c r="BA288" s="55"/>
      <c r="BB288" s="55"/>
      <c r="BC288" s="55"/>
      <c r="BD288" s="55"/>
      <c r="BE288" s="55"/>
      <c r="BF288" s="55"/>
      <c r="BG288" s="55"/>
      <c r="BH288" s="55"/>
      <c r="BI288" s="55"/>
      <c r="BJ288" s="55"/>
      <c r="BK288" s="55"/>
      <c r="BL288" s="55"/>
      <c r="BM288" s="55"/>
      <c r="BN288" s="55"/>
      <c r="BO288" s="55"/>
      <c r="BP288" s="55"/>
      <c r="BQ288" s="55"/>
      <c r="BR288" s="55"/>
      <c r="BS288" s="55"/>
      <c r="BT288" s="55"/>
      <c r="BU288" s="55"/>
      <c r="BV288" s="77"/>
    </row>
    <row r="289" spans="1:74" s="50" customFormat="1" ht="75.599999999999994" customHeight="1">
      <c r="A289" s="11" t="s">
        <v>5</v>
      </c>
      <c r="B289" s="5" t="s">
        <v>26</v>
      </c>
      <c r="C289" s="29" t="s">
        <v>1653</v>
      </c>
      <c r="D289" s="24" t="s">
        <v>551</v>
      </c>
      <c r="E289" s="24" t="s">
        <v>841</v>
      </c>
      <c r="F289" s="24" t="s">
        <v>1872</v>
      </c>
      <c r="G289" s="42" t="s">
        <v>1118</v>
      </c>
      <c r="H289" s="25">
        <v>615</v>
      </c>
      <c r="I289" s="7" t="s">
        <v>214</v>
      </c>
      <c r="J289" s="55"/>
      <c r="K289" s="55"/>
      <c r="L289" s="55"/>
      <c r="M289" s="55"/>
      <c r="N289" s="55"/>
      <c r="O289" s="55"/>
      <c r="P289" s="55"/>
      <c r="Q289" s="55"/>
      <c r="R289" s="55"/>
      <c r="S289" s="55"/>
      <c r="T289" s="55"/>
      <c r="U289" s="55"/>
      <c r="V289" s="55"/>
      <c r="W289" s="55"/>
      <c r="X289" s="55"/>
      <c r="Y289" s="55"/>
      <c r="Z289" s="55"/>
      <c r="AA289" s="55"/>
      <c r="AB289" s="55"/>
      <c r="AC289" s="55"/>
      <c r="AD289" s="55"/>
      <c r="AE289" s="55"/>
      <c r="AF289" s="55"/>
      <c r="AG289" s="55"/>
      <c r="AH289" s="55"/>
      <c r="AI289" s="55"/>
      <c r="AJ289" s="55"/>
      <c r="AK289" s="55"/>
      <c r="AL289" s="55"/>
      <c r="AM289" s="55"/>
      <c r="AN289" s="55"/>
      <c r="AO289" s="55"/>
      <c r="AP289" s="55"/>
      <c r="AQ289" s="55"/>
      <c r="AR289" s="55"/>
      <c r="AS289" s="55"/>
      <c r="AT289" s="55"/>
      <c r="AU289" s="55"/>
      <c r="AV289" s="55"/>
      <c r="AW289" s="55"/>
      <c r="AX289" s="55"/>
      <c r="AY289" s="55"/>
      <c r="AZ289" s="55"/>
      <c r="BA289" s="55"/>
      <c r="BB289" s="55"/>
      <c r="BC289" s="55"/>
      <c r="BD289" s="55"/>
      <c r="BE289" s="55"/>
      <c r="BF289" s="55"/>
      <c r="BG289" s="55"/>
      <c r="BH289" s="55"/>
      <c r="BI289" s="55"/>
      <c r="BJ289" s="55"/>
      <c r="BK289" s="55"/>
      <c r="BL289" s="55"/>
      <c r="BM289" s="55"/>
      <c r="BN289" s="55"/>
      <c r="BO289" s="55"/>
      <c r="BP289" s="55"/>
      <c r="BQ289" s="55"/>
      <c r="BR289" s="55"/>
      <c r="BS289" s="55"/>
      <c r="BT289" s="55"/>
      <c r="BU289" s="55"/>
      <c r="BV289" s="77"/>
    </row>
    <row r="290" spans="1:74" s="50" customFormat="1" ht="75.599999999999994" customHeight="1">
      <c r="A290" s="5" t="s">
        <v>5</v>
      </c>
      <c r="B290" s="5" t="s">
        <v>26</v>
      </c>
      <c r="C290" s="29" t="s">
        <v>1534</v>
      </c>
      <c r="D290" s="24" t="s">
        <v>431</v>
      </c>
      <c r="E290" s="24" t="s">
        <v>722</v>
      </c>
      <c r="F290" s="24" t="s">
        <v>1879</v>
      </c>
      <c r="G290" s="39" t="s">
        <v>1354</v>
      </c>
      <c r="H290" s="25">
        <v>413</v>
      </c>
      <c r="I290" s="10" t="s">
        <v>94</v>
      </c>
      <c r="J290" s="55"/>
      <c r="K290" s="55"/>
      <c r="L290" s="55"/>
      <c r="M290" s="55"/>
      <c r="N290" s="55"/>
      <c r="O290" s="55"/>
      <c r="P290" s="55"/>
      <c r="Q290" s="55"/>
      <c r="R290" s="55"/>
      <c r="S290" s="55"/>
      <c r="T290" s="55"/>
      <c r="U290" s="55"/>
      <c r="V290" s="55"/>
      <c r="W290" s="55"/>
      <c r="X290" s="55"/>
      <c r="Y290" s="55"/>
      <c r="Z290" s="55"/>
      <c r="AA290" s="55"/>
      <c r="AB290" s="55"/>
      <c r="AC290" s="55"/>
      <c r="AD290" s="55"/>
      <c r="AE290" s="55"/>
      <c r="AF290" s="55"/>
      <c r="AG290" s="55"/>
      <c r="AH290" s="55"/>
      <c r="AI290" s="55"/>
      <c r="AJ290" s="55"/>
      <c r="AK290" s="55"/>
      <c r="AL290" s="55"/>
      <c r="AM290" s="55"/>
      <c r="AN290" s="55"/>
      <c r="AO290" s="55"/>
      <c r="AP290" s="55"/>
      <c r="AQ290" s="55"/>
      <c r="AR290" s="55"/>
      <c r="AS290" s="55"/>
      <c r="AT290" s="55"/>
      <c r="AU290" s="55"/>
      <c r="AV290" s="55"/>
      <c r="AW290" s="55"/>
      <c r="AX290" s="55"/>
      <c r="AY290" s="55"/>
      <c r="AZ290" s="55"/>
      <c r="BA290" s="55"/>
      <c r="BB290" s="55"/>
      <c r="BC290" s="55"/>
      <c r="BD290" s="55"/>
      <c r="BE290" s="55"/>
      <c r="BF290" s="55"/>
      <c r="BG290" s="55"/>
      <c r="BH290" s="55"/>
      <c r="BI290" s="55"/>
      <c r="BJ290" s="55"/>
      <c r="BK290" s="55"/>
      <c r="BL290" s="55"/>
      <c r="BM290" s="55"/>
      <c r="BN290" s="55"/>
      <c r="BO290" s="55"/>
      <c r="BP290" s="55"/>
      <c r="BQ290" s="55"/>
      <c r="BR290" s="55"/>
      <c r="BS290" s="55"/>
      <c r="BT290" s="55"/>
      <c r="BU290" s="55"/>
      <c r="BV290" s="77"/>
    </row>
    <row r="291" spans="1:74" s="50" customFormat="1" ht="75.599999999999994" customHeight="1">
      <c r="A291" s="11" t="s">
        <v>5</v>
      </c>
      <c r="B291" s="5" t="s">
        <v>26</v>
      </c>
      <c r="C291" s="29" t="s">
        <v>1749</v>
      </c>
      <c r="D291" s="24" t="s">
        <v>625</v>
      </c>
      <c r="E291" s="24" t="s">
        <v>923</v>
      </c>
      <c r="F291" s="24" t="s">
        <v>1879</v>
      </c>
      <c r="G291" s="42" t="s">
        <v>1214</v>
      </c>
      <c r="H291" s="25">
        <v>411</v>
      </c>
      <c r="I291" s="7" t="s">
        <v>316</v>
      </c>
      <c r="J291" s="55"/>
      <c r="K291" s="55"/>
      <c r="L291" s="55"/>
      <c r="M291" s="55"/>
      <c r="N291" s="55"/>
      <c r="O291" s="55"/>
      <c r="P291" s="55"/>
      <c r="Q291" s="55"/>
      <c r="R291" s="55"/>
      <c r="S291" s="55"/>
      <c r="T291" s="55"/>
      <c r="U291" s="55"/>
      <c r="V291" s="55"/>
      <c r="W291" s="55"/>
      <c r="X291" s="55"/>
      <c r="Y291" s="55"/>
      <c r="Z291" s="55"/>
      <c r="AA291" s="55"/>
      <c r="AB291" s="55"/>
      <c r="AC291" s="55"/>
      <c r="AD291" s="55"/>
      <c r="AE291" s="55"/>
      <c r="AF291" s="55"/>
      <c r="AG291" s="55"/>
      <c r="AH291" s="55"/>
      <c r="AI291" s="55"/>
      <c r="AJ291" s="55"/>
      <c r="AK291" s="55"/>
      <c r="AL291" s="55"/>
      <c r="AM291" s="55"/>
      <c r="AN291" s="55"/>
      <c r="AO291" s="55"/>
      <c r="AP291" s="55"/>
      <c r="AQ291" s="55"/>
      <c r="AR291" s="55"/>
      <c r="AS291" s="55"/>
      <c r="AT291" s="55"/>
      <c r="AU291" s="55"/>
      <c r="AV291" s="55"/>
      <c r="AW291" s="55"/>
      <c r="AX291" s="55"/>
      <c r="AY291" s="55"/>
      <c r="AZ291" s="55"/>
      <c r="BA291" s="55"/>
      <c r="BB291" s="55"/>
      <c r="BC291" s="55"/>
      <c r="BD291" s="55"/>
      <c r="BE291" s="55"/>
      <c r="BF291" s="55"/>
      <c r="BG291" s="55"/>
      <c r="BH291" s="55"/>
      <c r="BI291" s="55"/>
      <c r="BJ291" s="55"/>
      <c r="BK291" s="55"/>
      <c r="BL291" s="55"/>
      <c r="BM291" s="55"/>
      <c r="BN291" s="55"/>
      <c r="BO291" s="55"/>
      <c r="BP291" s="55"/>
      <c r="BQ291" s="55"/>
      <c r="BR291" s="55"/>
      <c r="BS291" s="55"/>
      <c r="BT291" s="55"/>
      <c r="BU291" s="55"/>
      <c r="BV291" s="77"/>
    </row>
    <row r="292" spans="1:74" s="50" customFormat="1" ht="75.599999999999994" customHeight="1">
      <c r="A292" s="11" t="s">
        <v>5</v>
      </c>
      <c r="B292" s="5" t="s">
        <v>26</v>
      </c>
      <c r="C292" s="29" t="s">
        <v>1602</v>
      </c>
      <c r="D292" s="24" t="s">
        <v>502</v>
      </c>
      <c r="E292" s="24" t="s">
        <v>795</v>
      </c>
      <c r="F292" s="24" t="s">
        <v>1873</v>
      </c>
      <c r="G292" s="39" t="s">
        <v>1433</v>
      </c>
      <c r="H292" s="25">
        <v>406.40699999999998</v>
      </c>
      <c r="I292" s="7" t="s">
        <v>149</v>
      </c>
      <c r="J292" s="55"/>
      <c r="K292" s="55"/>
      <c r="L292" s="55"/>
      <c r="M292" s="55"/>
      <c r="N292" s="55"/>
      <c r="O292" s="55"/>
      <c r="P292" s="55"/>
      <c r="Q292" s="55"/>
      <c r="R292" s="55"/>
      <c r="S292" s="55"/>
      <c r="T292" s="55"/>
      <c r="U292" s="55"/>
      <c r="V292" s="55"/>
      <c r="W292" s="55"/>
      <c r="X292" s="55"/>
      <c r="Y292" s="55"/>
      <c r="Z292" s="55"/>
      <c r="AA292" s="55"/>
      <c r="AB292" s="55"/>
      <c r="AC292" s="55"/>
      <c r="AD292" s="55"/>
      <c r="AE292" s="55"/>
      <c r="AF292" s="55"/>
      <c r="AG292" s="55"/>
      <c r="AH292" s="55"/>
      <c r="AI292" s="55"/>
      <c r="AJ292" s="55"/>
      <c r="AK292" s="55"/>
      <c r="AL292" s="55"/>
      <c r="AM292" s="55"/>
      <c r="AN292" s="55"/>
      <c r="AO292" s="55"/>
      <c r="AP292" s="55"/>
      <c r="AQ292" s="55"/>
      <c r="AR292" s="55"/>
      <c r="AS292" s="55"/>
      <c r="AT292" s="55"/>
      <c r="AU292" s="55"/>
      <c r="AV292" s="55"/>
      <c r="AW292" s="55"/>
      <c r="AX292" s="55"/>
      <c r="AY292" s="55"/>
      <c r="AZ292" s="55"/>
      <c r="BA292" s="55"/>
      <c r="BB292" s="55"/>
      <c r="BC292" s="55"/>
      <c r="BD292" s="55"/>
      <c r="BE292" s="55"/>
      <c r="BF292" s="55"/>
      <c r="BG292" s="55"/>
      <c r="BH292" s="55"/>
      <c r="BI292" s="55"/>
      <c r="BJ292" s="55"/>
      <c r="BK292" s="55"/>
      <c r="BL292" s="55"/>
      <c r="BM292" s="55"/>
      <c r="BN292" s="55"/>
      <c r="BO292" s="55"/>
      <c r="BP292" s="55"/>
      <c r="BQ292" s="55"/>
      <c r="BR292" s="55"/>
      <c r="BS292" s="55"/>
      <c r="BT292" s="55"/>
      <c r="BU292" s="55"/>
      <c r="BV292" s="77"/>
    </row>
    <row r="293" spans="1:74" s="50" customFormat="1" ht="75.599999999999994" customHeight="1">
      <c r="A293" s="8" t="s">
        <v>5</v>
      </c>
      <c r="B293" s="8" t="s">
        <v>26</v>
      </c>
      <c r="C293" s="30" t="s">
        <v>1520</v>
      </c>
      <c r="D293" s="24" t="s">
        <v>417</v>
      </c>
      <c r="E293" s="24" t="s">
        <v>708</v>
      </c>
      <c r="F293" s="24" t="s">
        <v>1909</v>
      </c>
      <c r="G293" s="39" t="s">
        <v>1341</v>
      </c>
      <c r="H293" s="25">
        <v>412</v>
      </c>
      <c r="I293" s="9" t="s">
        <v>74</v>
      </c>
      <c r="J293" s="55"/>
      <c r="K293" s="55"/>
      <c r="L293" s="55"/>
      <c r="M293" s="55"/>
      <c r="N293" s="55"/>
      <c r="O293" s="55"/>
      <c r="P293" s="55"/>
      <c r="Q293" s="55"/>
      <c r="R293" s="55"/>
      <c r="S293" s="55"/>
      <c r="T293" s="55"/>
      <c r="U293" s="55"/>
      <c r="V293" s="55"/>
      <c r="W293" s="55"/>
      <c r="X293" s="55"/>
      <c r="Y293" s="55"/>
      <c r="Z293" s="55"/>
      <c r="AA293" s="55"/>
      <c r="AB293" s="55"/>
      <c r="AC293" s="55"/>
      <c r="AD293" s="55"/>
      <c r="AE293" s="55"/>
      <c r="AF293" s="55"/>
      <c r="AG293" s="55"/>
      <c r="AH293" s="55"/>
      <c r="AI293" s="55"/>
      <c r="AJ293" s="55"/>
      <c r="AK293" s="55"/>
      <c r="AL293" s="55"/>
      <c r="AM293" s="55"/>
      <c r="AN293" s="55"/>
      <c r="AO293" s="55"/>
      <c r="AP293" s="55"/>
      <c r="AQ293" s="55"/>
      <c r="AR293" s="55"/>
      <c r="AS293" s="55"/>
      <c r="AT293" s="55"/>
      <c r="AU293" s="55"/>
      <c r="AV293" s="55"/>
      <c r="AW293" s="55"/>
      <c r="AX293" s="55"/>
      <c r="AY293" s="55"/>
      <c r="AZ293" s="55"/>
      <c r="BA293" s="55"/>
      <c r="BB293" s="55"/>
      <c r="BC293" s="55"/>
      <c r="BD293" s="55"/>
      <c r="BE293" s="55"/>
      <c r="BF293" s="55"/>
      <c r="BG293" s="55"/>
      <c r="BH293" s="55"/>
      <c r="BI293" s="55"/>
      <c r="BJ293" s="55"/>
      <c r="BK293" s="55"/>
      <c r="BL293" s="55"/>
      <c r="BM293" s="55"/>
      <c r="BN293" s="55"/>
      <c r="BO293" s="55"/>
      <c r="BP293" s="55"/>
      <c r="BQ293" s="55"/>
      <c r="BR293" s="55"/>
      <c r="BS293" s="55"/>
      <c r="BT293" s="55"/>
      <c r="BU293" s="55"/>
      <c r="BV293" s="77"/>
    </row>
    <row r="294" spans="1:74" s="50" customFormat="1" ht="75.599999999999994" customHeight="1">
      <c r="A294" s="11" t="s">
        <v>5</v>
      </c>
      <c r="B294" s="5" t="s">
        <v>26</v>
      </c>
      <c r="C294" s="29" t="s">
        <v>1726</v>
      </c>
      <c r="D294" s="24" t="s">
        <v>603</v>
      </c>
      <c r="E294" s="24" t="s">
        <v>904</v>
      </c>
      <c r="F294" s="24" t="s">
        <v>1910</v>
      </c>
      <c r="G294" s="42" t="s">
        <v>1191</v>
      </c>
      <c r="H294" s="25" t="s">
        <v>299</v>
      </c>
      <c r="I294" s="7" t="s">
        <v>291</v>
      </c>
      <c r="J294" s="55"/>
      <c r="K294" s="55"/>
      <c r="L294" s="55"/>
      <c r="M294" s="55"/>
      <c r="N294" s="55"/>
      <c r="O294" s="55"/>
      <c r="P294" s="55"/>
      <c r="Q294" s="55"/>
      <c r="R294" s="55"/>
      <c r="S294" s="55"/>
      <c r="T294" s="55"/>
      <c r="U294" s="55"/>
      <c r="V294" s="55"/>
      <c r="W294" s="55"/>
      <c r="X294" s="55"/>
      <c r="Y294" s="55"/>
      <c r="Z294" s="55"/>
      <c r="AA294" s="55"/>
      <c r="AB294" s="55"/>
      <c r="AC294" s="55"/>
      <c r="AD294" s="55"/>
      <c r="AE294" s="55"/>
      <c r="AF294" s="55"/>
      <c r="AG294" s="55"/>
      <c r="AH294" s="55"/>
      <c r="AI294" s="55"/>
      <c r="AJ294" s="55"/>
      <c r="AK294" s="55"/>
      <c r="AL294" s="55"/>
      <c r="AM294" s="55"/>
      <c r="AN294" s="55"/>
      <c r="AO294" s="55"/>
      <c r="AP294" s="55"/>
      <c r="AQ294" s="55"/>
      <c r="AR294" s="55"/>
      <c r="AS294" s="55"/>
      <c r="AT294" s="55"/>
      <c r="AU294" s="55"/>
      <c r="AV294" s="55"/>
      <c r="AW294" s="55"/>
      <c r="AX294" s="55"/>
      <c r="AY294" s="55"/>
      <c r="AZ294" s="55"/>
      <c r="BA294" s="55"/>
      <c r="BB294" s="55"/>
      <c r="BC294" s="55"/>
      <c r="BD294" s="55"/>
      <c r="BE294" s="55"/>
      <c r="BF294" s="55"/>
      <c r="BG294" s="55"/>
      <c r="BH294" s="55"/>
      <c r="BI294" s="55"/>
      <c r="BJ294" s="55"/>
      <c r="BK294" s="55"/>
      <c r="BL294" s="55"/>
      <c r="BM294" s="55"/>
      <c r="BN294" s="55"/>
      <c r="BO294" s="55"/>
      <c r="BP294" s="55"/>
      <c r="BQ294" s="55"/>
      <c r="BR294" s="55"/>
      <c r="BS294" s="55"/>
      <c r="BT294" s="55"/>
      <c r="BU294" s="55"/>
      <c r="BV294" s="77"/>
    </row>
    <row r="295" spans="1:74" s="50" customFormat="1" ht="75.599999999999994" customHeight="1">
      <c r="A295" s="11" t="s">
        <v>5</v>
      </c>
      <c r="B295" s="5" t="s">
        <v>26</v>
      </c>
      <c r="C295" s="29" t="s">
        <v>1813</v>
      </c>
      <c r="D295" s="31" t="s">
        <v>1060</v>
      </c>
      <c r="E295" s="31" t="s">
        <v>1085</v>
      </c>
      <c r="F295" s="24" t="s">
        <v>1939</v>
      </c>
      <c r="G295" s="39" t="s">
        <v>1275</v>
      </c>
      <c r="H295" s="25">
        <v>405</v>
      </c>
      <c r="I295" s="7" t="s">
        <v>1034</v>
      </c>
      <c r="J295" s="55"/>
      <c r="K295" s="55"/>
      <c r="L295" s="55"/>
      <c r="M295" s="55"/>
      <c r="N295" s="55"/>
      <c r="O295" s="55"/>
      <c r="P295" s="55"/>
      <c r="Q295" s="55"/>
      <c r="R295" s="55"/>
      <c r="S295" s="55"/>
      <c r="T295" s="55"/>
      <c r="U295" s="55"/>
      <c r="V295" s="55"/>
      <c r="W295" s="55"/>
      <c r="X295" s="55"/>
      <c r="Y295" s="55"/>
      <c r="Z295" s="55"/>
      <c r="AA295" s="55"/>
      <c r="AB295" s="55"/>
      <c r="AC295" s="55"/>
      <c r="AD295" s="55"/>
      <c r="AE295" s="55"/>
      <c r="AF295" s="55"/>
      <c r="AG295" s="55"/>
      <c r="AH295" s="55"/>
      <c r="AI295" s="55"/>
      <c r="AJ295" s="55"/>
      <c r="AK295" s="55"/>
      <c r="AL295" s="55"/>
      <c r="AM295" s="55"/>
      <c r="AN295" s="55"/>
      <c r="AO295" s="55"/>
      <c r="AP295" s="55"/>
      <c r="AQ295" s="55"/>
      <c r="AR295" s="55"/>
      <c r="AS295" s="55"/>
      <c r="AT295" s="55"/>
      <c r="AU295" s="55"/>
      <c r="AV295" s="55"/>
      <c r="AW295" s="55"/>
      <c r="AX295" s="55"/>
      <c r="AY295" s="55"/>
      <c r="AZ295" s="55"/>
      <c r="BA295" s="55"/>
      <c r="BB295" s="55"/>
      <c r="BC295" s="55"/>
      <c r="BD295" s="55"/>
      <c r="BE295" s="55"/>
      <c r="BF295" s="55"/>
      <c r="BG295" s="55"/>
      <c r="BH295" s="55"/>
      <c r="BI295" s="55"/>
      <c r="BJ295" s="55"/>
      <c r="BK295" s="55"/>
      <c r="BL295" s="55"/>
      <c r="BM295" s="55"/>
      <c r="BN295" s="55"/>
      <c r="BO295" s="55"/>
      <c r="BP295" s="55"/>
      <c r="BQ295" s="55"/>
      <c r="BR295" s="55"/>
      <c r="BS295" s="55"/>
      <c r="BT295" s="55"/>
      <c r="BU295" s="55"/>
      <c r="BV295" s="77"/>
    </row>
    <row r="296" spans="1:74" s="50" customFormat="1" ht="75.599999999999994" customHeight="1">
      <c r="A296" s="5" t="s">
        <v>5</v>
      </c>
      <c r="B296" s="5" t="s">
        <v>26</v>
      </c>
      <c r="C296" s="29" t="s">
        <v>1799</v>
      </c>
      <c r="D296" s="31" t="s">
        <v>1047</v>
      </c>
      <c r="E296" s="31" t="s">
        <v>1072</v>
      </c>
      <c r="F296" s="24" t="s">
        <v>1939</v>
      </c>
      <c r="G296" s="39" t="s">
        <v>1262</v>
      </c>
      <c r="H296" s="25">
        <v>805</v>
      </c>
      <c r="I296" s="9" t="s">
        <v>1020</v>
      </c>
      <c r="J296" s="55"/>
      <c r="K296" s="55"/>
      <c r="L296" s="55"/>
      <c r="M296" s="55"/>
      <c r="N296" s="55"/>
      <c r="O296" s="55"/>
      <c r="P296" s="55"/>
      <c r="Q296" s="55"/>
      <c r="R296" s="55"/>
      <c r="S296" s="55"/>
      <c r="T296" s="55"/>
      <c r="U296" s="55"/>
      <c r="V296" s="55"/>
      <c r="W296" s="55"/>
      <c r="X296" s="55"/>
      <c r="Y296" s="55"/>
      <c r="Z296" s="55"/>
      <c r="AA296" s="55"/>
      <c r="AB296" s="55"/>
      <c r="AC296" s="55"/>
      <c r="AD296" s="55"/>
      <c r="AE296" s="55"/>
      <c r="AF296" s="55"/>
      <c r="AG296" s="55"/>
      <c r="AH296" s="55"/>
      <c r="AI296" s="55"/>
      <c r="AJ296" s="55"/>
      <c r="AK296" s="55"/>
      <c r="AL296" s="55"/>
      <c r="AM296" s="55"/>
      <c r="AN296" s="55"/>
      <c r="AO296" s="55"/>
      <c r="AP296" s="55"/>
      <c r="AQ296" s="55"/>
      <c r="AR296" s="55"/>
      <c r="AS296" s="55"/>
      <c r="AT296" s="55"/>
      <c r="AU296" s="55"/>
      <c r="AV296" s="55"/>
      <c r="AW296" s="55"/>
      <c r="AX296" s="55"/>
      <c r="AY296" s="55"/>
      <c r="AZ296" s="55"/>
      <c r="BA296" s="55"/>
      <c r="BB296" s="55"/>
      <c r="BC296" s="55"/>
      <c r="BD296" s="55"/>
      <c r="BE296" s="55"/>
      <c r="BF296" s="55"/>
      <c r="BG296" s="55"/>
      <c r="BH296" s="55"/>
      <c r="BI296" s="55"/>
      <c r="BJ296" s="55"/>
      <c r="BK296" s="55"/>
      <c r="BL296" s="55"/>
      <c r="BM296" s="55"/>
      <c r="BN296" s="55"/>
      <c r="BO296" s="55"/>
      <c r="BP296" s="55"/>
      <c r="BQ296" s="55"/>
      <c r="BR296" s="55"/>
      <c r="BS296" s="55"/>
      <c r="BT296" s="55"/>
      <c r="BU296" s="55"/>
      <c r="BV296" s="77"/>
    </row>
    <row r="297" spans="1:74" s="50" customFormat="1" ht="75.599999999999994" customHeight="1">
      <c r="A297" s="11" t="s">
        <v>5</v>
      </c>
      <c r="B297" s="5" t="s">
        <v>26</v>
      </c>
      <c r="C297" s="29" t="s">
        <v>1642</v>
      </c>
      <c r="D297" s="24" t="s">
        <v>540</v>
      </c>
      <c r="E297" s="24" t="s">
        <v>831</v>
      </c>
      <c r="F297" s="24" t="s">
        <v>1872</v>
      </c>
      <c r="G297" s="42" t="s">
        <v>1102</v>
      </c>
      <c r="H297" s="25" t="s">
        <v>191</v>
      </c>
      <c r="I297" s="7" t="s">
        <v>201</v>
      </c>
      <c r="J297" s="55"/>
      <c r="K297" s="55"/>
      <c r="L297" s="55"/>
      <c r="M297" s="55"/>
      <c r="N297" s="55"/>
      <c r="O297" s="55"/>
      <c r="P297" s="55"/>
      <c r="Q297" s="55"/>
      <c r="R297" s="55"/>
      <c r="S297" s="55"/>
      <c r="T297" s="55"/>
      <c r="U297" s="55"/>
      <c r="V297" s="55"/>
      <c r="W297" s="55"/>
      <c r="X297" s="55"/>
      <c r="Y297" s="55"/>
      <c r="Z297" s="55"/>
      <c r="AA297" s="55"/>
      <c r="AB297" s="55"/>
      <c r="AC297" s="55"/>
      <c r="AD297" s="55"/>
      <c r="AE297" s="55"/>
      <c r="AF297" s="55"/>
      <c r="AG297" s="55"/>
      <c r="AH297" s="55"/>
      <c r="AI297" s="55"/>
      <c r="AJ297" s="55"/>
      <c r="AK297" s="55"/>
      <c r="AL297" s="55"/>
      <c r="AM297" s="55"/>
      <c r="AN297" s="55"/>
      <c r="AO297" s="55"/>
      <c r="AP297" s="55"/>
      <c r="AQ297" s="55"/>
      <c r="AR297" s="55"/>
      <c r="AS297" s="55"/>
      <c r="AT297" s="55"/>
      <c r="AU297" s="55"/>
      <c r="AV297" s="55"/>
      <c r="AW297" s="55"/>
      <c r="AX297" s="55"/>
      <c r="AY297" s="55"/>
      <c r="AZ297" s="55"/>
      <c r="BA297" s="55"/>
      <c r="BB297" s="55"/>
      <c r="BC297" s="55"/>
      <c r="BD297" s="55"/>
      <c r="BE297" s="55"/>
      <c r="BF297" s="55"/>
      <c r="BG297" s="55"/>
      <c r="BH297" s="55"/>
      <c r="BI297" s="55"/>
      <c r="BJ297" s="55"/>
      <c r="BK297" s="55"/>
      <c r="BL297" s="55"/>
      <c r="BM297" s="55"/>
      <c r="BN297" s="55"/>
      <c r="BO297" s="55"/>
      <c r="BP297" s="55"/>
      <c r="BQ297" s="55"/>
      <c r="BR297" s="55"/>
      <c r="BS297" s="55"/>
      <c r="BT297" s="55"/>
      <c r="BU297" s="55"/>
      <c r="BV297" s="77"/>
    </row>
    <row r="298" spans="1:74" s="50" customFormat="1" ht="75.599999999999994" customHeight="1">
      <c r="A298" s="11" t="s">
        <v>5</v>
      </c>
      <c r="B298" s="5" t="s">
        <v>26</v>
      </c>
      <c r="C298" s="29" t="s">
        <v>1725</v>
      </c>
      <c r="D298" s="24" t="s">
        <v>602</v>
      </c>
      <c r="E298" s="24" t="s">
        <v>904</v>
      </c>
      <c r="F298" s="24" t="s">
        <v>1910</v>
      </c>
      <c r="G298" s="42" t="s">
        <v>1189</v>
      </c>
      <c r="H298" s="25" t="s">
        <v>299</v>
      </c>
      <c r="I298" s="7" t="s">
        <v>290</v>
      </c>
      <c r="J298" s="55"/>
      <c r="K298" s="55"/>
      <c r="L298" s="55"/>
      <c r="M298" s="55"/>
      <c r="N298" s="55"/>
      <c r="O298" s="55"/>
      <c r="P298" s="55"/>
      <c r="Q298" s="55"/>
      <c r="R298" s="55"/>
      <c r="S298" s="55"/>
      <c r="T298" s="55"/>
      <c r="U298" s="55"/>
      <c r="V298" s="55"/>
      <c r="W298" s="55"/>
      <c r="X298" s="55"/>
      <c r="Y298" s="55"/>
      <c r="Z298" s="55"/>
      <c r="AA298" s="55"/>
      <c r="AB298" s="55"/>
      <c r="AC298" s="55"/>
      <c r="AD298" s="55"/>
      <c r="AE298" s="55"/>
      <c r="AF298" s="55"/>
      <c r="AG298" s="55"/>
      <c r="AH298" s="55"/>
      <c r="AI298" s="55"/>
      <c r="AJ298" s="55"/>
      <c r="AK298" s="55"/>
      <c r="AL298" s="55"/>
      <c r="AM298" s="55"/>
      <c r="AN298" s="55"/>
      <c r="AO298" s="55"/>
      <c r="AP298" s="55"/>
      <c r="AQ298" s="55"/>
      <c r="AR298" s="55"/>
      <c r="AS298" s="55"/>
      <c r="AT298" s="55"/>
      <c r="AU298" s="55"/>
      <c r="AV298" s="55"/>
      <c r="AW298" s="55"/>
      <c r="AX298" s="55"/>
      <c r="AY298" s="55"/>
      <c r="AZ298" s="55"/>
      <c r="BA298" s="55"/>
      <c r="BB298" s="55"/>
      <c r="BC298" s="55"/>
      <c r="BD298" s="55"/>
      <c r="BE298" s="55"/>
      <c r="BF298" s="55"/>
      <c r="BG298" s="55"/>
      <c r="BH298" s="55"/>
      <c r="BI298" s="55"/>
      <c r="BJ298" s="55"/>
      <c r="BK298" s="55"/>
      <c r="BL298" s="55"/>
      <c r="BM298" s="55"/>
      <c r="BN298" s="55"/>
      <c r="BO298" s="55"/>
      <c r="BP298" s="55"/>
      <c r="BQ298" s="55"/>
      <c r="BR298" s="55"/>
      <c r="BS298" s="55"/>
      <c r="BT298" s="55"/>
      <c r="BU298" s="55"/>
      <c r="BV298" s="77"/>
    </row>
    <row r="299" spans="1:74" s="50" customFormat="1" ht="75.599999999999994" customHeight="1">
      <c r="A299" s="8" t="s">
        <v>5</v>
      </c>
      <c r="B299" s="8" t="s">
        <v>26</v>
      </c>
      <c r="C299" s="30" t="s">
        <v>1792</v>
      </c>
      <c r="D299" s="31" t="s">
        <v>1005</v>
      </c>
      <c r="E299" s="31" t="s">
        <v>1009</v>
      </c>
      <c r="F299" s="24" t="s">
        <v>1939</v>
      </c>
      <c r="G299" s="43" t="s">
        <v>1255</v>
      </c>
      <c r="H299" s="32">
        <v>403</v>
      </c>
      <c r="I299" s="9" t="s">
        <v>1013</v>
      </c>
      <c r="J299" s="55"/>
      <c r="K299" s="55"/>
      <c r="L299" s="55"/>
      <c r="M299" s="55"/>
      <c r="N299" s="55"/>
      <c r="O299" s="55"/>
      <c r="P299" s="55"/>
      <c r="Q299" s="55"/>
      <c r="R299" s="55"/>
      <c r="S299" s="55"/>
      <c r="T299" s="55"/>
      <c r="U299" s="55"/>
      <c r="V299" s="55"/>
      <c r="W299" s="55"/>
      <c r="X299" s="55"/>
      <c r="Y299" s="55"/>
      <c r="Z299" s="55"/>
      <c r="AA299" s="55"/>
      <c r="AB299" s="55"/>
      <c r="AC299" s="55"/>
      <c r="AD299" s="55"/>
      <c r="AE299" s="55"/>
      <c r="AF299" s="55"/>
      <c r="AG299" s="55"/>
      <c r="AH299" s="55"/>
      <c r="AI299" s="55"/>
      <c r="AJ299" s="55"/>
      <c r="AK299" s="55"/>
      <c r="AL299" s="55"/>
      <c r="AM299" s="55"/>
      <c r="AN299" s="55"/>
      <c r="AO299" s="55"/>
      <c r="AP299" s="55"/>
      <c r="AQ299" s="55"/>
      <c r="AR299" s="55"/>
      <c r="AS299" s="55"/>
      <c r="AT299" s="55"/>
      <c r="AU299" s="55"/>
      <c r="AV299" s="55"/>
      <c r="AW299" s="55"/>
      <c r="AX299" s="55"/>
      <c r="AY299" s="55"/>
      <c r="AZ299" s="55"/>
      <c r="BA299" s="55"/>
      <c r="BB299" s="55"/>
      <c r="BC299" s="55"/>
      <c r="BD299" s="55"/>
      <c r="BE299" s="55"/>
      <c r="BF299" s="55"/>
      <c r="BG299" s="55"/>
      <c r="BH299" s="55"/>
      <c r="BI299" s="55"/>
      <c r="BJ299" s="55"/>
      <c r="BK299" s="55"/>
      <c r="BL299" s="55"/>
      <c r="BM299" s="55"/>
      <c r="BN299" s="55"/>
      <c r="BO299" s="55"/>
      <c r="BP299" s="55"/>
      <c r="BQ299" s="55"/>
      <c r="BR299" s="55"/>
      <c r="BS299" s="55"/>
      <c r="BT299" s="55"/>
      <c r="BU299" s="55"/>
      <c r="BV299" s="77"/>
    </row>
    <row r="300" spans="1:74" s="50" customFormat="1" ht="75.599999999999994" customHeight="1">
      <c r="A300" s="5" t="s">
        <v>5</v>
      </c>
      <c r="B300" s="5" t="s">
        <v>26</v>
      </c>
      <c r="C300" s="29" t="s">
        <v>1808</v>
      </c>
      <c r="D300" s="31" t="s">
        <v>1055</v>
      </c>
      <c r="E300" s="31" t="s">
        <v>1080</v>
      </c>
      <c r="F300" s="24" t="s">
        <v>1939</v>
      </c>
      <c r="G300" s="39" t="s">
        <v>1270</v>
      </c>
      <c r="H300" s="25">
        <v>404.60500000000002</v>
      </c>
      <c r="I300" s="7" t="s">
        <v>1029</v>
      </c>
      <c r="J300" s="55"/>
      <c r="K300" s="55"/>
      <c r="L300" s="55"/>
      <c r="M300" s="55"/>
      <c r="N300" s="55"/>
      <c r="O300" s="55"/>
      <c r="P300" s="55"/>
      <c r="Q300" s="55"/>
      <c r="R300" s="55"/>
      <c r="S300" s="55"/>
      <c r="T300" s="55"/>
      <c r="U300" s="55"/>
      <c r="V300" s="55"/>
      <c r="W300" s="55"/>
      <c r="X300" s="55"/>
      <c r="Y300" s="55"/>
      <c r="Z300" s="55"/>
      <c r="AA300" s="55"/>
      <c r="AB300" s="55"/>
      <c r="AC300" s="55"/>
      <c r="AD300" s="55"/>
      <c r="AE300" s="55"/>
      <c r="AF300" s="55"/>
      <c r="AG300" s="55"/>
      <c r="AH300" s="55"/>
      <c r="AI300" s="55"/>
      <c r="AJ300" s="55"/>
      <c r="AK300" s="55"/>
      <c r="AL300" s="55"/>
      <c r="AM300" s="55"/>
      <c r="AN300" s="55"/>
      <c r="AO300" s="55"/>
      <c r="AP300" s="55"/>
      <c r="AQ300" s="55"/>
      <c r="AR300" s="55"/>
      <c r="AS300" s="55"/>
      <c r="AT300" s="55"/>
      <c r="AU300" s="55"/>
      <c r="AV300" s="55"/>
      <c r="AW300" s="55"/>
      <c r="AX300" s="55"/>
      <c r="AY300" s="55"/>
      <c r="AZ300" s="55"/>
      <c r="BA300" s="55"/>
      <c r="BB300" s="55"/>
      <c r="BC300" s="55"/>
      <c r="BD300" s="55"/>
      <c r="BE300" s="55"/>
      <c r="BF300" s="55"/>
      <c r="BG300" s="55"/>
      <c r="BH300" s="55"/>
      <c r="BI300" s="55"/>
      <c r="BJ300" s="55"/>
      <c r="BK300" s="55"/>
      <c r="BL300" s="55"/>
      <c r="BM300" s="55"/>
      <c r="BN300" s="55"/>
      <c r="BO300" s="55"/>
      <c r="BP300" s="55"/>
      <c r="BQ300" s="55"/>
      <c r="BR300" s="55"/>
      <c r="BS300" s="55"/>
      <c r="BT300" s="55"/>
      <c r="BU300" s="55"/>
      <c r="BV300" s="77"/>
    </row>
    <row r="301" spans="1:74" s="50" customFormat="1" ht="75.599999999999994" customHeight="1">
      <c r="A301" s="5" t="s">
        <v>5</v>
      </c>
      <c r="B301" s="5" t="s">
        <v>26</v>
      </c>
      <c r="C301" s="29" t="s">
        <v>1806</v>
      </c>
      <c r="D301" s="31" t="s">
        <v>1053</v>
      </c>
      <c r="E301" s="31" t="s">
        <v>1078</v>
      </c>
      <c r="F301" s="24" t="s">
        <v>1939</v>
      </c>
      <c r="G301" s="39" t="s">
        <v>1269</v>
      </c>
      <c r="H301" s="25">
        <v>603</v>
      </c>
      <c r="I301" s="7" t="s">
        <v>1027</v>
      </c>
      <c r="J301" s="55"/>
      <c r="K301" s="55"/>
      <c r="L301" s="55"/>
      <c r="M301" s="55"/>
      <c r="N301" s="55"/>
      <c r="O301" s="55"/>
      <c r="P301" s="55"/>
      <c r="Q301" s="55"/>
      <c r="R301" s="55"/>
      <c r="S301" s="55"/>
      <c r="T301" s="55"/>
      <c r="U301" s="55"/>
      <c r="V301" s="55"/>
      <c r="W301" s="55"/>
      <c r="X301" s="55"/>
      <c r="Y301" s="55"/>
      <c r="Z301" s="55"/>
      <c r="AA301" s="55"/>
      <c r="AB301" s="55"/>
      <c r="AC301" s="55"/>
      <c r="AD301" s="55"/>
      <c r="AE301" s="55"/>
      <c r="AF301" s="55"/>
      <c r="AG301" s="55"/>
      <c r="AH301" s="55"/>
      <c r="AI301" s="55"/>
      <c r="AJ301" s="55"/>
      <c r="AK301" s="55"/>
      <c r="AL301" s="55"/>
      <c r="AM301" s="55"/>
      <c r="AN301" s="55"/>
      <c r="AO301" s="55"/>
      <c r="AP301" s="55"/>
      <c r="AQ301" s="55"/>
      <c r="AR301" s="55"/>
      <c r="AS301" s="55"/>
      <c r="AT301" s="55"/>
      <c r="AU301" s="55"/>
      <c r="AV301" s="55"/>
      <c r="AW301" s="55"/>
      <c r="AX301" s="55"/>
      <c r="AY301" s="55"/>
      <c r="AZ301" s="55"/>
      <c r="BA301" s="55"/>
      <c r="BB301" s="55"/>
      <c r="BC301" s="55"/>
      <c r="BD301" s="55"/>
      <c r="BE301" s="55"/>
      <c r="BF301" s="55"/>
      <c r="BG301" s="55"/>
      <c r="BH301" s="55"/>
      <c r="BI301" s="55"/>
      <c r="BJ301" s="55"/>
      <c r="BK301" s="55"/>
      <c r="BL301" s="55"/>
      <c r="BM301" s="55"/>
      <c r="BN301" s="55"/>
      <c r="BO301" s="55"/>
      <c r="BP301" s="55"/>
      <c r="BQ301" s="55"/>
      <c r="BR301" s="55"/>
      <c r="BS301" s="55"/>
      <c r="BT301" s="55"/>
      <c r="BU301" s="55"/>
      <c r="BV301" s="77"/>
    </row>
    <row r="302" spans="1:74" s="50" customFormat="1" ht="75.599999999999994" customHeight="1">
      <c r="A302" s="8" t="s">
        <v>5</v>
      </c>
      <c r="B302" s="8" t="s">
        <v>26</v>
      </c>
      <c r="C302" s="30" t="s">
        <v>1802</v>
      </c>
      <c r="D302" s="31" t="s">
        <v>1050</v>
      </c>
      <c r="E302" s="31" t="s">
        <v>1075</v>
      </c>
      <c r="F302" s="24" t="s">
        <v>1939</v>
      </c>
      <c r="G302" s="43" t="s">
        <v>1265</v>
      </c>
      <c r="H302" s="32">
        <v>604</v>
      </c>
      <c r="I302" s="9" t="s">
        <v>1023</v>
      </c>
      <c r="J302" s="55"/>
      <c r="K302" s="55"/>
      <c r="L302" s="55"/>
      <c r="M302" s="55"/>
      <c r="N302" s="55"/>
      <c r="O302" s="55"/>
      <c r="P302" s="55"/>
      <c r="Q302" s="55"/>
      <c r="R302" s="55"/>
      <c r="S302" s="55"/>
      <c r="T302" s="55"/>
      <c r="U302" s="55"/>
      <c r="V302" s="55"/>
      <c r="W302" s="55"/>
      <c r="X302" s="55"/>
      <c r="Y302" s="55"/>
      <c r="Z302" s="55"/>
      <c r="AA302" s="55"/>
      <c r="AB302" s="55"/>
      <c r="AC302" s="55"/>
      <c r="AD302" s="55"/>
      <c r="AE302" s="55"/>
      <c r="AF302" s="55"/>
      <c r="AG302" s="55"/>
      <c r="AH302" s="55"/>
      <c r="AI302" s="55"/>
      <c r="AJ302" s="55"/>
      <c r="AK302" s="55"/>
      <c r="AL302" s="55"/>
      <c r="AM302" s="55"/>
      <c r="AN302" s="55"/>
      <c r="AO302" s="55"/>
      <c r="AP302" s="55"/>
      <c r="AQ302" s="55"/>
      <c r="AR302" s="55"/>
      <c r="AS302" s="55"/>
      <c r="AT302" s="55"/>
      <c r="AU302" s="55"/>
      <c r="AV302" s="55"/>
      <c r="AW302" s="55"/>
      <c r="AX302" s="55"/>
      <c r="AY302" s="55"/>
      <c r="AZ302" s="55"/>
      <c r="BA302" s="55"/>
      <c r="BB302" s="55"/>
      <c r="BC302" s="55"/>
      <c r="BD302" s="55"/>
      <c r="BE302" s="55"/>
      <c r="BF302" s="55"/>
      <c r="BG302" s="55"/>
      <c r="BH302" s="55"/>
      <c r="BI302" s="55"/>
      <c r="BJ302" s="55"/>
      <c r="BK302" s="55"/>
      <c r="BL302" s="55"/>
      <c r="BM302" s="55"/>
      <c r="BN302" s="55"/>
      <c r="BO302" s="55"/>
      <c r="BP302" s="55"/>
      <c r="BQ302" s="55"/>
      <c r="BR302" s="55"/>
      <c r="BS302" s="55"/>
      <c r="BT302" s="55"/>
      <c r="BU302" s="55"/>
      <c r="BV302" s="77"/>
    </row>
    <row r="303" spans="1:74" s="50" customFormat="1" ht="75.599999999999994" customHeight="1">
      <c r="A303" s="5" t="s">
        <v>5</v>
      </c>
      <c r="B303" s="5" t="s">
        <v>26</v>
      </c>
      <c r="C303" s="29" t="s">
        <v>1804</v>
      </c>
      <c r="D303" s="31" t="s">
        <v>1052</v>
      </c>
      <c r="E303" s="31" t="s">
        <v>1077</v>
      </c>
      <c r="F303" s="24" t="s">
        <v>1939</v>
      </c>
      <c r="G303" s="39" t="s">
        <v>1267</v>
      </c>
      <c r="H303" s="25">
        <v>603</v>
      </c>
      <c r="I303" s="7" t="s">
        <v>1025</v>
      </c>
      <c r="J303" s="55"/>
      <c r="K303" s="55"/>
      <c r="L303" s="55"/>
      <c r="M303" s="55"/>
      <c r="N303" s="55"/>
      <c r="O303" s="55"/>
      <c r="P303" s="55"/>
      <c r="Q303" s="55"/>
      <c r="R303" s="55"/>
      <c r="S303" s="55"/>
      <c r="T303" s="55"/>
      <c r="U303" s="55"/>
      <c r="V303" s="55"/>
      <c r="W303" s="55"/>
      <c r="X303" s="55"/>
      <c r="Y303" s="55"/>
      <c r="Z303" s="55"/>
      <c r="AA303" s="55"/>
      <c r="AB303" s="55"/>
      <c r="AC303" s="55"/>
      <c r="AD303" s="55"/>
      <c r="AE303" s="55"/>
      <c r="AF303" s="55"/>
      <c r="AG303" s="55"/>
      <c r="AH303" s="55"/>
      <c r="AI303" s="55"/>
      <c r="AJ303" s="55"/>
      <c r="AK303" s="55"/>
      <c r="AL303" s="55"/>
      <c r="AM303" s="55"/>
      <c r="AN303" s="55"/>
      <c r="AO303" s="55"/>
      <c r="AP303" s="55"/>
      <c r="AQ303" s="55"/>
      <c r="AR303" s="55"/>
      <c r="AS303" s="55"/>
      <c r="AT303" s="55"/>
      <c r="AU303" s="55"/>
      <c r="AV303" s="55"/>
      <c r="AW303" s="55"/>
      <c r="AX303" s="55"/>
      <c r="AY303" s="55"/>
      <c r="AZ303" s="55"/>
      <c r="BA303" s="55"/>
      <c r="BB303" s="55"/>
      <c r="BC303" s="55"/>
      <c r="BD303" s="55"/>
      <c r="BE303" s="55"/>
      <c r="BF303" s="55"/>
      <c r="BG303" s="55"/>
      <c r="BH303" s="55"/>
      <c r="BI303" s="55"/>
      <c r="BJ303" s="55"/>
      <c r="BK303" s="55"/>
      <c r="BL303" s="55"/>
      <c r="BM303" s="55"/>
      <c r="BN303" s="55"/>
      <c r="BO303" s="55"/>
      <c r="BP303" s="55"/>
      <c r="BQ303" s="55"/>
      <c r="BR303" s="55"/>
      <c r="BS303" s="55"/>
      <c r="BT303" s="55"/>
      <c r="BU303" s="55"/>
      <c r="BV303" s="77"/>
    </row>
    <row r="304" spans="1:74" s="50" customFormat="1" ht="75.599999999999994" customHeight="1">
      <c r="A304" s="5" t="s">
        <v>5</v>
      </c>
      <c r="B304" s="5" t="s">
        <v>26</v>
      </c>
      <c r="C304" s="29" t="s">
        <v>1560</v>
      </c>
      <c r="D304" s="24" t="s">
        <v>459</v>
      </c>
      <c r="E304" s="24" t="s">
        <v>752</v>
      </c>
      <c r="F304" s="24" t="s">
        <v>1878</v>
      </c>
      <c r="G304" s="39" t="s">
        <v>1387</v>
      </c>
      <c r="H304" s="25">
        <v>885</v>
      </c>
      <c r="I304" s="7" t="s">
        <v>335</v>
      </c>
      <c r="J304" s="55"/>
      <c r="K304" s="55"/>
      <c r="L304" s="55"/>
      <c r="M304" s="55"/>
      <c r="N304" s="55"/>
      <c r="O304" s="55"/>
      <c r="P304" s="55"/>
      <c r="Q304" s="55"/>
      <c r="R304" s="55"/>
      <c r="S304" s="55"/>
      <c r="T304" s="55"/>
      <c r="U304" s="55"/>
      <c r="V304" s="55"/>
      <c r="W304" s="55"/>
      <c r="X304" s="55"/>
      <c r="Y304" s="55"/>
      <c r="Z304" s="55"/>
      <c r="AA304" s="55"/>
      <c r="AB304" s="55"/>
      <c r="AC304" s="55"/>
      <c r="AD304" s="55"/>
      <c r="AE304" s="55"/>
      <c r="AF304" s="55"/>
      <c r="AG304" s="55"/>
      <c r="AH304" s="55"/>
      <c r="AI304" s="55"/>
      <c r="AJ304" s="55"/>
      <c r="AK304" s="55"/>
      <c r="AL304" s="55"/>
      <c r="AM304" s="55"/>
      <c r="AN304" s="55"/>
      <c r="AO304" s="55"/>
      <c r="AP304" s="55"/>
      <c r="AQ304" s="55"/>
      <c r="AR304" s="55"/>
      <c r="AS304" s="55"/>
      <c r="AT304" s="55"/>
      <c r="AU304" s="55"/>
      <c r="AV304" s="55"/>
      <c r="AW304" s="55"/>
      <c r="AX304" s="55"/>
      <c r="AY304" s="55"/>
      <c r="AZ304" s="55"/>
      <c r="BA304" s="55"/>
      <c r="BB304" s="55"/>
      <c r="BC304" s="55"/>
      <c r="BD304" s="55"/>
      <c r="BE304" s="55"/>
      <c r="BF304" s="55"/>
      <c r="BG304" s="55"/>
      <c r="BH304" s="55"/>
      <c r="BI304" s="55"/>
      <c r="BJ304" s="55"/>
      <c r="BK304" s="55"/>
      <c r="BL304" s="55"/>
      <c r="BM304" s="55"/>
      <c r="BN304" s="55"/>
      <c r="BO304" s="55"/>
      <c r="BP304" s="55"/>
      <c r="BQ304" s="55"/>
      <c r="BR304" s="55"/>
      <c r="BS304" s="55"/>
      <c r="BT304" s="55"/>
      <c r="BU304" s="55"/>
      <c r="BV304" s="77"/>
    </row>
    <row r="305" spans="1:74" s="50" customFormat="1" ht="75.599999999999994" customHeight="1">
      <c r="A305" s="5" t="s">
        <v>5</v>
      </c>
      <c r="B305" s="5" t="s">
        <v>26</v>
      </c>
      <c r="C305" s="29" t="s">
        <v>1796</v>
      </c>
      <c r="D305" s="31" t="s">
        <v>1044</v>
      </c>
      <c r="E305" s="31" t="s">
        <v>1069</v>
      </c>
      <c r="F305" s="24" t="s">
        <v>1939</v>
      </c>
      <c r="G305" s="39" t="s">
        <v>1259</v>
      </c>
      <c r="H305" s="25">
        <v>403.23099999999999</v>
      </c>
      <c r="I305" s="7" t="s">
        <v>1017</v>
      </c>
      <c r="J305" s="55"/>
      <c r="K305" s="55"/>
      <c r="L305" s="55"/>
      <c r="M305" s="55"/>
      <c r="N305" s="55"/>
      <c r="O305" s="55"/>
      <c r="P305" s="55"/>
      <c r="Q305" s="55"/>
      <c r="R305" s="55"/>
      <c r="S305" s="55"/>
      <c r="T305" s="55"/>
      <c r="U305" s="55"/>
      <c r="V305" s="55"/>
      <c r="W305" s="55"/>
      <c r="X305" s="55"/>
      <c r="Y305" s="55"/>
      <c r="Z305" s="55"/>
      <c r="AA305" s="55"/>
      <c r="AB305" s="55"/>
      <c r="AC305" s="55"/>
      <c r="AD305" s="55"/>
      <c r="AE305" s="55"/>
      <c r="AF305" s="55"/>
      <c r="AG305" s="55"/>
      <c r="AH305" s="55"/>
      <c r="AI305" s="55"/>
      <c r="AJ305" s="55"/>
      <c r="AK305" s="55"/>
      <c r="AL305" s="55"/>
      <c r="AM305" s="55"/>
      <c r="AN305" s="55"/>
      <c r="AO305" s="55"/>
      <c r="AP305" s="55"/>
      <c r="AQ305" s="55"/>
      <c r="AR305" s="55"/>
      <c r="AS305" s="55"/>
      <c r="AT305" s="55"/>
      <c r="AU305" s="55"/>
      <c r="AV305" s="55"/>
      <c r="AW305" s="55"/>
      <c r="AX305" s="55"/>
      <c r="AY305" s="55"/>
      <c r="AZ305" s="55"/>
      <c r="BA305" s="55"/>
      <c r="BB305" s="55"/>
      <c r="BC305" s="55"/>
      <c r="BD305" s="55"/>
      <c r="BE305" s="55"/>
      <c r="BF305" s="55"/>
      <c r="BG305" s="55"/>
      <c r="BH305" s="55"/>
      <c r="BI305" s="55"/>
      <c r="BJ305" s="55"/>
      <c r="BK305" s="55"/>
      <c r="BL305" s="55"/>
      <c r="BM305" s="55"/>
      <c r="BN305" s="55"/>
      <c r="BO305" s="55"/>
      <c r="BP305" s="55"/>
      <c r="BQ305" s="55"/>
      <c r="BR305" s="55"/>
      <c r="BS305" s="55"/>
      <c r="BT305" s="55"/>
      <c r="BU305" s="55"/>
      <c r="BV305" s="77"/>
    </row>
    <row r="306" spans="1:74" s="50" customFormat="1" ht="75.599999999999994" customHeight="1">
      <c r="A306" s="11" t="s">
        <v>5</v>
      </c>
      <c r="B306" s="5" t="s">
        <v>26</v>
      </c>
      <c r="C306" s="29" t="s">
        <v>1702</v>
      </c>
      <c r="D306" s="24" t="s">
        <v>584</v>
      </c>
      <c r="E306" s="24" t="s">
        <v>881</v>
      </c>
      <c r="F306" s="24" t="s">
        <v>1872</v>
      </c>
      <c r="G306" s="42" t="s">
        <v>1166</v>
      </c>
      <c r="H306" s="25">
        <v>626</v>
      </c>
      <c r="I306" s="7" t="s">
        <v>266</v>
      </c>
      <c r="J306" s="55"/>
      <c r="K306" s="55"/>
      <c r="L306" s="55"/>
      <c r="M306" s="55"/>
      <c r="N306" s="55"/>
      <c r="O306" s="55"/>
      <c r="P306" s="55"/>
      <c r="Q306" s="55"/>
      <c r="R306" s="55"/>
      <c r="S306" s="55"/>
      <c r="T306" s="55"/>
      <c r="U306" s="55"/>
      <c r="V306" s="55"/>
      <c r="W306" s="55"/>
      <c r="X306" s="55"/>
      <c r="Y306" s="55"/>
      <c r="Z306" s="55"/>
      <c r="AA306" s="55"/>
      <c r="AB306" s="55"/>
      <c r="AC306" s="55"/>
      <c r="AD306" s="55"/>
      <c r="AE306" s="55"/>
      <c r="AF306" s="55"/>
      <c r="AG306" s="55"/>
      <c r="AH306" s="55"/>
      <c r="AI306" s="55"/>
      <c r="AJ306" s="55"/>
      <c r="AK306" s="55"/>
      <c r="AL306" s="55"/>
      <c r="AM306" s="55"/>
      <c r="AN306" s="55"/>
      <c r="AO306" s="55"/>
      <c r="AP306" s="55"/>
      <c r="AQ306" s="55"/>
      <c r="AR306" s="55"/>
      <c r="AS306" s="55"/>
      <c r="AT306" s="55"/>
      <c r="AU306" s="55"/>
      <c r="AV306" s="55"/>
      <c r="AW306" s="55"/>
      <c r="AX306" s="55"/>
      <c r="AY306" s="55"/>
      <c r="AZ306" s="55"/>
      <c r="BA306" s="55"/>
      <c r="BB306" s="55"/>
      <c r="BC306" s="55"/>
      <c r="BD306" s="55"/>
      <c r="BE306" s="55"/>
      <c r="BF306" s="55"/>
      <c r="BG306" s="55"/>
      <c r="BH306" s="55"/>
      <c r="BI306" s="55"/>
      <c r="BJ306" s="55"/>
      <c r="BK306" s="55"/>
      <c r="BL306" s="55"/>
      <c r="BM306" s="55"/>
      <c r="BN306" s="55"/>
      <c r="BO306" s="55"/>
      <c r="BP306" s="55"/>
      <c r="BQ306" s="55"/>
      <c r="BR306" s="55"/>
      <c r="BS306" s="55"/>
      <c r="BT306" s="55"/>
      <c r="BU306" s="55"/>
      <c r="BV306" s="77"/>
    </row>
    <row r="307" spans="1:74" s="50" customFormat="1" ht="75.599999999999994" customHeight="1">
      <c r="A307" s="11" t="s">
        <v>5</v>
      </c>
      <c r="B307" s="5" t="s">
        <v>26</v>
      </c>
      <c r="C307" s="29" t="s">
        <v>1738</v>
      </c>
      <c r="D307" s="24" t="s">
        <v>614</v>
      </c>
      <c r="E307" s="24" t="s">
        <v>906</v>
      </c>
      <c r="F307" s="24" t="s">
        <v>1910</v>
      </c>
      <c r="G307" s="42" t="s">
        <v>1207</v>
      </c>
      <c r="H307" s="25">
        <v>411</v>
      </c>
      <c r="I307" s="7" t="s">
        <v>305</v>
      </c>
      <c r="J307" s="55"/>
      <c r="K307" s="55"/>
      <c r="L307" s="55"/>
      <c r="M307" s="55"/>
      <c r="N307" s="55"/>
      <c r="O307" s="55"/>
      <c r="P307" s="55"/>
      <c r="Q307" s="55"/>
      <c r="R307" s="55"/>
      <c r="S307" s="55"/>
      <c r="T307" s="55"/>
      <c r="U307" s="55"/>
      <c r="V307" s="55"/>
      <c r="W307" s="55"/>
      <c r="X307" s="55"/>
      <c r="Y307" s="55"/>
      <c r="Z307" s="55"/>
      <c r="AA307" s="55"/>
      <c r="AB307" s="55"/>
      <c r="AC307" s="55"/>
      <c r="AD307" s="55"/>
      <c r="AE307" s="55"/>
      <c r="AF307" s="55"/>
      <c r="AG307" s="55"/>
      <c r="AH307" s="55"/>
      <c r="AI307" s="55"/>
      <c r="AJ307" s="55"/>
      <c r="AK307" s="55"/>
      <c r="AL307" s="55"/>
      <c r="AM307" s="55"/>
      <c r="AN307" s="55"/>
      <c r="AO307" s="55"/>
      <c r="AP307" s="55"/>
      <c r="AQ307" s="55"/>
      <c r="AR307" s="55"/>
      <c r="AS307" s="55"/>
      <c r="AT307" s="55"/>
      <c r="AU307" s="55"/>
      <c r="AV307" s="55"/>
      <c r="AW307" s="55"/>
      <c r="AX307" s="55"/>
      <c r="AY307" s="55"/>
      <c r="AZ307" s="55"/>
      <c r="BA307" s="55"/>
      <c r="BB307" s="55"/>
      <c r="BC307" s="55"/>
      <c r="BD307" s="55"/>
      <c r="BE307" s="55"/>
      <c r="BF307" s="55"/>
      <c r="BG307" s="55"/>
      <c r="BH307" s="55"/>
      <c r="BI307" s="55"/>
      <c r="BJ307" s="55"/>
      <c r="BK307" s="55"/>
      <c r="BL307" s="55"/>
      <c r="BM307" s="55"/>
      <c r="BN307" s="55"/>
      <c r="BO307" s="55"/>
      <c r="BP307" s="55"/>
      <c r="BQ307" s="55"/>
      <c r="BR307" s="55"/>
      <c r="BS307" s="55"/>
      <c r="BT307" s="55"/>
      <c r="BU307" s="55"/>
      <c r="BV307" s="77"/>
    </row>
    <row r="308" spans="1:74" s="50" customFormat="1" ht="75.599999999999994" customHeight="1">
      <c r="A308" s="11" t="s">
        <v>5</v>
      </c>
      <c r="B308" s="5" t="s">
        <v>26</v>
      </c>
      <c r="C308" s="29" t="s">
        <v>1818</v>
      </c>
      <c r="D308" s="31" t="s">
        <v>1065</v>
      </c>
      <c r="E308" s="31" t="s">
        <v>1090</v>
      </c>
      <c r="F308" s="24" t="s">
        <v>1939</v>
      </c>
      <c r="G308" s="39" t="s">
        <v>1282</v>
      </c>
      <c r="H308" s="25">
        <v>405.608</v>
      </c>
      <c r="I308" s="7" t="s">
        <v>1039</v>
      </c>
      <c r="J308" s="55"/>
      <c r="K308" s="55"/>
      <c r="L308" s="55"/>
      <c r="M308" s="55"/>
      <c r="N308" s="55"/>
      <c r="O308" s="55"/>
      <c r="P308" s="55"/>
      <c r="Q308" s="55"/>
      <c r="R308" s="55"/>
      <c r="S308" s="55"/>
      <c r="T308" s="55"/>
      <c r="U308" s="55"/>
      <c r="V308" s="55"/>
      <c r="W308" s="55"/>
      <c r="X308" s="55"/>
      <c r="Y308" s="55"/>
      <c r="Z308" s="55"/>
      <c r="AA308" s="55"/>
      <c r="AB308" s="55"/>
      <c r="AC308" s="55"/>
      <c r="AD308" s="55"/>
      <c r="AE308" s="55"/>
      <c r="AF308" s="55"/>
      <c r="AG308" s="55"/>
      <c r="AH308" s="55"/>
      <c r="AI308" s="55"/>
      <c r="AJ308" s="55"/>
      <c r="AK308" s="55"/>
      <c r="AL308" s="55"/>
      <c r="AM308" s="55"/>
      <c r="AN308" s="55"/>
      <c r="AO308" s="55"/>
      <c r="AP308" s="55"/>
      <c r="AQ308" s="55"/>
      <c r="AR308" s="55"/>
      <c r="AS308" s="55"/>
      <c r="AT308" s="55"/>
      <c r="AU308" s="55"/>
      <c r="AV308" s="55"/>
      <c r="AW308" s="55"/>
      <c r="AX308" s="55"/>
      <c r="AY308" s="55"/>
      <c r="AZ308" s="55"/>
      <c r="BA308" s="55"/>
      <c r="BB308" s="55"/>
      <c r="BC308" s="55"/>
      <c r="BD308" s="55"/>
      <c r="BE308" s="55"/>
      <c r="BF308" s="55"/>
      <c r="BG308" s="55"/>
      <c r="BH308" s="55"/>
      <c r="BI308" s="55"/>
      <c r="BJ308" s="55"/>
      <c r="BK308" s="55"/>
      <c r="BL308" s="55"/>
      <c r="BM308" s="55"/>
      <c r="BN308" s="55"/>
      <c r="BO308" s="55"/>
      <c r="BP308" s="55"/>
      <c r="BQ308" s="55"/>
      <c r="BR308" s="55"/>
      <c r="BS308" s="55"/>
      <c r="BT308" s="55"/>
      <c r="BU308" s="55"/>
      <c r="BV308" s="77"/>
    </row>
    <row r="309" spans="1:74" s="50" customFormat="1" ht="75.599999999999994" customHeight="1">
      <c r="A309" s="11" t="s">
        <v>5</v>
      </c>
      <c r="B309" s="5" t="s">
        <v>26</v>
      </c>
      <c r="C309" s="29" t="s">
        <v>1613</v>
      </c>
      <c r="D309" s="24" t="s">
        <v>512</v>
      </c>
      <c r="E309" s="24" t="s">
        <v>806</v>
      </c>
      <c r="F309" s="24" t="s">
        <v>1873</v>
      </c>
      <c r="G309" s="39" t="s">
        <v>1444</v>
      </c>
      <c r="H309" s="25">
        <v>246.40700000000001</v>
      </c>
      <c r="I309" s="7" t="s">
        <v>161</v>
      </c>
      <c r="J309" s="55"/>
      <c r="K309" s="55"/>
      <c r="L309" s="55"/>
      <c r="M309" s="55"/>
      <c r="N309" s="55"/>
      <c r="O309" s="55"/>
      <c r="P309" s="55"/>
      <c r="Q309" s="55"/>
      <c r="R309" s="55"/>
      <c r="S309" s="55"/>
      <c r="T309" s="55"/>
      <c r="U309" s="55"/>
      <c r="V309" s="55"/>
      <c r="W309" s="55"/>
      <c r="X309" s="55"/>
      <c r="Y309" s="55"/>
      <c r="Z309" s="55"/>
      <c r="AA309" s="55"/>
      <c r="AB309" s="55"/>
      <c r="AC309" s="55"/>
      <c r="AD309" s="55"/>
      <c r="AE309" s="55"/>
      <c r="AF309" s="55"/>
      <c r="AG309" s="55"/>
      <c r="AH309" s="55"/>
      <c r="AI309" s="55"/>
      <c r="AJ309" s="55"/>
      <c r="AK309" s="55"/>
      <c r="AL309" s="55"/>
      <c r="AM309" s="55"/>
      <c r="AN309" s="55"/>
      <c r="AO309" s="55"/>
      <c r="AP309" s="55"/>
      <c r="AQ309" s="55"/>
      <c r="AR309" s="55"/>
      <c r="AS309" s="55"/>
      <c r="AT309" s="55"/>
      <c r="AU309" s="55"/>
      <c r="AV309" s="55"/>
      <c r="AW309" s="55"/>
      <c r="AX309" s="55"/>
      <c r="AY309" s="55"/>
      <c r="AZ309" s="55"/>
      <c r="BA309" s="55"/>
      <c r="BB309" s="55"/>
      <c r="BC309" s="55"/>
      <c r="BD309" s="55"/>
      <c r="BE309" s="55"/>
      <c r="BF309" s="55"/>
      <c r="BG309" s="55"/>
      <c r="BH309" s="55"/>
      <c r="BI309" s="55"/>
      <c r="BJ309" s="55"/>
      <c r="BK309" s="55"/>
      <c r="BL309" s="55"/>
      <c r="BM309" s="55"/>
      <c r="BN309" s="55"/>
      <c r="BO309" s="55"/>
      <c r="BP309" s="55"/>
      <c r="BQ309" s="55"/>
      <c r="BR309" s="55"/>
      <c r="BS309" s="55"/>
      <c r="BT309" s="55"/>
      <c r="BU309" s="55"/>
      <c r="BV309" s="77"/>
    </row>
    <row r="310" spans="1:74" s="50" customFormat="1" ht="75.599999999999994" customHeight="1">
      <c r="A310" s="11" t="s">
        <v>5</v>
      </c>
      <c r="B310" s="5" t="s">
        <v>26</v>
      </c>
      <c r="C310" s="29" t="s">
        <v>1614</v>
      </c>
      <c r="D310" s="24" t="s">
        <v>513</v>
      </c>
      <c r="E310" s="24" t="s">
        <v>807</v>
      </c>
      <c r="F310" s="24" t="s">
        <v>1873</v>
      </c>
      <c r="G310" s="39" t="s">
        <v>1445</v>
      </c>
      <c r="H310" s="25" t="s">
        <v>162</v>
      </c>
      <c r="I310" s="7" t="s">
        <v>163</v>
      </c>
      <c r="J310" s="55"/>
      <c r="K310" s="55"/>
      <c r="L310" s="55"/>
      <c r="M310" s="55"/>
      <c r="N310" s="55"/>
      <c r="O310" s="55"/>
      <c r="P310" s="55"/>
      <c r="Q310" s="55"/>
      <c r="R310" s="55"/>
      <c r="S310" s="55"/>
      <c r="T310" s="55"/>
      <c r="U310" s="55"/>
      <c r="V310" s="55"/>
      <c r="W310" s="55"/>
      <c r="X310" s="55"/>
      <c r="Y310" s="55"/>
      <c r="Z310" s="55"/>
      <c r="AA310" s="55"/>
      <c r="AB310" s="55"/>
      <c r="AC310" s="55"/>
      <c r="AD310" s="55"/>
      <c r="AE310" s="55"/>
      <c r="AF310" s="55"/>
      <c r="AG310" s="55"/>
      <c r="AH310" s="55"/>
      <c r="AI310" s="55"/>
      <c r="AJ310" s="55"/>
      <c r="AK310" s="55"/>
      <c r="AL310" s="55"/>
      <c r="AM310" s="55"/>
      <c r="AN310" s="55"/>
      <c r="AO310" s="55"/>
      <c r="AP310" s="55"/>
      <c r="AQ310" s="55"/>
      <c r="AR310" s="55"/>
      <c r="AS310" s="55"/>
      <c r="AT310" s="55"/>
      <c r="AU310" s="55"/>
      <c r="AV310" s="55"/>
      <c r="AW310" s="55"/>
      <c r="AX310" s="55"/>
      <c r="AY310" s="55"/>
      <c r="AZ310" s="55"/>
      <c r="BA310" s="55"/>
      <c r="BB310" s="55"/>
      <c r="BC310" s="55"/>
      <c r="BD310" s="55"/>
      <c r="BE310" s="55"/>
      <c r="BF310" s="55"/>
      <c r="BG310" s="55"/>
      <c r="BH310" s="55"/>
      <c r="BI310" s="55"/>
      <c r="BJ310" s="55"/>
      <c r="BK310" s="55"/>
      <c r="BL310" s="55"/>
      <c r="BM310" s="55"/>
      <c r="BN310" s="55"/>
      <c r="BO310" s="55"/>
      <c r="BP310" s="55"/>
      <c r="BQ310" s="55"/>
      <c r="BR310" s="55"/>
      <c r="BS310" s="55"/>
      <c r="BT310" s="55"/>
      <c r="BU310" s="55"/>
      <c r="BV310" s="77"/>
    </row>
    <row r="311" spans="1:74" s="50" customFormat="1" ht="75.599999999999994" customHeight="1">
      <c r="A311" s="11" t="s">
        <v>5</v>
      </c>
      <c r="B311" s="5" t="s">
        <v>26</v>
      </c>
      <c r="C311" s="29" t="s">
        <v>1735</v>
      </c>
      <c r="D311" s="24" t="s">
        <v>611</v>
      </c>
      <c r="E311" s="24" t="s">
        <v>911</v>
      </c>
      <c r="F311" s="24" t="s">
        <v>1910</v>
      </c>
      <c r="G311" s="42" t="s">
        <v>1200</v>
      </c>
      <c r="H311" s="25">
        <v>411</v>
      </c>
      <c r="I311" s="7" t="s">
        <v>301</v>
      </c>
      <c r="J311" s="55"/>
      <c r="K311" s="55"/>
      <c r="L311" s="55"/>
      <c r="M311" s="55"/>
      <c r="N311" s="55"/>
      <c r="O311" s="55"/>
      <c r="P311" s="55"/>
      <c r="Q311" s="55"/>
      <c r="R311" s="55"/>
      <c r="S311" s="55"/>
      <c r="T311" s="55"/>
      <c r="U311" s="55"/>
      <c r="V311" s="55"/>
      <c r="W311" s="55"/>
      <c r="X311" s="55"/>
      <c r="Y311" s="55"/>
      <c r="Z311" s="55"/>
      <c r="AA311" s="55"/>
      <c r="AB311" s="55"/>
      <c r="AC311" s="55"/>
      <c r="AD311" s="55"/>
      <c r="AE311" s="55"/>
      <c r="AF311" s="55"/>
      <c r="AG311" s="55"/>
      <c r="AH311" s="55"/>
      <c r="AI311" s="55"/>
      <c r="AJ311" s="55"/>
      <c r="AK311" s="55"/>
      <c r="AL311" s="55"/>
      <c r="AM311" s="55"/>
      <c r="AN311" s="55"/>
      <c r="AO311" s="55"/>
      <c r="AP311" s="55"/>
      <c r="AQ311" s="55"/>
      <c r="AR311" s="55"/>
      <c r="AS311" s="55"/>
      <c r="AT311" s="55"/>
      <c r="AU311" s="55"/>
      <c r="AV311" s="55"/>
      <c r="AW311" s="55"/>
      <c r="AX311" s="55"/>
      <c r="AY311" s="55"/>
      <c r="AZ311" s="55"/>
      <c r="BA311" s="55"/>
      <c r="BB311" s="55"/>
      <c r="BC311" s="55"/>
      <c r="BD311" s="55"/>
      <c r="BE311" s="55"/>
      <c r="BF311" s="55"/>
      <c r="BG311" s="55"/>
      <c r="BH311" s="55"/>
      <c r="BI311" s="55"/>
      <c r="BJ311" s="55"/>
      <c r="BK311" s="55"/>
      <c r="BL311" s="55"/>
      <c r="BM311" s="55"/>
      <c r="BN311" s="55"/>
      <c r="BO311" s="55"/>
      <c r="BP311" s="55"/>
      <c r="BQ311" s="55"/>
      <c r="BR311" s="55"/>
      <c r="BS311" s="55"/>
      <c r="BT311" s="55"/>
      <c r="BU311" s="55"/>
      <c r="BV311" s="77"/>
    </row>
    <row r="312" spans="1:74" s="50" customFormat="1" ht="75.599999999999994" customHeight="1">
      <c r="A312" s="11" t="s">
        <v>5</v>
      </c>
      <c r="B312" s="5" t="s">
        <v>26</v>
      </c>
      <c r="C312" s="29" t="s">
        <v>1817</v>
      </c>
      <c r="D312" s="31" t="s">
        <v>1064</v>
      </c>
      <c r="E312" s="31" t="s">
        <v>1089</v>
      </c>
      <c r="F312" s="24" t="s">
        <v>1939</v>
      </c>
      <c r="G312" s="39" t="s">
        <v>1280</v>
      </c>
      <c r="H312" s="25">
        <v>405.608</v>
      </c>
      <c r="I312" s="7" t="s">
        <v>1038</v>
      </c>
      <c r="J312" s="55"/>
      <c r="K312" s="55"/>
      <c r="L312" s="55"/>
      <c r="M312" s="55"/>
      <c r="N312" s="55"/>
      <c r="O312" s="55"/>
      <c r="P312" s="55"/>
      <c r="Q312" s="55"/>
      <c r="R312" s="55"/>
      <c r="S312" s="55"/>
      <c r="T312" s="55"/>
      <c r="U312" s="55"/>
      <c r="V312" s="55"/>
      <c r="W312" s="55"/>
      <c r="X312" s="55"/>
      <c r="Y312" s="55"/>
      <c r="Z312" s="55"/>
      <c r="AA312" s="55"/>
      <c r="AB312" s="55"/>
      <c r="AC312" s="55"/>
      <c r="AD312" s="55"/>
      <c r="AE312" s="55"/>
      <c r="AF312" s="55"/>
      <c r="AG312" s="55"/>
      <c r="AH312" s="55"/>
      <c r="AI312" s="55"/>
      <c r="AJ312" s="55"/>
      <c r="AK312" s="55"/>
      <c r="AL312" s="55"/>
      <c r="AM312" s="55"/>
      <c r="AN312" s="55"/>
      <c r="AO312" s="55"/>
      <c r="AP312" s="55"/>
      <c r="AQ312" s="55"/>
      <c r="AR312" s="55"/>
      <c r="AS312" s="55"/>
      <c r="AT312" s="55"/>
      <c r="AU312" s="55"/>
      <c r="AV312" s="55"/>
      <c r="AW312" s="55"/>
      <c r="AX312" s="55"/>
      <c r="AY312" s="55"/>
      <c r="AZ312" s="55"/>
      <c r="BA312" s="55"/>
      <c r="BB312" s="55"/>
      <c r="BC312" s="55"/>
      <c r="BD312" s="55"/>
      <c r="BE312" s="55"/>
      <c r="BF312" s="55"/>
      <c r="BG312" s="55"/>
      <c r="BH312" s="55"/>
      <c r="BI312" s="55"/>
      <c r="BJ312" s="55"/>
      <c r="BK312" s="55"/>
      <c r="BL312" s="55"/>
      <c r="BM312" s="55"/>
      <c r="BN312" s="55"/>
      <c r="BO312" s="55"/>
      <c r="BP312" s="55"/>
      <c r="BQ312" s="55"/>
      <c r="BR312" s="55"/>
      <c r="BS312" s="55"/>
      <c r="BT312" s="55"/>
      <c r="BU312" s="55"/>
      <c r="BV312" s="77"/>
    </row>
    <row r="313" spans="1:74" s="50" customFormat="1" ht="75.599999999999994" customHeight="1">
      <c r="A313" s="5" t="s">
        <v>5</v>
      </c>
      <c r="B313" s="5" t="s">
        <v>26</v>
      </c>
      <c r="C313" s="29" t="s">
        <v>1810</v>
      </c>
      <c r="D313" s="31" t="s">
        <v>1057</v>
      </c>
      <c r="E313" s="31" t="s">
        <v>1082</v>
      </c>
      <c r="F313" s="24" t="s">
        <v>1939</v>
      </c>
      <c r="G313" s="39" t="s">
        <v>1273</v>
      </c>
      <c r="H313" s="25">
        <v>404.60599999999999</v>
      </c>
      <c r="I313" s="7" t="s">
        <v>1031</v>
      </c>
      <c r="J313" s="55"/>
      <c r="K313" s="55"/>
      <c r="L313" s="55"/>
      <c r="M313" s="55"/>
      <c r="N313" s="55"/>
      <c r="O313" s="55"/>
      <c r="P313" s="55"/>
      <c r="Q313" s="55"/>
      <c r="R313" s="55"/>
      <c r="S313" s="55"/>
      <c r="T313" s="55"/>
      <c r="U313" s="55"/>
      <c r="V313" s="55"/>
      <c r="W313" s="55"/>
      <c r="X313" s="55"/>
      <c r="Y313" s="55"/>
      <c r="Z313" s="55"/>
      <c r="AA313" s="55"/>
      <c r="AB313" s="55"/>
      <c r="AC313" s="55"/>
      <c r="AD313" s="55"/>
      <c r="AE313" s="55"/>
      <c r="AF313" s="55"/>
      <c r="AG313" s="55"/>
      <c r="AH313" s="55"/>
      <c r="AI313" s="55"/>
      <c r="AJ313" s="55"/>
      <c r="AK313" s="55"/>
      <c r="AL313" s="55"/>
      <c r="AM313" s="55"/>
      <c r="AN313" s="55"/>
      <c r="AO313" s="55"/>
      <c r="AP313" s="55"/>
      <c r="AQ313" s="55"/>
      <c r="AR313" s="55"/>
      <c r="AS313" s="55"/>
      <c r="AT313" s="55"/>
      <c r="AU313" s="55"/>
      <c r="AV313" s="55"/>
      <c r="AW313" s="55"/>
      <c r="AX313" s="55"/>
      <c r="AY313" s="55"/>
      <c r="AZ313" s="55"/>
      <c r="BA313" s="55"/>
      <c r="BB313" s="55"/>
      <c r="BC313" s="55"/>
      <c r="BD313" s="55"/>
      <c r="BE313" s="55"/>
      <c r="BF313" s="55"/>
      <c r="BG313" s="55"/>
      <c r="BH313" s="55"/>
      <c r="BI313" s="55"/>
      <c r="BJ313" s="55"/>
      <c r="BK313" s="55"/>
      <c r="BL313" s="55"/>
      <c r="BM313" s="55"/>
      <c r="BN313" s="55"/>
      <c r="BO313" s="55"/>
      <c r="BP313" s="55"/>
      <c r="BQ313" s="55"/>
      <c r="BR313" s="55"/>
      <c r="BS313" s="55"/>
      <c r="BT313" s="55"/>
      <c r="BU313" s="55"/>
      <c r="BV313" s="77"/>
    </row>
    <row r="314" spans="1:74" s="50" customFormat="1" ht="75.599999999999994" customHeight="1">
      <c r="A314" s="8" t="s">
        <v>5</v>
      </c>
      <c r="B314" s="8" t="s">
        <v>26</v>
      </c>
      <c r="C314" s="30" t="s">
        <v>1798</v>
      </c>
      <c r="D314" s="31" t="s">
        <v>1046</v>
      </c>
      <c r="E314" s="31" t="s">
        <v>1071</v>
      </c>
      <c r="F314" s="24" t="s">
        <v>1939</v>
      </c>
      <c r="G314" s="43" t="s">
        <v>1261</v>
      </c>
      <c r="H314" s="32">
        <v>229</v>
      </c>
      <c r="I314" s="9" t="s">
        <v>1019</v>
      </c>
      <c r="J314" s="55"/>
      <c r="K314" s="55"/>
      <c r="L314" s="55"/>
      <c r="M314" s="55"/>
      <c r="N314" s="55"/>
      <c r="O314" s="55"/>
      <c r="P314" s="55"/>
      <c r="Q314" s="55"/>
      <c r="R314" s="55"/>
      <c r="S314" s="55"/>
      <c r="T314" s="55"/>
      <c r="U314" s="55"/>
      <c r="V314" s="55"/>
      <c r="W314" s="55"/>
      <c r="X314" s="55"/>
      <c r="Y314" s="55"/>
      <c r="Z314" s="55"/>
      <c r="AA314" s="55"/>
      <c r="AB314" s="55"/>
      <c r="AC314" s="55"/>
      <c r="AD314" s="55"/>
      <c r="AE314" s="55"/>
      <c r="AF314" s="55"/>
      <c r="AG314" s="55"/>
      <c r="AH314" s="55"/>
      <c r="AI314" s="55"/>
      <c r="AJ314" s="55"/>
      <c r="AK314" s="55"/>
      <c r="AL314" s="55"/>
      <c r="AM314" s="55"/>
      <c r="AN314" s="55"/>
      <c r="AO314" s="55"/>
      <c r="AP314" s="55"/>
      <c r="AQ314" s="55"/>
      <c r="AR314" s="55"/>
      <c r="AS314" s="55"/>
      <c r="AT314" s="55"/>
      <c r="AU314" s="55"/>
      <c r="AV314" s="55"/>
      <c r="AW314" s="55"/>
      <c r="AX314" s="55"/>
      <c r="AY314" s="55"/>
      <c r="AZ314" s="55"/>
      <c r="BA314" s="55"/>
      <c r="BB314" s="55"/>
      <c r="BC314" s="55"/>
      <c r="BD314" s="55"/>
      <c r="BE314" s="55"/>
      <c r="BF314" s="55"/>
      <c r="BG314" s="55"/>
      <c r="BH314" s="55"/>
      <c r="BI314" s="55"/>
      <c r="BJ314" s="55"/>
      <c r="BK314" s="55"/>
      <c r="BL314" s="55"/>
      <c r="BM314" s="55"/>
      <c r="BN314" s="55"/>
      <c r="BO314" s="55"/>
      <c r="BP314" s="55"/>
      <c r="BQ314" s="55"/>
      <c r="BR314" s="55"/>
      <c r="BS314" s="55"/>
      <c r="BT314" s="55"/>
      <c r="BU314" s="55"/>
      <c r="BV314" s="77"/>
    </row>
    <row r="315" spans="1:74" s="50" customFormat="1" ht="75.599999999999994" customHeight="1">
      <c r="A315" s="11" t="s">
        <v>5</v>
      </c>
      <c r="B315" s="5" t="s">
        <v>26</v>
      </c>
      <c r="C315" s="29" t="s">
        <v>1596</v>
      </c>
      <c r="D315" s="24" t="s">
        <v>496</v>
      </c>
      <c r="E315" s="24" t="s">
        <v>791</v>
      </c>
      <c r="F315" s="24" t="s">
        <v>1873</v>
      </c>
      <c r="G315" s="39" t="s">
        <v>1427</v>
      </c>
      <c r="H315" s="25">
        <v>406.40699999999998</v>
      </c>
      <c r="I315" s="7" t="s">
        <v>142</v>
      </c>
      <c r="J315" s="55"/>
      <c r="K315" s="55"/>
      <c r="L315" s="55"/>
      <c r="M315" s="55"/>
      <c r="N315" s="55"/>
      <c r="O315" s="55"/>
      <c r="P315" s="55"/>
      <c r="Q315" s="55"/>
      <c r="R315" s="55"/>
      <c r="S315" s="55"/>
      <c r="T315" s="55"/>
      <c r="U315" s="55"/>
      <c r="V315" s="55"/>
      <c r="W315" s="55"/>
      <c r="X315" s="55"/>
      <c r="Y315" s="55"/>
      <c r="Z315" s="55"/>
      <c r="AA315" s="55"/>
      <c r="AB315" s="55"/>
      <c r="AC315" s="55"/>
      <c r="AD315" s="55"/>
      <c r="AE315" s="55"/>
      <c r="AF315" s="55"/>
      <c r="AG315" s="55"/>
      <c r="AH315" s="55"/>
      <c r="AI315" s="55"/>
      <c r="AJ315" s="55"/>
      <c r="AK315" s="55"/>
      <c r="AL315" s="55"/>
      <c r="AM315" s="55"/>
      <c r="AN315" s="55"/>
      <c r="AO315" s="55"/>
      <c r="AP315" s="55"/>
      <c r="AQ315" s="55"/>
      <c r="AR315" s="55"/>
      <c r="AS315" s="55"/>
      <c r="AT315" s="55"/>
      <c r="AU315" s="55"/>
      <c r="AV315" s="55"/>
      <c r="AW315" s="55"/>
      <c r="AX315" s="55"/>
      <c r="AY315" s="55"/>
      <c r="AZ315" s="55"/>
      <c r="BA315" s="55"/>
      <c r="BB315" s="55"/>
      <c r="BC315" s="55"/>
      <c r="BD315" s="55"/>
      <c r="BE315" s="55"/>
      <c r="BF315" s="55"/>
      <c r="BG315" s="55"/>
      <c r="BH315" s="55"/>
      <c r="BI315" s="55"/>
      <c r="BJ315" s="55"/>
      <c r="BK315" s="55"/>
      <c r="BL315" s="55"/>
      <c r="BM315" s="55"/>
      <c r="BN315" s="55"/>
      <c r="BO315" s="55"/>
      <c r="BP315" s="55"/>
      <c r="BQ315" s="55"/>
      <c r="BR315" s="55"/>
      <c r="BS315" s="55"/>
      <c r="BT315" s="55"/>
      <c r="BU315" s="55"/>
      <c r="BV315" s="77"/>
    </row>
    <row r="316" spans="1:74" s="50" customFormat="1" ht="75.599999999999994" customHeight="1">
      <c r="A316" s="11" t="s">
        <v>5</v>
      </c>
      <c r="B316" s="5" t="s">
        <v>26</v>
      </c>
      <c r="C316" s="29" t="s">
        <v>1603</v>
      </c>
      <c r="D316" s="24" t="s">
        <v>496</v>
      </c>
      <c r="E316" s="24" t="s">
        <v>796</v>
      </c>
      <c r="F316" s="24" t="s">
        <v>1873</v>
      </c>
      <c r="G316" s="39" t="s">
        <v>1434</v>
      </c>
      <c r="H316" s="25">
        <v>406.40699999999998</v>
      </c>
      <c r="I316" s="7" t="s">
        <v>150</v>
      </c>
      <c r="J316" s="55"/>
      <c r="K316" s="55"/>
      <c r="L316" s="55"/>
      <c r="M316" s="55"/>
      <c r="N316" s="55"/>
      <c r="O316" s="55"/>
      <c r="P316" s="55"/>
      <c r="Q316" s="55"/>
      <c r="R316" s="55"/>
      <c r="S316" s="55"/>
      <c r="T316" s="55"/>
      <c r="U316" s="55"/>
      <c r="V316" s="55"/>
      <c r="W316" s="55"/>
      <c r="X316" s="55"/>
      <c r="Y316" s="55"/>
      <c r="Z316" s="55"/>
      <c r="AA316" s="55"/>
      <c r="AB316" s="55"/>
      <c r="AC316" s="55"/>
      <c r="AD316" s="55"/>
      <c r="AE316" s="55"/>
      <c r="AF316" s="55"/>
      <c r="AG316" s="55"/>
      <c r="AH316" s="55"/>
      <c r="AI316" s="55"/>
      <c r="AJ316" s="55"/>
      <c r="AK316" s="55"/>
      <c r="AL316" s="55"/>
      <c r="AM316" s="55"/>
      <c r="AN316" s="55"/>
      <c r="AO316" s="55"/>
      <c r="AP316" s="55"/>
      <c r="AQ316" s="55"/>
      <c r="AR316" s="55"/>
      <c r="AS316" s="55"/>
      <c r="AT316" s="55"/>
      <c r="AU316" s="55"/>
      <c r="AV316" s="55"/>
      <c r="AW316" s="55"/>
      <c r="AX316" s="55"/>
      <c r="AY316" s="55"/>
      <c r="AZ316" s="55"/>
      <c r="BA316" s="55"/>
      <c r="BB316" s="55"/>
      <c r="BC316" s="55"/>
      <c r="BD316" s="55"/>
      <c r="BE316" s="55"/>
      <c r="BF316" s="55"/>
      <c r="BG316" s="55"/>
      <c r="BH316" s="55"/>
      <c r="BI316" s="55"/>
      <c r="BJ316" s="55"/>
      <c r="BK316" s="55"/>
      <c r="BL316" s="55"/>
      <c r="BM316" s="55"/>
      <c r="BN316" s="55"/>
      <c r="BO316" s="55"/>
      <c r="BP316" s="55"/>
      <c r="BQ316" s="55"/>
      <c r="BR316" s="55"/>
      <c r="BS316" s="55"/>
      <c r="BT316" s="55"/>
      <c r="BU316" s="55"/>
      <c r="BV316" s="77"/>
    </row>
    <row r="317" spans="1:74" s="50" customFormat="1" ht="75.599999999999994" customHeight="1">
      <c r="A317" s="11" t="s">
        <v>5</v>
      </c>
      <c r="B317" s="5" t="s">
        <v>26</v>
      </c>
      <c r="C317" s="29" t="s">
        <v>1729</v>
      </c>
      <c r="D317" s="24" t="s">
        <v>606</v>
      </c>
      <c r="E317" s="24" t="s">
        <v>907</v>
      </c>
      <c r="F317" s="24" t="s">
        <v>1910</v>
      </c>
      <c r="G317" s="42" t="s">
        <v>1194</v>
      </c>
      <c r="H317" s="25" t="s">
        <v>299</v>
      </c>
      <c r="I317" s="7" t="s">
        <v>294</v>
      </c>
      <c r="J317" s="55"/>
      <c r="K317" s="55"/>
      <c r="L317" s="55"/>
      <c r="M317" s="55"/>
      <c r="N317" s="55"/>
      <c r="O317" s="55"/>
      <c r="P317" s="55"/>
      <c r="Q317" s="55"/>
      <c r="R317" s="55"/>
      <c r="S317" s="55"/>
      <c r="T317" s="55"/>
      <c r="U317" s="55"/>
      <c r="V317" s="55"/>
      <c r="W317" s="55"/>
      <c r="X317" s="55"/>
      <c r="Y317" s="55"/>
      <c r="Z317" s="55"/>
      <c r="AA317" s="55"/>
      <c r="AB317" s="55"/>
      <c r="AC317" s="55"/>
      <c r="AD317" s="55"/>
      <c r="AE317" s="55"/>
      <c r="AF317" s="55"/>
      <c r="AG317" s="55"/>
      <c r="AH317" s="55"/>
      <c r="AI317" s="55"/>
      <c r="AJ317" s="55"/>
      <c r="AK317" s="55"/>
      <c r="AL317" s="55"/>
      <c r="AM317" s="55"/>
      <c r="AN317" s="55"/>
      <c r="AO317" s="55"/>
      <c r="AP317" s="55"/>
      <c r="AQ317" s="55"/>
      <c r="AR317" s="55"/>
      <c r="AS317" s="55"/>
      <c r="AT317" s="55"/>
      <c r="AU317" s="55"/>
      <c r="AV317" s="55"/>
      <c r="AW317" s="55"/>
      <c r="AX317" s="55"/>
      <c r="AY317" s="55"/>
      <c r="AZ317" s="55"/>
      <c r="BA317" s="55"/>
      <c r="BB317" s="55"/>
      <c r="BC317" s="55"/>
      <c r="BD317" s="55"/>
      <c r="BE317" s="55"/>
      <c r="BF317" s="55"/>
      <c r="BG317" s="55"/>
      <c r="BH317" s="55"/>
      <c r="BI317" s="55"/>
      <c r="BJ317" s="55"/>
      <c r="BK317" s="55"/>
      <c r="BL317" s="55"/>
      <c r="BM317" s="55"/>
      <c r="BN317" s="55"/>
      <c r="BO317" s="55"/>
      <c r="BP317" s="55"/>
      <c r="BQ317" s="55"/>
      <c r="BR317" s="55"/>
      <c r="BS317" s="55"/>
      <c r="BT317" s="55"/>
      <c r="BU317" s="55"/>
      <c r="BV317" s="77"/>
    </row>
    <row r="318" spans="1:74" s="50" customFormat="1" ht="75.599999999999994" customHeight="1">
      <c r="A318" s="11" t="s">
        <v>5</v>
      </c>
      <c r="B318" s="5" t="s">
        <v>26</v>
      </c>
      <c r="C318" s="29" t="s">
        <v>1710</v>
      </c>
      <c r="D318" s="24" t="s">
        <v>587</v>
      </c>
      <c r="E318" s="24" t="s">
        <v>889</v>
      </c>
      <c r="F318" s="24" t="s">
        <v>1872</v>
      </c>
      <c r="G318" s="42" t="s">
        <v>1174</v>
      </c>
      <c r="H318" s="25">
        <v>626</v>
      </c>
      <c r="I318" s="7" t="s">
        <v>274</v>
      </c>
      <c r="J318" s="55"/>
      <c r="K318" s="55"/>
      <c r="L318" s="55"/>
      <c r="M318" s="55"/>
      <c r="N318" s="55"/>
      <c r="O318" s="55"/>
      <c r="P318" s="55"/>
      <c r="Q318" s="55"/>
      <c r="R318" s="55"/>
      <c r="S318" s="55"/>
      <c r="T318" s="55"/>
      <c r="U318" s="55"/>
      <c r="V318" s="55"/>
      <c r="W318" s="55"/>
      <c r="X318" s="55"/>
      <c r="Y318" s="55"/>
      <c r="Z318" s="55"/>
      <c r="AA318" s="55"/>
      <c r="AB318" s="55"/>
      <c r="AC318" s="55"/>
      <c r="AD318" s="55"/>
      <c r="AE318" s="55"/>
      <c r="AF318" s="55"/>
      <c r="AG318" s="55"/>
      <c r="AH318" s="55"/>
      <c r="AI318" s="55"/>
      <c r="AJ318" s="55"/>
      <c r="AK318" s="55"/>
      <c r="AL318" s="55"/>
      <c r="AM318" s="55"/>
      <c r="AN318" s="55"/>
      <c r="AO318" s="55"/>
      <c r="AP318" s="55"/>
      <c r="AQ318" s="55"/>
      <c r="AR318" s="55"/>
      <c r="AS318" s="55"/>
      <c r="AT318" s="55"/>
      <c r="AU318" s="55"/>
      <c r="AV318" s="55"/>
      <c r="AW318" s="55"/>
      <c r="AX318" s="55"/>
      <c r="AY318" s="55"/>
      <c r="AZ318" s="55"/>
      <c r="BA318" s="55"/>
      <c r="BB318" s="55"/>
      <c r="BC318" s="55"/>
      <c r="BD318" s="55"/>
      <c r="BE318" s="55"/>
      <c r="BF318" s="55"/>
      <c r="BG318" s="55"/>
      <c r="BH318" s="55"/>
      <c r="BI318" s="55"/>
      <c r="BJ318" s="55"/>
      <c r="BK318" s="55"/>
      <c r="BL318" s="55"/>
      <c r="BM318" s="55"/>
      <c r="BN318" s="55"/>
      <c r="BO318" s="55"/>
      <c r="BP318" s="55"/>
      <c r="BQ318" s="55"/>
      <c r="BR318" s="55"/>
      <c r="BS318" s="55"/>
      <c r="BT318" s="55"/>
      <c r="BU318" s="55"/>
      <c r="BV318" s="77"/>
    </row>
    <row r="319" spans="1:74" s="50" customFormat="1" ht="75.599999999999994" customHeight="1">
      <c r="A319" s="11" t="s">
        <v>5</v>
      </c>
      <c r="B319" s="5" t="s">
        <v>26</v>
      </c>
      <c r="C319" s="29" t="s">
        <v>1615</v>
      </c>
      <c r="D319" s="24" t="s">
        <v>514</v>
      </c>
      <c r="E319" s="24" t="s">
        <v>804</v>
      </c>
      <c r="F319" s="24" t="s">
        <v>1873</v>
      </c>
      <c r="G319" s="39" t="s">
        <v>1446</v>
      </c>
      <c r="H319" s="25" t="s">
        <v>162</v>
      </c>
      <c r="I319" s="7" t="s">
        <v>164</v>
      </c>
      <c r="J319" s="55"/>
      <c r="K319" s="55"/>
      <c r="L319" s="55"/>
      <c r="M319" s="55"/>
      <c r="N319" s="55"/>
      <c r="O319" s="55"/>
      <c r="P319" s="55"/>
      <c r="Q319" s="55"/>
      <c r="R319" s="55"/>
      <c r="S319" s="55"/>
      <c r="T319" s="55"/>
      <c r="U319" s="55"/>
      <c r="V319" s="55"/>
      <c r="W319" s="55"/>
      <c r="X319" s="55"/>
      <c r="Y319" s="55"/>
      <c r="Z319" s="55"/>
      <c r="AA319" s="55"/>
      <c r="AB319" s="55"/>
      <c r="AC319" s="55"/>
      <c r="AD319" s="55"/>
      <c r="AE319" s="55"/>
      <c r="AF319" s="55"/>
      <c r="AG319" s="55"/>
      <c r="AH319" s="55"/>
      <c r="AI319" s="55"/>
      <c r="AJ319" s="55"/>
      <c r="AK319" s="55"/>
      <c r="AL319" s="55"/>
      <c r="AM319" s="55"/>
      <c r="AN319" s="55"/>
      <c r="AO319" s="55"/>
      <c r="AP319" s="55"/>
      <c r="AQ319" s="55"/>
      <c r="AR319" s="55"/>
      <c r="AS319" s="55"/>
      <c r="AT319" s="55"/>
      <c r="AU319" s="55"/>
      <c r="AV319" s="55"/>
      <c r="AW319" s="55"/>
      <c r="AX319" s="55"/>
      <c r="AY319" s="55"/>
      <c r="AZ319" s="55"/>
      <c r="BA319" s="55"/>
      <c r="BB319" s="55"/>
      <c r="BC319" s="55"/>
      <c r="BD319" s="55"/>
      <c r="BE319" s="55"/>
      <c r="BF319" s="55"/>
      <c r="BG319" s="55"/>
      <c r="BH319" s="55"/>
      <c r="BI319" s="55"/>
      <c r="BJ319" s="55"/>
      <c r="BK319" s="55"/>
      <c r="BL319" s="55"/>
      <c r="BM319" s="55"/>
      <c r="BN319" s="55"/>
      <c r="BO319" s="55"/>
      <c r="BP319" s="55"/>
      <c r="BQ319" s="55"/>
      <c r="BR319" s="55"/>
      <c r="BS319" s="55"/>
      <c r="BT319" s="55"/>
      <c r="BU319" s="55"/>
      <c r="BV319" s="77"/>
    </row>
    <row r="320" spans="1:74" s="50" customFormat="1" ht="75.599999999999994" customHeight="1">
      <c r="A320" s="11" t="s">
        <v>5</v>
      </c>
      <c r="B320" s="5" t="s">
        <v>26</v>
      </c>
      <c r="C320" s="29" t="s">
        <v>1657</v>
      </c>
      <c r="D320" s="24" t="s">
        <v>556</v>
      </c>
      <c r="E320" s="24" t="s">
        <v>846</v>
      </c>
      <c r="F320" s="24" t="s">
        <v>1872</v>
      </c>
      <c r="G320" s="42" t="s">
        <v>1120</v>
      </c>
      <c r="H320" s="25">
        <v>255</v>
      </c>
      <c r="I320" s="7" t="s">
        <v>219</v>
      </c>
      <c r="J320" s="55"/>
      <c r="K320" s="55"/>
      <c r="L320" s="55"/>
      <c r="M320" s="55"/>
      <c r="N320" s="55"/>
      <c r="O320" s="55"/>
      <c r="P320" s="55"/>
      <c r="Q320" s="55"/>
      <c r="R320" s="55"/>
      <c r="S320" s="55"/>
      <c r="T320" s="55"/>
      <c r="U320" s="55"/>
      <c r="V320" s="55"/>
      <c r="W320" s="55"/>
      <c r="X320" s="55"/>
      <c r="Y320" s="55"/>
      <c r="Z320" s="55"/>
      <c r="AA320" s="55"/>
      <c r="AB320" s="55"/>
      <c r="AC320" s="55"/>
      <c r="AD320" s="55"/>
      <c r="AE320" s="55"/>
      <c r="AF320" s="55"/>
      <c r="AG320" s="55"/>
      <c r="AH320" s="55"/>
      <c r="AI320" s="55"/>
      <c r="AJ320" s="55"/>
      <c r="AK320" s="55"/>
      <c r="AL320" s="55"/>
      <c r="AM320" s="55"/>
      <c r="AN320" s="55"/>
      <c r="AO320" s="55"/>
      <c r="AP320" s="55"/>
      <c r="AQ320" s="55"/>
      <c r="AR320" s="55"/>
      <c r="AS320" s="55"/>
      <c r="AT320" s="55"/>
      <c r="AU320" s="55"/>
      <c r="AV320" s="55"/>
      <c r="AW320" s="55"/>
      <c r="AX320" s="55"/>
      <c r="AY320" s="55"/>
      <c r="AZ320" s="55"/>
      <c r="BA320" s="55"/>
      <c r="BB320" s="55"/>
      <c r="BC320" s="55"/>
      <c r="BD320" s="55"/>
      <c r="BE320" s="55"/>
      <c r="BF320" s="55"/>
      <c r="BG320" s="55"/>
      <c r="BH320" s="55"/>
      <c r="BI320" s="55"/>
      <c r="BJ320" s="55"/>
      <c r="BK320" s="55"/>
      <c r="BL320" s="55"/>
      <c r="BM320" s="55"/>
      <c r="BN320" s="55"/>
      <c r="BO320" s="55"/>
      <c r="BP320" s="55"/>
      <c r="BQ320" s="55"/>
      <c r="BR320" s="55"/>
      <c r="BS320" s="55"/>
      <c r="BT320" s="55"/>
      <c r="BU320" s="55"/>
      <c r="BV320" s="77"/>
    </row>
    <row r="321" spans="1:74" s="50" customFormat="1" ht="75.599999999999994" customHeight="1">
      <c r="A321" s="11" t="s">
        <v>5</v>
      </c>
      <c r="B321" s="5" t="s">
        <v>26</v>
      </c>
      <c r="C321" s="29" t="s">
        <v>1742</v>
      </c>
      <c r="D321" s="24" t="s">
        <v>618</v>
      </c>
      <c r="E321" s="24" t="s">
        <v>917</v>
      </c>
      <c r="F321" s="24" t="s">
        <v>1910</v>
      </c>
      <c r="G321" s="42" t="s">
        <v>1205</v>
      </c>
      <c r="H321" s="25">
        <v>411</v>
      </c>
      <c r="I321" s="7" t="s">
        <v>309</v>
      </c>
      <c r="J321" s="55"/>
      <c r="K321" s="55"/>
      <c r="L321" s="55"/>
      <c r="M321" s="55"/>
      <c r="N321" s="55"/>
      <c r="O321" s="55"/>
      <c r="P321" s="55"/>
      <c r="Q321" s="55"/>
      <c r="R321" s="55"/>
      <c r="S321" s="55"/>
      <c r="T321" s="55"/>
      <c r="U321" s="55"/>
      <c r="V321" s="55"/>
      <c r="W321" s="55"/>
      <c r="X321" s="55"/>
      <c r="Y321" s="55"/>
      <c r="Z321" s="55"/>
      <c r="AA321" s="55"/>
      <c r="AB321" s="55"/>
      <c r="AC321" s="55"/>
      <c r="AD321" s="55"/>
      <c r="AE321" s="55"/>
      <c r="AF321" s="55"/>
      <c r="AG321" s="55"/>
      <c r="AH321" s="55"/>
      <c r="AI321" s="55"/>
      <c r="AJ321" s="55"/>
      <c r="AK321" s="55"/>
      <c r="AL321" s="55"/>
      <c r="AM321" s="55"/>
      <c r="AN321" s="55"/>
      <c r="AO321" s="55"/>
      <c r="AP321" s="55"/>
      <c r="AQ321" s="55"/>
      <c r="AR321" s="55"/>
      <c r="AS321" s="55"/>
      <c r="AT321" s="55"/>
      <c r="AU321" s="55"/>
      <c r="AV321" s="55"/>
      <c r="AW321" s="55"/>
      <c r="AX321" s="55"/>
      <c r="AY321" s="55"/>
      <c r="AZ321" s="55"/>
      <c r="BA321" s="55"/>
      <c r="BB321" s="55"/>
      <c r="BC321" s="55"/>
      <c r="BD321" s="55"/>
      <c r="BE321" s="55"/>
      <c r="BF321" s="55"/>
      <c r="BG321" s="55"/>
      <c r="BH321" s="55"/>
      <c r="BI321" s="55"/>
      <c r="BJ321" s="55"/>
      <c r="BK321" s="55"/>
      <c r="BL321" s="55"/>
      <c r="BM321" s="55"/>
      <c r="BN321" s="55"/>
      <c r="BO321" s="55"/>
      <c r="BP321" s="55"/>
      <c r="BQ321" s="55"/>
      <c r="BR321" s="55"/>
      <c r="BS321" s="55"/>
      <c r="BT321" s="55"/>
      <c r="BU321" s="55"/>
      <c r="BV321" s="77"/>
    </row>
    <row r="322" spans="1:74" s="50" customFormat="1" ht="75.599999999999994" customHeight="1">
      <c r="A322" s="8" t="s">
        <v>5</v>
      </c>
      <c r="B322" s="8" t="s">
        <v>26</v>
      </c>
      <c r="C322" s="30" t="s">
        <v>1797</v>
      </c>
      <c r="D322" s="31" t="s">
        <v>1045</v>
      </c>
      <c r="E322" s="31" t="s">
        <v>1070</v>
      </c>
      <c r="F322" s="24" t="s">
        <v>1939</v>
      </c>
      <c r="G322" s="43" t="s">
        <v>1260</v>
      </c>
      <c r="H322" s="32">
        <v>229</v>
      </c>
      <c r="I322" s="9" t="s">
        <v>1018</v>
      </c>
      <c r="J322" s="55"/>
      <c r="K322" s="55"/>
      <c r="L322" s="55"/>
      <c r="M322" s="55"/>
      <c r="N322" s="55"/>
      <c r="O322" s="55"/>
      <c r="P322" s="55"/>
      <c r="Q322" s="55"/>
      <c r="R322" s="55"/>
      <c r="S322" s="55"/>
      <c r="T322" s="55"/>
      <c r="U322" s="55"/>
      <c r="V322" s="55"/>
      <c r="W322" s="55"/>
      <c r="X322" s="55"/>
      <c r="Y322" s="55"/>
      <c r="Z322" s="55"/>
      <c r="AA322" s="55"/>
      <c r="AB322" s="55"/>
      <c r="AC322" s="55"/>
      <c r="AD322" s="55"/>
      <c r="AE322" s="55"/>
      <c r="AF322" s="55"/>
      <c r="AG322" s="55"/>
      <c r="AH322" s="55"/>
      <c r="AI322" s="55"/>
      <c r="AJ322" s="55"/>
      <c r="AK322" s="55"/>
      <c r="AL322" s="55"/>
      <c r="AM322" s="55"/>
      <c r="AN322" s="55"/>
      <c r="AO322" s="55"/>
      <c r="AP322" s="55"/>
      <c r="AQ322" s="55"/>
      <c r="AR322" s="55"/>
      <c r="AS322" s="55"/>
      <c r="AT322" s="55"/>
      <c r="AU322" s="55"/>
      <c r="AV322" s="55"/>
      <c r="AW322" s="55"/>
      <c r="AX322" s="55"/>
      <c r="AY322" s="55"/>
      <c r="AZ322" s="55"/>
      <c r="BA322" s="55"/>
      <c r="BB322" s="55"/>
      <c r="BC322" s="55"/>
      <c r="BD322" s="55"/>
      <c r="BE322" s="55"/>
      <c r="BF322" s="55"/>
      <c r="BG322" s="55"/>
      <c r="BH322" s="55"/>
      <c r="BI322" s="55"/>
      <c r="BJ322" s="55"/>
      <c r="BK322" s="55"/>
      <c r="BL322" s="55"/>
      <c r="BM322" s="55"/>
      <c r="BN322" s="55"/>
      <c r="BO322" s="55"/>
      <c r="BP322" s="55"/>
      <c r="BQ322" s="55"/>
      <c r="BR322" s="55"/>
      <c r="BS322" s="55"/>
      <c r="BT322" s="55"/>
      <c r="BU322" s="55"/>
      <c r="BV322" s="77"/>
    </row>
    <row r="323" spans="1:74" s="50" customFormat="1" ht="75.599999999999994" customHeight="1">
      <c r="A323" s="11" t="s">
        <v>5</v>
      </c>
      <c r="B323" s="5" t="s">
        <v>26</v>
      </c>
      <c r="C323" s="29" t="s">
        <v>1719</v>
      </c>
      <c r="D323" s="24" t="s">
        <v>596</v>
      </c>
      <c r="E323" s="24" t="s">
        <v>898</v>
      </c>
      <c r="F323" s="24" t="s">
        <v>1910</v>
      </c>
      <c r="G323" s="42" t="s">
        <v>1184</v>
      </c>
      <c r="H323" s="25" t="s">
        <v>300</v>
      </c>
      <c r="I323" s="7" t="s">
        <v>284</v>
      </c>
      <c r="J323" s="55"/>
      <c r="K323" s="55"/>
      <c r="L323" s="55"/>
      <c r="M323" s="55"/>
      <c r="N323" s="55"/>
      <c r="O323" s="55"/>
      <c r="P323" s="55"/>
      <c r="Q323" s="55"/>
      <c r="R323" s="55"/>
      <c r="S323" s="55"/>
      <c r="T323" s="55"/>
      <c r="U323" s="55"/>
      <c r="V323" s="55"/>
      <c r="W323" s="55"/>
      <c r="X323" s="55"/>
      <c r="Y323" s="55"/>
      <c r="Z323" s="55"/>
      <c r="AA323" s="55"/>
      <c r="AB323" s="55"/>
      <c r="AC323" s="55"/>
      <c r="AD323" s="55"/>
      <c r="AE323" s="55"/>
      <c r="AF323" s="55"/>
      <c r="AG323" s="55"/>
      <c r="AH323" s="55"/>
      <c r="AI323" s="55"/>
      <c r="AJ323" s="55"/>
      <c r="AK323" s="55"/>
      <c r="AL323" s="55"/>
      <c r="AM323" s="55"/>
      <c r="AN323" s="55"/>
      <c r="AO323" s="55"/>
      <c r="AP323" s="55"/>
      <c r="AQ323" s="55"/>
      <c r="AR323" s="55"/>
      <c r="AS323" s="55"/>
      <c r="AT323" s="55"/>
      <c r="AU323" s="55"/>
      <c r="AV323" s="55"/>
      <c r="AW323" s="55"/>
      <c r="AX323" s="55"/>
      <c r="AY323" s="55"/>
      <c r="AZ323" s="55"/>
      <c r="BA323" s="55"/>
      <c r="BB323" s="55"/>
      <c r="BC323" s="55"/>
      <c r="BD323" s="55"/>
      <c r="BE323" s="55"/>
      <c r="BF323" s="55"/>
      <c r="BG323" s="55"/>
      <c r="BH323" s="55"/>
      <c r="BI323" s="55"/>
      <c r="BJ323" s="55"/>
      <c r="BK323" s="55"/>
      <c r="BL323" s="55"/>
      <c r="BM323" s="55"/>
      <c r="BN323" s="55"/>
      <c r="BO323" s="55"/>
      <c r="BP323" s="55"/>
      <c r="BQ323" s="55"/>
      <c r="BR323" s="55"/>
      <c r="BS323" s="55"/>
      <c r="BT323" s="55"/>
      <c r="BU323" s="55"/>
      <c r="BV323" s="77"/>
    </row>
    <row r="324" spans="1:74" s="50" customFormat="1" ht="75.599999999999994" customHeight="1">
      <c r="A324" s="11" t="s">
        <v>5</v>
      </c>
      <c r="B324" s="5" t="s">
        <v>26</v>
      </c>
      <c r="C324" s="29" t="s">
        <v>1731</v>
      </c>
      <c r="D324" s="24" t="s">
        <v>608</v>
      </c>
      <c r="E324" s="24" t="s">
        <v>909</v>
      </c>
      <c r="F324" s="24" t="s">
        <v>1910</v>
      </c>
      <c r="G324" s="42" t="s">
        <v>1197</v>
      </c>
      <c r="H324" s="25" t="s">
        <v>299</v>
      </c>
      <c r="I324" s="7" t="s">
        <v>296</v>
      </c>
      <c r="J324" s="55"/>
      <c r="K324" s="55"/>
      <c r="L324" s="55"/>
      <c r="M324" s="55"/>
      <c r="N324" s="55"/>
      <c r="O324" s="55"/>
      <c r="P324" s="55"/>
      <c r="Q324" s="55"/>
      <c r="R324" s="55"/>
      <c r="S324" s="55"/>
      <c r="T324" s="55"/>
      <c r="U324" s="55"/>
      <c r="V324" s="55"/>
      <c r="W324" s="55"/>
      <c r="X324" s="55"/>
      <c r="Y324" s="55"/>
      <c r="Z324" s="55"/>
      <c r="AA324" s="55"/>
      <c r="AB324" s="55"/>
      <c r="AC324" s="55"/>
      <c r="AD324" s="55"/>
      <c r="AE324" s="55"/>
      <c r="AF324" s="55"/>
      <c r="AG324" s="55"/>
      <c r="AH324" s="55"/>
      <c r="AI324" s="55"/>
      <c r="AJ324" s="55"/>
      <c r="AK324" s="55"/>
      <c r="AL324" s="55"/>
      <c r="AM324" s="55"/>
      <c r="AN324" s="55"/>
      <c r="AO324" s="55"/>
      <c r="AP324" s="55"/>
      <c r="AQ324" s="55"/>
      <c r="AR324" s="55"/>
      <c r="AS324" s="55"/>
      <c r="AT324" s="55"/>
      <c r="AU324" s="55"/>
      <c r="AV324" s="55"/>
      <c r="AW324" s="55"/>
      <c r="AX324" s="55"/>
      <c r="AY324" s="55"/>
      <c r="AZ324" s="55"/>
      <c r="BA324" s="55"/>
      <c r="BB324" s="55"/>
      <c r="BC324" s="55"/>
      <c r="BD324" s="55"/>
      <c r="BE324" s="55"/>
      <c r="BF324" s="55"/>
      <c r="BG324" s="55"/>
      <c r="BH324" s="55"/>
      <c r="BI324" s="55"/>
      <c r="BJ324" s="55"/>
      <c r="BK324" s="55"/>
      <c r="BL324" s="55"/>
      <c r="BM324" s="55"/>
      <c r="BN324" s="55"/>
      <c r="BO324" s="55"/>
      <c r="BP324" s="55"/>
      <c r="BQ324" s="55"/>
      <c r="BR324" s="55"/>
      <c r="BS324" s="55"/>
      <c r="BT324" s="55"/>
      <c r="BU324" s="55"/>
      <c r="BV324" s="77"/>
    </row>
    <row r="325" spans="1:74" s="50" customFormat="1" ht="75.599999999999994" customHeight="1">
      <c r="A325" s="11" t="s">
        <v>5</v>
      </c>
      <c r="B325" s="5" t="s">
        <v>26</v>
      </c>
      <c r="C325" s="29" t="s">
        <v>1714</v>
      </c>
      <c r="D325" s="24" t="s">
        <v>592</v>
      </c>
      <c r="E325" s="24" t="s">
        <v>889</v>
      </c>
      <c r="F325" s="24" t="s">
        <v>1910</v>
      </c>
      <c r="G325" s="42" t="s">
        <v>1179</v>
      </c>
      <c r="H325" s="25" t="s">
        <v>300</v>
      </c>
      <c r="I325" s="7" t="s">
        <v>279</v>
      </c>
      <c r="J325" s="55"/>
      <c r="K325" s="55"/>
      <c r="L325" s="55"/>
      <c r="M325" s="55"/>
      <c r="N325" s="55"/>
      <c r="O325" s="55"/>
      <c r="P325" s="55"/>
      <c r="Q325" s="55"/>
      <c r="R325" s="55"/>
      <c r="S325" s="55"/>
      <c r="T325" s="55"/>
      <c r="U325" s="55"/>
      <c r="V325" s="55"/>
      <c r="W325" s="55"/>
      <c r="X325" s="55"/>
      <c r="Y325" s="55"/>
      <c r="Z325" s="55"/>
      <c r="AA325" s="55"/>
      <c r="AB325" s="55"/>
      <c r="AC325" s="55"/>
      <c r="AD325" s="55"/>
      <c r="AE325" s="55"/>
      <c r="AF325" s="55"/>
      <c r="AG325" s="55"/>
      <c r="AH325" s="55"/>
      <c r="AI325" s="55"/>
      <c r="AJ325" s="55"/>
      <c r="AK325" s="55"/>
      <c r="AL325" s="55"/>
      <c r="AM325" s="55"/>
      <c r="AN325" s="55"/>
      <c r="AO325" s="55"/>
      <c r="AP325" s="55"/>
      <c r="AQ325" s="55"/>
      <c r="AR325" s="55"/>
      <c r="AS325" s="55"/>
      <c r="AT325" s="55"/>
      <c r="AU325" s="55"/>
      <c r="AV325" s="55"/>
      <c r="AW325" s="55"/>
      <c r="AX325" s="55"/>
      <c r="AY325" s="55"/>
      <c r="AZ325" s="55"/>
      <c r="BA325" s="55"/>
      <c r="BB325" s="55"/>
      <c r="BC325" s="55"/>
      <c r="BD325" s="55"/>
      <c r="BE325" s="55"/>
      <c r="BF325" s="55"/>
      <c r="BG325" s="55"/>
      <c r="BH325" s="55"/>
      <c r="BI325" s="55"/>
      <c r="BJ325" s="55"/>
      <c r="BK325" s="55"/>
      <c r="BL325" s="55"/>
      <c r="BM325" s="55"/>
      <c r="BN325" s="55"/>
      <c r="BO325" s="55"/>
      <c r="BP325" s="55"/>
      <c r="BQ325" s="55"/>
      <c r="BR325" s="55"/>
      <c r="BS325" s="55"/>
      <c r="BT325" s="55"/>
      <c r="BU325" s="55"/>
      <c r="BV325" s="77"/>
    </row>
    <row r="326" spans="1:74" s="50" customFormat="1" ht="75.599999999999994" customHeight="1">
      <c r="A326" s="11" t="s">
        <v>5</v>
      </c>
      <c r="B326" s="5" t="s">
        <v>26</v>
      </c>
      <c r="C326" s="29" t="s">
        <v>1670</v>
      </c>
      <c r="D326" s="24" t="s">
        <v>553</v>
      </c>
      <c r="E326" s="24" t="s">
        <v>858</v>
      </c>
      <c r="F326" s="24" t="s">
        <v>1872</v>
      </c>
      <c r="G326" s="42" t="s">
        <v>1133</v>
      </c>
      <c r="H326" s="25">
        <v>255</v>
      </c>
      <c r="I326" s="7" t="s">
        <v>232</v>
      </c>
      <c r="J326" s="55"/>
      <c r="K326" s="55"/>
      <c r="L326" s="55"/>
      <c r="M326" s="55"/>
      <c r="N326" s="55"/>
      <c r="O326" s="55"/>
      <c r="P326" s="55"/>
      <c r="Q326" s="55"/>
      <c r="R326" s="55"/>
      <c r="S326" s="55"/>
      <c r="T326" s="55"/>
      <c r="U326" s="55"/>
      <c r="V326" s="55"/>
      <c r="W326" s="55"/>
      <c r="X326" s="55"/>
      <c r="Y326" s="55"/>
      <c r="Z326" s="55"/>
      <c r="AA326" s="55"/>
      <c r="AB326" s="55"/>
      <c r="AC326" s="55"/>
      <c r="AD326" s="55"/>
      <c r="AE326" s="55"/>
      <c r="AF326" s="55"/>
      <c r="AG326" s="55"/>
      <c r="AH326" s="55"/>
      <c r="AI326" s="55"/>
      <c r="AJ326" s="55"/>
      <c r="AK326" s="55"/>
      <c r="AL326" s="55"/>
      <c r="AM326" s="55"/>
      <c r="AN326" s="55"/>
      <c r="AO326" s="55"/>
      <c r="AP326" s="55"/>
      <c r="AQ326" s="55"/>
      <c r="AR326" s="55"/>
      <c r="AS326" s="55"/>
      <c r="AT326" s="55"/>
      <c r="AU326" s="55"/>
      <c r="AV326" s="55"/>
      <c r="AW326" s="55"/>
      <c r="AX326" s="55"/>
      <c r="AY326" s="55"/>
      <c r="AZ326" s="55"/>
      <c r="BA326" s="55"/>
      <c r="BB326" s="55"/>
      <c r="BC326" s="55"/>
      <c r="BD326" s="55"/>
      <c r="BE326" s="55"/>
      <c r="BF326" s="55"/>
      <c r="BG326" s="55"/>
      <c r="BH326" s="55"/>
      <c r="BI326" s="55"/>
      <c r="BJ326" s="55"/>
      <c r="BK326" s="55"/>
      <c r="BL326" s="55"/>
      <c r="BM326" s="55"/>
      <c r="BN326" s="55"/>
      <c r="BO326" s="55"/>
      <c r="BP326" s="55"/>
      <c r="BQ326" s="55"/>
      <c r="BR326" s="55"/>
      <c r="BS326" s="55"/>
      <c r="BT326" s="55"/>
      <c r="BU326" s="55"/>
      <c r="BV326" s="77"/>
    </row>
    <row r="327" spans="1:74" s="50" customFormat="1" ht="75.599999999999994" customHeight="1">
      <c r="A327" s="11" t="s">
        <v>5</v>
      </c>
      <c r="B327" s="5" t="s">
        <v>26</v>
      </c>
      <c r="C327" s="29" t="s">
        <v>1624</v>
      </c>
      <c r="D327" s="24" t="s">
        <v>523</v>
      </c>
      <c r="E327" s="24" t="s">
        <v>814</v>
      </c>
      <c r="F327" s="24" t="s">
        <v>1881</v>
      </c>
      <c r="G327" s="39" t="s">
        <v>1455</v>
      </c>
      <c r="H327" s="25">
        <v>822</v>
      </c>
      <c r="I327" s="7" t="s">
        <v>173</v>
      </c>
      <c r="J327" s="55"/>
      <c r="K327" s="55"/>
      <c r="L327" s="55"/>
      <c r="M327" s="55"/>
      <c r="N327" s="55"/>
      <c r="O327" s="55"/>
      <c r="P327" s="55"/>
      <c r="Q327" s="55"/>
      <c r="R327" s="55"/>
      <c r="S327" s="55"/>
      <c r="T327" s="55"/>
      <c r="U327" s="55"/>
      <c r="V327" s="55"/>
      <c r="W327" s="55"/>
      <c r="X327" s="55"/>
      <c r="Y327" s="55"/>
      <c r="Z327" s="55"/>
      <c r="AA327" s="55"/>
      <c r="AB327" s="55"/>
      <c r="AC327" s="55"/>
      <c r="AD327" s="55"/>
      <c r="AE327" s="55"/>
      <c r="AF327" s="55"/>
      <c r="AG327" s="55"/>
      <c r="AH327" s="55"/>
      <c r="AI327" s="55"/>
      <c r="AJ327" s="55"/>
      <c r="AK327" s="55"/>
      <c r="AL327" s="55"/>
      <c r="AM327" s="55"/>
      <c r="AN327" s="55"/>
      <c r="AO327" s="55"/>
      <c r="AP327" s="55"/>
      <c r="AQ327" s="55"/>
      <c r="AR327" s="55"/>
      <c r="AS327" s="55"/>
      <c r="AT327" s="55"/>
      <c r="AU327" s="55"/>
      <c r="AV327" s="55"/>
      <c r="AW327" s="55"/>
      <c r="AX327" s="55"/>
      <c r="AY327" s="55"/>
      <c r="AZ327" s="55"/>
      <c r="BA327" s="55"/>
      <c r="BB327" s="55"/>
      <c r="BC327" s="55"/>
      <c r="BD327" s="55"/>
      <c r="BE327" s="55"/>
      <c r="BF327" s="55"/>
      <c r="BG327" s="55"/>
      <c r="BH327" s="55"/>
      <c r="BI327" s="55"/>
      <c r="BJ327" s="55"/>
      <c r="BK327" s="55"/>
      <c r="BL327" s="55"/>
      <c r="BM327" s="55"/>
      <c r="BN327" s="55"/>
      <c r="BO327" s="55"/>
      <c r="BP327" s="55"/>
      <c r="BQ327" s="55"/>
      <c r="BR327" s="55"/>
      <c r="BS327" s="55"/>
      <c r="BT327" s="55"/>
      <c r="BU327" s="55"/>
      <c r="BV327" s="77"/>
    </row>
    <row r="328" spans="1:74" s="50" customFormat="1" ht="75.599999999999994" customHeight="1">
      <c r="A328" s="11" t="s">
        <v>5</v>
      </c>
      <c r="B328" s="5" t="s">
        <v>26</v>
      </c>
      <c r="C328" s="29" t="s">
        <v>1627</v>
      </c>
      <c r="D328" s="24" t="s">
        <v>526</v>
      </c>
      <c r="E328" s="24" t="s">
        <v>817</v>
      </c>
      <c r="F328" s="24" t="s">
        <v>1881</v>
      </c>
      <c r="G328" s="39" t="s">
        <v>1458</v>
      </c>
      <c r="H328" s="25">
        <v>613</v>
      </c>
      <c r="I328" s="7" t="s">
        <v>180</v>
      </c>
      <c r="J328" s="55"/>
      <c r="K328" s="55"/>
      <c r="L328" s="55"/>
      <c r="M328" s="55"/>
      <c r="N328" s="55"/>
      <c r="O328" s="55"/>
      <c r="P328" s="55"/>
      <c r="Q328" s="55"/>
      <c r="R328" s="55"/>
      <c r="S328" s="55"/>
      <c r="T328" s="55"/>
      <c r="U328" s="55"/>
      <c r="V328" s="55"/>
      <c r="W328" s="55"/>
      <c r="X328" s="55"/>
      <c r="Y328" s="55"/>
      <c r="Z328" s="55"/>
      <c r="AA328" s="55"/>
      <c r="AB328" s="55"/>
      <c r="AC328" s="55"/>
      <c r="AD328" s="55"/>
      <c r="AE328" s="55"/>
      <c r="AF328" s="55"/>
      <c r="AG328" s="55"/>
      <c r="AH328" s="55"/>
      <c r="AI328" s="55"/>
      <c r="AJ328" s="55"/>
      <c r="AK328" s="55"/>
      <c r="AL328" s="55"/>
      <c r="AM328" s="55"/>
      <c r="AN328" s="55"/>
      <c r="AO328" s="55"/>
      <c r="AP328" s="55"/>
      <c r="AQ328" s="55"/>
      <c r="AR328" s="55"/>
      <c r="AS328" s="55"/>
      <c r="AT328" s="55"/>
      <c r="AU328" s="55"/>
      <c r="AV328" s="55"/>
      <c r="AW328" s="55"/>
      <c r="AX328" s="55"/>
      <c r="AY328" s="55"/>
      <c r="AZ328" s="55"/>
      <c r="BA328" s="55"/>
      <c r="BB328" s="55"/>
      <c r="BC328" s="55"/>
      <c r="BD328" s="55"/>
      <c r="BE328" s="55"/>
      <c r="BF328" s="55"/>
      <c r="BG328" s="55"/>
      <c r="BH328" s="55"/>
      <c r="BI328" s="55"/>
      <c r="BJ328" s="55"/>
      <c r="BK328" s="55"/>
      <c r="BL328" s="55"/>
      <c r="BM328" s="55"/>
      <c r="BN328" s="55"/>
      <c r="BO328" s="55"/>
      <c r="BP328" s="55"/>
      <c r="BQ328" s="55"/>
      <c r="BR328" s="55"/>
      <c r="BS328" s="55"/>
      <c r="BT328" s="55"/>
      <c r="BU328" s="55"/>
      <c r="BV328" s="77"/>
    </row>
    <row r="329" spans="1:74" s="50" customFormat="1" ht="75.599999999999994" customHeight="1">
      <c r="A329" s="5" t="s">
        <v>5</v>
      </c>
      <c r="B329" s="5" t="s">
        <v>26</v>
      </c>
      <c r="C329" s="29" t="s">
        <v>1809</v>
      </c>
      <c r="D329" s="31" t="s">
        <v>1056</v>
      </c>
      <c r="E329" s="31" t="s">
        <v>1081</v>
      </c>
      <c r="F329" s="24" t="s">
        <v>1939</v>
      </c>
      <c r="G329" s="39" t="s">
        <v>1272</v>
      </c>
      <c r="H329" s="25">
        <v>404.60500000000002</v>
      </c>
      <c r="I329" s="7" t="s">
        <v>1030</v>
      </c>
      <c r="J329" s="55"/>
      <c r="K329" s="80"/>
      <c r="L329" s="55"/>
      <c r="M329" s="55"/>
      <c r="N329" s="55"/>
      <c r="O329" s="55"/>
      <c r="P329" s="55"/>
      <c r="Q329" s="55"/>
      <c r="R329" s="55"/>
      <c r="S329" s="55"/>
      <c r="T329" s="55"/>
      <c r="U329" s="55"/>
      <c r="V329" s="55"/>
      <c r="W329" s="55"/>
      <c r="X329" s="55"/>
      <c r="Y329" s="55"/>
      <c r="Z329" s="55"/>
      <c r="AA329" s="55"/>
      <c r="AB329" s="55"/>
      <c r="AC329" s="55"/>
      <c r="AD329" s="55"/>
      <c r="AE329" s="55"/>
      <c r="AF329" s="55"/>
      <c r="AG329" s="55"/>
      <c r="AH329" s="55"/>
      <c r="AI329" s="55"/>
      <c r="AJ329" s="55"/>
      <c r="AK329" s="55"/>
      <c r="AL329" s="55"/>
      <c r="AM329" s="55"/>
      <c r="AN329" s="55"/>
      <c r="AO329" s="55"/>
      <c r="AP329" s="55"/>
      <c r="AQ329" s="55"/>
      <c r="AR329" s="55"/>
      <c r="AS329" s="55"/>
      <c r="AT329" s="55"/>
      <c r="AU329" s="55"/>
      <c r="AV329" s="55"/>
      <c r="AW329" s="55"/>
      <c r="AX329" s="55"/>
      <c r="AY329" s="55"/>
      <c r="AZ329" s="55"/>
      <c r="BA329" s="55"/>
      <c r="BB329" s="55"/>
      <c r="BC329" s="55"/>
      <c r="BD329" s="55"/>
      <c r="BE329" s="55"/>
      <c r="BF329" s="55"/>
      <c r="BG329" s="55"/>
      <c r="BH329" s="55"/>
      <c r="BI329" s="55"/>
      <c r="BJ329" s="55"/>
      <c r="BK329" s="55"/>
      <c r="BL329" s="55"/>
      <c r="BM329" s="55"/>
      <c r="BN329" s="55"/>
      <c r="BO329" s="55"/>
      <c r="BP329" s="55"/>
      <c r="BQ329" s="55"/>
      <c r="BR329" s="55"/>
      <c r="BS329" s="55"/>
      <c r="BT329" s="55"/>
      <c r="BU329" s="55"/>
      <c r="BV329" s="77"/>
    </row>
    <row r="330" spans="1:74" s="50" customFormat="1" ht="75.599999999999994" customHeight="1">
      <c r="A330" s="33" t="s">
        <v>5</v>
      </c>
      <c r="B330" s="34" t="s">
        <v>26</v>
      </c>
      <c r="C330" s="35" t="s">
        <v>1590</v>
      </c>
      <c r="D330" s="36" t="s">
        <v>491</v>
      </c>
      <c r="E330" s="36" t="s">
        <v>785</v>
      </c>
      <c r="F330" s="36" t="s">
        <v>1873</v>
      </c>
      <c r="G330" s="40" t="s">
        <v>1421</v>
      </c>
      <c r="H330" s="37">
        <v>406</v>
      </c>
      <c r="I330" s="38" t="s">
        <v>135</v>
      </c>
      <c r="J330" s="55"/>
      <c r="K330" s="55"/>
      <c r="L330" s="55"/>
      <c r="M330" s="55"/>
      <c r="N330" s="55"/>
      <c r="O330" s="55"/>
      <c r="P330" s="55"/>
      <c r="Q330" s="55"/>
      <c r="R330" s="55"/>
      <c r="S330" s="55"/>
      <c r="T330" s="55"/>
      <c r="U330" s="55"/>
      <c r="V330" s="55"/>
      <c r="W330" s="55"/>
      <c r="X330" s="55"/>
      <c r="Y330" s="55"/>
      <c r="Z330" s="55"/>
      <c r="AA330" s="55"/>
      <c r="AB330" s="55"/>
      <c r="AC330" s="55"/>
      <c r="AD330" s="55"/>
      <c r="AE330" s="55"/>
      <c r="AF330" s="55"/>
      <c r="AG330" s="55"/>
      <c r="AH330" s="55"/>
      <c r="AI330" s="55"/>
      <c r="AJ330" s="55"/>
      <c r="AK330" s="55"/>
      <c r="AL330" s="55"/>
      <c r="AM330" s="55"/>
      <c r="AN330" s="55"/>
      <c r="AO330" s="55"/>
      <c r="AP330" s="55"/>
      <c r="AQ330" s="55"/>
      <c r="AR330" s="55"/>
      <c r="AS330" s="55"/>
      <c r="AT330" s="55"/>
      <c r="AU330" s="55"/>
      <c r="AV330" s="55"/>
      <c r="AW330" s="55"/>
      <c r="AX330" s="55"/>
      <c r="AY330" s="55"/>
      <c r="AZ330" s="55"/>
      <c r="BA330" s="55"/>
      <c r="BB330" s="55"/>
      <c r="BC330" s="55"/>
      <c r="BD330" s="55"/>
      <c r="BE330" s="55"/>
      <c r="BF330" s="55"/>
      <c r="BG330" s="55"/>
      <c r="BH330" s="55"/>
      <c r="BI330" s="55"/>
      <c r="BJ330" s="55"/>
      <c r="BK330" s="55"/>
      <c r="BL330" s="55"/>
      <c r="BM330" s="55"/>
      <c r="BN330" s="55"/>
      <c r="BO330" s="55"/>
      <c r="BP330" s="55"/>
      <c r="BQ330" s="55"/>
      <c r="BR330" s="55"/>
      <c r="BS330" s="55"/>
      <c r="BT330" s="55"/>
      <c r="BU330" s="55"/>
      <c r="BV330" s="77"/>
    </row>
    <row r="331" spans="1:74" s="50" customFormat="1" ht="75.599999999999994" customHeight="1">
      <c r="A331" s="5" t="s">
        <v>5</v>
      </c>
      <c r="B331" s="5" t="s">
        <v>26</v>
      </c>
      <c r="C331" s="29" t="s">
        <v>1801</v>
      </c>
      <c r="D331" s="31" t="s">
        <v>1049</v>
      </c>
      <c r="E331" s="31" t="s">
        <v>1074</v>
      </c>
      <c r="F331" s="24" t="s">
        <v>1939</v>
      </c>
      <c r="G331" s="39" t="s">
        <v>1264</v>
      </c>
      <c r="H331" s="25">
        <v>231</v>
      </c>
      <c r="I331" s="7" t="s">
        <v>1022</v>
      </c>
      <c r="J331" s="55"/>
      <c r="K331" s="55"/>
      <c r="L331" s="55"/>
      <c r="M331" s="55"/>
      <c r="N331" s="55"/>
      <c r="O331" s="55"/>
      <c r="P331" s="55"/>
      <c r="Q331" s="55"/>
      <c r="R331" s="55"/>
      <c r="S331" s="55"/>
      <c r="T331" s="55"/>
      <c r="U331" s="55"/>
      <c r="V331" s="55"/>
      <c r="W331" s="55"/>
      <c r="X331" s="55"/>
      <c r="Y331" s="55"/>
      <c r="Z331" s="55"/>
      <c r="AA331" s="55"/>
      <c r="AB331" s="55"/>
      <c r="AC331" s="55"/>
      <c r="AD331" s="55"/>
      <c r="AE331" s="55"/>
      <c r="AF331" s="55"/>
      <c r="AG331" s="55"/>
      <c r="AH331" s="55"/>
      <c r="AI331" s="55"/>
      <c r="AJ331" s="55"/>
      <c r="AK331" s="55"/>
      <c r="AL331" s="55"/>
      <c r="AM331" s="55"/>
      <c r="AN331" s="55"/>
      <c r="AO331" s="55"/>
      <c r="AP331" s="55"/>
      <c r="AQ331" s="55"/>
      <c r="AR331" s="55"/>
      <c r="AS331" s="55"/>
      <c r="AT331" s="55"/>
      <c r="AU331" s="55"/>
      <c r="AV331" s="55"/>
      <c r="AW331" s="55"/>
      <c r="AX331" s="55"/>
      <c r="AY331" s="55"/>
      <c r="AZ331" s="55"/>
      <c r="BA331" s="55"/>
      <c r="BB331" s="55"/>
      <c r="BC331" s="55"/>
      <c r="BD331" s="55"/>
      <c r="BE331" s="55"/>
      <c r="BF331" s="55"/>
      <c r="BG331" s="55"/>
      <c r="BH331" s="55"/>
      <c r="BI331" s="55"/>
      <c r="BJ331" s="55"/>
      <c r="BK331" s="55"/>
      <c r="BL331" s="55"/>
      <c r="BM331" s="55"/>
      <c r="BN331" s="55"/>
      <c r="BO331" s="55"/>
      <c r="BP331" s="55"/>
      <c r="BQ331" s="55"/>
      <c r="BR331" s="55"/>
      <c r="BS331" s="55"/>
      <c r="BT331" s="55"/>
      <c r="BU331" s="55"/>
      <c r="BV331" s="77"/>
    </row>
    <row r="332" spans="1:74" s="50" customFormat="1" ht="75.599999999999994" customHeight="1">
      <c r="A332" s="11" t="s">
        <v>5</v>
      </c>
      <c r="B332" s="5" t="s">
        <v>26</v>
      </c>
      <c r="C332" s="29" t="s">
        <v>1619</v>
      </c>
      <c r="D332" s="24" t="s">
        <v>518</v>
      </c>
      <c r="E332" s="24" t="s">
        <v>808</v>
      </c>
      <c r="F332" s="24" t="s">
        <v>1873</v>
      </c>
      <c r="G332" s="39" t="s">
        <v>1450</v>
      </c>
      <c r="H332" s="25" t="s">
        <v>162</v>
      </c>
      <c r="I332" s="7" t="s">
        <v>168</v>
      </c>
      <c r="J332" s="55"/>
      <c r="K332" s="55"/>
      <c r="L332" s="55"/>
      <c r="M332" s="55"/>
      <c r="N332" s="55"/>
      <c r="O332" s="55"/>
      <c r="P332" s="55"/>
      <c r="Q332" s="55"/>
      <c r="R332" s="55"/>
      <c r="S332" s="55"/>
      <c r="T332" s="55"/>
      <c r="U332" s="55"/>
      <c r="V332" s="55"/>
      <c r="W332" s="55"/>
      <c r="X332" s="55"/>
      <c r="Y332" s="55"/>
      <c r="Z332" s="55"/>
      <c r="AA332" s="55"/>
      <c r="AB332" s="55"/>
      <c r="AC332" s="55"/>
      <c r="AD332" s="55"/>
      <c r="AE332" s="55"/>
      <c r="AF332" s="55"/>
      <c r="AG332" s="55"/>
      <c r="AH332" s="55"/>
      <c r="AI332" s="55"/>
      <c r="AJ332" s="55"/>
      <c r="AK332" s="55"/>
      <c r="AL332" s="55"/>
      <c r="AM332" s="55"/>
      <c r="AN332" s="55"/>
      <c r="AO332" s="55"/>
      <c r="AP332" s="55"/>
      <c r="AQ332" s="55"/>
      <c r="AR332" s="55"/>
      <c r="AS332" s="55"/>
      <c r="AT332" s="55"/>
      <c r="AU332" s="55"/>
      <c r="AV332" s="55"/>
      <c r="AW332" s="55"/>
      <c r="AX332" s="55"/>
      <c r="AY332" s="55"/>
      <c r="AZ332" s="55"/>
      <c r="BA332" s="55"/>
      <c r="BB332" s="55"/>
      <c r="BC332" s="55"/>
      <c r="BD332" s="55"/>
      <c r="BE332" s="55"/>
      <c r="BF332" s="55"/>
      <c r="BG332" s="55"/>
      <c r="BH332" s="55"/>
      <c r="BI332" s="55"/>
      <c r="BJ332" s="55"/>
      <c r="BK332" s="55"/>
      <c r="BL332" s="55"/>
      <c r="BM332" s="55"/>
      <c r="BN332" s="55"/>
      <c r="BO332" s="55"/>
      <c r="BP332" s="55"/>
      <c r="BQ332" s="55"/>
      <c r="BR332" s="55"/>
      <c r="BS332" s="55"/>
      <c r="BT332" s="55"/>
      <c r="BU332" s="55"/>
      <c r="BV332" s="77"/>
    </row>
    <row r="333" spans="1:74" s="50" customFormat="1" ht="75.599999999999994" customHeight="1">
      <c r="A333" s="8" t="s">
        <v>5</v>
      </c>
      <c r="B333" s="8" t="s">
        <v>26</v>
      </c>
      <c r="C333" s="30" t="s">
        <v>1556</v>
      </c>
      <c r="D333" s="24" t="s">
        <v>455</v>
      </c>
      <c r="E333" s="24" t="s">
        <v>749</v>
      </c>
      <c r="F333" s="24" t="s">
        <v>1878</v>
      </c>
      <c r="G333" s="39" t="s">
        <v>1383</v>
      </c>
      <c r="H333" s="32">
        <v>885</v>
      </c>
      <c r="I333" s="9" t="s">
        <v>331</v>
      </c>
      <c r="J333" s="55"/>
      <c r="K333" s="55"/>
      <c r="L333" s="55"/>
      <c r="M333" s="55"/>
      <c r="N333" s="55"/>
      <c r="O333" s="55"/>
      <c r="P333" s="55"/>
      <c r="Q333" s="55"/>
      <c r="R333" s="55"/>
      <c r="S333" s="55"/>
      <c r="T333" s="55"/>
      <c r="U333" s="55"/>
      <c r="V333" s="55"/>
      <c r="W333" s="55"/>
      <c r="X333" s="55"/>
      <c r="Y333" s="55"/>
      <c r="Z333" s="55"/>
      <c r="AA333" s="55"/>
      <c r="AB333" s="55"/>
      <c r="AC333" s="55"/>
      <c r="AD333" s="55"/>
      <c r="AE333" s="55"/>
      <c r="AF333" s="55"/>
      <c r="AG333" s="55"/>
      <c r="AH333" s="55"/>
      <c r="AI333" s="55"/>
      <c r="AJ333" s="55"/>
      <c r="AK333" s="55"/>
      <c r="AL333" s="55"/>
      <c r="AM333" s="55"/>
      <c r="AN333" s="55"/>
      <c r="AO333" s="55"/>
      <c r="AP333" s="55"/>
      <c r="AQ333" s="55"/>
      <c r="AR333" s="55"/>
      <c r="AS333" s="55"/>
      <c r="AT333" s="55"/>
      <c r="AU333" s="55"/>
      <c r="AV333" s="55"/>
      <c r="AW333" s="55"/>
      <c r="AX333" s="55"/>
      <c r="AY333" s="55"/>
      <c r="AZ333" s="55"/>
      <c r="BA333" s="55"/>
      <c r="BB333" s="55"/>
      <c r="BC333" s="55"/>
      <c r="BD333" s="55"/>
      <c r="BE333" s="55"/>
      <c r="BF333" s="55"/>
      <c r="BG333" s="55"/>
      <c r="BH333" s="55"/>
      <c r="BI333" s="55"/>
      <c r="BJ333" s="55"/>
      <c r="BK333" s="55"/>
      <c r="BL333" s="55"/>
      <c r="BM333" s="55"/>
      <c r="BN333" s="55"/>
      <c r="BO333" s="55"/>
      <c r="BP333" s="55"/>
      <c r="BQ333" s="55"/>
      <c r="BR333" s="55"/>
      <c r="BS333" s="55"/>
      <c r="BT333" s="55"/>
      <c r="BU333" s="55"/>
      <c r="BV333" s="77"/>
    </row>
    <row r="334" spans="1:74" s="50" customFormat="1" ht="75.599999999999994" customHeight="1">
      <c r="A334" s="11" t="s">
        <v>5</v>
      </c>
      <c r="B334" s="5" t="s">
        <v>26</v>
      </c>
      <c r="C334" s="29" t="s">
        <v>1822</v>
      </c>
      <c r="D334" s="31" t="s">
        <v>504</v>
      </c>
      <c r="E334" s="31" t="s">
        <v>1094</v>
      </c>
      <c r="F334" s="24" t="s">
        <v>1939</v>
      </c>
      <c r="G334" s="39" t="s">
        <v>1285</v>
      </c>
      <c r="H334" s="25">
        <v>608</v>
      </c>
      <c r="I334" s="7" t="s">
        <v>1043</v>
      </c>
      <c r="J334" s="55"/>
      <c r="K334" s="55"/>
      <c r="L334" s="55"/>
      <c r="M334" s="55"/>
      <c r="N334" s="55"/>
      <c r="O334" s="55"/>
      <c r="P334" s="55"/>
      <c r="Q334" s="55"/>
      <c r="R334" s="55"/>
      <c r="S334" s="55"/>
      <c r="T334" s="55"/>
      <c r="U334" s="55"/>
      <c r="V334" s="55"/>
      <c r="W334" s="55"/>
      <c r="X334" s="55"/>
      <c r="Y334" s="55"/>
      <c r="Z334" s="55"/>
      <c r="AA334" s="55"/>
      <c r="AB334" s="55"/>
      <c r="AC334" s="55"/>
      <c r="AD334" s="55"/>
      <c r="AE334" s="55"/>
      <c r="AF334" s="55"/>
      <c r="AG334" s="55"/>
      <c r="AH334" s="55"/>
      <c r="AI334" s="55"/>
      <c r="AJ334" s="55"/>
      <c r="AK334" s="55"/>
      <c r="AL334" s="55"/>
      <c r="AM334" s="55"/>
      <c r="AN334" s="55"/>
      <c r="AO334" s="55"/>
      <c r="AP334" s="55"/>
      <c r="AQ334" s="55"/>
      <c r="AR334" s="55"/>
      <c r="AS334" s="55"/>
      <c r="AT334" s="55"/>
      <c r="AU334" s="55"/>
      <c r="AV334" s="55"/>
      <c r="AW334" s="55"/>
      <c r="AX334" s="55"/>
      <c r="AY334" s="55"/>
      <c r="AZ334" s="55"/>
      <c r="BA334" s="55"/>
      <c r="BB334" s="55"/>
      <c r="BC334" s="55"/>
      <c r="BD334" s="55"/>
      <c r="BE334" s="55"/>
      <c r="BF334" s="55"/>
      <c r="BG334" s="55"/>
      <c r="BH334" s="55"/>
      <c r="BI334" s="55"/>
      <c r="BJ334" s="55"/>
      <c r="BK334" s="55"/>
      <c r="BL334" s="55"/>
      <c r="BM334" s="55"/>
      <c r="BN334" s="55"/>
      <c r="BO334" s="55"/>
      <c r="BP334" s="55"/>
      <c r="BQ334" s="55"/>
      <c r="BR334" s="55"/>
      <c r="BS334" s="55"/>
      <c r="BT334" s="55"/>
      <c r="BU334" s="55"/>
      <c r="BV334" s="77"/>
    </row>
    <row r="335" spans="1:74" s="50" customFormat="1" ht="75.599999999999994" customHeight="1">
      <c r="A335" s="11" t="s">
        <v>5</v>
      </c>
      <c r="B335" s="5" t="s">
        <v>26</v>
      </c>
      <c r="C335" s="29" t="s">
        <v>1606</v>
      </c>
      <c r="D335" s="24" t="s">
        <v>505</v>
      </c>
      <c r="E335" s="24" t="s">
        <v>799</v>
      </c>
      <c r="F335" s="24" t="s">
        <v>1873</v>
      </c>
      <c r="G335" s="39" t="s">
        <v>1437</v>
      </c>
      <c r="H335" s="25">
        <v>804.40700000000004</v>
      </c>
      <c r="I335" s="7" t="s">
        <v>153</v>
      </c>
      <c r="J335" s="55"/>
      <c r="K335" s="55"/>
      <c r="L335" s="55"/>
      <c r="M335" s="55"/>
      <c r="N335" s="55"/>
      <c r="O335" s="55"/>
      <c r="P335" s="55"/>
      <c r="Q335" s="55"/>
      <c r="R335" s="55"/>
      <c r="S335" s="55"/>
      <c r="T335" s="55"/>
      <c r="U335" s="55"/>
      <c r="V335" s="55"/>
      <c r="W335" s="55"/>
      <c r="X335" s="55"/>
      <c r="Y335" s="55"/>
      <c r="Z335" s="55"/>
      <c r="AA335" s="55"/>
      <c r="AB335" s="55"/>
      <c r="AC335" s="55"/>
      <c r="AD335" s="55"/>
      <c r="AE335" s="55"/>
      <c r="AF335" s="55"/>
      <c r="AG335" s="55"/>
      <c r="AH335" s="55"/>
      <c r="AI335" s="55"/>
      <c r="AJ335" s="55"/>
      <c r="AK335" s="55"/>
      <c r="AL335" s="55"/>
      <c r="AM335" s="55"/>
      <c r="AN335" s="55"/>
      <c r="AO335" s="55"/>
      <c r="AP335" s="55"/>
      <c r="AQ335" s="55"/>
      <c r="AR335" s="55"/>
      <c r="AS335" s="55"/>
      <c r="AT335" s="55"/>
      <c r="AU335" s="55"/>
      <c r="AV335" s="55"/>
      <c r="AW335" s="55"/>
      <c r="AX335" s="55"/>
      <c r="AY335" s="55"/>
      <c r="AZ335" s="55"/>
      <c r="BA335" s="55"/>
      <c r="BB335" s="55"/>
      <c r="BC335" s="55"/>
      <c r="BD335" s="55"/>
      <c r="BE335" s="55"/>
      <c r="BF335" s="55"/>
      <c r="BG335" s="55"/>
      <c r="BH335" s="55"/>
      <c r="BI335" s="55"/>
      <c r="BJ335" s="55"/>
      <c r="BK335" s="55"/>
      <c r="BL335" s="55"/>
      <c r="BM335" s="55"/>
      <c r="BN335" s="55"/>
      <c r="BO335" s="55"/>
      <c r="BP335" s="55"/>
      <c r="BQ335" s="55"/>
      <c r="BR335" s="55"/>
      <c r="BS335" s="55"/>
      <c r="BT335" s="55"/>
      <c r="BU335" s="55"/>
      <c r="BV335" s="77"/>
    </row>
    <row r="336" spans="1:74" s="50" customFormat="1" ht="75.599999999999994" customHeight="1">
      <c r="A336" s="11" t="s">
        <v>5</v>
      </c>
      <c r="B336" s="5" t="s">
        <v>26</v>
      </c>
      <c r="C336" s="29" t="s">
        <v>1656</v>
      </c>
      <c r="D336" s="24" t="s">
        <v>555</v>
      </c>
      <c r="E336" s="24" t="s">
        <v>845</v>
      </c>
      <c r="F336" s="24" t="s">
        <v>1872</v>
      </c>
      <c r="G336" s="42" t="s">
        <v>1116</v>
      </c>
      <c r="H336" s="25">
        <v>255</v>
      </c>
      <c r="I336" s="7" t="s">
        <v>218</v>
      </c>
      <c r="J336" s="55"/>
      <c r="K336" s="55"/>
      <c r="L336" s="55"/>
      <c r="M336" s="55"/>
      <c r="N336" s="55"/>
      <c r="O336" s="55"/>
      <c r="P336" s="55"/>
      <c r="Q336" s="55"/>
      <c r="R336" s="55"/>
      <c r="S336" s="55"/>
      <c r="T336" s="55"/>
      <c r="U336" s="55"/>
      <c r="V336" s="55"/>
      <c r="W336" s="55"/>
      <c r="X336" s="55"/>
      <c r="Y336" s="55"/>
      <c r="Z336" s="55"/>
      <c r="AA336" s="55"/>
      <c r="AB336" s="55"/>
      <c r="AC336" s="55"/>
      <c r="AD336" s="55"/>
      <c r="AE336" s="55"/>
      <c r="AF336" s="55"/>
      <c r="AG336" s="55"/>
      <c r="AH336" s="55"/>
      <c r="AI336" s="55"/>
      <c r="AJ336" s="55"/>
      <c r="AK336" s="55"/>
      <c r="AL336" s="55"/>
      <c r="AM336" s="55"/>
      <c r="AN336" s="55"/>
      <c r="AO336" s="55"/>
      <c r="AP336" s="55"/>
      <c r="AQ336" s="55"/>
      <c r="AR336" s="55"/>
      <c r="AS336" s="55"/>
      <c r="AT336" s="55"/>
      <c r="AU336" s="55"/>
      <c r="AV336" s="55"/>
      <c r="AW336" s="55"/>
      <c r="AX336" s="55"/>
      <c r="AY336" s="55"/>
      <c r="AZ336" s="55"/>
      <c r="BA336" s="55"/>
      <c r="BB336" s="55"/>
      <c r="BC336" s="55"/>
      <c r="BD336" s="55"/>
      <c r="BE336" s="55"/>
      <c r="BF336" s="55"/>
      <c r="BG336" s="55"/>
      <c r="BH336" s="55"/>
      <c r="BI336" s="55"/>
      <c r="BJ336" s="55"/>
      <c r="BK336" s="55"/>
      <c r="BL336" s="55"/>
      <c r="BM336" s="55"/>
      <c r="BN336" s="55"/>
      <c r="BO336" s="55"/>
      <c r="BP336" s="55"/>
      <c r="BQ336" s="55"/>
      <c r="BR336" s="55"/>
      <c r="BS336" s="55"/>
      <c r="BT336" s="55"/>
      <c r="BU336" s="55"/>
      <c r="BV336" s="77"/>
    </row>
    <row r="337" spans="1:74" s="50" customFormat="1" ht="75.599999999999994" customHeight="1">
      <c r="A337" s="5" t="s">
        <v>5</v>
      </c>
      <c r="B337" s="5" t="s">
        <v>26</v>
      </c>
      <c r="C337" s="29" t="s">
        <v>1554</v>
      </c>
      <c r="D337" s="24" t="s">
        <v>445</v>
      </c>
      <c r="E337" s="24" t="s">
        <v>746</v>
      </c>
      <c r="F337" s="24" t="s">
        <v>1878</v>
      </c>
      <c r="G337" s="39" t="s">
        <v>1380</v>
      </c>
      <c r="H337" s="25">
        <v>218</v>
      </c>
      <c r="I337" s="7" t="s">
        <v>328</v>
      </c>
      <c r="J337" s="55"/>
      <c r="K337" s="55"/>
      <c r="L337" s="55"/>
      <c r="M337" s="55"/>
      <c r="N337" s="55"/>
      <c r="O337" s="55"/>
      <c r="P337" s="55"/>
      <c r="Q337" s="55"/>
      <c r="R337" s="55"/>
      <c r="S337" s="55"/>
      <c r="T337" s="55"/>
      <c r="U337" s="55"/>
      <c r="V337" s="55"/>
      <c r="W337" s="55"/>
      <c r="X337" s="55"/>
      <c r="Y337" s="55"/>
      <c r="Z337" s="55"/>
      <c r="AA337" s="55"/>
      <c r="AB337" s="55"/>
      <c r="AC337" s="55"/>
      <c r="AD337" s="55"/>
      <c r="AE337" s="55"/>
      <c r="AF337" s="55"/>
      <c r="AG337" s="55"/>
      <c r="AH337" s="55"/>
      <c r="AI337" s="55"/>
      <c r="AJ337" s="55"/>
      <c r="AK337" s="55"/>
      <c r="AL337" s="55"/>
      <c r="AM337" s="55"/>
      <c r="AN337" s="55"/>
      <c r="AO337" s="55"/>
      <c r="AP337" s="55"/>
      <c r="AQ337" s="55"/>
      <c r="AR337" s="55"/>
      <c r="AS337" s="55"/>
      <c r="AT337" s="55"/>
      <c r="AU337" s="55"/>
      <c r="AV337" s="55"/>
      <c r="AW337" s="55"/>
      <c r="AX337" s="55"/>
      <c r="AY337" s="55"/>
      <c r="AZ337" s="55"/>
      <c r="BA337" s="55"/>
      <c r="BB337" s="55"/>
      <c r="BC337" s="55"/>
      <c r="BD337" s="55"/>
      <c r="BE337" s="55"/>
      <c r="BF337" s="55"/>
      <c r="BG337" s="55"/>
      <c r="BH337" s="55"/>
      <c r="BI337" s="55"/>
      <c r="BJ337" s="55"/>
      <c r="BK337" s="55"/>
      <c r="BL337" s="55"/>
      <c r="BM337" s="55"/>
      <c r="BN337" s="55"/>
      <c r="BO337" s="55"/>
      <c r="BP337" s="55"/>
      <c r="BQ337" s="55"/>
      <c r="BR337" s="55"/>
      <c r="BS337" s="55"/>
      <c r="BT337" s="55"/>
      <c r="BU337" s="55"/>
      <c r="BV337" s="77"/>
    </row>
    <row r="338" spans="1:74" s="50" customFormat="1" ht="75.599999999999994" customHeight="1">
      <c r="A338" s="11" t="s">
        <v>5</v>
      </c>
      <c r="B338" s="5" t="s">
        <v>26</v>
      </c>
      <c r="C338" s="29" t="s">
        <v>1713</v>
      </c>
      <c r="D338" s="24" t="s">
        <v>591</v>
      </c>
      <c r="E338" s="24" t="s">
        <v>893</v>
      </c>
      <c r="F338" s="24" t="s">
        <v>1910</v>
      </c>
      <c r="G338" s="42" t="s">
        <v>1178</v>
      </c>
      <c r="H338" s="25" t="s">
        <v>300</v>
      </c>
      <c r="I338" s="7" t="s">
        <v>278</v>
      </c>
      <c r="J338" s="55"/>
      <c r="K338" s="55"/>
      <c r="L338" s="55"/>
      <c r="M338" s="55"/>
      <c r="N338" s="55"/>
      <c r="O338" s="55"/>
      <c r="P338" s="55"/>
      <c r="Q338" s="55"/>
      <c r="R338" s="55"/>
      <c r="S338" s="55"/>
      <c r="T338" s="55"/>
      <c r="U338" s="55"/>
      <c r="V338" s="55"/>
      <c r="W338" s="55"/>
      <c r="X338" s="55"/>
      <c r="Y338" s="55"/>
      <c r="Z338" s="55"/>
      <c r="AA338" s="55"/>
      <c r="AB338" s="55"/>
      <c r="AC338" s="55"/>
      <c r="AD338" s="55"/>
      <c r="AE338" s="55"/>
      <c r="AF338" s="55"/>
      <c r="AG338" s="55"/>
      <c r="AH338" s="55"/>
      <c r="AI338" s="55"/>
      <c r="AJ338" s="55"/>
      <c r="AK338" s="55"/>
      <c r="AL338" s="55"/>
      <c r="AM338" s="55"/>
      <c r="AN338" s="55"/>
      <c r="AO338" s="55"/>
      <c r="AP338" s="55"/>
      <c r="AQ338" s="55"/>
      <c r="AR338" s="55"/>
      <c r="AS338" s="55"/>
      <c r="AT338" s="55"/>
      <c r="AU338" s="55"/>
      <c r="AV338" s="55"/>
      <c r="AW338" s="55"/>
      <c r="AX338" s="55"/>
      <c r="AY338" s="55"/>
      <c r="AZ338" s="55"/>
      <c r="BA338" s="55"/>
      <c r="BB338" s="55"/>
      <c r="BC338" s="55"/>
      <c r="BD338" s="55"/>
      <c r="BE338" s="55"/>
      <c r="BF338" s="55"/>
      <c r="BG338" s="55"/>
      <c r="BH338" s="55"/>
      <c r="BI338" s="55"/>
      <c r="BJ338" s="55"/>
      <c r="BK338" s="55"/>
      <c r="BL338" s="55"/>
      <c r="BM338" s="55"/>
      <c r="BN338" s="55"/>
      <c r="BO338" s="55"/>
      <c r="BP338" s="55"/>
      <c r="BQ338" s="55"/>
      <c r="BR338" s="55"/>
      <c r="BS338" s="55"/>
      <c r="BT338" s="55"/>
      <c r="BU338" s="55"/>
      <c r="BV338" s="77"/>
    </row>
    <row r="339" spans="1:74" s="50" customFormat="1" ht="75.599999999999994" customHeight="1">
      <c r="A339" s="11" t="s">
        <v>5</v>
      </c>
      <c r="B339" s="5" t="s">
        <v>26</v>
      </c>
      <c r="C339" s="29" t="s">
        <v>1717</v>
      </c>
      <c r="D339" s="24" t="s">
        <v>595</v>
      </c>
      <c r="E339" s="24" t="s">
        <v>896</v>
      </c>
      <c r="F339" s="24" t="s">
        <v>1910</v>
      </c>
      <c r="G339" s="42" t="s">
        <v>1182</v>
      </c>
      <c r="H339" s="25" t="s">
        <v>300</v>
      </c>
      <c r="I339" s="7" t="s">
        <v>282</v>
      </c>
      <c r="J339" s="55"/>
      <c r="K339" s="55"/>
      <c r="L339" s="55"/>
      <c r="M339" s="55"/>
      <c r="N339" s="55"/>
      <c r="O339" s="55"/>
      <c r="P339" s="55"/>
      <c r="Q339" s="55"/>
      <c r="R339" s="55"/>
      <c r="S339" s="55"/>
      <c r="T339" s="55"/>
      <c r="U339" s="55"/>
      <c r="V339" s="55"/>
      <c r="W339" s="55"/>
      <c r="X339" s="55"/>
      <c r="Y339" s="55"/>
      <c r="Z339" s="55"/>
      <c r="AA339" s="55"/>
      <c r="AB339" s="55"/>
      <c r="AC339" s="55"/>
      <c r="AD339" s="55"/>
      <c r="AE339" s="55"/>
      <c r="AF339" s="55"/>
      <c r="AG339" s="55"/>
      <c r="AH339" s="55"/>
      <c r="AI339" s="55"/>
      <c r="AJ339" s="55"/>
      <c r="AK339" s="55"/>
      <c r="AL339" s="55"/>
      <c r="AM339" s="55"/>
      <c r="AN339" s="55"/>
      <c r="AO339" s="55"/>
      <c r="AP339" s="55"/>
      <c r="AQ339" s="55"/>
      <c r="AR339" s="55"/>
      <c r="AS339" s="55"/>
      <c r="AT339" s="55"/>
      <c r="AU339" s="55"/>
      <c r="AV339" s="55"/>
      <c r="AW339" s="55"/>
      <c r="AX339" s="55"/>
      <c r="AY339" s="55"/>
      <c r="AZ339" s="55"/>
      <c r="BA339" s="55"/>
      <c r="BB339" s="55"/>
      <c r="BC339" s="55"/>
      <c r="BD339" s="55"/>
      <c r="BE339" s="55"/>
      <c r="BF339" s="55"/>
      <c r="BG339" s="55"/>
      <c r="BH339" s="55"/>
      <c r="BI339" s="55"/>
      <c r="BJ339" s="55"/>
      <c r="BK339" s="55"/>
      <c r="BL339" s="55"/>
      <c r="BM339" s="55"/>
      <c r="BN339" s="55"/>
      <c r="BO339" s="55"/>
      <c r="BP339" s="55"/>
      <c r="BQ339" s="55"/>
      <c r="BR339" s="55"/>
      <c r="BS339" s="55"/>
      <c r="BT339" s="55"/>
      <c r="BU339" s="55"/>
      <c r="BV339" s="77"/>
    </row>
    <row r="340" spans="1:74" s="50" customFormat="1" ht="75.599999999999994" customHeight="1">
      <c r="A340" s="5" t="s">
        <v>5</v>
      </c>
      <c r="B340" s="5" t="s">
        <v>26</v>
      </c>
      <c r="C340" s="29" t="s">
        <v>1548</v>
      </c>
      <c r="D340" s="24" t="s">
        <v>446</v>
      </c>
      <c r="E340" s="24" t="s">
        <v>739</v>
      </c>
      <c r="F340" s="24" t="s">
        <v>1878</v>
      </c>
      <c r="G340" s="39" t="s">
        <v>1372</v>
      </c>
      <c r="H340" s="25">
        <v>218</v>
      </c>
      <c r="I340" s="7" t="s">
        <v>320</v>
      </c>
      <c r="J340" s="55"/>
      <c r="K340" s="55"/>
      <c r="L340" s="55"/>
      <c r="M340" s="55"/>
      <c r="N340" s="55"/>
      <c r="O340" s="55"/>
      <c r="P340" s="55"/>
      <c r="Q340" s="55"/>
      <c r="R340" s="55"/>
      <c r="S340" s="55"/>
      <c r="T340" s="55"/>
      <c r="U340" s="55"/>
      <c r="V340" s="55"/>
      <c r="W340" s="55"/>
      <c r="X340" s="55"/>
      <c r="Y340" s="55"/>
      <c r="Z340" s="55"/>
      <c r="AA340" s="55"/>
      <c r="AB340" s="55"/>
      <c r="AC340" s="55"/>
      <c r="AD340" s="55"/>
      <c r="AE340" s="55"/>
      <c r="AF340" s="55"/>
      <c r="AG340" s="55"/>
      <c r="AH340" s="55"/>
      <c r="AI340" s="55"/>
      <c r="AJ340" s="55"/>
      <c r="AK340" s="55"/>
      <c r="AL340" s="55"/>
      <c r="AM340" s="55"/>
      <c r="AN340" s="55"/>
      <c r="AO340" s="55"/>
      <c r="AP340" s="55"/>
      <c r="AQ340" s="55"/>
      <c r="AR340" s="55"/>
      <c r="AS340" s="55"/>
      <c r="AT340" s="55"/>
      <c r="AU340" s="55"/>
      <c r="AV340" s="55"/>
      <c r="AW340" s="55"/>
      <c r="AX340" s="55"/>
      <c r="AY340" s="55"/>
      <c r="AZ340" s="55"/>
      <c r="BA340" s="55"/>
      <c r="BB340" s="55"/>
      <c r="BC340" s="55"/>
      <c r="BD340" s="55"/>
      <c r="BE340" s="55"/>
      <c r="BF340" s="55"/>
      <c r="BG340" s="55"/>
      <c r="BH340" s="55"/>
      <c r="BI340" s="55"/>
      <c r="BJ340" s="55"/>
      <c r="BK340" s="55"/>
      <c r="BL340" s="55"/>
      <c r="BM340" s="55"/>
      <c r="BN340" s="55"/>
      <c r="BO340" s="55"/>
      <c r="BP340" s="55"/>
      <c r="BQ340" s="55"/>
      <c r="BR340" s="55"/>
      <c r="BS340" s="55"/>
      <c r="BT340" s="55"/>
      <c r="BU340" s="55"/>
      <c r="BV340" s="77"/>
    </row>
    <row r="341" spans="1:74" s="50" customFormat="1" ht="75.599999999999994" customHeight="1">
      <c r="A341" s="11" t="s">
        <v>5</v>
      </c>
      <c r="B341" s="5" t="s">
        <v>26</v>
      </c>
      <c r="C341" s="29" t="s">
        <v>1747</v>
      </c>
      <c r="D341" s="24" t="s">
        <v>623</v>
      </c>
      <c r="E341" s="24" t="s">
        <v>922</v>
      </c>
      <c r="F341" s="24" t="s">
        <v>1910</v>
      </c>
      <c r="G341" s="42" t="s">
        <v>1212</v>
      </c>
      <c r="H341" s="25">
        <v>411</v>
      </c>
      <c r="I341" s="7" t="s">
        <v>314</v>
      </c>
      <c r="J341" s="55"/>
      <c r="K341" s="55"/>
      <c r="L341" s="55"/>
      <c r="M341" s="55"/>
      <c r="N341" s="55"/>
      <c r="O341" s="55"/>
      <c r="P341" s="55"/>
      <c r="Q341" s="55"/>
      <c r="R341" s="55"/>
      <c r="S341" s="55"/>
      <c r="T341" s="55"/>
      <c r="U341" s="55"/>
      <c r="V341" s="55"/>
      <c r="W341" s="55"/>
      <c r="X341" s="55"/>
      <c r="Y341" s="55"/>
      <c r="Z341" s="55"/>
      <c r="AA341" s="55"/>
      <c r="AB341" s="55"/>
      <c r="AC341" s="55"/>
      <c r="AD341" s="55"/>
      <c r="AE341" s="55"/>
      <c r="AF341" s="55"/>
      <c r="AG341" s="55"/>
      <c r="AH341" s="55"/>
      <c r="AI341" s="55"/>
      <c r="AJ341" s="55"/>
      <c r="AK341" s="55"/>
      <c r="AL341" s="55"/>
      <c r="AM341" s="55"/>
      <c r="AN341" s="55"/>
      <c r="AO341" s="55"/>
      <c r="AP341" s="55"/>
      <c r="AQ341" s="55"/>
      <c r="AR341" s="55"/>
      <c r="AS341" s="55"/>
      <c r="AT341" s="55"/>
      <c r="AU341" s="55"/>
      <c r="AV341" s="55"/>
      <c r="AW341" s="55"/>
      <c r="AX341" s="55"/>
      <c r="AY341" s="55"/>
      <c r="AZ341" s="55"/>
      <c r="BA341" s="55"/>
      <c r="BB341" s="55"/>
      <c r="BC341" s="55"/>
      <c r="BD341" s="55"/>
      <c r="BE341" s="55"/>
      <c r="BF341" s="55"/>
      <c r="BG341" s="55"/>
      <c r="BH341" s="55"/>
      <c r="BI341" s="55"/>
      <c r="BJ341" s="55"/>
      <c r="BK341" s="55"/>
      <c r="BL341" s="55"/>
      <c r="BM341" s="55"/>
      <c r="BN341" s="55"/>
      <c r="BO341" s="55"/>
      <c r="BP341" s="55"/>
      <c r="BQ341" s="55"/>
      <c r="BR341" s="55"/>
      <c r="BS341" s="55"/>
      <c r="BT341" s="55"/>
      <c r="BU341" s="55"/>
      <c r="BV341" s="77"/>
    </row>
    <row r="342" spans="1:74" s="50" customFormat="1" ht="75.599999999999994" customHeight="1">
      <c r="A342" s="5" t="s">
        <v>5</v>
      </c>
      <c r="B342" s="5" t="s">
        <v>26</v>
      </c>
      <c r="C342" s="29" t="s">
        <v>1536</v>
      </c>
      <c r="D342" s="24" t="s">
        <v>433</v>
      </c>
      <c r="E342" s="24" t="s">
        <v>724</v>
      </c>
      <c r="F342" s="24" t="s">
        <v>1879</v>
      </c>
      <c r="G342" s="39" t="s">
        <v>1356</v>
      </c>
      <c r="H342" s="25">
        <v>413</v>
      </c>
      <c r="I342" s="10" t="s">
        <v>96</v>
      </c>
      <c r="J342" s="55"/>
      <c r="K342" s="55"/>
      <c r="L342" s="55"/>
      <c r="M342" s="55"/>
      <c r="N342" s="55"/>
      <c r="O342" s="55"/>
      <c r="P342" s="55"/>
      <c r="Q342" s="55"/>
      <c r="R342" s="55"/>
      <c r="S342" s="55"/>
      <c r="T342" s="55"/>
      <c r="U342" s="55"/>
      <c r="V342" s="55"/>
      <c r="W342" s="55"/>
      <c r="X342" s="55"/>
      <c r="Y342" s="55"/>
      <c r="Z342" s="55"/>
      <c r="AA342" s="55"/>
      <c r="AB342" s="55"/>
      <c r="AC342" s="55"/>
      <c r="AD342" s="55"/>
      <c r="AE342" s="55"/>
      <c r="AF342" s="55"/>
      <c r="AG342" s="55"/>
      <c r="AH342" s="55"/>
      <c r="AI342" s="55"/>
      <c r="AJ342" s="55"/>
      <c r="AK342" s="55"/>
      <c r="AL342" s="55"/>
      <c r="AM342" s="55"/>
      <c r="AN342" s="55"/>
      <c r="AO342" s="55"/>
      <c r="AP342" s="55"/>
      <c r="AQ342" s="55"/>
      <c r="AR342" s="55"/>
      <c r="AS342" s="55"/>
      <c r="AT342" s="55"/>
      <c r="AU342" s="55"/>
      <c r="AV342" s="55"/>
      <c r="AW342" s="55"/>
      <c r="AX342" s="55"/>
      <c r="AY342" s="55"/>
      <c r="AZ342" s="55"/>
      <c r="BA342" s="55"/>
      <c r="BB342" s="55"/>
      <c r="BC342" s="55"/>
      <c r="BD342" s="55"/>
      <c r="BE342" s="55"/>
      <c r="BF342" s="55"/>
      <c r="BG342" s="55"/>
      <c r="BH342" s="55"/>
      <c r="BI342" s="55"/>
      <c r="BJ342" s="55"/>
      <c r="BK342" s="55"/>
      <c r="BL342" s="55"/>
      <c r="BM342" s="55"/>
      <c r="BN342" s="55"/>
      <c r="BO342" s="55"/>
      <c r="BP342" s="55"/>
      <c r="BQ342" s="55"/>
      <c r="BR342" s="55"/>
      <c r="BS342" s="55"/>
      <c r="BT342" s="55"/>
      <c r="BU342" s="55"/>
      <c r="BV342" s="77"/>
    </row>
    <row r="343" spans="1:74" s="50" customFormat="1" ht="75.599999999999994" customHeight="1">
      <c r="A343" s="11" t="s">
        <v>5</v>
      </c>
      <c r="B343" s="5" t="s">
        <v>26</v>
      </c>
      <c r="C343" s="29" t="s">
        <v>1697</v>
      </c>
      <c r="D343" s="24" t="s">
        <v>579</v>
      </c>
      <c r="E343" s="24" t="s">
        <v>877</v>
      </c>
      <c r="F343" s="24" t="s">
        <v>1910</v>
      </c>
      <c r="G343" s="42" t="s">
        <v>1160</v>
      </c>
      <c r="H343" s="25">
        <v>626</v>
      </c>
      <c r="I343" s="7" t="s">
        <v>259</v>
      </c>
      <c r="J343" s="55"/>
      <c r="K343" s="55"/>
      <c r="L343" s="55"/>
      <c r="M343" s="55"/>
      <c r="N343" s="55"/>
      <c r="O343" s="55"/>
      <c r="P343" s="55"/>
      <c r="Q343" s="55"/>
      <c r="R343" s="55"/>
      <c r="S343" s="55"/>
      <c r="T343" s="55"/>
      <c r="U343" s="55"/>
      <c r="V343" s="55"/>
      <c r="W343" s="55"/>
      <c r="X343" s="55"/>
      <c r="Y343" s="55"/>
      <c r="Z343" s="55"/>
      <c r="AA343" s="55"/>
      <c r="AB343" s="55"/>
      <c r="AC343" s="55"/>
      <c r="AD343" s="55"/>
      <c r="AE343" s="55"/>
      <c r="AF343" s="55"/>
      <c r="AG343" s="55"/>
      <c r="AH343" s="55"/>
      <c r="AI343" s="55"/>
      <c r="AJ343" s="55"/>
      <c r="AK343" s="55"/>
      <c r="AL343" s="55"/>
      <c r="AM343" s="55"/>
      <c r="AN343" s="55"/>
      <c r="AO343" s="55"/>
      <c r="AP343" s="55"/>
      <c r="AQ343" s="55"/>
      <c r="AR343" s="55"/>
      <c r="AS343" s="55"/>
      <c r="AT343" s="55"/>
      <c r="AU343" s="55"/>
      <c r="AV343" s="55"/>
      <c r="AW343" s="55"/>
      <c r="AX343" s="55"/>
      <c r="AY343" s="55"/>
      <c r="AZ343" s="55"/>
      <c r="BA343" s="55"/>
      <c r="BB343" s="55"/>
      <c r="BC343" s="55"/>
      <c r="BD343" s="55"/>
      <c r="BE343" s="55"/>
      <c r="BF343" s="55"/>
      <c r="BG343" s="55"/>
      <c r="BH343" s="55"/>
      <c r="BI343" s="55"/>
      <c r="BJ343" s="55"/>
      <c r="BK343" s="55"/>
      <c r="BL343" s="55"/>
      <c r="BM343" s="55"/>
      <c r="BN343" s="55"/>
      <c r="BO343" s="55"/>
      <c r="BP343" s="55"/>
      <c r="BQ343" s="55"/>
      <c r="BR343" s="55"/>
      <c r="BS343" s="55"/>
      <c r="BT343" s="55"/>
      <c r="BU343" s="55"/>
      <c r="BV343" s="77"/>
    </row>
    <row r="344" spans="1:74" s="50" customFormat="1" ht="75.599999999999994" customHeight="1">
      <c r="A344" s="11" t="s">
        <v>5</v>
      </c>
      <c r="B344" s="5" t="s">
        <v>26</v>
      </c>
      <c r="C344" s="29" t="s">
        <v>1730</v>
      </c>
      <c r="D344" s="24" t="s">
        <v>607</v>
      </c>
      <c r="E344" s="24" t="s">
        <v>908</v>
      </c>
      <c r="F344" s="24" t="s">
        <v>1910</v>
      </c>
      <c r="G344" s="42" t="s">
        <v>1195</v>
      </c>
      <c r="H344" s="25" t="s">
        <v>299</v>
      </c>
      <c r="I344" s="7" t="s">
        <v>295</v>
      </c>
      <c r="J344" s="55"/>
      <c r="K344" s="55"/>
      <c r="L344" s="55"/>
      <c r="M344" s="55"/>
      <c r="N344" s="55"/>
      <c r="O344" s="55"/>
      <c r="P344" s="55"/>
      <c r="Q344" s="55"/>
      <c r="R344" s="55"/>
      <c r="S344" s="55"/>
      <c r="T344" s="55"/>
      <c r="U344" s="55"/>
      <c r="V344" s="55"/>
      <c r="W344" s="55"/>
      <c r="X344" s="55"/>
      <c r="Y344" s="55"/>
      <c r="Z344" s="55"/>
      <c r="AA344" s="55"/>
      <c r="AB344" s="55"/>
      <c r="AC344" s="55"/>
      <c r="AD344" s="55"/>
      <c r="AE344" s="55"/>
      <c r="AF344" s="55"/>
      <c r="AG344" s="55"/>
      <c r="AH344" s="55"/>
      <c r="AI344" s="55"/>
      <c r="AJ344" s="55"/>
      <c r="AK344" s="55"/>
      <c r="AL344" s="55"/>
      <c r="AM344" s="55"/>
      <c r="AN344" s="55"/>
      <c r="AO344" s="55"/>
      <c r="AP344" s="55"/>
      <c r="AQ344" s="55"/>
      <c r="AR344" s="55"/>
      <c r="AS344" s="55"/>
      <c r="AT344" s="55"/>
      <c r="AU344" s="55"/>
      <c r="AV344" s="55"/>
      <c r="AW344" s="55"/>
      <c r="AX344" s="55"/>
      <c r="AY344" s="55"/>
      <c r="AZ344" s="55"/>
      <c r="BA344" s="55"/>
      <c r="BB344" s="55"/>
      <c r="BC344" s="55"/>
      <c r="BD344" s="55"/>
      <c r="BE344" s="55"/>
      <c r="BF344" s="55"/>
      <c r="BG344" s="55"/>
      <c r="BH344" s="55"/>
      <c r="BI344" s="55"/>
      <c r="BJ344" s="55"/>
      <c r="BK344" s="55"/>
      <c r="BL344" s="55"/>
      <c r="BM344" s="55"/>
      <c r="BN344" s="55"/>
      <c r="BO344" s="55"/>
      <c r="BP344" s="55"/>
      <c r="BQ344" s="55"/>
      <c r="BR344" s="55"/>
      <c r="BS344" s="55"/>
      <c r="BT344" s="55"/>
      <c r="BU344" s="55"/>
      <c r="BV344" s="77"/>
    </row>
    <row r="345" spans="1:74" s="50" customFormat="1" ht="75.599999999999994" customHeight="1">
      <c r="A345" s="11" t="s">
        <v>5</v>
      </c>
      <c r="B345" s="5" t="s">
        <v>26</v>
      </c>
      <c r="C345" s="29" t="s">
        <v>1610</v>
      </c>
      <c r="D345" s="24" t="s">
        <v>509</v>
      </c>
      <c r="E345" s="24" t="s">
        <v>803</v>
      </c>
      <c r="F345" s="24" t="s">
        <v>1873</v>
      </c>
      <c r="G345" s="39" t="s">
        <v>1441</v>
      </c>
      <c r="H345" s="25">
        <v>804.40700000000004</v>
      </c>
      <c r="I345" s="7" t="s">
        <v>157</v>
      </c>
      <c r="J345" s="55"/>
      <c r="K345" s="55"/>
      <c r="L345" s="55"/>
      <c r="M345" s="55"/>
      <c r="N345" s="55"/>
      <c r="O345" s="55"/>
      <c r="P345" s="55"/>
      <c r="Q345" s="55"/>
      <c r="R345" s="55"/>
      <c r="S345" s="55"/>
      <c r="T345" s="55"/>
      <c r="U345" s="55"/>
      <c r="V345" s="55"/>
      <c r="W345" s="55"/>
      <c r="X345" s="55"/>
      <c r="Y345" s="55"/>
      <c r="Z345" s="55"/>
      <c r="AA345" s="55"/>
      <c r="AB345" s="55"/>
      <c r="AC345" s="55"/>
      <c r="AD345" s="55"/>
      <c r="AE345" s="55"/>
      <c r="AF345" s="55"/>
      <c r="AG345" s="55"/>
      <c r="AH345" s="55"/>
      <c r="AI345" s="55"/>
      <c r="AJ345" s="55"/>
      <c r="AK345" s="55"/>
      <c r="AL345" s="55"/>
      <c r="AM345" s="55"/>
      <c r="AN345" s="55"/>
      <c r="AO345" s="55"/>
      <c r="AP345" s="55"/>
      <c r="AQ345" s="55"/>
      <c r="AR345" s="55"/>
      <c r="AS345" s="55"/>
      <c r="AT345" s="55"/>
      <c r="AU345" s="55"/>
      <c r="AV345" s="55"/>
      <c r="AW345" s="55"/>
      <c r="AX345" s="55"/>
      <c r="AY345" s="55"/>
      <c r="AZ345" s="55"/>
      <c r="BA345" s="55"/>
      <c r="BB345" s="55"/>
      <c r="BC345" s="55"/>
      <c r="BD345" s="55"/>
      <c r="BE345" s="55"/>
      <c r="BF345" s="55"/>
      <c r="BG345" s="55"/>
      <c r="BH345" s="55"/>
      <c r="BI345" s="55"/>
      <c r="BJ345" s="55"/>
      <c r="BK345" s="55"/>
      <c r="BL345" s="55"/>
      <c r="BM345" s="55"/>
      <c r="BN345" s="55"/>
      <c r="BO345" s="55"/>
      <c r="BP345" s="55"/>
      <c r="BQ345" s="55"/>
      <c r="BR345" s="55"/>
      <c r="BS345" s="55"/>
      <c r="BT345" s="55"/>
      <c r="BU345" s="55"/>
      <c r="BV345" s="77"/>
    </row>
    <row r="346" spans="1:74" s="50" customFormat="1" ht="75.599999999999994" customHeight="1">
      <c r="A346" s="11" t="s">
        <v>5</v>
      </c>
      <c r="B346" s="5" t="s">
        <v>26</v>
      </c>
      <c r="C346" s="29" t="s">
        <v>1740</v>
      </c>
      <c r="D346" s="24" t="s">
        <v>616</v>
      </c>
      <c r="E346" s="24" t="s">
        <v>915</v>
      </c>
      <c r="F346" s="24" t="s">
        <v>1910</v>
      </c>
      <c r="G346" s="42" t="s">
        <v>1208</v>
      </c>
      <c r="H346" s="25">
        <v>411</v>
      </c>
      <c r="I346" s="7" t="s">
        <v>307</v>
      </c>
      <c r="J346" s="55"/>
      <c r="K346" s="55"/>
      <c r="L346" s="55"/>
      <c r="M346" s="55"/>
      <c r="N346" s="55"/>
      <c r="O346" s="55"/>
      <c r="P346" s="55"/>
      <c r="Q346" s="55"/>
      <c r="R346" s="55"/>
      <c r="S346" s="55"/>
      <c r="T346" s="55"/>
      <c r="U346" s="55"/>
      <c r="V346" s="55"/>
      <c r="W346" s="55"/>
      <c r="X346" s="55"/>
      <c r="Y346" s="55"/>
      <c r="Z346" s="55"/>
      <c r="AA346" s="55"/>
      <c r="AB346" s="55"/>
      <c r="AC346" s="55"/>
      <c r="AD346" s="55"/>
      <c r="AE346" s="55"/>
      <c r="AF346" s="55"/>
      <c r="AG346" s="55"/>
      <c r="AH346" s="55"/>
      <c r="AI346" s="55"/>
      <c r="AJ346" s="55"/>
      <c r="AK346" s="55"/>
      <c r="AL346" s="55"/>
      <c r="AM346" s="55"/>
      <c r="AN346" s="55"/>
      <c r="AO346" s="55"/>
      <c r="AP346" s="55"/>
      <c r="AQ346" s="55"/>
      <c r="AR346" s="55"/>
      <c r="AS346" s="55"/>
      <c r="AT346" s="55"/>
      <c r="AU346" s="55"/>
      <c r="AV346" s="55"/>
      <c r="AW346" s="55"/>
      <c r="AX346" s="55"/>
      <c r="AY346" s="55"/>
      <c r="AZ346" s="55"/>
      <c r="BA346" s="55"/>
      <c r="BB346" s="55"/>
      <c r="BC346" s="55"/>
      <c r="BD346" s="55"/>
      <c r="BE346" s="55"/>
      <c r="BF346" s="55"/>
      <c r="BG346" s="55"/>
      <c r="BH346" s="55"/>
      <c r="BI346" s="55"/>
      <c r="BJ346" s="55"/>
      <c r="BK346" s="55"/>
      <c r="BL346" s="55"/>
      <c r="BM346" s="55"/>
      <c r="BN346" s="55"/>
      <c r="BO346" s="55"/>
      <c r="BP346" s="55"/>
      <c r="BQ346" s="55"/>
      <c r="BR346" s="55"/>
      <c r="BS346" s="55"/>
      <c r="BT346" s="55"/>
      <c r="BU346" s="55"/>
      <c r="BV346" s="77"/>
    </row>
    <row r="347" spans="1:74" s="50" customFormat="1" ht="75.599999999999994" customHeight="1">
      <c r="A347" s="11" t="s">
        <v>5</v>
      </c>
      <c r="B347" s="5" t="s">
        <v>26</v>
      </c>
      <c r="C347" s="29" t="s">
        <v>1631</v>
      </c>
      <c r="D347" s="24" t="s">
        <v>529</v>
      </c>
      <c r="E347" s="24" t="s">
        <v>820</v>
      </c>
      <c r="F347" s="24" t="s">
        <v>1872</v>
      </c>
      <c r="G347" s="39" t="s">
        <v>1877</v>
      </c>
      <c r="H347" s="25">
        <v>408</v>
      </c>
      <c r="I347" s="7" t="s">
        <v>187</v>
      </c>
      <c r="J347" s="55"/>
      <c r="K347" s="55"/>
      <c r="L347" s="55"/>
      <c r="M347" s="55"/>
      <c r="N347" s="55"/>
      <c r="O347" s="55"/>
      <c r="P347" s="55"/>
      <c r="Q347" s="55"/>
      <c r="R347" s="55"/>
      <c r="S347" s="55"/>
      <c r="T347" s="55"/>
      <c r="U347" s="55"/>
      <c r="V347" s="55"/>
      <c r="W347" s="55"/>
      <c r="X347" s="55"/>
      <c r="Y347" s="55"/>
      <c r="Z347" s="55"/>
      <c r="AA347" s="55"/>
      <c r="AB347" s="55"/>
      <c r="AC347" s="55"/>
      <c r="AD347" s="55"/>
      <c r="AE347" s="55"/>
      <c r="AF347" s="55"/>
      <c r="AG347" s="55"/>
      <c r="AH347" s="55"/>
      <c r="AI347" s="55"/>
      <c r="AJ347" s="55"/>
      <c r="AK347" s="55"/>
      <c r="AL347" s="55"/>
      <c r="AM347" s="55"/>
      <c r="AN347" s="55"/>
      <c r="AO347" s="55"/>
      <c r="AP347" s="55"/>
      <c r="AQ347" s="55"/>
      <c r="AR347" s="55"/>
      <c r="AS347" s="55"/>
      <c r="AT347" s="55"/>
      <c r="AU347" s="55"/>
      <c r="AV347" s="55"/>
      <c r="AW347" s="55"/>
      <c r="AX347" s="55"/>
      <c r="AY347" s="55"/>
      <c r="AZ347" s="55"/>
      <c r="BA347" s="55"/>
      <c r="BB347" s="55"/>
      <c r="BC347" s="55"/>
      <c r="BD347" s="55"/>
      <c r="BE347" s="55"/>
      <c r="BF347" s="55"/>
      <c r="BG347" s="55"/>
      <c r="BH347" s="55"/>
      <c r="BI347" s="55"/>
      <c r="BJ347" s="55"/>
      <c r="BK347" s="55"/>
      <c r="BL347" s="55"/>
      <c r="BM347" s="55"/>
      <c r="BN347" s="55"/>
      <c r="BO347" s="55"/>
      <c r="BP347" s="55"/>
      <c r="BQ347" s="55"/>
      <c r="BR347" s="55"/>
      <c r="BS347" s="55"/>
      <c r="BT347" s="55"/>
      <c r="BU347" s="55"/>
      <c r="BV347" s="77"/>
    </row>
    <row r="348" spans="1:74" s="50" customFormat="1" ht="75.599999999999994" customHeight="1">
      <c r="A348" s="5" t="s">
        <v>5</v>
      </c>
      <c r="B348" s="5" t="s">
        <v>26</v>
      </c>
      <c r="C348" s="29" t="s">
        <v>1807</v>
      </c>
      <c r="D348" s="31" t="s">
        <v>1054</v>
      </c>
      <c r="E348" s="31" t="s">
        <v>1079</v>
      </c>
      <c r="F348" s="24" t="s">
        <v>1939</v>
      </c>
      <c r="G348" s="39" t="s">
        <v>1271</v>
      </c>
      <c r="H348" s="25">
        <v>404.60500000000002</v>
      </c>
      <c r="I348" s="7" t="s">
        <v>1028</v>
      </c>
      <c r="J348" s="55"/>
      <c r="K348" s="55"/>
      <c r="L348" s="55"/>
      <c r="M348" s="55"/>
      <c r="N348" s="55"/>
      <c r="O348" s="55"/>
      <c r="P348" s="55"/>
      <c r="Q348" s="55"/>
      <c r="R348" s="55"/>
      <c r="S348" s="55"/>
      <c r="T348" s="55"/>
      <c r="U348" s="55"/>
      <c r="V348" s="55"/>
      <c r="W348" s="55"/>
      <c r="X348" s="55"/>
      <c r="Y348" s="55"/>
      <c r="Z348" s="55"/>
      <c r="AA348" s="55"/>
      <c r="AB348" s="55"/>
      <c r="AC348" s="55"/>
      <c r="AD348" s="55"/>
      <c r="AE348" s="55"/>
      <c r="AF348" s="55"/>
      <c r="AG348" s="55"/>
      <c r="AH348" s="55"/>
      <c r="AI348" s="55"/>
      <c r="AJ348" s="55"/>
      <c r="AK348" s="55"/>
      <c r="AL348" s="55"/>
      <c r="AM348" s="55"/>
      <c r="AN348" s="55"/>
      <c r="AO348" s="55"/>
      <c r="AP348" s="55"/>
      <c r="AQ348" s="55"/>
      <c r="AR348" s="55"/>
      <c r="AS348" s="55"/>
      <c r="AT348" s="55"/>
      <c r="AU348" s="55"/>
      <c r="AV348" s="55"/>
      <c r="AW348" s="55"/>
      <c r="AX348" s="55"/>
      <c r="AY348" s="55"/>
      <c r="AZ348" s="55"/>
      <c r="BA348" s="55"/>
      <c r="BB348" s="55"/>
      <c r="BC348" s="55"/>
      <c r="BD348" s="55"/>
      <c r="BE348" s="55"/>
      <c r="BF348" s="55"/>
      <c r="BG348" s="55"/>
      <c r="BH348" s="55"/>
      <c r="BI348" s="55"/>
      <c r="BJ348" s="55"/>
      <c r="BK348" s="55"/>
      <c r="BL348" s="55"/>
      <c r="BM348" s="55"/>
      <c r="BN348" s="55"/>
      <c r="BO348" s="55"/>
      <c r="BP348" s="55"/>
      <c r="BQ348" s="55"/>
      <c r="BR348" s="55"/>
      <c r="BS348" s="55"/>
      <c r="BT348" s="55"/>
      <c r="BU348" s="55"/>
      <c r="BV348" s="77"/>
    </row>
    <row r="349" spans="1:74" s="50" customFormat="1" ht="75.599999999999994" customHeight="1">
      <c r="A349" s="8" t="s">
        <v>5</v>
      </c>
      <c r="B349" s="8" t="s">
        <v>26</v>
      </c>
      <c r="C349" s="30" t="s">
        <v>1785</v>
      </c>
      <c r="D349" s="31" t="s">
        <v>982</v>
      </c>
      <c r="E349" s="31" t="s">
        <v>989</v>
      </c>
      <c r="F349" s="24" t="s">
        <v>1939</v>
      </c>
      <c r="G349" s="39" t="s">
        <v>1248</v>
      </c>
      <c r="H349" s="32" t="s">
        <v>996</v>
      </c>
      <c r="I349" s="9" t="s">
        <v>997</v>
      </c>
      <c r="J349" s="55"/>
      <c r="K349" s="55"/>
      <c r="L349" s="55"/>
      <c r="M349" s="55"/>
      <c r="N349" s="55"/>
      <c r="O349" s="55"/>
      <c r="P349" s="55"/>
      <c r="Q349" s="55"/>
      <c r="R349" s="55"/>
      <c r="S349" s="55"/>
      <c r="T349" s="55"/>
      <c r="U349" s="55"/>
      <c r="V349" s="55"/>
      <c r="W349" s="55"/>
      <c r="X349" s="55"/>
      <c r="Y349" s="55"/>
      <c r="Z349" s="55"/>
      <c r="AA349" s="55"/>
      <c r="AB349" s="55"/>
      <c r="AC349" s="55"/>
      <c r="AD349" s="55"/>
      <c r="AE349" s="55"/>
      <c r="AF349" s="55"/>
      <c r="AG349" s="55"/>
      <c r="AH349" s="55"/>
      <c r="AI349" s="55"/>
      <c r="AJ349" s="55"/>
      <c r="AK349" s="55"/>
      <c r="AL349" s="55"/>
      <c r="AM349" s="55"/>
      <c r="AN349" s="55"/>
      <c r="AO349" s="55"/>
      <c r="AP349" s="55"/>
      <c r="AQ349" s="55"/>
      <c r="AR349" s="55"/>
      <c r="AS349" s="55"/>
      <c r="AT349" s="55"/>
      <c r="AU349" s="55"/>
      <c r="AV349" s="55"/>
      <c r="AW349" s="55"/>
      <c r="AX349" s="55"/>
      <c r="AY349" s="55"/>
      <c r="AZ349" s="55"/>
      <c r="BA349" s="55"/>
      <c r="BB349" s="55"/>
      <c r="BC349" s="55"/>
      <c r="BD349" s="55"/>
      <c r="BE349" s="55"/>
      <c r="BF349" s="55"/>
      <c r="BG349" s="55"/>
      <c r="BH349" s="55"/>
      <c r="BI349" s="55"/>
      <c r="BJ349" s="55"/>
      <c r="BK349" s="55"/>
      <c r="BL349" s="55"/>
      <c r="BM349" s="55"/>
      <c r="BN349" s="55"/>
      <c r="BO349" s="55"/>
      <c r="BP349" s="55"/>
      <c r="BQ349" s="55"/>
      <c r="BR349" s="55"/>
      <c r="BS349" s="55"/>
      <c r="BT349" s="55"/>
      <c r="BU349" s="55"/>
      <c r="BV349" s="77"/>
    </row>
    <row r="350" spans="1:74" s="50" customFormat="1" ht="75.599999999999994" customHeight="1">
      <c r="A350" s="11" t="s">
        <v>5</v>
      </c>
      <c r="B350" s="5" t="s">
        <v>26</v>
      </c>
      <c r="C350" s="29" t="s">
        <v>1816</v>
      </c>
      <c r="D350" s="31" t="s">
        <v>1063</v>
      </c>
      <c r="E350" s="31" t="s">
        <v>1088</v>
      </c>
      <c r="F350" s="24" t="s">
        <v>1939</v>
      </c>
      <c r="G350" s="39" t="s">
        <v>1279</v>
      </c>
      <c r="H350" s="25">
        <v>405</v>
      </c>
      <c r="I350" s="7" t="s">
        <v>1037</v>
      </c>
      <c r="J350" s="55"/>
      <c r="K350" s="55"/>
      <c r="L350" s="55"/>
      <c r="M350" s="55"/>
      <c r="N350" s="55"/>
      <c r="O350" s="55"/>
      <c r="P350" s="55"/>
      <c r="Q350" s="55"/>
      <c r="R350" s="55"/>
      <c r="S350" s="55"/>
      <c r="T350" s="55"/>
      <c r="U350" s="55"/>
      <c r="V350" s="55"/>
      <c r="W350" s="55"/>
      <c r="X350" s="55"/>
      <c r="Y350" s="55"/>
      <c r="Z350" s="55"/>
      <c r="AA350" s="55"/>
      <c r="AB350" s="55"/>
      <c r="AC350" s="55"/>
      <c r="AD350" s="55"/>
      <c r="AE350" s="55"/>
      <c r="AF350" s="55"/>
      <c r="AG350" s="55"/>
      <c r="AH350" s="55"/>
      <c r="AI350" s="55"/>
      <c r="AJ350" s="55"/>
      <c r="AK350" s="55"/>
      <c r="AL350" s="55"/>
      <c r="AM350" s="55"/>
      <c r="AN350" s="55"/>
      <c r="AO350" s="55"/>
      <c r="AP350" s="55"/>
      <c r="AQ350" s="55"/>
      <c r="AR350" s="55"/>
      <c r="AS350" s="55"/>
      <c r="AT350" s="55"/>
      <c r="AU350" s="55"/>
      <c r="AV350" s="55"/>
      <c r="AW350" s="55"/>
      <c r="AX350" s="55"/>
      <c r="AY350" s="55"/>
      <c r="AZ350" s="55"/>
      <c r="BA350" s="55"/>
      <c r="BB350" s="55"/>
      <c r="BC350" s="55"/>
      <c r="BD350" s="55"/>
      <c r="BE350" s="55"/>
      <c r="BF350" s="55"/>
      <c r="BG350" s="55"/>
      <c r="BH350" s="55"/>
      <c r="BI350" s="55"/>
      <c r="BJ350" s="55"/>
      <c r="BK350" s="55"/>
      <c r="BL350" s="55"/>
      <c r="BM350" s="55"/>
      <c r="BN350" s="55"/>
      <c r="BO350" s="55"/>
      <c r="BP350" s="55"/>
      <c r="BQ350" s="55"/>
      <c r="BR350" s="55"/>
      <c r="BS350" s="55"/>
      <c r="BT350" s="55"/>
      <c r="BU350" s="55"/>
      <c r="BV350" s="77"/>
    </row>
    <row r="351" spans="1:74" s="50" customFormat="1" ht="75.599999999999994" customHeight="1">
      <c r="A351" s="8" t="s">
        <v>5</v>
      </c>
      <c r="B351" s="8" t="s">
        <v>26</v>
      </c>
      <c r="C351" s="30" t="s">
        <v>1789</v>
      </c>
      <c r="D351" s="31" t="s">
        <v>986</v>
      </c>
      <c r="E351" s="31" t="s">
        <v>993</v>
      </c>
      <c r="F351" s="24" t="s">
        <v>1939</v>
      </c>
      <c r="G351" s="39" t="s">
        <v>1252</v>
      </c>
      <c r="H351" s="32" t="s">
        <v>1001</v>
      </c>
      <c r="I351" s="9" t="s">
        <v>1002</v>
      </c>
      <c r="J351" s="55"/>
      <c r="K351" s="55"/>
      <c r="L351" s="55"/>
      <c r="M351" s="55"/>
      <c r="N351" s="55"/>
      <c r="O351" s="55"/>
      <c r="P351" s="55"/>
      <c r="Q351" s="55"/>
      <c r="R351" s="55"/>
      <c r="S351" s="55"/>
      <c r="T351" s="55"/>
      <c r="U351" s="55"/>
      <c r="V351" s="55"/>
      <c r="W351" s="55"/>
      <c r="X351" s="55"/>
      <c r="Y351" s="55"/>
      <c r="Z351" s="55"/>
      <c r="AA351" s="55"/>
      <c r="AB351" s="55"/>
      <c r="AC351" s="55"/>
      <c r="AD351" s="55"/>
      <c r="AE351" s="55"/>
      <c r="AF351" s="55"/>
      <c r="AG351" s="55"/>
      <c r="AH351" s="55"/>
      <c r="AI351" s="55"/>
      <c r="AJ351" s="55"/>
      <c r="AK351" s="55"/>
      <c r="AL351" s="55"/>
      <c r="AM351" s="55"/>
      <c r="AN351" s="55"/>
      <c r="AO351" s="55"/>
      <c r="AP351" s="55"/>
      <c r="AQ351" s="55"/>
      <c r="AR351" s="55"/>
      <c r="AS351" s="55"/>
      <c r="AT351" s="55"/>
      <c r="AU351" s="55"/>
      <c r="AV351" s="55"/>
      <c r="AW351" s="55"/>
      <c r="AX351" s="55"/>
      <c r="AY351" s="55"/>
      <c r="AZ351" s="55"/>
      <c r="BA351" s="55"/>
      <c r="BB351" s="55"/>
      <c r="BC351" s="55"/>
      <c r="BD351" s="55"/>
      <c r="BE351" s="55"/>
      <c r="BF351" s="55"/>
      <c r="BG351" s="55"/>
      <c r="BH351" s="55"/>
      <c r="BI351" s="55"/>
      <c r="BJ351" s="55"/>
      <c r="BK351" s="55"/>
      <c r="BL351" s="55"/>
      <c r="BM351" s="55"/>
      <c r="BN351" s="55"/>
      <c r="BO351" s="55"/>
      <c r="BP351" s="55"/>
      <c r="BQ351" s="55"/>
      <c r="BR351" s="55"/>
      <c r="BS351" s="55"/>
      <c r="BT351" s="55"/>
      <c r="BU351" s="55"/>
      <c r="BV351" s="77"/>
    </row>
    <row r="352" spans="1:74" s="50" customFormat="1" ht="75.599999999999994" customHeight="1">
      <c r="A352" s="8" t="s">
        <v>5</v>
      </c>
      <c r="B352" s="8" t="s">
        <v>26</v>
      </c>
      <c r="C352" s="30" t="s">
        <v>1783</v>
      </c>
      <c r="D352" s="31" t="s">
        <v>979</v>
      </c>
      <c r="E352" s="31" t="s">
        <v>974</v>
      </c>
      <c r="F352" s="24" t="s">
        <v>1939</v>
      </c>
      <c r="G352" s="39" t="s">
        <v>1246</v>
      </c>
      <c r="H352" s="25">
        <v>402</v>
      </c>
      <c r="I352" s="9" t="s">
        <v>969</v>
      </c>
      <c r="J352" s="55"/>
      <c r="K352" s="55"/>
      <c r="L352" s="55"/>
      <c r="M352" s="55"/>
      <c r="N352" s="55"/>
      <c r="O352" s="55"/>
      <c r="P352" s="55"/>
      <c r="Q352" s="55"/>
      <c r="R352" s="55"/>
      <c r="S352" s="55"/>
      <c r="T352" s="55"/>
      <c r="U352" s="55"/>
      <c r="V352" s="55"/>
      <c r="W352" s="55"/>
      <c r="X352" s="55"/>
      <c r="Y352" s="55"/>
      <c r="Z352" s="55"/>
      <c r="AA352" s="55"/>
      <c r="AB352" s="55"/>
      <c r="AC352" s="55"/>
      <c r="AD352" s="55"/>
      <c r="AE352" s="55"/>
      <c r="AF352" s="55"/>
      <c r="AG352" s="55"/>
      <c r="AH352" s="55"/>
      <c r="AI352" s="55"/>
      <c r="AJ352" s="55"/>
      <c r="AK352" s="55"/>
      <c r="AL352" s="55"/>
      <c r="AM352" s="55"/>
      <c r="AN352" s="55"/>
      <c r="AO352" s="55"/>
      <c r="AP352" s="55"/>
      <c r="AQ352" s="55"/>
      <c r="AR352" s="55"/>
      <c r="AS352" s="55"/>
      <c r="AT352" s="55"/>
      <c r="AU352" s="55"/>
      <c r="AV352" s="55"/>
      <c r="AW352" s="55"/>
      <c r="AX352" s="55"/>
      <c r="AY352" s="55"/>
      <c r="AZ352" s="55"/>
      <c r="BA352" s="55"/>
      <c r="BB352" s="55"/>
      <c r="BC352" s="55"/>
      <c r="BD352" s="55"/>
      <c r="BE352" s="55"/>
      <c r="BF352" s="55"/>
      <c r="BG352" s="55"/>
      <c r="BH352" s="55"/>
      <c r="BI352" s="55"/>
      <c r="BJ352" s="55"/>
      <c r="BK352" s="55"/>
      <c r="BL352" s="55"/>
      <c r="BM352" s="55"/>
      <c r="BN352" s="55"/>
      <c r="BO352" s="55"/>
      <c r="BP352" s="55"/>
      <c r="BQ352" s="55"/>
      <c r="BR352" s="55"/>
      <c r="BS352" s="55"/>
      <c r="BT352" s="55"/>
      <c r="BU352" s="55"/>
      <c r="BV352" s="77"/>
    </row>
    <row r="353" spans="1:74" s="50" customFormat="1" ht="75.599999999999994" customHeight="1">
      <c r="A353" s="5" t="s">
        <v>5</v>
      </c>
      <c r="B353" s="5" t="s">
        <v>26</v>
      </c>
      <c r="C353" s="29" t="s">
        <v>1782</v>
      </c>
      <c r="D353" s="31" t="s">
        <v>978</v>
      </c>
      <c r="E353" s="31" t="s">
        <v>973</v>
      </c>
      <c r="F353" s="24" t="s">
        <v>1939</v>
      </c>
      <c r="G353" s="39" t="s">
        <v>1245</v>
      </c>
      <c r="H353" s="25">
        <v>402</v>
      </c>
      <c r="I353" s="7" t="s">
        <v>968</v>
      </c>
      <c r="J353" s="55"/>
      <c r="K353" s="55"/>
      <c r="L353" s="55"/>
      <c r="M353" s="55"/>
      <c r="N353" s="55"/>
      <c r="O353" s="55"/>
      <c r="P353" s="55"/>
      <c r="Q353" s="55"/>
      <c r="R353" s="55"/>
      <c r="S353" s="55"/>
      <c r="T353" s="55"/>
      <c r="U353" s="55"/>
      <c r="V353" s="55"/>
      <c r="W353" s="55"/>
      <c r="X353" s="55"/>
      <c r="Y353" s="55"/>
      <c r="Z353" s="55"/>
      <c r="AA353" s="55"/>
      <c r="AB353" s="55"/>
      <c r="AC353" s="55"/>
      <c r="AD353" s="55"/>
      <c r="AE353" s="55"/>
      <c r="AF353" s="55"/>
      <c r="AG353" s="55"/>
      <c r="AH353" s="55"/>
      <c r="AI353" s="55"/>
      <c r="AJ353" s="55"/>
      <c r="AK353" s="55"/>
      <c r="AL353" s="55"/>
      <c r="AM353" s="55"/>
      <c r="AN353" s="55"/>
      <c r="AO353" s="55"/>
      <c r="AP353" s="55"/>
      <c r="AQ353" s="55"/>
      <c r="AR353" s="55"/>
      <c r="AS353" s="55"/>
      <c r="AT353" s="55"/>
      <c r="AU353" s="55"/>
      <c r="AV353" s="55"/>
      <c r="AW353" s="55"/>
      <c r="AX353" s="55"/>
      <c r="AY353" s="55"/>
      <c r="AZ353" s="55"/>
      <c r="BA353" s="55"/>
      <c r="BB353" s="55"/>
      <c r="BC353" s="55"/>
      <c r="BD353" s="55"/>
      <c r="BE353" s="55"/>
      <c r="BF353" s="55"/>
      <c r="BG353" s="55"/>
      <c r="BH353" s="55"/>
      <c r="BI353" s="55"/>
      <c r="BJ353" s="55"/>
      <c r="BK353" s="55"/>
      <c r="BL353" s="55"/>
      <c r="BM353" s="55"/>
      <c r="BN353" s="55"/>
      <c r="BO353" s="55"/>
      <c r="BP353" s="55"/>
      <c r="BQ353" s="55"/>
      <c r="BR353" s="55"/>
      <c r="BS353" s="55"/>
      <c r="BT353" s="55"/>
      <c r="BU353" s="55"/>
      <c r="BV353" s="77"/>
    </row>
    <row r="354" spans="1:74" s="50" customFormat="1" ht="75.599999999999994" customHeight="1">
      <c r="A354" s="11" t="s">
        <v>5</v>
      </c>
      <c r="B354" s="5" t="s">
        <v>26</v>
      </c>
      <c r="C354" s="29" t="s">
        <v>1718</v>
      </c>
      <c r="D354" s="24" t="s">
        <v>595</v>
      </c>
      <c r="E354" s="24" t="s">
        <v>897</v>
      </c>
      <c r="F354" s="24" t="s">
        <v>1910</v>
      </c>
      <c r="G354" s="42" t="s">
        <v>1183</v>
      </c>
      <c r="H354" s="25" t="s">
        <v>300</v>
      </c>
      <c r="I354" s="7" t="s">
        <v>283</v>
      </c>
      <c r="J354" s="55"/>
      <c r="K354" s="55"/>
      <c r="L354" s="55"/>
      <c r="M354" s="55"/>
      <c r="N354" s="55"/>
      <c r="O354" s="55"/>
      <c r="P354" s="55"/>
      <c r="Q354" s="55"/>
      <c r="R354" s="55"/>
      <c r="S354" s="55"/>
      <c r="T354" s="55"/>
      <c r="U354" s="55"/>
      <c r="V354" s="55"/>
      <c r="W354" s="55"/>
      <c r="X354" s="55"/>
      <c r="Y354" s="55"/>
      <c r="Z354" s="55"/>
      <c r="AA354" s="55"/>
      <c r="AB354" s="55"/>
      <c r="AC354" s="55"/>
      <c r="AD354" s="55"/>
      <c r="AE354" s="55"/>
      <c r="AF354" s="55"/>
      <c r="AG354" s="55"/>
      <c r="AH354" s="55"/>
      <c r="AI354" s="55"/>
      <c r="AJ354" s="55"/>
      <c r="AK354" s="55"/>
      <c r="AL354" s="55"/>
      <c r="AM354" s="55"/>
      <c r="AN354" s="55"/>
      <c r="AO354" s="55"/>
      <c r="AP354" s="55"/>
      <c r="AQ354" s="55"/>
      <c r="AR354" s="55"/>
      <c r="AS354" s="55"/>
      <c r="AT354" s="55"/>
      <c r="AU354" s="55"/>
      <c r="AV354" s="55"/>
      <c r="AW354" s="55"/>
      <c r="AX354" s="55"/>
      <c r="AY354" s="55"/>
      <c r="AZ354" s="55"/>
      <c r="BA354" s="55"/>
      <c r="BB354" s="55"/>
      <c r="BC354" s="55"/>
      <c r="BD354" s="55"/>
      <c r="BE354" s="55"/>
      <c r="BF354" s="55"/>
      <c r="BG354" s="55"/>
      <c r="BH354" s="55"/>
      <c r="BI354" s="55"/>
      <c r="BJ354" s="55"/>
      <c r="BK354" s="55"/>
      <c r="BL354" s="55"/>
      <c r="BM354" s="55"/>
      <c r="BN354" s="55"/>
      <c r="BO354" s="55"/>
      <c r="BP354" s="55"/>
      <c r="BQ354" s="55"/>
      <c r="BR354" s="55"/>
      <c r="BS354" s="55"/>
      <c r="BT354" s="55"/>
      <c r="BU354" s="55"/>
      <c r="BV354" s="77"/>
    </row>
    <row r="355" spans="1:74" s="50" customFormat="1" ht="75.599999999999994" customHeight="1">
      <c r="A355" s="11" t="s">
        <v>5</v>
      </c>
      <c r="B355" s="5" t="s">
        <v>26</v>
      </c>
      <c r="C355" s="29" t="s">
        <v>1700</v>
      </c>
      <c r="D355" s="24" t="s">
        <v>583</v>
      </c>
      <c r="E355" s="24" t="s">
        <v>879</v>
      </c>
      <c r="F355" s="24" t="s">
        <v>1872</v>
      </c>
      <c r="G355" s="42" t="s">
        <v>1164</v>
      </c>
      <c r="H355" s="25">
        <v>626</v>
      </c>
      <c r="I355" s="7" t="s">
        <v>264</v>
      </c>
      <c r="J355" s="55"/>
      <c r="K355" s="55"/>
      <c r="L355" s="55"/>
      <c r="M355" s="55"/>
      <c r="N355" s="55"/>
      <c r="O355" s="55"/>
      <c r="P355" s="55"/>
      <c r="Q355" s="55"/>
      <c r="R355" s="55"/>
      <c r="S355" s="55"/>
      <c r="T355" s="55"/>
      <c r="U355" s="55"/>
      <c r="V355" s="55"/>
      <c r="W355" s="55"/>
      <c r="X355" s="55"/>
      <c r="Y355" s="55"/>
      <c r="Z355" s="55"/>
      <c r="AA355" s="55"/>
      <c r="AB355" s="55"/>
      <c r="AC355" s="55"/>
      <c r="AD355" s="55"/>
      <c r="AE355" s="55"/>
      <c r="AF355" s="55"/>
      <c r="AG355" s="55"/>
      <c r="AH355" s="55"/>
      <c r="AI355" s="55"/>
      <c r="AJ355" s="55"/>
      <c r="AK355" s="55"/>
      <c r="AL355" s="55"/>
      <c r="AM355" s="55"/>
      <c r="AN355" s="55"/>
      <c r="AO355" s="55"/>
      <c r="AP355" s="55"/>
      <c r="AQ355" s="55"/>
      <c r="AR355" s="55"/>
      <c r="AS355" s="55"/>
      <c r="AT355" s="55"/>
      <c r="AU355" s="55"/>
      <c r="AV355" s="55"/>
      <c r="AW355" s="55"/>
      <c r="AX355" s="55"/>
      <c r="AY355" s="55"/>
      <c r="AZ355" s="55"/>
      <c r="BA355" s="55"/>
      <c r="BB355" s="55"/>
      <c r="BC355" s="55"/>
      <c r="BD355" s="55"/>
      <c r="BE355" s="55"/>
      <c r="BF355" s="55"/>
      <c r="BG355" s="55"/>
      <c r="BH355" s="55"/>
      <c r="BI355" s="55"/>
      <c r="BJ355" s="55"/>
      <c r="BK355" s="55"/>
      <c r="BL355" s="55"/>
      <c r="BM355" s="55"/>
      <c r="BN355" s="55"/>
      <c r="BO355" s="55"/>
      <c r="BP355" s="55"/>
      <c r="BQ355" s="55"/>
      <c r="BR355" s="55"/>
      <c r="BS355" s="55"/>
      <c r="BT355" s="55"/>
      <c r="BU355" s="55"/>
      <c r="BV355" s="77"/>
    </row>
    <row r="356" spans="1:74" s="50" customFormat="1" ht="75.599999999999994" customHeight="1">
      <c r="A356" s="5" t="s">
        <v>5</v>
      </c>
      <c r="B356" s="5" t="s">
        <v>26</v>
      </c>
      <c r="C356" s="29" t="s">
        <v>1523</v>
      </c>
      <c r="D356" s="24" t="s">
        <v>420</v>
      </c>
      <c r="E356" s="24" t="s">
        <v>711</v>
      </c>
      <c r="F356" s="24" t="s">
        <v>1909</v>
      </c>
      <c r="G356" s="39" t="s">
        <v>1344</v>
      </c>
      <c r="H356" s="25" t="s">
        <v>77</v>
      </c>
      <c r="I356" s="10" t="s">
        <v>78</v>
      </c>
      <c r="J356" s="55"/>
      <c r="K356" s="55"/>
      <c r="L356" s="55"/>
      <c r="M356" s="55"/>
      <c r="N356" s="55"/>
      <c r="O356" s="55"/>
      <c r="P356" s="55"/>
      <c r="Q356" s="55"/>
      <c r="R356" s="55"/>
      <c r="S356" s="55"/>
      <c r="T356" s="55"/>
      <c r="U356" s="55"/>
      <c r="V356" s="55"/>
      <c r="W356" s="55"/>
      <c r="X356" s="55"/>
      <c r="Y356" s="55"/>
      <c r="Z356" s="55"/>
      <c r="AA356" s="55"/>
      <c r="AB356" s="55"/>
      <c r="AC356" s="55"/>
      <c r="AD356" s="55"/>
      <c r="AE356" s="55"/>
      <c r="AF356" s="55"/>
      <c r="AG356" s="55"/>
      <c r="AH356" s="55"/>
      <c r="AI356" s="55"/>
      <c r="AJ356" s="55"/>
      <c r="AK356" s="55"/>
      <c r="AL356" s="55"/>
      <c r="AM356" s="55"/>
      <c r="AN356" s="55"/>
      <c r="AO356" s="55"/>
      <c r="AP356" s="55"/>
      <c r="AQ356" s="55"/>
      <c r="AR356" s="55"/>
      <c r="AS356" s="55"/>
      <c r="AT356" s="55"/>
      <c r="AU356" s="55"/>
      <c r="AV356" s="55"/>
      <c r="AW356" s="55"/>
      <c r="AX356" s="55"/>
      <c r="AY356" s="55"/>
      <c r="AZ356" s="55"/>
      <c r="BA356" s="55"/>
      <c r="BB356" s="55"/>
      <c r="BC356" s="55"/>
      <c r="BD356" s="55"/>
      <c r="BE356" s="55"/>
      <c r="BF356" s="55"/>
      <c r="BG356" s="55"/>
      <c r="BH356" s="55"/>
      <c r="BI356" s="55"/>
      <c r="BJ356" s="55"/>
      <c r="BK356" s="55"/>
      <c r="BL356" s="55"/>
      <c r="BM356" s="55"/>
      <c r="BN356" s="55"/>
      <c r="BO356" s="55"/>
      <c r="BP356" s="55"/>
      <c r="BQ356" s="55"/>
      <c r="BR356" s="55"/>
      <c r="BS356" s="55"/>
      <c r="BT356" s="55"/>
      <c r="BU356" s="55"/>
      <c r="BV356" s="77"/>
    </row>
    <row r="357" spans="1:74" s="50" customFormat="1" ht="75.599999999999994" customHeight="1">
      <c r="A357" s="11" t="s">
        <v>5</v>
      </c>
      <c r="B357" s="5" t="s">
        <v>26</v>
      </c>
      <c r="C357" s="29" t="s">
        <v>1739</v>
      </c>
      <c r="D357" s="24" t="s">
        <v>615</v>
      </c>
      <c r="E357" s="24" t="s">
        <v>914</v>
      </c>
      <c r="F357" s="24" t="s">
        <v>1910</v>
      </c>
      <c r="G357" s="42" t="s">
        <v>1209</v>
      </c>
      <c r="H357" s="25">
        <v>411</v>
      </c>
      <c r="I357" s="7" t="s">
        <v>306</v>
      </c>
      <c r="J357" s="55"/>
      <c r="K357" s="55"/>
      <c r="L357" s="55"/>
      <c r="M357" s="55"/>
      <c r="N357" s="55"/>
      <c r="O357" s="55"/>
      <c r="P357" s="55"/>
      <c r="Q357" s="55"/>
      <c r="R357" s="55"/>
      <c r="S357" s="55"/>
      <c r="T357" s="55"/>
      <c r="U357" s="55"/>
      <c r="V357" s="55"/>
      <c r="W357" s="55"/>
      <c r="X357" s="55"/>
      <c r="Y357" s="55"/>
      <c r="Z357" s="55"/>
      <c r="AA357" s="55"/>
      <c r="AB357" s="55"/>
      <c r="AC357" s="55"/>
      <c r="AD357" s="55"/>
      <c r="AE357" s="55"/>
      <c r="AF357" s="55"/>
      <c r="AG357" s="55"/>
      <c r="AH357" s="55"/>
      <c r="AI357" s="55"/>
      <c r="AJ357" s="55"/>
      <c r="AK357" s="55"/>
      <c r="AL357" s="55"/>
      <c r="AM357" s="55"/>
      <c r="AN357" s="55"/>
      <c r="AO357" s="55"/>
      <c r="AP357" s="55"/>
      <c r="AQ357" s="55"/>
      <c r="AR357" s="55"/>
      <c r="AS357" s="55"/>
      <c r="AT357" s="55"/>
      <c r="AU357" s="55"/>
      <c r="AV357" s="55"/>
      <c r="AW357" s="55"/>
      <c r="AX357" s="55"/>
      <c r="AY357" s="55"/>
      <c r="AZ357" s="55"/>
      <c r="BA357" s="55"/>
      <c r="BB357" s="55"/>
      <c r="BC357" s="55"/>
      <c r="BD357" s="55"/>
      <c r="BE357" s="55"/>
      <c r="BF357" s="55"/>
      <c r="BG357" s="55"/>
      <c r="BH357" s="55"/>
      <c r="BI357" s="55"/>
      <c r="BJ357" s="55"/>
      <c r="BK357" s="55"/>
      <c r="BL357" s="55"/>
      <c r="BM357" s="55"/>
      <c r="BN357" s="55"/>
      <c r="BO357" s="55"/>
      <c r="BP357" s="55"/>
      <c r="BQ357" s="55"/>
      <c r="BR357" s="55"/>
      <c r="BS357" s="55"/>
      <c r="BT357" s="55"/>
      <c r="BU357" s="55"/>
      <c r="BV357" s="77"/>
    </row>
    <row r="358" spans="1:74" s="50" customFormat="1" ht="75.599999999999994" customHeight="1">
      <c r="A358" s="11" t="s">
        <v>5</v>
      </c>
      <c r="B358" s="5" t="s">
        <v>26</v>
      </c>
      <c r="C358" s="29" t="s">
        <v>1593</v>
      </c>
      <c r="D358" s="24" t="s">
        <v>494</v>
      </c>
      <c r="E358" s="24" t="s">
        <v>788</v>
      </c>
      <c r="F358" s="24" t="s">
        <v>1873</v>
      </c>
      <c r="G358" s="39" t="s">
        <v>1424</v>
      </c>
      <c r="H358" s="25">
        <v>406</v>
      </c>
      <c r="I358" s="7" t="s">
        <v>139</v>
      </c>
      <c r="J358" s="55"/>
      <c r="K358" s="55"/>
      <c r="L358" s="55"/>
      <c r="M358" s="55"/>
      <c r="N358" s="55"/>
      <c r="O358" s="55"/>
      <c r="P358" s="55"/>
      <c r="Q358" s="55"/>
      <c r="R358" s="55"/>
      <c r="S358" s="55"/>
      <c r="T358" s="55"/>
      <c r="U358" s="55"/>
      <c r="V358" s="55"/>
      <c r="W358" s="55"/>
      <c r="X358" s="55"/>
      <c r="Y358" s="55"/>
      <c r="Z358" s="55"/>
      <c r="AA358" s="55"/>
      <c r="AB358" s="55"/>
      <c r="AC358" s="55"/>
      <c r="AD358" s="55"/>
      <c r="AE358" s="55"/>
      <c r="AF358" s="55"/>
      <c r="AG358" s="55"/>
      <c r="AH358" s="55"/>
      <c r="AI358" s="55"/>
      <c r="AJ358" s="55"/>
      <c r="AK358" s="55"/>
      <c r="AL358" s="55"/>
      <c r="AM358" s="55"/>
      <c r="AN358" s="55"/>
      <c r="AO358" s="55"/>
      <c r="AP358" s="55"/>
      <c r="AQ358" s="55"/>
      <c r="AR358" s="55"/>
      <c r="AS358" s="55"/>
      <c r="AT358" s="55"/>
      <c r="AU358" s="55"/>
      <c r="AV358" s="55"/>
      <c r="AW358" s="55"/>
      <c r="AX358" s="55"/>
      <c r="AY358" s="55"/>
      <c r="AZ358" s="55"/>
      <c r="BA358" s="55"/>
      <c r="BB358" s="55"/>
      <c r="BC358" s="55"/>
      <c r="BD358" s="55"/>
      <c r="BE358" s="55"/>
      <c r="BF358" s="55"/>
      <c r="BG358" s="55"/>
      <c r="BH358" s="55"/>
      <c r="BI358" s="55"/>
      <c r="BJ358" s="55"/>
      <c r="BK358" s="55"/>
      <c r="BL358" s="55"/>
      <c r="BM358" s="55"/>
      <c r="BN358" s="55"/>
      <c r="BO358" s="55"/>
      <c r="BP358" s="55"/>
      <c r="BQ358" s="55"/>
      <c r="BR358" s="55"/>
      <c r="BS358" s="55"/>
      <c r="BT358" s="55"/>
      <c r="BU358" s="55"/>
      <c r="BV358" s="77"/>
    </row>
    <row r="359" spans="1:74" s="50" customFormat="1" ht="75.599999999999994" customHeight="1">
      <c r="A359" s="11" t="s">
        <v>5</v>
      </c>
      <c r="B359" s="5" t="s">
        <v>26</v>
      </c>
      <c r="C359" s="29" t="s">
        <v>1607</v>
      </c>
      <c r="D359" s="24" t="s">
        <v>506</v>
      </c>
      <c r="E359" s="24" t="s">
        <v>800</v>
      </c>
      <c r="F359" s="24" t="s">
        <v>1873</v>
      </c>
      <c r="G359" s="39" t="s">
        <v>1438</v>
      </c>
      <c r="H359" s="25">
        <v>804.40700000000004</v>
      </c>
      <c r="I359" s="7" t="s">
        <v>154</v>
      </c>
      <c r="J359" s="55"/>
      <c r="K359" s="55"/>
      <c r="L359" s="55"/>
      <c r="M359" s="55"/>
      <c r="N359" s="55"/>
      <c r="O359" s="55"/>
      <c r="P359" s="55"/>
      <c r="Q359" s="55"/>
      <c r="R359" s="55"/>
      <c r="S359" s="55"/>
      <c r="T359" s="55"/>
      <c r="U359" s="55"/>
      <c r="V359" s="55"/>
      <c r="W359" s="55"/>
      <c r="X359" s="55"/>
      <c r="Y359" s="55"/>
      <c r="Z359" s="55"/>
      <c r="AA359" s="55"/>
      <c r="AB359" s="55"/>
      <c r="AC359" s="55"/>
      <c r="AD359" s="55"/>
      <c r="AE359" s="55"/>
      <c r="AF359" s="55"/>
      <c r="AG359" s="55"/>
      <c r="AH359" s="55"/>
      <c r="AI359" s="55"/>
      <c r="AJ359" s="55"/>
      <c r="AK359" s="55"/>
      <c r="AL359" s="55"/>
      <c r="AM359" s="55"/>
      <c r="AN359" s="55"/>
      <c r="AO359" s="55"/>
      <c r="AP359" s="55"/>
      <c r="AQ359" s="55"/>
      <c r="AR359" s="55"/>
      <c r="AS359" s="55"/>
      <c r="AT359" s="55"/>
      <c r="AU359" s="55"/>
      <c r="AV359" s="55"/>
      <c r="AW359" s="55"/>
      <c r="AX359" s="55"/>
      <c r="AY359" s="55"/>
      <c r="AZ359" s="55"/>
      <c r="BA359" s="55"/>
      <c r="BB359" s="55"/>
      <c r="BC359" s="55"/>
      <c r="BD359" s="55"/>
      <c r="BE359" s="55"/>
      <c r="BF359" s="55"/>
      <c r="BG359" s="55"/>
      <c r="BH359" s="55"/>
      <c r="BI359" s="55"/>
      <c r="BJ359" s="55"/>
      <c r="BK359" s="55"/>
      <c r="BL359" s="55"/>
      <c r="BM359" s="55"/>
      <c r="BN359" s="55"/>
      <c r="BO359" s="55"/>
      <c r="BP359" s="55"/>
      <c r="BQ359" s="55"/>
      <c r="BR359" s="55"/>
      <c r="BS359" s="55"/>
      <c r="BT359" s="55"/>
      <c r="BU359" s="55"/>
      <c r="BV359" s="77"/>
    </row>
    <row r="360" spans="1:74" s="50" customFormat="1" ht="75.599999999999994" customHeight="1">
      <c r="A360" s="8" t="s">
        <v>5</v>
      </c>
      <c r="B360" s="8" t="s">
        <v>26</v>
      </c>
      <c r="C360" s="30" t="s">
        <v>1512</v>
      </c>
      <c r="D360" s="24" t="s">
        <v>410</v>
      </c>
      <c r="E360" s="24" t="s">
        <v>700</v>
      </c>
      <c r="F360" s="24" t="s">
        <v>1879</v>
      </c>
      <c r="G360" s="39" t="s">
        <v>1334</v>
      </c>
      <c r="H360" s="25">
        <v>412</v>
      </c>
      <c r="I360" s="9" t="s">
        <v>64</v>
      </c>
      <c r="J360" s="55"/>
      <c r="K360" s="55"/>
      <c r="L360" s="55"/>
      <c r="M360" s="55"/>
      <c r="N360" s="55"/>
      <c r="O360" s="55"/>
      <c r="P360" s="55"/>
      <c r="Q360" s="55"/>
      <c r="R360" s="55"/>
      <c r="S360" s="55"/>
      <c r="T360" s="55"/>
      <c r="U360" s="55"/>
      <c r="V360" s="55"/>
      <c r="W360" s="55"/>
      <c r="X360" s="55"/>
      <c r="Y360" s="55"/>
      <c r="Z360" s="55"/>
      <c r="AA360" s="55"/>
      <c r="AB360" s="55"/>
      <c r="AC360" s="55"/>
      <c r="AD360" s="55"/>
      <c r="AE360" s="55"/>
      <c r="AF360" s="55"/>
      <c r="AG360" s="55"/>
      <c r="AH360" s="55"/>
      <c r="AI360" s="55"/>
      <c r="AJ360" s="55"/>
      <c r="AK360" s="55"/>
      <c r="AL360" s="55"/>
      <c r="AM360" s="55"/>
      <c r="AN360" s="55"/>
      <c r="AO360" s="55"/>
      <c r="AP360" s="55"/>
      <c r="AQ360" s="55"/>
      <c r="AR360" s="55"/>
      <c r="AS360" s="55"/>
      <c r="AT360" s="55"/>
      <c r="AU360" s="55"/>
      <c r="AV360" s="55"/>
      <c r="AW360" s="55"/>
      <c r="AX360" s="55"/>
      <c r="AY360" s="55"/>
      <c r="AZ360" s="55"/>
      <c r="BA360" s="55"/>
      <c r="BB360" s="55"/>
      <c r="BC360" s="55"/>
      <c r="BD360" s="55"/>
      <c r="BE360" s="55"/>
      <c r="BF360" s="55"/>
      <c r="BG360" s="55"/>
      <c r="BH360" s="55"/>
      <c r="BI360" s="55"/>
      <c r="BJ360" s="55"/>
      <c r="BK360" s="55"/>
      <c r="BL360" s="55"/>
      <c r="BM360" s="55"/>
      <c r="BN360" s="55"/>
      <c r="BO360" s="55"/>
      <c r="BP360" s="55"/>
      <c r="BQ360" s="55"/>
      <c r="BR360" s="55"/>
      <c r="BS360" s="55"/>
      <c r="BT360" s="55"/>
      <c r="BU360" s="55"/>
      <c r="BV360" s="77"/>
    </row>
    <row r="361" spans="1:74" s="50" customFormat="1" ht="75.599999999999994" customHeight="1">
      <c r="A361" s="8" t="s">
        <v>5</v>
      </c>
      <c r="B361" s="5" t="s">
        <v>17</v>
      </c>
      <c r="C361" s="29" t="s">
        <v>1499</v>
      </c>
      <c r="D361" s="24" t="s">
        <v>398</v>
      </c>
      <c r="E361" s="24" t="s">
        <v>688</v>
      </c>
      <c r="F361" s="24" t="s">
        <v>1879</v>
      </c>
      <c r="G361" s="39" t="s">
        <v>1321</v>
      </c>
      <c r="H361" s="25">
        <v>412</v>
      </c>
      <c r="I361" s="7" t="s">
        <v>49</v>
      </c>
      <c r="J361" s="55"/>
      <c r="K361" s="55"/>
      <c r="L361" s="55"/>
      <c r="M361" s="55"/>
      <c r="N361" s="55"/>
      <c r="O361" s="55"/>
      <c r="P361" s="55"/>
      <c r="Q361" s="55"/>
      <c r="R361" s="55"/>
      <c r="S361" s="55"/>
      <c r="T361" s="55"/>
      <c r="U361" s="55"/>
      <c r="V361" s="55"/>
      <c r="W361" s="55"/>
      <c r="X361" s="55"/>
      <c r="Y361" s="55"/>
      <c r="Z361" s="55"/>
      <c r="AA361" s="55"/>
      <c r="AB361" s="55"/>
      <c r="AC361" s="55"/>
      <c r="AD361" s="55"/>
      <c r="AE361" s="55"/>
      <c r="AF361" s="55"/>
      <c r="AG361" s="55"/>
      <c r="AH361" s="55"/>
      <c r="AI361" s="55"/>
      <c r="AJ361" s="55"/>
      <c r="AK361" s="55"/>
      <c r="AL361" s="55"/>
      <c r="AM361" s="55"/>
      <c r="AN361" s="55"/>
      <c r="AO361" s="55"/>
      <c r="AP361" s="55"/>
      <c r="AQ361" s="55"/>
      <c r="AR361" s="55"/>
      <c r="AS361" s="55"/>
      <c r="AT361" s="55"/>
      <c r="AU361" s="55"/>
      <c r="AV361" s="55"/>
      <c r="AW361" s="55"/>
      <c r="AX361" s="55"/>
      <c r="AY361" s="55"/>
      <c r="AZ361" s="55"/>
      <c r="BA361" s="55"/>
      <c r="BB361" s="55"/>
      <c r="BC361" s="55"/>
      <c r="BD361" s="55"/>
      <c r="BE361" s="55"/>
      <c r="BF361" s="55"/>
      <c r="BG361" s="55"/>
      <c r="BH361" s="55"/>
      <c r="BI361" s="55"/>
      <c r="BJ361" s="55"/>
      <c r="BK361" s="55"/>
      <c r="BL361" s="55"/>
      <c r="BM361" s="55"/>
      <c r="BN361" s="55"/>
      <c r="BO361" s="55"/>
      <c r="BP361" s="55"/>
      <c r="BQ361" s="55"/>
      <c r="BR361" s="55"/>
      <c r="BS361" s="55"/>
      <c r="BT361" s="55"/>
      <c r="BU361" s="55"/>
      <c r="BV361" s="77"/>
    </row>
    <row r="362" spans="1:74" s="50" customFormat="1" ht="75.599999999999994" customHeight="1">
      <c r="A362" s="2" t="s">
        <v>5</v>
      </c>
      <c r="B362" s="2" t="s">
        <v>17</v>
      </c>
      <c r="C362" s="23" t="s">
        <v>1474</v>
      </c>
      <c r="D362" s="24" t="s">
        <v>372</v>
      </c>
      <c r="E362" s="24" t="s">
        <v>661</v>
      </c>
      <c r="F362" s="24" t="s">
        <v>1879</v>
      </c>
      <c r="G362" s="39" t="s">
        <v>1294</v>
      </c>
      <c r="H362" s="26">
        <v>625</v>
      </c>
      <c r="I362" s="7" t="s">
        <v>18</v>
      </c>
      <c r="J362" s="55"/>
      <c r="K362" s="55"/>
      <c r="L362" s="55"/>
      <c r="M362" s="55"/>
      <c r="N362" s="55"/>
      <c r="O362" s="55"/>
      <c r="P362" s="55"/>
      <c r="Q362" s="55"/>
      <c r="R362" s="55"/>
      <c r="S362" s="55"/>
      <c r="T362" s="55"/>
      <c r="U362" s="55"/>
      <c r="V362" s="55"/>
      <c r="W362" s="55"/>
      <c r="X362" s="55"/>
      <c r="Y362" s="55"/>
      <c r="Z362" s="55"/>
      <c r="AA362" s="55"/>
      <c r="AB362" s="55"/>
      <c r="AC362" s="55"/>
      <c r="AD362" s="55"/>
      <c r="AE362" s="55"/>
      <c r="AF362" s="55"/>
      <c r="AG362" s="55"/>
      <c r="AH362" s="55"/>
      <c r="AI362" s="55"/>
      <c r="AJ362" s="55"/>
      <c r="AK362" s="55"/>
      <c r="AL362" s="55"/>
      <c r="AM362" s="55"/>
      <c r="AN362" s="55"/>
      <c r="AO362" s="55"/>
      <c r="AP362" s="55"/>
      <c r="AQ362" s="55"/>
      <c r="AR362" s="55"/>
      <c r="AS362" s="55"/>
      <c r="AT362" s="55"/>
      <c r="AU362" s="55"/>
      <c r="AV362" s="55"/>
      <c r="AW362" s="55"/>
      <c r="AX362" s="55"/>
      <c r="AY362" s="55"/>
      <c r="AZ362" s="55"/>
      <c r="BA362" s="55"/>
      <c r="BB362" s="55"/>
      <c r="BC362" s="55"/>
      <c r="BD362" s="55"/>
      <c r="BE362" s="55"/>
      <c r="BF362" s="55"/>
      <c r="BG362" s="55"/>
      <c r="BH362" s="55"/>
      <c r="BI362" s="55"/>
      <c r="BJ362" s="55"/>
      <c r="BK362" s="55"/>
      <c r="BL362" s="55"/>
      <c r="BM362" s="55"/>
      <c r="BN362" s="55"/>
      <c r="BO362" s="55"/>
      <c r="BP362" s="55"/>
      <c r="BQ362" s="55"/>
      <c r="BR362" s="55"/>
      <c r="BS362" s="55"/>
      <c r="BT362" s="55"/>
      <c r="BU362" s="55"/>
      <c r="BV362" s="77"/>
    </row>
    <row r="363" spans="1:74" s="50" customFormat="1" ht="75.599999999999994" customHeight="1">
      <c r="A363" s="8" t="s">
        <v>5</v>
      </c>
      <c r="B363" s="8" t="s">
        <v>17</v>
      </c>
      <c r="C363" s="30" t="s">
        <v>1506</v>
      </c>
      <c r="D363" s="24" t="s">
        <v>405</v>
      </c>
      <c r="E363" s="24" t="s">
        <v>695</v>
      </c>
      <c r="F363" s="24" t="s">
        <v>1879</v>
      </c>
      <c r="G363" s="39" t="s">
        <v>1328</v>
      </c>
      <c r="H363" s="25" t="s">
        <v>54</v>
      </c>
      <c r="I363" s="9" t="s">
        <v>58</v>
      </c>
      <c r="J363" s="55"/>
      <c r="K363" s="55"/>
      <c r="L363" s="55"/>
      <c r="M363" s="55"/>
      <c r="N363" s="55"/>
      <c r="O363" s="55"/>
      <c r="P363" s="55"/>
      <c r="Q363" s="55"/>
      <c r="R363" s="55"/>
      <c r="S363" s="55"/>
      <c r="T363" s="55"/>
      <c r="U363" s="55"/>
      <c r="V363" s="55"/>
      <c r="W363" s="55"/>
      <c r="X363" s="55"/>
      <c r="Y363" s="55"/>
      <c r="Z363" s="55"/>
      <c r="AA363" s="55"/>
      <c r="AB363" s="55"/>
      <c r="AC363" s="55"/>
      <c r="AD363" s="55"/>
      <c r="AE363" s="55"/>
      <c r="AF363" s="55"/>
      <c r="AG363" s="55"/>
      <c r="AH363" s="55"/>
      <c r="AI363" s="55"/>
      <c r="AJ363" s="55"/>
      <c r="AK363" s="55"/>
      <c r="AL363" s="55"/>
      <c r="AM363" s="55"/>
      <c r="AN363" s="55"/>
      <c r="AO363" s="55"/>
      <c r="AP363" s="55"/>
      <c r="AQ363" s="55"/>
      <c r="AR363" s="55"/>
      <c r="AS363" s="55"/>
      <c r="AT363" s="55"/>
      <c r="AU363" s="55"/>
      <c r="AV363" s="55"/>
      <c r="AW363" s="55"/>
      <c r="AX363" s="55"/>
      <c r="AY363" s="55"/>
      <c r="AZ363" s="55"/>
      <c r="BA363" s="55"/>
      <c r="BB363" s="55"/>
      <c r="BC363" s="55"/>
      <c r="BD363" s="55"/>
      <c r="BE363" s="55"/>
      <c r="BF363" s="55"/>
      <c r="BG363" s="55"/>
      <c r="BH363" s="55"/>
      <c r="BI363" s="55"/>
      <c r="BJ363" s="55"/>
      <c r="BK363" s="55"/>
      <c r="BL363" s="55"/>
      <c r="BM363" s="55"/>
      <c r="BN363" s="55"/>
      <c r="BO363" s="55"/>
      <c r="BP363" s="55"/>
      <c r="BQ363" s="55"/>
      <c r="BR363" s="55"/>
      <c r="BS363" s="55"/>
      <c r="BT363" s="55"/>
      <c r="BU363" s="55"/>
      <c r="BV363" s="77"/>
    </row>
    <row r="364" spans="1:74" s="50" customFormat="1" ht="75.599999999999994" customHeight="1">
      <c r="A364" s="8" t="s">
        <v>5</v>
      </c>
      <c r="B364" s="8" t="s">
        <v>17</v>
      </c>
      <c r="C364" s="30" t="s">
        <v>1496</v>
      </c>
      <c r="D364" s="24" t="s">
        <v>395</v>
      </c>
      <c r="E364" s="24" t="s">
        <v>685</v>
      </c>
      <c r="F364" s="24" t="s">
        <v>1879</v>
      </c>
      <c r="G364" s="39" t="s">
        <v>1318</v>
      </c>
      <c r="H364" s="25">
        <v>412</v>
      </c>
      <c r="I364" s="9" t="s">
        <v>46</v>
      </c>
      <c r="J364" s="55"/>
      <c r="K364" s="55"/>
      <c r="L364" s="55"/>
      <c r="M364" s="55"/>
      <c r="N364" s="55"/>
      <c r="O364" s="55"/>
      <c r="P364" s="55"/>
      <c r="Q364" s="55"/>
      <c r="R364" s="55"/>
      <c r="S364" s="55"/>
      <c r="T364" s="55"/>
      <c r="U364" s="55"/>
      <c r="V364" s="55"/>
      <c r="W364" s="55"/>
      <c r="X364" s="55"/>
      <c r="Y364" s="55"/>
      <c r="Z364" s="55"/>
      <c r="AA364" s="55"/>
      <c r="AB364" s="55"/>
      <c r="AC364" s="55"/>
      <c r="AD364" s="55"/>
      <c r="AE364" s="55"/>
      <c r="AF364" s="55"/>
      <c r="AG364" s="55"/>
      <c r="AH364" s="55"/>
      <c r="AI364" s="55"/>
      <c r="AJ364" s="55"/>
      <c r="AK364" s="55"/>
      <c r="AL364" s="55"/>
      <c r="AM364" s="55"/>
      <c r="AN364" s="55"/>
      <c r="AO364" s="55"/>
      <c r="AP364" s="55"/>
      <c r="AQ364" s="55"/>
      <c r="AR364" s="55"/>
      <c r="AS364" s="55"/>
      <c r="AT364" s="55"/>
      <c r="AU364" s="55"/>
      <c r="AV364" s="55"/>
      <c r="AW364" s="55"/>
      <c r="AX364" s="55"/>
      <c r="AY364" s="55"/>
      <c r="AZ364" s="55"/>
      <c r="BA364" s="55"/>
      <c r="BB364" s="55"/>
      <c r="BC364" s="55"/>
      <c r="BD364" s="55"/>
      <c r="BE364" s="55"/>
      <c r="BF364" s="55"/>
      <c r="BG364" s="55"/>
      <c r="BH364" s="55"/>
      <c r="BI364" s="55"/>
      <c r="BJ364" s="55"/>
      <c r="BK364" s="55"/>
      <c r="BL364" s="55"/>
      <c r="BM364" s="55"/>
      <c r="BN364" s="55"/>
      <c r="BO364" s="55"/>
      <c r="BP364" s="55"/>
      <c r="BQ364" s="55"/>
      <c r="BR364" s="55"/>
      <c r="BS364" s="55"/>
      <c r="BT364" s="55"/>
      <c r="BU364" s="55"/>
      <c r="BV364" s="77"/>
    </row>
    <row r="365" spans="1:74" s="50" customFormat="1" ht="75.599999999999994" customHeight="1">
      <c r="A365" s="5" t="s">
        <v>5</v>
      </c>
      <c r="B365" s="5" t="s">
        <v>1827</v>
      </c>
      <c r="C365" s="29" t="s">
        <v>1526</v>
      </c>
      <c r="D365" s="24" t="s">
        <v>423</v>
      </c>
      <c r="E365" s="24" t="s">
        <v>714</v>
      </c>
      <c r="F365" s="24" t="s">
        <v>1910</v>
      </c>
      <c r="G365" s="39" t="s">
        <v>1347</v>
      </c>
      <c r="H365" s="25" t="s">
        <v>77</v>
      </c>
      <c r="I365" s="10" t="s">
        <v>81</v>
      </c>
      <c r="J365" s="55"/>
      <c r="K365" s="55"/>
      <c r="L365" s="55"/>
      <c r="M365" s="55"/>
      <c r="N365" s="55"/>
      <c r="O365" s="55"/>
      <c r="P365" s="55"/>
      <c r="Q365" s="55"/>
      <c r="R365" s="55"/>
      <c r="S365" s="55"/>
      <c r="T365" s="55"/>
      <c r="U365" s="55"/>
      <c r="V365" s="55"/>
      <c r="W365" s="55"/>
      <c r="X365" s="55"/>
      <c r="Y365" s="55"/>
      <c r="Z365" s="55"/>
      <c r="AA365" s="55"/>
      <c r="AB365" s="55"/>
      <c r="AC365" s="55"/>
      <c r="AD365" s="55"/>
      <c r="AE365" s="55"/>
      <c r="AF365" s="55"/>
      <c r="AG365" s="55"/>
      <c r="AH365" s="55"/>
      <c r="AI365" s="55"/>
      <c r="AJ365" s="55"/>
      <c r="AK365" s="55"/>
      <c r="AL365" s="55"/>
      <c r="AM365" s="55"/>
      <c r="AN365" s="55"/>
      <c r="AO365" s="55"/>
      <c r="AP365" s="55"/>
      <c r="AQ365" s="55"/>
      <c r="AR365" s="55"/>
      <c r="AS365" s="55"/>
      <c r="AT365" s="55"/>
      <c r="AU365" s="55"/>
      <c r="AV365" s="55"/>
      <c r="AW365" s="55"/>
      <c r="AX365" s="55"/>
      <c r="AY365" s="55"/>
      <c r="AZ365" s="55"/>
      <c r="BA365" s="55"/>
      <c r="BB365" s="55"/>
      <c r="BC365" s="55"/>
      <c r="BD365" s="55"/>
      <c r="BE365" s="55"/>
      <c r="BF365" s="55"/>
      <c r="BG365" s="55"/>
      <c r="BH365" s="55"/>
      <c r="BI365" s="55"/>
      <c r="BJ365" s="55"/>
      <c r="BK365" s="55"/>
      <c r="BL365" s="55"/>
      <c r="BM365" s="55"/>
      <c r="BN365" s="55"/>
      <c r="BO365" s="55"/>
      <c r="BP365" s="55"/>
      <c r="BQ365" s="55"/>
      <c r="BR365" s="55"/>
      <c r="BS365" s="55"/>
      <c r="BT365" s="55"/>
      <c r="BU365" s="55"/>
      <c r="BV365" s="77"/>
    </row>
    <row r="366" spans="1:74" s="50" customFormat="1" ht="75.599999999999994" customHeight="1">
      <c r="A366" s="8" t="s">
        <v>5</v>
      </c>
      <c r="B366" s="5" t="s">
        <v>1827</v>
      </c>
      <c r="C366" s="30" t="s">
        <v>1500</v>
      </c>
      <c r="D366" s="24" t="s">
        <v>399</v>
      </c>
      <c r="E366" s="24" t="s">
        <v>689</v>
      </c>
      <c r="F366" s="24" t="s">
        <v>1879</v>
      </c>
      <c r="G366" s="39" t="s">
        <v>1322</v>
      </c>
      <c r="H366" s="25">
        <v>412</v>
      </c>
      <c r="I366" s="9" t="s">
        <v>50</v>
      </c>
      <c r="J366" s="55"/>
      <c r="K366" s="55"/>
      <c r="L366" s="55"/>
      <c r="M366" s="55"/>
      <c r="N366" s="55"/>
      <c r="O366" s="55"/>
      <c r="P366" s="55"/>
      <c r="Q366" s="55"/>
      <c r="R366" s="55"/>
      <c r="S366" s="55"/>
      <c r="T366" s="55"/>
      <c r="U366" s="55"/>
      <c r="V366" s="55"/>
      <c r="W366" s="55"/>
      <c r="X366" s="55"/>
      <c r="Y366" s="55"/>
      <c r="Z366" s="55"/>
      <c r="AA366" s="55"/>
      <c r="AB366" s="55"/>
      <c r="AC366" s="55"/>
      <c r="AD366" s="55"/>
      <c r="AE366" s="55"/>
      <c r="AF366" s="55"/>
      <c r="AG366" s="55"/>
      <c r="AH366" s="55"/>
      <c r="AI366" s="55"/>
      <c r="AJ366" s="55"/>
      <c r="AK366" s="55"/>
      <c r="AL366" s="55"/>
      <c r="AM366" s="55"/>
      <c r="AN366" s="55"/>
      <c r="AO366" s="55"/>
      <c r="AP366" s="55"/>
      <c r="AQ366" s="55"/>
      <c r="AR366" s="55"/>
      <c r="AS366" s="55"/>
      <c r="AT366" s="55"/>
      <c r="AU366" s="55"/>
      <c r="AV366" s="55"/>
      <c r="AW366" s="55"/>
      <c r="AX366" s="55"/>
      <c r="AY366" s="55"/>
      <c r="AZ366" s="55"/>
      <c r="BA366" s="55"/>
      <c r="BB366" s="55"/>
      <c r="BC366" s="55"/>
      <c r="BD366" s="55"/>
      <c r="BE366" s="55"/>
      <c r="BF366" s="55"/>
      <c r="BG366" s="55"/>
      <c r="BH366" s="55"/>
      <c r="BI366" s="55"/>
      <c r="BJ366" s="55"/>
      <c r="BK366" s="55"/>
      <c r="BL366" s="55"/>
      <c r="BM366" s="55"/>
      <c r="BN366" s="55"/>
      <c r="BO366" s="55"/>
      <c r="BP366" s="55"/>
      <c r="BQ366" s="55"/>
      <c r="BR366" s="55"/>
      <c r="BS366" s="55"/>
      <c r="BT366" s="55"/>
      <c r="BU366" s="55"/>
      <c r="BV366" s="77"/>
    </row>
    <row r="367" spans="1:74" s="50" customFormat="1" ht="75.599999999999994" customHeight="1">
      <c r="A367" s="8" t="s">
        <v>5</v>
      </c>
      <c r="B367" s="5" t="s">
        <v>1827</v>
      </c>
      <c r="C367" s="30" t="s">
        <v>1498</v>
      </c>
      <c r="D367" s="24" t="s">
        <v>397</v>
      </c>
      <c r="E367" s="24" t="s">
        <v>687</v>
      </c>
      <c r="F367" s="24" t="s">
        <v>1879</v>
      </c>
      <c r="G367" s="39" t="s">
        <v>1320</v>
      </c>
      <c r="H367" s="25">
        <v>412</v>
      </c>
      <c r="I367" s="9" t="s">
        <v>48</v>
      </c>
      <c r="J367" s="55"/>
      <c r="K367" s="55"/>
      <c r="L367" s="55"/>
      <c r="M367" s="55"/>
      <c r="N367" s="55"/>
      <c r="O367" s="55"/>
      <c r="P367" s="55"/>
      <c r="Q367" s="55"/>
      <c r="R367" s="55"/>
      <c r="S367" s="55"/>
      <c r="T367" s="55"/>
      <c r="U367" s="55"/>
      <c r="V367" s="55"/>
      <c r="W367" s="55"/>
      <c r="X367" s="55"/>
      <c r="Y367" s="55"/>
      <c r="Z367" s="55"/>
      <c r="AA367" s="55"/>
      <c r="AB367" s="55"/>
      <c r="AC367" s="55"/>
      <c r="AD367" s="55"/>
      <c r="AE367" s="55"/>
      <c r="AF367" s="55"/>
      <c r="AG367" s="55"/>
      <c r="AH367" s="55"/>
      <c r="AI367" s="55"/>
      <c r="AJ367" s="55"/>
      <c r="AK367" s="55"/>
      <c r="AL367" s="55"/>
      <c r="AM367" s="55"/>
      <c r="AN367" s="55"/>
      <c r="AO367" s="55"/>
      <c r="AP367" s="55"/>
      <c r="AQ367" s="55"/>
      <c r="AR367" s="55"/>
      <c r="AS367" s="55"/>
      <c r="AT367" s="55"/>
      <c r="AU367" s="55"/>
      <c r="AV367" s="55"/>
      <c r="AW367" s="55"/>
      <c r="AX367" s="55"/>
      <c r="AY367" s="55"/>
      <c r="AZ367" s="55"/>
      <c r="BA367" s="55"/>
      <c r="BB367" s="55"/>
      <c r="BC367" s="55"/>
      <c r="BD367" s="55"/>
      <c r="BE367" s="55"/>
      <c r="BF367" s="55"/>
      <c r="BG367" s="55"/>
      <c r="BH367" s="55"/>
      <c r="BI367" s="55"/>
      <c r="BJ367" s="55"/>
      <c r="BK367" s="55"/>
      <c r="BL367" s="55"/>
      <c r="BM367" s="55"/>
      <c r="BN367" s="55"/>
      <c r="BO367" s="55"/>
      <c r="BP367" s="55"/>
      <c r="BQ367" s="55"/>
      <c r="BR367" s="55"/>
      <c r="BS367" s="55"/>
      <c r="BT367" s="55"/>
      <c r="BU367" s="55"/>
      <c r="BV367" s="77"/>
    </row>
    <row r="368" spans="1:74" s="50" customFormat="1" ht="75.599999999999994" customHeight="1">
      <c r="A368" s="5" t="s">
        <v>5</v>
      </c>
      <c r="B368" s="5" t="s">
        <v>1827</v>
      </c>
      <c r="C368" s="29" t="s">
        <v>1495</v>
      </c>
      <c r="D368" s="24" t="s">
        <v>394</v>
      </c>
      <c r="E368" s="24" t="s">
        <v>684</v>
      </c>
      <c r="F368" s="24" t="s">
        <v>1879</v>
      </c>
      <c r="G368" s="39" t="s">
        <v>1317</v>
      </c>
      <c r="H368" s="25">
        <v>412</v>
      </c>
      <c r="I368" s="7" t="s">
        <v>45</v>
      </c>
      <c r="J368" s="55"/>
      <c r="K368" s="55"/>
      <c r="L368" s="55"/>
      <c r="M368" s="55"/>
      <c r="N368" s="55"/>
      <c r="O368" s="55"/>
      <c r="P368" s="55"/>
      <c r="Q368" s="55"/>
      <c r="R368" s="55"/>
      <c r="S368" s="55"/>
      <c r="T368" s="55"/>
      <c r="U368" s="55"/>
      <c r="V368" s="55"/>
      <c r="W368" s="55"/>
      <c r="X368" s="55"/>
      <c r="Y368" s="55"/>
      <c r="Z368" s="55"/>
      <c r="AA368" s="55"/>
      <c r="AB368" s="55"/>
      <c r="AC368" s="55"/>
      <c r="AD368" s="55"/>
      <c r="AE368" s="55"/>
      <c r="AF368" s="55"/>
      <c r="AG368" s="55"/>
      <c r="AH368" s="55"/>
      <c r="AI368" s="55"/>
      <c r="AJ368" s="55"/>
      <c r="AK368" s="55"/>
      <c r="AL368" s="55"/>
      <c r="AM368" s="55"/>
      <c r="AN368" s="55"/>
      <c r="AO368" s="55"/>
      <c r="AP368" s="55"/>
      <c r="AQ368" s="55"/>
      <c r="AR368" s="55"/>
      <c r="AS368" s="55"/>
      <c r="AT368" s="55"/>
      <c r="AU368" s="55"/>
      <c r="AV368" s="55"/>
      <c r="AW368" s="55"/>
      <c r="AX368" s="55"/>
      <c r="AY368" s="55"/>
      <c r="AZ368" s="55"/>
      <c r="BA368" s="55"/>
      <c r="BB368" s="55"/>
      <c r="BC368" s="55"/>
      <c r="BD368" s="55"/>
      <c r="BE368" s="55"/>
      <c r="BF368" s="55"/>
      <c r="BG368" s="55"/>
      <c r="BH368" s="55"/>
      <c r="BI368" s="55"/>
      <c r="BJ368" s="55"/>
      <c r="BK368" s="55"/>
      <c r="BL368" s="55"/>
      <c r="BM368" s="55"/>
      <c r="BN368" s="55"/>
      <c r="BO368" s="55"/>
      <c r="BP368" s="55"/>
      <c r="BQ368" s="55"/>
      <c r="BR368" s="55"/>
      <c r="BS368" s="55"/>
      <c r="BT368" s="55"/>
      <c r="BU368" s="55"/>
      <c r="BV368" s="77"/>
    </row>
    <row r="369" spans="1:74" s="50" customFormat="1" ht="75.599999999999994" customHeight="1">
      <c r="A369" s="2" t="s">
        <v>5</v>
      </c>
      <c r="B369" s="5" t="s">
        <v>1827</v>
      </c>
      <c r="C369" s="23" t="s">
        <v>1476</v>
      </c>
      <c r="D369" s="24" t="s">
        <v>374</v>
      </c>
      <c r="E369" s="24" t="s">
        <v>663</v>
      </c>
      <c r="F369" s="24" t="s">
        <v>1879</v>
      </c>
      <c r="G369" s="39" t="s">
        <v>1296</v>
      </c>
      <c r="H369" s="26">
        <v>625</v>
      </c>
      <c r="I369" s="7" t="s">
        <v>20</v>
      </c>
      <c r="J369" s="55"/>
      <c r="K369" s="55"/>
      <c r="L369" s="55"/>
      <c r="M369" s="55"/>
      <c r="N369" s="55"/>
      <c r="O369" s="55"/>
      <c r="P369" s="55"/>
      <c r="Q369" s="55"/>
      <c r="R369" s="55"/>
      <c r="S369" s="55"/>
      <c r="T369" s="55"/>
      <c r="U369" s="55"/>
      <c r="V369" s="55"/>
      <c r="W369" s="55"/>
      <c r="X369" s="55"/>
      <c r="Y369" s="55"/>
      <c r="Z369" s="55"/>
      <c r="AA369" s="55"/>
      <c r="AB369" s="55"/>
      <c r="AC369" s="55"/>
      <c r="AD369" s="55"/>
      <c r="AE369" s="55"/>
      <c r="AF369" s="55"/>
      <c r="AG369" s="55"/>
      <c r="AH369" s="55"/>
      <c r="AI369" s="55"/>
      <c r="AJ369" s="55"/>
      <c r="AK369" s="55"/>
      <c r="AL369" s="55"/>
      <c r="AM369" s="55"/>
      <c r="AN369" s="55"/>
      <c r="AO369" s="55"/>
      <c r="AP369" s="55"/>
      <c r="AQ369" s="55"/>
      <c r="AR369" s="55"/>
      <c r="AS369" s="55"/>
      <c r="AT369" s="55"/>
      <c r="AU369" s="55"/>
      <c r="AV369" s="55"/>
      <c r="AW369" s="55"/>
      <c r="AX369" s="55"/>
      <c r="AY369" s="55"/>
      <c r="AZ369" s="55"/>
      <c r="BA369" s="55"/>
      <c r="BB369" s="55"/>
      <c r="BC369" s="55"/>
      <c r="BD369" s="55"/>
      <c r="BE369" s="55"/>
      <c r="BF369" s="55"/>
      <c r="BG369" s="55"/>
      <c r="BH369" s="55"/>
      <c r="BI369" s="55"/>
      <c r="BJ369" s="55"/>
      <c r="BK369" s="55"/>
      <c r="BL369" s="55"/>
      <c r="BM369" s="55"/>
      <c r="BN369" s="55"/>
      <c r="BO369" s="55"/>
      <c r="BP369" s="55"/>
      <c r="BQ369" s="55"/>
      <c r="BR369" s="55"/>
      <c r="BS369" s="55"/>
      <c r="BT369" s="55"/>
      <c r="BU369" s="55"/>
      <c r="BV369" s="77"/>
    </row>
    <row r="370" spans="1:74" s="50" customFormat="1" ht="75.599999999999994" customHeight="1">
      <c r="A370" s="3" t="s">
        <v>5</v>
      </c>
      <c r="B370" s="5" t="s">
        <v>1827</v>
      </c>
      <c r="C370" s="27" t="s">
        <v>1475</v>
      </c>
      <c r="D370" s="24" t="s">
        <v>373</v>
      </c>
      <c r="E370" s="24" t="s">
        <v>662</v>
      </c>
      <c r="F370" s="24" t="s">
        <v>1879</v>
      </c>
      <c r="G370" s="39" t="s">
        <v>1295</v>
      </c>
      <c r="H370" s="28">
        <v>625</v>
      </c>
      <c r="I370" s="7" t="s">
        <v>19</v>
      </c>
      <c r="J370" s="55"/>
      <c r="K370" s="55"/>
      <c r="L370" s="55"/>
      <c r="M370" s="55"/>
      <c r="N370" s="55"/>
      <c r="O370" s="55"/>
      <c r="P370" s="55"/>
      <c r="Q370" s="55"/>
      <c r="R370" s="55"/>
      <c r="S370" s="55"/>
      <c r="T370" s="55"/>
      <c r="U370" s="55"/>
      <c r="V370" s="55"/>
      <c r="W370" s="55"/>
      <c r="X370" s="55"/>
      <c r="Y370" s="55"/>
      <c r="Z370" s="55"/>
      <c r="AA370" s="55"/>
      <c r="AB370" s="55"/>
      <c r="AC370" s="55"/>
      <c r="AD370" s="55"/>
      <c r="AE370" s="55"/>
      <c r="AF370" s="55"/>
      <c r="AG370" s="55"/>
      <c r="AH370" s="55"/>
      <c r="AI370" s="55"/>
      <c r="AJ370" s="55"/>
      <c r="AK370" s="55"/>
      <c r="AL370" s="55"/>
      <c r="AM370" s="55"/>
      <c r="AN370" s="55"/>
      <c r="AO370" s="55"/>
      <c r="AP370" s="55"/>
      <c r="AQ370" s="55"/>
      <c r="AR370" s="55"/>
      <c r="AS370" s="55"/>
      <c r="AT370" s="55"/>
      <c r="AU370" s="55"/>
      <c r="AV370" s="55"/>
      <c r="AW370" s="55"/>
      <c r="AX370" s="55"/>
      <c r="AY370" s="55"/>
      <c r="AZ370" s="55"/>
      <c r="BA370" s="55"/>
      <c r="BB370" s="55"/>
      <c r="BC370" s="55"/>
      <c r="BD370" s="55"/>
      <c r="BE370" s="55"/>
      <c r="BF370" s="55"/>
      <c r="BG370" s="55"/>
      <c r="BH370" s="55"/>
      <c r="BI370" s="55"/>
      <c r="BJ370" s="55"/>
      <c r="BK370" s="55"/>
      <c r="BL370" s="55"/>
      <c r="BM370" s="55"/>
      <c r="BN370" s="55"/>
      <c r="BO370" s="55"/>
      <c r="BP370" s="55"/>
      <c r="BQ370" s="55"/>
      <c r="BR370" s="55"/>
      <c r="BS370" s="55"/>
      <c r="BT370" s="55"/>
      <c r="BU370" s="55"/>
      <c r="BV370" s="77"/>
    </row>
    <row r="371" spans="1:74" s="50" customFormat="1" ht="75.599999999999994" customHeight="1">
      <c r="A371" s="5" t="s">
        <v>5</v>
      </c>
      <c r="B371" s="5" t="s">
        <v>1827</v>
      </c>
      <c r="C371" s="29" t="s">
        <v>1533</v>
      </c>
      <c r="D371" s="24" t="s">
        <v>430</v>
      </c>
      <c r="E371" s="24" t="s">
        <v>721</v>
      </c>
      <c r="F371" s="24" t="s">
        <v>1879</v>
      </c>
      <c r="G371" s="39" t="s">
        <v>1353</v>
      </c>
      <c r="H371" s="25">
        <v>413</v>
      </c>
      <c r="I371" s="10" t="s">
        <v>93</v>
      </c>
      <c r="J371" s="55"/>
      <c r="K371" s="55"/>
      <c r="L371" s="55"/>
      <c r="M371" s="55"/>
      <c r="N371" s="55"/>
      <c r="O371" s="55"/>
      <c r="P371" s="55"/>
      <c r="Q371" s="55"/>
      <c r="R371" s="55"/>
      <c r="S371" s="55"/>
      <c r="T371" s="55"/>
      <c r="U371" s="55"/>
      <c r="V371" s="55"/>
      <c r="W371" s="55"/>
      <c r="X371" s="55"/>
      <c r="Y371" s="55"/>
      <c r="Z371" s="55"/>
      <c r="AA371" s="55"/>
      <c r="AB371" s="55"/>
      <c r="AC371" s="55"/>
      <c r="AD371" s="55"/>
      <c r="AE371" s="55"/>
      <c r="AF371" s="55"/>
      <c r="AG371" s="55"/>
      <c r="AH371" s="55"/>
      <c r="AI371" s="55"/>
      <c r="AJ371" s="55"/>
      <c r="AK371" s="55"/>
      <c r="AL371" s="55"/>
      <c r="AM371" s="55"/>
      <c r="AN371" s="55"/>
      <c r="AO371" s="55"/>
      <c r="AP371" s="55"/>
      <c r="AQ371" s="55"/>
      <c r="AR371" s="55"/>
      <c r="AS371" s="55"/>
      <c r="AT371" s="55"/>
      <c r="AU371" s="55"/>
      <c r="AV371" s="55"/>
      <c r="AW371" s="55"/>
      <c r="AX371" s="55"/>
      <c r="AY371" s="55"/>
      <c r="AZ371" s="55"/>
      <c r="BA371" s="55"/>
      <c r="BB371" s="55"/>
      <c r="BC371" s="55"/>
      <c r="BD371" s="55"/>
      <c r="BE371" s="55"/>
      <c r="BF371" s="55"/>
      <c r="BG371" s="55"/>
      <c r="BH371" s="55"/>
      <c r="BI371" s="55"/>
      <c r="BJ371" s="55"/>
      <c r="BK371" s="55"/>
      <c r="BL371" s="55"/>
      <c r="BM371" s="55"/>
      <c r="BN371" s="55"/>
      <c r="BO371" s="55"/>
      <c r="BP371" s="55"/>
      <c r="BQ371" s="55"/>
      <c r="BR371" s="55"/>
      <c r="BS371" s="55"/>
      <c r="BT371" s="55"/>
      <c r="BU371" s="55"/>
      <c r="BV371" s="77"/>
    </row>
    <row r="372" spans="1:74" s="50" customFormat="1" ht="75.599999999999994" customHeight="1">
      <c r="A372" s="5" t="s">
        <v>5</v>
      </c>
      <c r="B372" s="5" t="s">
        <v>1827</v>
      </c>
      <c r="C372" s="29" t="s">
        <v>1828</v>
      </c>
      <c r="D372" s="31" t="s">
        <v>1829</v>
      </c>
      <c r="E372" s="31" t="s">
        <v>1830</v>
      </c>
      <c r="F372" s="31" t="s">
        <v>1881</v>
      </c>
      <c r="G372" s="39" t="s">
        <v>1831</v>
      </c>
      <c r="H372" s="25" t="s">
        <v>171</v>
      </c>
      <c r="I372" s="9" t="s">
        <v>1884</v>
      </c>
      <c r="J372" s="55"/>
      <c r="K372" s="55"/>
      <c r="L372" s="55"/>
      <c r="M372" s="55"/>
      <c r="N372" s="55"/>
      <c r="O372" s="55"/>
      <c r="P372" s="55"/>
      <c r="Q372" s="55"/>
      <c r="R372" s="55"/>
      <c r="S372" s="55"/>
      <c r="T372" s="55"/>
      <c r="U372" s="55"/>
      <c r="V372" s="55"/>
      <c r="W372" s="55"/>
      <c r="X372" s="55"/>
      <c r="Y372" s="55"/>
      <c r="Z372" s="55"/>
      <c r="AA372" s="55"/>
      <c r="AB372" s="55"/>
      <c r="AC372" s="55"/>
      <c r="AD372" s="55"/>
      <c r="AE372" s="55"/>
      <c r="AF372" s="55"/>
      <c r="AG372" s="55"/>
      <c r="AH372" s="55"/>
      <c r="AI372" s="55"/>
      <c r="AJ372" s="55"/>
      <c r="AK372" s="55"/>
      <c r="AL372" s="55"/>
      <c r="AM372" s="55"/>
      <c r="AN372" s="55"/>
      <c r="AO372" s="55"/>
      <c r="AP372" s="55"/>
      <c r="AQ372" s="55"/>
      <c r="AR372" s="55"/>
      <c r="AS372" s="55"/>
      <c r="AT372" s="55"/>
      <c r="AU372" s="55"/>
      <c r="AV372" s="55"/>
      <c r="AW372" s="55"/>
      <c r="AX372" s="55"/>
      <c r="AY372" s="55"/>
      <c r="AZ372" s="55"/>
      <c r="BA372" s="55"/>
      <c r="BB372" s="55"/>
      <c r="BC372" s="55"/>
      <c r="BD372" s="55"/>
      <c r="BE372" s="55"/>
      <c r="BF372" s="55"/>
      <c r="BG372" s="55"/>
      <c r="BH372" s="55"/>
      <c r="BI372" s="55"/>
      <c r="BJ372" s="55"/>
      <c r="BK372" s="55"/>
      <c r="BL372" s="55"/>
      <c r="BM372" s="55"/>
      <c r="BN372" s="55"/>
      <c r="BO372" s="55"/>
      <c r="BP372" s="55"/>
      <c r="BQ372" s="55"/>
      <c r="BR372" s="55"/>
      <c r="BS372" s="55"/>
      <c r="BT372" s="55"/>
      <c r="BU372" s="55"/>
      <c r="BV372" s="77"/>
    </row>
    <row r="373" spans="1:74" s="50" customFormat="1" ht="75.599999999999994" customHeight="1">
      <c r="A373" s="5" t="s">
        <v>5</v>
      </c>
      <c r="B373" s="5" t="s">
        <v>1827</v>
      </c>
      <c r="C373" s="29" t="s">
        <v>1509</v>
      </c>
      <c r="D373" s="24" t="s">
        <v>407</v>
      </c>
      <c r="E373" s="24" t="s">
        <v>698</v>
      </c>
      <c r="F373" s="24" t="s">
        <v>1879</v>
      </c>
      <c r="G373" s="39" t="s">
        <v>1331</v>
      </c>
      <c r="H373" s="25" t="s">
        <v>54</v>
      </c>
      <c r="I373" s="7" t="s">
        <v>61</v>
      </c>
      <c r="J373" s="55"/>
      <c r="K373" s="55"/>
      <c r="L373" s="55"/>
      <c r="M373" s="55"/>
      <c r="N373" s="55"/>
      <c r="O373" s="55"/>
      <c r="P373" s="55"/>
      <c r="Q373" s="55"/>
      <c r="R373" s="55"/>
      <c r="S373" s="55"/>
      <c r="T373" s="55"/>
      <c r="U373" s="55"/>
      <c r="V373" s="55"/>
      <c r="W373" s="55"/>
      <c r="X373" s="55"/>
      <c r="Y373" s="55"/>
      <c r="Z373" s="55"/>
      <c r="AA373" s="55"/>
      <c r="AB373" s="55"/>
      <c r="AC373" s="55"/>
      <c r="AD373" s="55"/>
      <c r="AE373" s="55"/>
      <c r="AF373" s="55"/>
      <c r="AG373" s="55"/>
      <c r="AH373" s="55"/>
      <c r="AI373" s="55"/>
      <c r="AJ373" s="55"/>
      <c r="AK373" s="55"/>
      <c r="AL373" s="55"/>
      <c r="AM373" s="55"/>
      <c r="AN373" s="55"/>
      <c r="AO373" s="55"/>
      <c r="AP373" s="55"/>
      <c r="AQ373" s="55"/>
      <c r="AR373" s="55"/>
      <c r="AS373" s="55"/>
      <c r="AT373" s="55"/>
      <c r="AU373" s="55"/>
      <c r="AV373" s="55"/>
      <c r="AW373" s="55"/>
      <c r="AX373" s="55"/>
      <c r="AY373" s="55"/>
      <c r="AZ373" s="55"/>
      <c r="BA373" s="55"/>
      <c r="BB373" s="55"/>
      <c r="BC373" s="55"/>
      <c r="BD373" s="55"/>
      <c r="BE373" s="55"/>
      <c r="BF373" s="55"/>
      <c r="BG373" s="55"/>
      <c r="BH373" s="55"/>
      <c r="BI373" s="55"/>
      <c r="BJ373" s="55"/>
      <c r="BK373" s="55"/>
      <c r="BL373" s="55"/>
      <c r="BM373" s="55"/>
      <c r="BN373" s="55"/>
      <c r="BO373" s="55"/>
      <c r="BP373" s="55"/>
      <c r="BQ373" s="55"/>
      <c r="BR373" s="55"/>
      <c r="BS373" s="55"/>
      <c r="BT373" s="55"/>
      <c r="BU373" s="55"/>
      <c r="BV373" s="77"/>
    </row>
    <row r="374" spans="1:74" s="50" customFormat="1" ht="75.599999999999994" customHeight="1">
      <c r="A374" s="5" t="s">
        <v>5</v>
      </c>
      <c r="B374" s="5" t="s">
        <v>1827</v>
      </c>
      <c r="C374" s="29" t="s">
        <v>1521</v>
      </c>
      <c r="D374" s="24" t="s">
        <v>418</v>
      </c>
      <c r="E374" s="24" t="s">
        <v>709</v>
      </c>
      <c r="F374" s="24" t="s">
        <v>1909</v>
      </c>
      <c r="G374" s="39" t="s">
        <v>1342</v>
      </c>
      <c r="H374" s="25">
        <v>412</v>
      </c>
      <c r="I374" s="7" t="s">
        <v>75</v>
      </c>
      <c r="J374" s="55"/>
      <c r="K374" s="55"/>
      <c r="L374" s="55"/>
      <c r="M374" s="55"/>
      <c r="N374" s="55"/>
      <c r="O374" s="55"/>
      <c r="P374" s="55"/>
      <c r="Q374" s="55"/>
      <c r="R374" s="55"/>
      <c r="S374" s="55"/>
      <c r="T374" s="55"/>
      <c r="U374" s="55"/>
      <c r="V374" s="55"/>
      <c r="W374" s="55"/>
      <c r="X374" s="55"/>
      <c r="Y374" s="55"/>
      <c r="Z374" s="55"/>
      <c r="AA374" s="55"/>
      <c r="AB374" s="55"/>
      <c r="AC374" s="55"/>
      <c r="AD374" s="55"/>
      <c r="AE374" s="55"/>
      <c r="AF374" s="55"/>
      <c r="AG374" s="55"/>
      <c r="AH374" s="55"/>
      <c r="AI374" s="55"/>
      <c r="AJ374" s="55"/>
      <c r="AK374" s="55"/>
      <c r="AL374" s="55"/>
      <c r="AM374" s="55"/>
      <c r="AN374" s="55"/>
      <c r="AO374" s="55"/>
      <c r="AP374" s="55"/>
      <c r="AQ374" s="55"/>
      <c r="AR374" s="55"/>
      <c r="AS374" s="55"/>
      <c r="AT374" s="55"/>
      <c r="AU374" s="55"/>
      <c r="AV374" s="55"/>
      <c r="AW374" s="55"/>
      <c r="AX374" s="55"/>
      <c r="AY374" s="55"/>
      <c r="AZ374" s="55"/>
      <c r="BA374" s="55"/>
      <c r="BB374" s="55"/>
      <c r="BC374" s="55"/>
      <c r="BD374" s="55"/>
      <c r="BE374" s="55"/>
      <c r="BF374" s="55"/>
      <c r="BG374" s="55"/>
      <c r="BH374" s="55"/>
      <c r="BI374" s="55"/>
      <c r="BJ374" s="55"/>
      <c r="BK374" s="55"/>
      <c r="BL374" s="55"/>
      <c r="BM374" s="55"/>
      <c r="BN374" s="55"/>
      <c r="BO374" s="55"/>
      <c r="BP374" s="55"/>
      <c r="BQ374" s="55"/>
      <c r="BR374" s="55"/>
      <c r="BS374" s="55"/>
      <c r="BT374" s="55"/>
      <c r="BU374" s="55"/>
      <c r="BV374" s="77"/>
    </row>
    <row r="375" spans="1:74" s="50" customFormat="1" ht="75.599999999999994" customHeight="1">
      <c r="A375" s="3" t="s">
        <v>5</v>
      </c>
      <c r="B375" s="5" t="s">
        <v>1827</v>
      </c>
      <c r="C375" s="27" t="s">
        <v>1478</v>
      </c>
      <c r="D375" s="24" t="s">
        <v>376</v>
      </c>
      <c r="E375" s="24" t="s">
        <v>665</v>
      </c>
      <c r="F375" s="24" t="s">
        <v>1879</v>
      </c>
      <c r="G375" s="39" t="s">
        <v>1298</v>
      </c>
      <c r="H375" s="26">
        <v>625</v>
      </c>
      <c r="I375" s="9" t="s">
        <v>22</v>
      </c>
      <c r="J375" s="55"/>
      <c r="K375" s="55"/>
      <c r="L375" s="55"/>
      <c r="M375" s="55"/>
      <c r="N375" s="55"/>
      <c r="O375" s="55"/>
      <c r="P375" s="55"/>
      <c r="Q375" s="55"/>
      <c r="R375" s="55"/>
      <c r="S375" s="55"/>
      <c r="T375" s="55"/>
      <c r="U375" s="55"/>
      <c r="V375" s="55"/>
      <c r="W375" s="55"/>
      <c r="X375" s="55"/>
      <c r="Y375" s="55"/>
      <c r="Z375" s="55"/>
      <c r="AA375" s="55"/>
      <c r="AB375" s="55"/>
      <c r="AC375" s="55"/>
      <c r="AD375" s="55"/>
      <c r="AE375" s="55"/>
      <c r="AF375" s="55"/>
      <c r="AG375" s="55"/>
      <c r="AH375" s="55"/>
      <c r="AI375" s="55"/>
      <c r="AJ375" s="55"/>
      <c r="AK375" s="55"/>
      <c r="AL375" s="55"/>
      <c r="AM375" s="55"/>
      <c r="AN375" s="55"/>
      <c r="AO375" s="55"/>
      <c r="AP375" s="55"/>
      <c r="AQ375" s="55"/>
      <c r="AR375" s="55"/>
      <c r="AS375" s="55"/>
      <c r="AT375" s="55"/>
      <c r="AU375" s="55"/>
      <c r="AV375" s="55"/>
      <c r="AW375" s="55"/>
      <c r="AX375" s="55"/>
      <c r="AY375" s="55"/>
      <c r="AZ375" s="55"/>
      <c r="BA375" s="55"/>
      <c r="BB375" s="55"/>
      <c r="BC375" s="55"/>
      <c r="BD375" s="55"/>
      <c r="BE375" s="55"/>
      <c r="BF375" s="55"/>
      <c r="BG375" s="55"/>
      <c r="BH375" s="55"/>
      <c r="BI375" s="55"/>
      <c r="BJ375" s="55"/>
      <c r="BK375" s="55"/>
      <c r="BL375" s="55"/>
      <c r="BM375" s="55"/>
      <c r="BN375" s="55"/>
      <c r="BO375" s="55"/>
      <c r="BP375" s="55"/>
      <c r="BQ375" s="55"/>
      <c r="BR375" s="55"/>
      <c r="BS375" s="55"/>
      <c r="BT375" s="55"/>
      <c r="BU375" s="55"/>
      <c r="BV375" s="77"/>
    </row>
    <row r="376" spans="1:74" ht="74.400000000000006" customHeight="1">
      <c r="A376" s="2" t="s">
        <v>5</v>
      </c>
      <c r="B376" s="5" t="s">
        <v>1827</v>
      </c>
      <c r="C376" s="23" t="s">
        <v>1494</v>
      </c>
      <c r="D376" s="24" t="s">
        <v>393</v>
      </c>
      <c r="E376" s="24" t="s">
        <v>683</v>
      </c>
      <c r="F376" s="24" t="s">
        <v>1879</v>
      </c>
      <c r="G376" s="39" t="s">
        <v>1316</v>
      </c>
      <c r="H376" s="26">
        <v>625</v>
      </c>
      <c r="I376" s="10" t="s">
        <v>44</v>
      </c>
      <c r="J376" s="55"/>
      <c r="K376" s="55"/>
      <c r="L376" s="55"/>
      <c r="M376" s="55"/>
      <c r="N376" s="55"/>
      <c r="O376" s="55"/>
      <c r="P376" s="55"/>
      <c r="Q376" s="55"/>
      <c r="R376" s="55"/>
      <c r="S376" s="55"/>
      <c r="T376" s="55"/>
      <c r="U376" s="55"/>
      <c r="V376" s="55"/>
      <c r="W376" s="55"/>
      <c r="X376" s="55"/>
      <c r="Y376" s="55"/>
      <c r="Z376" s="55"/>
      <c r="AA376" s="55"/>
      <c r="AB376" s="55"/>
      <c r="AC376" s="55"/>
      <c r="AD376" s="55"/>
      <c r="AE376" s="55"/>
      <c r="AF376" s="55"/>
      <c r="AG376" s="55"/>
      <c r="AH376" s="55"/>
      <c r="AI376" s="55"/>
      <c r="AJ376" s="55"/>
      <c r="AK376" s="55"/>
      <c r="AL376" s="55"/>
      <c r="AM376" s="55"/>
      <c r="AN376" s="55"/>
      <c r="AO376" s="55"/>
      <c r="AP376" s="55"/>
      <c r="AQ376" s="55"/>
      <c r="AR376" s="55"/>
      <c r="AS376" s="55"/>
      <c r="AT376" s="55"/>
      <c r="AU376" s="55"/>
      <c r="AV376" s="55"/>
      <c r="AW376" s="55"/>
      <c r="AX376" s="55"/>
      <c r="AY376" s="55"/>
      <c r="AZ376" s="55"/>
      <c r="BA376" s="55"/>
      <c r="BB376" s="55"/>
      <c r="BC376" s="55"/>
      <c r="BD376" s="55"/>
      <c r="BE376" s="55"/>
      <c r="BF376" s="55"/>
      <c r="BG376" s="55"/>
      <c r="BH376" s="55"/>
      <c r="BI376" s="55"/>
      <c r="BJ376" s="55"/>
      <c r="BK376" s="55"/>
      <c r="BL376" s="55"/>
      <c r="BM376" s="55"/>
      <c r="BN376" s="55"/>
      <c r="BO376" s="55"/>
      <c r="BP376" s="55"/>
      <c r="BQ376" s="55"/>
      <c r="BR376" s="55"/>
      <c r="BS376" s="55"/>
      <c r="BT376" s="55"/>
      <c r="BU376" s="55"/>
    </row>
    <row r="377" spans="1:74" s="50" customFormat="1" ht="75.599999999999994" customHeight="1">
      <c r="A377" s="2" t="s">
        <v>5</v>
      </c>
      <c r="B377" s="5" t="s">
        <v>1827</v>
      </c>
      <c r="C377" s="23" t="s">
        <v>1477</v>
      </c>
      <c r="D377" s="24" t="s">
        <v>375</v>
      </c>
      <c r="E377" s="24" t="s">
        <v>664</v>
      </c>
      <c r="F377" s="24" t="s">
        <v>1879</v>
      </c>
      <c r="G377" s="39" t="s">
        <v>1297</v>
      </c>
      <c r="H377" s="26">
        <v>625</v>
      </c>
      <c r="I377" s="7" t="s">
        <v>21</v>
      </c>
      <c r="J377" s="55"/>
      <c r="K377" s="55"/>
      <c r="L377" s="55"/>
      <c r="M377" s="55"/>
      <c r="N377" s="55"/>
      <c r="O377" s="55"/>
      <c r="P377" s="55"/>
      <c r="Q377" s="55"/>
      <c r="R377" s="55"/>
      <c r="S377" s="55"/>
      <c r="T377" s="55"/>
      <c r="U377" s="55"/>
      <c r="V377" s="55"/>
      <c r="W377" s="55"/>
      <c r="X377" s="55"/>
      <c r="Y377" s="55"/>
      <c r="Z377" s="55"/>
      <c r="AA377" s="55"/>
      <c r="AB377" s="55"/>
      <c r="AC377" s="55"/>
      <c r="AD377" s="55"/>
      <c r="AE377" s="55"/>
      <c r="AF377" s="55"/>
      <c r="AG377" s="55"/>
      <c r="AH377" s="55"/>
      <c r="AI377" s="55"/>
      <c r="AJ377" s="55"/>
      <c r="AK377" s="55"/>
      <c r="AL377" s="55"/>
      <c r="AM377" s="55"/>
      <c r="AN377" s="55"/>
      <c r="AO377" s="55"/>
      <c r="AP377" s="55"/>
      <c r="AQ377" s="55"/>
      <c r="AR377" s="55"/>
      <c r="AS377" s="55"/>
      <c r="AT377" s="55"/>
      <c r="AU377" s="55"/>
      <c r="AV377" s="55"/>
      <c r="AW377" s="55"/>
      <c r="AX377" s="55"/>
      <c r="AY377" s="55"/>
      <c r="AZ377" s="55"/>
      <c r="BA377" s="55"/>
      <c r="BB377" s="55"/>
      <c r="BC377" s="55"/>
      <c r="BD377" s="55"/>
      <c r="BE377" s="55"/>
      <c r="BF377" s="55"/>
      <c r="BG377" s="55"/>
      <c r="BH377" s="55"/>
      <c r="BI377" s="55"/>
      <c r="BJ377" s="55"/>
      <c r="BK377" s="55"/>
      <c r="BL377" s="55"/>
      <c r="BM377" s="55"/>
      <c r="BN377" s="55"/>
      <c r="BO377" s="55"/>
      <c r="BP377" s="55"/>
      <c r="BQ377" s="55"/>
      <c r="BR377" s="55"/>
      <c r="BS377" s="55"/>
      <c r="BT377" s="55"/>
      <c r="BU377" s="55"/>
      <c r="BV377" s="77"/>
    </row>
    <row r="378" spans="1:74">
      <c r="C378" s="12"/>
      <c r="E378"/>
      <c r="F378"/>
      <c r="J378" s="55"/>
      <c r="K378" s="55"/>
      <c r="L378" s="55"/>
      <c r="M378" s="55"/>
      <c r="N378" s="55"/>
      <c r="O378" s="55"/>
      <c r="P378" s="55"/>
      <c r="Q378" s="55"/>
      <c r="R378" s="55"/>
      <c r="S378" s="55"/>
      <c r="T378" s="55"/>
      <c r="U378" s="55"/>
      <c r="V378" s="55"/>
      <c r="W378" s="55"/>
      <c r="X378" s="55"/>
      <c r="Y378" s="55"/>
      <c r="Z378" s="55"/>
      <c r="AA378" s="55"/>
      <c r="AB378" s="55"/>
      <c r="AC378" s="55"/>
      <c r="AD378" s="55"/>
      <c r="AE378" s="55"/>
      <c r="AF378" s="55"/>
      <c r="AG378" s="55"/>
      <c r="AH378" s="55"/>
      <c r="AI378" s="55"/>
      <c r="AJ378" s="55"/>
      <c r="AK378" s="55"/>
      <c r="AL378" s="55"/>
      <c r="AM378" s="55"/>
      <c r="AN378" s="55"/>
      <c r="AO378" s="55"/>
      <c r="AP378" s="55"/>
      <c r="AQ378" s="55"/>
      <c r="AR378" s="55"/>
      <c r="AS378" s="55"/>
      <c r="AT378" s="55"/>
      <c r="AU378" s="55"/>
      <c r="AV378" s="55"/>
      <c r="AW378" s="55"/>
      <c r="AX378" s="55"/>
      <c r="AY378" s="55"/>
      <c r="AZ378" s="55"/>
      <c r="BA378" s="55"/>
      <c r="BB378" s="55"/>
      <c r="BC378" s="55"/>
      <c r="BD378" s="55"/>
      <c r="BE378" s="55"/>
      <c r="BF378" s="55"/>
      <c r="BG378" s="55"/>
      <c r="BH378" s="55"/>
      <c r="BI378" s="55"/>
      <c r="BJ378" s="55"/>
      <c r="BK378" s="55"/>
      <c r="BL378" s="55"/>
      <c r="BM378" s="55"/>
      <c r="BN378" s="55"/>
      <c r="BO378" s="55"/>
      <c r="BP378" s="55"/>
      <c r="BQ378" s="55"/>
      <c r="BR378" s="55"/>
      <c r="BS378" s="55"/>
      <c r="BT378" s="55"/>
      <c r="BU378" s="55"/>
    </row>
    <row r="379" spans="1:74">
      <c r="C379" s="12"/>
      <c r="E379"/>
      <c r="F379"/>
      <c r="J379" s="55"/>
      <c r="K379" s="55"/>
      <c r="L379" s="55"/>
      <c r="M379" s="55"/>
      <c r="N379" s="55"/>
      <c r="O379" s="55"/>
      <c r="P379" s="55"/>
      <c r="Q379" s="55"/>
      <c r="R379" s="55"/>
      <c r="S379" s="55"/>
      <c r="T379" s="55"/>
      <c r="U379" s="55"/>
      <c r="V379" s="55"/>
      <c r="W379" s="55"/>
      <c r="X379" s="55"/>
      <c r="Y379" s="55"/>
      <c r="Z379" s="55"/>
      <c r="AA379" s="55"/>
      <c r="AB379" s="55"/>
      <c r="AC379" s="55"/>
      <c r="AD379" s="55"/>
      <c r="AE379" s="55"/>
      <c r="AF379" s="55"/>
      <c r="AG379" s="55"/>
      <c r="AH379" s="55"/>
      <c r="AI379" s="55"/>
      <c r="AJ379" s="55"/>
      <c r="AK379" s="55"/>
      <c r="AL379" s="55"/>
      <c r="AM379" s="55"/>
      <c r="AN379" s="55"/>
      <c r="AO379" s="55"/>
      <c r="AP379" s="55"/>
      <c r="AQ379" s="55"/>
      <c r="AR379" s="55"/>
      <c r="AS379" s="55"/>
      <c r="AT379" s="55"/>
      <c r="AU379" s="55"/>
      <c r="AV379" s="55"/>
      <c r="AW379" s="55"/>
      <c r="AX379" s="55"/>
      <c r="AY379" s="55"/>
      <c r="AZ379" s="55"/>
      <c r="BA379" s="55"/>
      <c r="BB379" s="55"/>
      <c r="BC379" s="55"/>
      <c r="BD379" s="55"/>
      <c r="BE379" s="55"/>
      <c r="BF379" s="55"/>
      <c r="BG379" s="55"/>
      <c r="BH379" s="55"/>
      <c r="BI379" s="55"/>
      <c r="BJ379" s="55"/>
      <c r="BK379" s="55"/>
      <c r="BL379" s="55"/>
      <c r="BM379" s="55"/>
      <c r="BN379" s="55"/>
      <c r="BO379" s="55"/>
      <c r="BP379" s="55"/>
      <c r="BQ379" s="55"/>
      <c r="BR379" s="55"/>
      <c r="BS379" s="55"/>
      <c r="BT379" s="55"/>
      <c r="BU379" s="55"/>
    </row>
    <row r="380" spans="1:74">
      <c r="C380" s="12"/>
      <c r="E380"/>
      <c r="F380"/>
      <c r="J380" s="55"/>
      <c r="K380" s="55"/>
      <c r="L380" s="55"/>
      <c r="M380" s="55"/>
      <c r="N380" s="55"/>
      <c r="O380" s="55"/>
      <c r="P380" s="55"/>
      <c r="Q380" s="55"/>
      <c r="R380" s="55"/>
      <c r="S380" s="55"/>
      <c r="T380" s="55"/>
      <c r="U380" s="55"/>
      <c r="V380" s="55"/>
      <c r="W380" s="55"/>
      <c r="X380" s="55"/>
      <c r="Y380" s="55"/>
      <c r="Z380" s="55"/>
      <c r="AA380" s="55"/>
      <c r="AB380" s="55"/>
      <c r="AC380" s="55"/>
      <c r="AD380" s="55"/>
      <c r="AE380" s="55"/>
      <c r="AF380" s="55"/>
      <c r="AG380" s="55"/>
      <c r="AH380" s="55"/>
      <c r="AI380" s="55"/>
      <c r="AJ380" s="55"/>
      <c r="AK380" s="55"/>
      <c r="AL380" s="55"/>
      <c r="AM380" s="55"/>
      <c r="AN380" s="55"/>
      <c r="AO380" s="55"/>
      <c r="AP380" s="55"/>
      <c r="AQ380" s="55"/>
      <c r="AR380" s="55"/>
      <c r="AS380" s="55"/>
      <c r="AT380" s="55"/>
      <c r="AU380" s="55"/>
      <c r="AV380" s="55"/>
      <c r="AW380" s="55"/>
      <c r="AX380" s="55"/>
      <c r="AY380" s="55"/>
      <c r="AZ380" s="55"/>
      <c r="BA380" s="55"/>
      <c r="BB380" s="55"/>
      <c r="BC380" s="55"/>
      <c r="BD380" s="55"/>
      <c r="BE380" s="55"/>
      <c r="BF380" s="55"/>
      <c r="BG380" s="55"/>
      <c r="BH380" s="55"/>
      <c r="BI380" s="55"/>
      <c r="BJ380" s="55"/>
      <c r="BK380" s="55"/>
      <c r="BL380" s="55"/>
      <c r="BM380" s="55"/>
      <c r="BN380" s="55"/>
      <c r="BO380" s="55"/>
      <c r="BP380" s="55"/>
      <c r="BQ380" s="55"/>
      <c r="BR380" s="55"/>
      <c r="BS380" s="55"/>
      <c r="BT380" s="55"/>
      <c r="BU380" s="55"/>
    </row>
    <row r="381" spans="1:74">
      <c r="C381" s="12"/>
      <c r="E381"/>
      <c r="F381"/>
      <c r="J381" s="55"/>
      <c r="K381" s="55"/>
      <c r="L381" s="55"/>
      <c r="M381" s="55"/>
      <c r="N381" s="55"/>
      <c r="O381" s="55"/>
      <c r="P381" s="55"/>
      <c r="Q381" s="55"/>
      <c r="R381" s="55"/>
      <c r="S381" s="55"/>
      <c r="T381" s="55"/>
      <c r="U381" s="55"/>
      <c r="V381" s="55"/>
      <c r="W381" s="55"/>
      <c r="X381" s="55"/>
      <c r="Y381" s="55"/>
      <c r="Z381" s="55"/>
      <c r="AA381" s="55"/>
      <c r="AB381" s="55"/>
      <c r="AC381" s="55"/>
      <c r="AD381" s="55"/>
      <c r="AE381" s="55"/>
      <c r="AF381" s="55"/>
      <c r="AG381" s="55"/>
      <c r="AH381" s="55"/>
      <c r="AI381" s="55"/>
      <c r="AJ381" s="55"/>
      <c r="AK381" s="55"/>
      <c r="AL381" s="55"/>
      <c r="AM381" s="55"/>
      <c r="AN381" s="55"/>
      <c r="AO381" s="55"/>
      <c r="AP381" s="55"/>
      <c r="AQ381" s="55"/>
      <c r="AR381" s="55"/>
      <c r="AS381" s="55"/>
      <c r="AT381" s="55"/>
      <c r="AU381" s="55"/>
      <c r="AV381" s="55"/>
      <c r="AW381" s="55"/>
      <c r="AX381" s="55"/>
      <c r="AY381" s="55"/>
      <c r="AZ381" s="55"/>
      <c r="BA381" s="55"/>
      <c r="BB381" s="55"/>
      <c r="BC381" s="55"/>
      <c r="BD381" s="55"/>
      <c r="BE381" s="55"/>
      <c r="BF381" s="55"/>
      <c r="BG381" s="55"/>
      <c r="BH381" s="55"/>
      <c r="BI381" s="55"/>
      <c r="BJ381" s="55"/>
      <c r="BK381" s="55"/>
      <c r="BL381" s="55"/>
      <c r="BM381" s="55"/>
      <c r="BN381" s="55"/>
      <c r="BO381" s="55"/>
      <c r="BP381" s="55"/>
      <c r="BQ381" s="55"/>
      <c r="BR381" s="55"/>
      <c r="BS381" s="55"/>
      <c r="BT381" s="55"/>
      <c r="BU381" s="55"/>
    </row>
    <row r="382" spans="1:74">
      <c r="C382" s="12"/>
      <c r="E382"/>
      <c r="F382"/>
      <c r="J382" s="55"/>
      <c r="K382" s="55"/>
      <c r="L382" s="55"/>
      <c r="M382" s="55"/>
      <c r="N382" s="55"/>
      <c r="O382" s="55"/>
      <c r="P382" s="55"/>
      <c r="Q382" s="55"/>
      <c r="R382" s="55"/>
      <c r="S382" s="55"/>
      <c r="T382" s="55"/>
      <c r="U382" s="55"/>
      <c r="V382" s="55"/>
      <c r="W382" s="55"/>
      <c r="X382" s="55"/>
      <c r="Y382" s="55"/>
      <c r="Z382" s="55"/>
      <c r="AA382" s="55"/>
      <c r="AB382" s="55"/>
      <c r="AC382" s="55"/>
      <c r="AD382" s="55"/>
      <c r="AE382" s="55"/>
      <c r="AF382" s="55"/>
      <c r="AG382" s="55"/>
      <c r="AH382" s="55"/>
      <c r="AI382" s="55"/>
      <c r="AJ382" s="55"/>
      <c r="AK382" s="55"/>
      <c r="AL382" s="55"/>
      <c r="AM382" s="55"/>
      <c r="AN382" s="55"/>
      <c r="AO382" s="55"/>
      <c r="AP382" s="55"/>
      <c r="AQ382" s="55"/>
      <c r="AR382" s="55"/>
      <c r="AS382" s="55"/>
      <c r="AT382" s="55"/>
      <c r="AU382" s="55"/>
      <c r="AV382" s="55"/>
      <c r="AW382" s="55"/>
      <c r="AX382" s="55"/>
      <c r="AY382" s="55"/>
      <c r="AZ382" s="55"/>
      <c r="BA382" s="55"/>
      <c r="BB382" s="55"/>
      <c r="BC382" s="55"/>
      <c r="BD382" s="55"/>
      <c r="BE382" s="55"/>
      <c r="BF382" s="55"/>
      <c r="BG382" s="55"/>
      <c r="BH382" s="55"/>
      <c r="BI382" s="55"/>
      <c r="BJ382" s="55"/>
      <c r="BK382" s="55"/>
      <c r="BL382" s="55"/>
      <c r="BM382" s="55"/>
      <c r="BN382" s="55"/>
      <c r="BO382" s="55"/>
      <c r="BP382" s="55"/>
      <c r="BQ382" s="55"/>
      <c r="BR382" s="55"/>
      <c r="BS382" s="55"/>
      <c r="BT382" s="55"/>
      <c r="BU382" s="55"/>
    </row>
    <row r="383" spans="1:74">
      <c r="C383" s="12"/>
      <c r="E383"/>
      <c r="F383"/>
      <c r="J383" s="55"/>
      <c r="K383" s="55"/>
      <c r="L383" s="55"/>
      <c r="M383" s="55"/>
      <c r="N383" s="55"/>
      <c r="O383" s="55"/>
      <c r="P383" s="55"/>
      <c r="Q383" s="55"/>
      <c r="R383" s="55"/>
      <c r="S383" s="55"/>
      <c r="T383" s="55"/>
      <c r="U383" s="55"/>
      <c r="V383" s="55"/>
      <c r="W383" s="55"/>
      <c r="X383" s="55"/>
      <c r="Y383" s="55"/>
      <c r="Z383" s="55"/>
      <c r="AA383" s="55"/>
      <c r="AB383" s="55"/>
      <c r="AC383" s="55"/>
      <c r="AD383" s="55"/>
      <c r="AE383" s="55"/>
      <c r="AF383" s="55"/>
      <c r="AG383" s="55"/>
      <c r="AH383" s="55"/>
      <c r="AI383" s="55"/>
      <c r="AJ383" s="55"/>
      <c r="AK383" s="55"/>
      <c r="AL383" s="55"/>
      <c r="AM383" s="55"/>
      <c r="AN383" s="55"/>
      <c r="AO383" s="55"/>
      <c r="AP383" s="55"/>
      <c r="AQ383" s="55"/>
      <c r="AR383" s="55"/>
      <c r="AS383" s="55"/>
      <c r="AT383" s="55"/>
      <c r="AU383" s="55"/>
      <c r="AV383" s="55"/>
      <c r="AW383" s="55"/>
      <c r="AX383" s="55"/>
      <c r="AY383" s="55"/>
      <c r="AZ383" s="55"/>
      <c r="BA383" s="55"/>
      <c r="BB383" s="55"/>
      <c r="BC383" s="55"/>
      <c r="BD383" s="55"/>
      <c r="BE383" s="55"/>
      <c r="BF383" s="55"/>
      <c r="BG383" s="55"/>
      <c r="BH383" s="55"/>
      <c r="BI383" s="55"/>
      <c r="BJ383" s="55"/>
      <c r="BK383" s="55"/>
      <c r="BL383" s="55"/>
      <c r="BM383" s="55"/>
      <c r="BN383" s="55"/>
      <c r="BO383" s="55"/>
      <c r="BP383" s="55"/>
      <c r="BQ383" s="55"/>
      <c r="BR383" s="55"/>
      <c r="BS383" s="55"/>
      <c r="BT383" s="55"/>
      <c r="BU383" s="55"/>
    </row>
    <row r="384" spans="1:74">
      <c r="C384" s="12"/>
      <c r="E384"/>
      <c r="F384"/>
      <c r="J384" s="55"/>
      <c r="K384" s="55"/>
      <c r="L384" s="55"/>
      <c r="M384" s="55"/>
      <c r="N384" s="55"/>
      <c r="O384" s="55"/>
      <c r="P384" s="55"/>
      <c r="Q384" s="55"/>
      <c r="R384" s="55"/>
      <c r="S384" s="55"/>
      <c r="T384" s="55"/>
      <c r="U384" s="55"/>
      <c r="V384" s="55"/>
      <c r="W384" s="55"/>
      <c r="X384" s="55"/>
      <c r="Y384" s="55"/>
      <c r="Z384" s="55"/>
      <c r="AA384" s="55"/>
      <c r="AB384" s="55"/>
      <c r="AC384" s="55"/>
      <c r="AD384" s="55"/>
      <c r="AE384" s="55"/>
      <c r="AF384" s="55"/>
      <c r="AG384" s="55"/>
      <c r="AH384" s="55"/>
      <c r="AI384" s="55"/>
      <c r="AJ384" s="55"/>
      <c r="AK384" s="55"/>
      <c r="AL384" s="55"/>
      <c r="AM384" s="55"/>
      <c r="AN384" s="55"/>
      <c r="AO384" s="55"/>
      <c r="AP384" s="55"/>
      <c r="AQ384" s="55"/>
      <c r="AR384" s="55"/>
      <c r="AS384" s="55"/>
      <c r="AT384" s="55"/>
      <c r="AU384" s="55"/>
      <c r="AV384" s="55"/>
      <c r="AW384" s="55"/>
      <c r="AX384" s="55"/>
      <c r="AY384" s="55"/>
      <c r="AZ384" s="55"/>
      <c r="BA384" s="55"/>
      <c r="BB384" s="55"/>
      <c r="BC384" s="55"/>
      <c r="BD384" s="55"/>
      <c r="BE384" s="55"/>
      <c r="BF384" s="55"/>
      <c r="BG384" s="55"/>
      <c r="BH384" s="55"/>
      <c r="BI384" s="55"/>
      <c r="BJ384" s="55"/>
      <c r="BK384" s="55"/>
      <c r="BL384" s="55"/>
      <c r="BM384" s="55"/>
      <c r="BN384" s="55"/>
      <c r="BO384" s="55"/>
      <c r="BP384" s="55"/>
      <c r="BQ384" s="55"/>
      <c r="BR384" s="55"/>
      <c r="BS384" s="55"/>
      <c r="BT384" s="55"/>
      <c r="BU384" s="55"/>
    </row>
    <row r="385" spans="3:73">
      <c r="C385" s="12"/>
      <c r="E385"/>
      <c r="F385"/>
      <c r="J385" s="55"/>
      <c r="K385" s="55"/>
      <c r="L385" s="55"/>
      <c r="M385" s="55"/>
      <c r="N385" s="55"/>
      <c r="O385" s="55"/>
      <c r="P385" s="55"/>
      <c r="Q385" s="55"/>
      <c r="R385" s="55"/>
      <c r="S385" s="55"/>
      <c r="T385" s="55"/>
      <c r="U385" s="55"/>
      <c r="V385" s="55"/>
      <c r="W385" s="55"/>
      <c r="X385" s="55"/>
      <c r="Y385" s="55"/>
      <c r="Z385" s="55"/>
      <c r="AA385" s="55"/>
      <c r="AB385" s="55"/>
      <c r="AC385" s="55"/>
      <c r="AD385" s="55"/>
      <c r="AE385" s="55"/>
      <c r="AF385" s="55"/>
      <c r="AG385" s="55"/>
      <c r="AH385" s="55"/>
      <c r="AI385" s="55"/>
      <c r="AJ385" s="55"/>
      <c r="AK385" s="55"/>
      <c r="AL385" s="55"/>
      <c r="AM385" s="55"/>
      <c r="AN385" s="55"/>
      <c r="AO385" s="55"/>
      <c r="AP385" s="55"/>
      <c r="AQ385" s="55"/>
      <c r="AR385" s="55"/>
      <c r="AS385" s="55"/>
      <c r="AT385" s="55"/>
      <c r="AU385" s="55"/>
      <c r="AV385" s="55"/>
      <c r="AW385" s="55"/>
      <c r="AX385" s="55"/>
      <c r="AY385" s="55"/>
      <c r="AZ385" s="55"/>
      <c r="BA385" s="55"/>
      <c r="BB385" s="55"/>
      <c r="BC385" s="55"/>
      <c r="BD385" s="55"/>
      <c r="BE385" s="55"/>
      <c r="BF385" s="55"/>
      <c r="BG385" s="55"/>
      <c r="BH385" s="55"/>
      <c r="BI385" s="55"/>
      <c r="BJ385" s="55"/>
      <c r="BK385" s="55"/>
      <c r="BL385" s="55"/>
      <c r="BM385" s="55"/>
      <c r="BN385" s="55"/>
      <c r="BO385" s="55"/>
      <c r="BP385" s="55"/>
      <c r="BQ385" s="55"/>
      <c r="BR385" s="55"/>
      <c r="BS385" s="55"/>
      <c r="BT385" s="55"/>
      <c r="BU385" s="55"/>
    </row>
    <row r="386" spans="3:73">
      <c r="C386" s="12"/>
      <c r="E386"/>
      <c r="F386"/>
      <c r="J386" s="55"/>
      <c r="K386" s="55"/>
      <c r="L386" s="55"/>
      <c r="M386" s="55"/>
      <c r="N386" s="55"/>
      <c r="O386" s="55"/>
      <c r="P386" s="55"/>
      <c r="Q386" s="55"/>
      <c r="R386" s="55"/>
      <c r="S386" s="55"/>
      <c r="T386" s="55"/>
      <c r="U386" s="55"/>
      <c r="V386" s="55"/>
      <c r="W386" s="55"/>
      <c r="X386" s="55"/>
      <c r="Y386" s="55"/>
      <c r="Z386" s="55"/>
      <c r="AA386" s="55"/>
      <c r="AB386" s="55"/>
      <c r="AC386" s="55"/>
      <c r="AD386" s="55"/>
      <c r="AE386" s="55"/>
      <c r="AF386" s="55"/>
      <c r="AG386" s="55"/>
      <c r="AH386" s="55"/>
      <c r="AI386" s="55"/>
      <c r="AJ386" s="55"/>
      <c r="AK386" s="55"/>
      <c r="AL386" s="55"/>
      <c r="AM386" s="55"/>
      <c r="AN386" s="55"/>
      <c r="AO386" s="55"/>
      <c r="AP386" s="55"/>
      <c r="AQ386" s="55"/>
      <c r="AR386" s="55"/>
      <c r="AS386" s="55"/>
      <c r="AT386" s="55"/>
      <c r="AU386" s="55"/>
      <c r="AV386" s="55"/>
      <c r="AW386" s="55"/>
      <c r="AX386" s="55"/>
      <c r="AY386" s="55"/>
      <c r="AZ386" s="55"/>
      <c r="BA386" s="55"/>
      <c r="BB386" s="55"/>
      <c r="BC386" s="55"/>
      <c r="BD386" s="55"/>
      <c r="BE386" s="55"/>
      <c r="BF386" s="55"/>
      <c r="BG386" s="55"/>
      <c r="BH386" s="55"/>
      <c r="BI386" s="55"/>
      <c r="BJ386" s="55"/>
      <c r="BK386" s="55"/>
      <c r="BL386" s="55"/>
      <c r="BM386" s="55"/>
      <c r="BN386" s="55"/>
      <c r="BO386" s="55"/>
      <c r="BP386" s="55"/>
      <c r="BQ386" s="55"/>
      <c r="BR386" s="55"/>
      <c r="BS386" s="55"/>
      <c r="BT386" s="55"/>
      <c r="BU386" s="55"/>
    </row>
    <row r="387" spans="3:73">
      <c r="C387" s="12"/>
      <c r="E387"/>
      <c r="F387"/>
      <c r="J387" s="55"/>
      <c r="K387" s="55"/>
      <c r="L387" s="55"/>
      <c r="M387" s="55"/>
      <c r="N387" s="55"/>
      <c r="O387" s="55"/>
      <c r="P387" s="55"/>
      <c r="Q387" s="55"/>
      <c r="R387" s="55"/>
      <c r="S387" s="55"/>
      <c r="T387" s="55"/>
      <c r="U387" s="55"/>
      <c r="V387" s="55"/>
      <c r="W387" s="55"/>
      <c r="X387" s="55"/>
      <c r="Y387" s="55"/>
      <c r="Z387" s="55"/>
      <c r="AA387" s="55"/>
      <c r="AB387" s="55"/>
      <c r="AC387" s="55"/>
      <c r="AD387" s="55"/>
      <c r="AE387" s="55"/>
      <c r="AF387" s="55"/>
      <c r="AG387" s="55"/>
      <c r="AH387" s="55"/>
      <c r="AI387" s="55"/>
      <c r="AJ387" s="55"/>
      <c r="AK387" s="55"/>
      <c r="AL387" s="55"/>
      <c r="AM387" s="55"/>
      <c r="AN387" s="55"/>
      <c r="AO387" s="55"/>
      <c r="AP387" s="55"/>
      <c r="AQ387" s="55"/>
      <c r="AR387" s="55"/>
      <c r="AS387" s="55"/>
      <c r="AT387" s="55"/>
      <c r="AU387" s="55"/>
      <c r="AV387" s="55"/>
      <c r="AW387" s="55"/>
      <c r="AX387" s="55"/>
      <c r="AY387" s="55"/>
      <c r="AZ387" s="55"/>
      <c r="BA387" s="55"/>
      <c r="BB387" s="55"/>
      <c r="BC387" s="55"/>
      <c r="BD387" s="55"/>
      <c r="BE387" s="55"/>
      <c r="BF387" s="55"/>
      <c r="BG387" s="55"/>
      <c r="BH387" s="55"/>
      <c r="BI387" s="55"/>
      <c r="BJ387" s="55"/>
      <c r="BK387" s="55"/>
      <c r="BL387" s="55"/>
      <c r="BM387" s="55"/>
      <c r="BN387" s="55"/>
      <c r="BO387" s="55"/>
      <c r="BP387" s="55"/>
      <c r="BQ387" s="55"/>
      <c r="BR387" s="55"/>
      <c r="BS387" s="55"/>
      <c r="BT387" s="55"/>
      <c r="BU387" s="55"/>
    </row>
    <row r="388" spans="3:73">
      <c r="C388" s="12"/>
      <c r="E388"/>
      <c r="F388"/>
      <c r="J388" s="55"/>
      <c r="K388" s="55"/>
      <c r="L388" s="55"/>
      <c r="M388" s="55"/>
      <c r="N388" s="55"/>
      <c r="O388" s="55"/>
      <c r="P388" s="55"/>
      <c r="Q388" s="55"/>
      <c r="R388" s="55"/>
      <c r="S388" s="55"/>
      <c r="T388" s="55"/>
      <c r="U388" s="55"/>
      <c r="V388" s="55"/>
      <c r="W388" s="55"/>
      <c r="X388" s="55"/>
      <c r="Y388" s="55"/>
      <c r="Z388" s="55"/>
      <c r="AA388" s="55"/>
      <c r="AB388" s="55"/>
      <c r="AC388" s="55"/>
      <c r="AD388" s="55"/>
      <c r="AE388" s="55"/>
      <c r="AF388" s="55"/>
      <c r="AG388" s="55"/>
      <c r="AH388" s="55"/>
      <c r="AI388" s="55"/>
      <c r="AJ388" s="55"/>
      <c r="AK388" s="55"/>
      <c r="AL388" s="55"/>
      <c r="AM388" s="55"/>
      <c r="AN388" s="55"/>
      <c r="AO388" s="55"/>
      <c r="AP388" s="55"/>
      <c r="AQ388" s="55"/>
      <c r="AR388" s="55"/>
      <c r="AS388" s="55"/>
      <c r="AT388" s="55"/>
      <c r="AU388" s="55"/>
      <c r="AV388" s="55"/>
      <c r="AW388" s="55"/>
      <c r="AX388" s="55"/>
      <c r="AY388" s="55"/>
      <c r="AZ388" s="55"/>
      <c r="BA388" s="55"/>
      <c r="BB388" s="55"/>
      <c r="BC388" s="55"/>
      <c r="BD388" s="55"/>
      <c r="BE388" s="55"/>
      <c r="BF388" s="55"/>
      <c r="BG388" s="55"/>
      <c r="BH388" s="55"/>
      <c r="BI388" s="55"/>
      <c r="BJ388" s="55"/>
      <c r="BK388" s="55"/>
      <c r="BL388" s="55"/>
      <c r="BM388" s="55"/>
      <c r="BN388" s="55"/>
      <c r="BO388" s="55"/>
      <c r="BP388" s="55"/>
      <c r="BQ388" s="55"/>
      <c r="BR388" s="55"/>
      <c r="BS388" s="55"/>
      <c r="BT388" s="55"/>
      <c r="BU388" s="55"/>
    </row>
    <row r="389" spans="3:73">
      <c r="C389" s="12"/>
      <c r="E389"/>
      <c r="F389"/>
      <c r="J389" s="55"/>
      <c r="K389" s="55"/>
      <c r="L389" s="55"/>
      <c r="M389" s="55"/>
      <c r="N389" s="55"/>
      <c r="O389" s="55"/>
      <c r="P389" s="55"/>
      <c r="Q389" s="55"/>
      <c r="R389" s="55"/>
      <c r="S389" s="55"/>
      <c r="T389" s="55"/>
      <c r="U389" s="55"/>
      <c r="V389" s="55"/>
      <c r="W389" s="55"/>
      <c r="X389" s="55"/>
      <c r="Y389" s="55"/>
      <c r="Z389" s="55"/>
      <c r="AA389" s="55"/>
      <c r="AB389" s="55"/>
      <c r="AC389" s="55"/>
      <c r="AD389" s="55"/>
      <c r="AE389" s="55"/>
      <c r="AF389" s="55"/>
      <c r="AG389" s="55"/>
      <c r="AH389" s="55"/>
      <c r="AI389" s="55"/>
      <c r="AJ389" s="55"/>
      <c r="AK389" s="55"/>
      <c r="AL389" s="55"/>
      <c r="AM389" s="55"/>
      <c r="AN389" s="55"/>
      <c r="AO389" s="55"/>
      <c r="AP389" s="55"/>
      <c r="AQ389" s="55"/>
      <c r="AR389" s="55"/>
      <c r="AS389" s="55"/>
      <c r="AT389" s="55"/>
      <c r="AU389" s="55"/>
      <c r="AV389" s="55"/>
      <c r="AW389" s="55"/>
      <c r="AX389" s="55"/>
      <c r="AY389" s="55"/>
      <c r="AZ389" s="55"/>
      <c r="BA389" s="55"/>
      <c r="BB389" s="55"/>
      <c r="BC389" s="55"/>
      <c r="BD389" s="55"/>
      <c r="BE389" s="55"/>
      <c r="BF389" s="55"/>
      <c r="BG389" s="55"/>
      <c r="BH389" s="55"/>
      <c r="BI389" s="55"/>
      <c r="BJ389" s="55"/>
      <c r="BK389" s="55"/>
      <c r="BL389" s="55"/>
      <c r="BM389" s="55"/>
      <c r="BN389" s="55"/>
      <c r="BO389" s="55"/>
      <c r="BP389" s="55"/>
      <c r="BQ389" s="55"/>
      <c r="BR389" s="55"/>
      <c r="BS389" s="55"/>
      <c r="BT389" s="55"/>
      <c r="BU389" s="55"/>
    </row>
    <row r="390" spans="3:73">
      <c r="C390" s="12"/>
      <c r="E390"/>
      <c r="F390"/>
      <c r="J390" s="55"/>
      <c r="K390" s="55"/>
      <c r="L390" s="55"/>
      <c r="M390" s="55"/>
      <c r="N390" s="55"/>
      <c r="O390" s="55"/>
      <c r="P390" s="55"/>
      <c r="Q390" s="55"/>
      <c r="R390" s="55"/>
      <c r="S390" s="55"/>
      <c r="T390" s="55"/>
      <c r="U390" s="55"/>
      <c r="V390" s="55"/>
      <c r="W390" s="55"/>
      <c r="X390" s="55"/>
      <c r="Y390" s="55"/>
      <c r="Z390" s="55"/>
      <c r="AA390" s="55"/>
      <c r="AB390" s="55"/>
      <c r="AC390" s="55"/>
      <c r="AD390" s="55"/>
      <c r="AE390" s="55"/>
      <c r="AF390" s="55"/>
      <c r="AG390" s="55"/>
      <c r="AH390" s="55"/>
      <c r="AI390" s="55"/>
      <c r="AJ390" s="55"/>
      <c r="AK390" s="55"/>
      <c r="AL390" s="55"/>
      <c r="AM390" s="55"/>
      <c r="AN390" s="55"/>
      <c r="AO390" s="55"/>
      <c r="AP390" s="55"/>
      <c r="AQ390" s="55"/>
      <c r="AR390" s="55"/>
      <c r="AS390" s="55"/>
      <c r="AT390" s="55"/>
      <c r="AU390" s="55"/>
      <c r="AV390" s="55"/>
      <c r="AW390" s="55"/>
      <c r="AX390" s="55"/>
      <c r="AY390" s="55"/>
      <c r="AZ390" s="55"/>
      <c r="BA390" s="55"/>
      <c r="BB390" s="55"/>
      <c r="BC390" s="55"/>
      <c r="BD390" s="55"/>
      <c r="BE390" s="55"/>
      <c r="BF390" s="55"/>
      <c r="BG390" s="55"/>
      <c r="BH390" s="55"/>
      <c r="BI390" s="55"/>
      <c r="BJ390" s="55"/>
      <c r="BK390" s="55"/>
      <c r="BL390" s="55"/>
      <c r="BM390" s="55"/>
      <c r="BN390" s="55"/>
      <c r="BO390" s="55"/>
      <c r="BP390" s="55"/>
      <c r="BQ390" s="55"/>
      <c r="BR390" s="55"/>
      <c r="BS390" s="55"/>
      <c r="BT390" s="55"/>
      <c r="BU390" s="55"/>
    </row>
    <row r="391" spans="3:73">
      <c r="C391" s="12"/>
      <c r="E391"/>
      <c r="F391"/>
      <c r="J391" s="55"/>
      <c r="K391" s="55"/>
      <c r="L391" s="55"/>
      <c r="M391" s="55"/>
      <c r="N391" s="55"/>
      <c r="O391" s="55"/>
      <c r="P391" s="55"/>
      <c r="Q391" s="55"/>
      <c r="R391" s="55"/>
      <c r="S391" s="55"/>
      <c r="T391" s="55"/>
      <c r="U391" s="55"/>
      <c r="V391" s="55"/>
      <c r="W391" s="55"/>
      <c r="X391" s="55"/>
      <c r="Y391" s="55"/>
      <c r="Z391" s="55"/>
      <c r="AA391" s="55"/>
      <c r="AB391" s="55"/>
      <c r="AC391" s="55"/>
      <c r="AD391" s="55"/>
      <c r="AE391" s="55"/>
      <c r="AF391" s="55"/>
      <c r="AG391" s="55"/>
      <c r="AH391" s="55"/>
      <c r="AI391" s="55"/>
      <c r="AJ391" s="55"/>
      <c r="AK391" s="55"/>
      <c r="AL391" s="55"/>
      <c r="AM391" s="55"/>
      <c r="AN391" s="55"/>
      <c r="AO391" s="55"/>
      <c r="AP391" s="55"/>
      <c r="AQ391" s="55"/>
      <c r="AR391" s="55"/>
      <c r="AS391" s="55"/>
      <c r="AT391" s="55"/>
      <c r="AU391" s="55"/>
      <c r="AV391" s="55"/>
      <c r="AW391" s="55"/>
      <c r="AX391" s="55"/>
      <c r="AY391" s="55"/>
      <c r="AZ391" s="55"/>
      <c r="BA391" s="55"/>
      <c r="BB391" s="55"/>
      <c r="BC391" s="55"/>
      <c r="BD391" s="55"/>
      <c r="BE391" s="55"/>
      <c r="BF391" s="55"/>
      <c r="BG391" s="55"/>
      <c r="BH391" s="55"/>
      <c r="BI391" s="55"/>
      <c r="BJ391" s="55"/>
      <c r="BK391" s="55"/>
      <c r="BL391" s="55"/>
      <c r="BM391" s="55"/>
      <c r="BN391" s="55"/>
      <c r="BO391" s="55"/>
      <c r="BP391" s="55"/>
      <c r="BQ391" s="55"/>
      <c r="BR391" s="55"/>
      <c r="BS391" s="55"/>
      <c r="BT391" s="55"/>
      <c r="BU391" s="55"/>
    </row>
    <row r="392" spans="3:73">
      <c r="C392" s="12"/>
      <c r="E392"/>
      <c r="F392"/>
      <c r="J392" s="55"/>
      <c r="K392" s="55"/>
      <c r="L392" s="55"/>
      <c r="M392" s="55"/>
      <c r="N392" s="55"/>
      <c r="O392" s="55"/>
      <c r="P392" s="55"/>
      <c r="Q392" s="55"/>
      <c r="R392" s="55"/>
      <c r="S392" s="55"/>
      <c r="T392" s="55"/>
      <c r="U392" s="55"/>
      <c r="V392" s="55"/>
      <c r="W392" s="55"/>
      <c r="X392" s="55"/>
      <c r="Y392" s="55"/>
      <c r="Z392" s="55"/>
      <c r="AA392" s="55"/>
      <c r="AB392" s="55"/>
      <c r="AC392" s="55"/>
      <c r="AD392" s="55"/>
      <c r="AE392" s="55"/>
      <c r="AF392" s="55"/>
      <c r="AG392" s="55"/>
      <c r="AH392" s="55"/>
      <c r="AI392" s="55"/>
      <c r="AJ392" s="55"/>
      <c r="AK392" s="55"/>
      <c r="AL392" s="55"/>
      <c r="AM392" s="55"/>
      <c r="AN392" s="55"/>
      <c r="AO392" s="55"/>
      <c r="AP392" s="55"/>
      <c r="AQ392" s="55"/>
      <c r="AR392" s="55"/>
      <c r="AS392" s="55"/>
      <c r="AT392" s="55"/>
      <c r="AU392" s="55"/>
      <c r="AV392" s="55"/>
      <c r="AW392" s="55"/>
      <c r="AX392" s="55"/>
      <c r="AY392" s="55"/>
      <c r="AZ392" s="55"/>
      <c r="BA392" s="55"/>
      <c r="BB392" s="55"/>
      <c r="BC392" s="55"/>
      <c r="BD392" s="55"/>
      <c r="BE392" s="55"/>
      <c r="BF392" s="55"/>
      <c r="BG392" s="55"/>
      <c r="BH392" s="55"/>
      <c r="BI392" s="55"/>
      <c r="BJ392" s="55"/>
      <c r="BK392" s="55"/>
      <c r="BL392" s="55"/>
      <c r="BM392" s="55"/>
      <c r="BN392" s="55"/>
      <c r="BO392" s="55"/>
      <c r="BP392" s="55"/>
      <c r="BQ392" s="55"/>
      <c r="BR392" s="55"/>
      <c r="BS392" s="55"/>
      <c r="BT392" s="55"/>
      <c r="BU392" s="55"/>
    </row>
    <row r="393" spans="3:73">
      <c r="C393" s="12"/>
      <c r="E393"/>
      <c r="F393"/>
      <c r="J393" s="55"/>
      <c r="K393" s="55"/>
      <c r="L393" s="55"/>
      <c r="M393" s="55"/>
      <c r="N393" s="55"/>
      <c r="O393" s="55"/>
      <c r="P393" s="55"/>
      <c r="Q393" s="55"/>
      <c r="R393" s="55"/>
      <c r="S393" s="55"/>
      <c r="T393" s="55"/>
      <c r="U393" s="55"/>
      <c r="V393" s="55"/>
      <c r="W393" s="55"/>
      <c r="X393" s="55"/>
      <c r="Y393" s="55"/>
      <c r="Z393" s="55"/>
      <c r="AA393" s="55"/>
      <c r="AB393" s="55"/>
      <c r="AC393" s="55"/>
      <c r="AD393" s="55"/>
      <c r="AE393" s="55"/>
      <c r="AF393" s="55"/>
      <c r="AG393" s="55"/>
      <c r="AH393" s="55"/>
      <c r="AI393" s="55"/>
      <c r="AJ393" s="55"/>
      <c r="AK393" s="55"/>
      <c r="AL393" s="55"/>
      <c r="AM393" s="55"/>
      <c r="AN393" s="55"/>
      <c r="AO393" s="55"/>
      <c r="AP393" s="55"/>
      <c r="AQ393" s="55"/>
      <c r="AR393" s="55"/>
      <c r="AS393" s="55"/>
      <c r="AT393" s="55"/>
      <c r="AU393" s="55"/>
      <c r="AV393" s="55"/>
      <c r="AW393" s="55"/>
      <c r="AX393" s="55"/>
      <c r="AY393" s="55"/>
      <c r="AZ393" s="55"/>
      <c r="BA393" s="55"/>
      <c r="BB393" s="55"/>
      <c r="BC393" s="55"/>
      <c r="BD393" s="55"/>
      <c r="BE393" s="55"/>
      <c r="BF393" s="55"/>
      <c r="BG393" s="55"/>
      <c r="BH393" s="55"/>
      <c r="BI393" s="55"/>
      <c r="BJ393" s="55"/>
      <c r="BK393" s="55"/>
      <c r="BL393" s="55"/>
      <c r="BM393" s="55"/>
      <c r="BN393" s="55"/>
      <c r="BO393" s="55"/>
      <c r="BP393" s="55"/>
      <c r="BQ393" s="55"/>
      <c r="BR393" s="55"/>
      <c r="BS393" s="55"/>
      <c r="BT393" s="55"/>
      <c r="BU393" s="55"/>
    </row>
    <row r="394" spans="3:73">
      <c r="C394" s="12"/>
      <c r="E394"/>
      <c r="F394"/>
      <c r="J394" s="55"/>
      <c r="K394" s="55"/>
      <c r="L394" s="55"/>
      <c r="M394" s="55"/>
      <c r="N394" s="55"/>
      <c r="O394" s="55"/>
      <c r="P394" s="55"/>
      <c r="Q394" s="55"/>
      <c r="R394" s="55"/>
      <c r="S394" s="55"/>
      <c r="T394" s="55"/>
      <c r="U394" s="55"/>
      <c r="V394" s="55"/>
      <c r="W394" s="55"/>
      <c r="X394" s="55"/>
      <c r="Y394" s="55"/>
      <c r="Z394" s="55"/>
      <c r="AA394" s="55"/>
      <c r="AB394" s="55"/>
      <c r="AC394" s="55"/>
      <c r="AD394" s="55"/>
      <c r="AE394" s="55"/>
      <c r="AF394" s="55"/>
      <c r="AG394" s="55"/>
      <c r="AH394" s="55"/>
      <c r="AI394" s="55"/>
      <c r="AJ394" s="55"/>
      <c r="AK394" s="55"/>
      <c r="AL394" s="55"/>
      <c r="AM394" s="55"/>
      <c r="AN394" s="55"/>
      <c r="AO394" s="55"/>
      <c r="AP394" s="55"/>
      <c r="AQ394" s="55"/>
      <c r="AR394" s="55"/>
      <c r="AS394" s="55"/>
      <c r="AT394" s="55"/>
      <c r="AU394" s="55"/>
      <c r="AV394" s="55"/>
      <c r="AW394" s="55"/>
      <c r="AX394" s="55"/>
      <c r="AY394" s="55"/>
      <c r="AZ394" s="55"/>
      <c r="BA394" s="55"/>
      <c r="BB394" s="55"/>
      <c r="BC394" s="55"/>
      <c r="BD394" s="55"/>
      <c r="BE394" s="55"/>
      <c r="BF394" s="55"/>
      <c r="BG394" s="55"/>
      <c r="BH394" s="55"/>
      <c r="BI394" s="55"/>
      <c r="BJ394" s="55"/>
      <c r="BK394" s="55"/>
      <c r="BL394" s="55"/>
      <c r="BM394" s="55"/>
      <c r="BN394" s="55"/>
      <c r="BO394" s="55"/>
      <c r="BP394" s="55"/>
      <c r="BQ394" s="55"/>
      <c r="BR394" s="55"/>
      <c r="BS394" s="55"/>
      <c r="BT394" s="55"/>
      <c r="BU394" s="55"/>
    </row>
    <row r="395" spans="3:73">
      <c r="C395" s="12"/>
      <c r="E395"/>
      <c r="F395"/>
      <c r="J395" s="55"/>
      <c r="K395" s="55"/>
      <c r="L395" s="55"/>
      <c r="M395" s="55"/>
      <c r="N395" s="55"/>
      <c r="O395" s="55"/>
      <c r="P395" s="55"/>
      <c r="Q395" s="55"/>
      <c r="R395" s="55"/>
      <c r="S395" s="55"/>
      <c r="T395" s="55"/>
      <c r="U395" s="55"/>
      <c r="V395" s="55"/>
      <c r="W395" s="55"/>
      <c r="X395" s="55"/>
      <c r="Y395" s="55"/>
      <c r="Z395" s="55"/>
      <c r="AA395" s="55"/>
      <c r="AB395" s="55"/>
      <c r="AC395" s="55"/>
      <c r="AD395" s="55"/>
      <c r="AE395" s="55"/>
      <c r="AF395" s="55"/>
      <c r="AG395" s="55"/>
      <c r="AH395" s="55"/>
      <c r="AI395" s="55"/>
      <c r="AJ395" s="55"/>
      <c r="AK395" s="55"/>
      <c r="AL395" s="55"/>
      <c r="AM395" s="55"/>
      <c r="AN395" s="55"/>
      <c r="AO395" s="55"/>
      <c r="AP395" s="55"/>
      <c r="AQ395" s="55"/>
      <c r="AR395" s="55"/>
      <c r="AS395" s="55"/>
      <c r="AT395" s="55"/>
      <c r="AU395" s="55"/>
      <c r="AV395" s="55"/>
      <c r="AW395" s="55"/>
      <c r="AX395" s="55"/>
      <c r="AY395" s="55"/>
      <c r="AZ395" s="55"/>
      <c r="BA395" s="55"/>
      <c r="BB395" s="55"/>
      <c r="BC395" s="55"/>
      <c r="BD395" s="55"/>
      <c r="BE395" s="55"/>
      <c r="BF395" s="55"/>
      <c r="BG395" s="55"/>
      <c r="BH395" s="55"/>
      <c r="BI395" s="55"/>
      <c r="BJ395" s="55"/>
      <c r="BK395" s="55"/>
      <c r="BL395" s="55"/>
      <c r="BM395" s="55"/>
      <c r="BN395" s="55"/>
      <c r="BO395" s="55"/>
      <c r="BP395" s="55"/>
      <c r="BQ395" s="55"/>
      <c r="BR395" s="55"/>
      <c r="BS395" s="55"/>
      <c r="BT395" s="55"/>
      <c r="BU395" s="55"/>
    </row>
    <row r="396" spans="3:73">
      <c r="C396" s="12"/>
      <c r="E396"/>
      <c r="F396"/>
      <c r="J396" s="55"/>
      <c r="K396" s="55"/>
      <c r="L396" s="55"/>
      <c r="M396" s="55"/>
      <c r="N396" s="55"/>
      <c r="O396" s="55"/>
      <c r="P396" s="55"/>
      <c r="Q396" s="55"/>
      <c r="R396" s="55"/>
      <c r="S396" s="55"/>
      <c r="T396" s="55"/>
      <c r="U396" s="55"/>
      <c r="V396" s="55"/>
      <c r="W396" s="55"/>
      <c r="X396" s="55"/>
      <c r="Y396" s="55"/>
      <c r="Z396" s="55"/>
      <c r="AA396" s="55"/>
      <c r="AB396" s="55"/>
      <c r="AC396" s="55"/>
      <c r="AD396" s="55"/>
      <c r="AE396" s="55"/>
      <c r="AF396" s="55"/>
      <c r="AG396" s="55"/>
      <c r="AH396" s="55"/>
      <c r="AI396" s="55"/>
      <c r="AJ396" s="55"/>
      <c r="AK396" s="55"/>
      <c r="AL396" s="55"/>
      <c r="AM396" s="55"/>
      <c r="AN396" s="55"/>
      <c r="AO396" s="55"/>
      <c r="AP396" s="55"/>
      <c r="AQ396" s="55"/>
      <c r="AR396" s="55"/>
      <c r="AS396" s="55"/>
      <c r="AT396" s="55"/>
      <c r="AU396" s="55"/>
      <c r="AV396" s="55"/>
      <c r="AW396" s="55"/>
      <c r="AX396" s="55"/>
      <c r="AY396" s="55"/>
      <c r="AZ396" s="55"/>
      <c r="BA396" s="55"/>
      <c r="BB396" s="55"/>
      <c r="BC396" s="55"/>
      <c r="BD396" s="55"/>
      <c r="BE396" s="55"/>
      <c r="BF396" s="55"/>
      <c r="BG396" s="55"/>
      <c r="BH396" s="55"/>
      <c r="BI396" s="55"/>
      <c r="BJ396" s="55"/>
      <c r="BK396" s="55"/>
      <c r="BL396" s="55"/>
      <c r="BM396" s="55"/>
      <c r="BN396" s="55"/>
      <c r="BO396" s="55"/>
      <c r="BP396" s="55"/>
      <c r="BQ396" s="55"/>
      <c r="BR396" s="55"/>
      <c r="BS396" s="55"/>
      <c r="BT396" s="55"/>
      <c r="BU396" s="55"/>
    </row>
    <row r="397" spans="3:73">
      <c r="C397" s="12"/>
      <c r="E397"/>
      <c r="F397"/>
      <c r="J397" s="55"/>
      <c r="K397" s="55"/>
      <c r="L397" s="55"/>
      <c r="M397" s="55"/>
      <c r="N397" s="55"/>
      <c r="O397" s="55"/>
      <c r="P397" s="55"/>
      <c r="Q397" s="55"/>
      <c r="R397" s="55"/>
      <c r="S397" s="55"/>
      <c r="T397" s="55"/>
      <c r="U397" s="55"/>
      <c r="V397" s="55"/>
      <c r="W397" s="55"/>
      <c r="X397" s="55"/>
      <c r="Y397" s="55"/>
      <c r="Z397" s="55"/>
      <c r="AA397" s="55"/>
      <c r="AB397" s="55"/>
      <c r="AC397" s="55"/>
      <c r="AD397" s="55"/>
      <c r="AE397" s="55"/>
      <c r="AF397" s="55"/>
      <c r="AG397" s="55"/>
      <c r="AH397" s="55"/>
      <c r="AI397" s="55"/>
      <c r="AJ397" s="55"/>
      <c r="AK397" s="55"/>
      <c r="AL397" s="55"/>
      <c r="AM397" s="55"/>
      <c r="AN397" s="55"/>
      <c r="AO397" s="55"/>
      <c r="AP397" s="55"/>
      <c r="AQ397" s="55"/>
      <c r="AR397" s="55"/>
      <c r="AS397" s="55"/>
      <c r="AT397" s="55"/>
      <c r="AU397" s="55"/>
      <c r="AV397" s="55"/>
      <c r="AW397" s="55"/>
      <c r="AX397" s="55"/>
      <c r="AY397" s="55"/>
      <c r="AZ397" s="55"/>
      <c r="BA397" s="55"/>
      <c r="BB397" s="55"/>
      <c r="BC397" s="55"/>
      <c r="BD397" s="55"/>
      <c r="BE397" s="55"/>
      <c r="BF397" s="55"/>
      <c r="BG397" s="55"/>
      <c r="BH397" s="55"/>
      <c r="BI397" s="55"/>
      <c r="BJ397" s="55"/>
      <c r="BK397" s="55"/>
      <c r="BL397" s="55"/>
      <c r="BM397" s="55"/>
      <c r="BN397" s="55"/>
      <c r="BO397" s="55"/>
      <c r="BP397" s="55"/>
      <c r="BQ397" s="55"/>
      <c r="BR397" s="55"/>
      <c r="BS397" s="55"/>
      <c r="BT397" s="55"/>
      <c r="BU397" s="55"/>
    </row>
    <row r="398" spans="3:73">
      <c r="C398" s="12"/>
      <c r="E398"/>
      <c r="F398"/>
      <c r="J398" s="55"/>
      <c r="K398" s="55"/>
      <c r="L398" s="55"/>
      <c r="M398" s="55"/>
      <c r="N398" s="55"/>
      <c r="O398" s="55"/>
      <c r="P398" s="55"/>
      <c r="Q398" s="55"/>
      <c r="R398" s="55"/>
      <c r="S398" s="55"/>
      <c r="T398" s="55"/>
      <c r="U398" s="55"/>
      <c r="V398" s="55"/>
      <c r="W398" s="55"/>
      <c r="X398" s="55"/>
      <c r="Y398" s="55"/>
      <c r="Z398" s="55"/>
      <c r="AA398" s="55"/>
      <c r="AB398" s="55"/>
      <c r="AC398" s="55"/>
      <c r="AD398" s="55"/>
      <c r="AE398" s="55"/>
      <c r="AF398" s="55"/>
      <c r="AG398" s="55"/>
      <c r="AH398" s="55"/>
      <c r="AI398" s="55"/>
      <c r="AJ398" s="55"/>
      <c r="AK398" s="55"/>
      <c r="AL398" s="55"/>
      <c r="AM398" s="55"/>
      <c r="AN398" s="55"/>
      <c r="AO398" s="55"/>
      <c r="AP398" s="55"/>
      <c r="AQ398" s="55"/>
      <c r="AR398" s="55"/>
      <c r="AS398" s="55"/>
      <c r="AT398" s="55"/>
      <c r="AU398" s="55"/>
      <c r="AV398" s="55"/>
      <c r="AW398" s="55"/>
      <c r="AX398" s="55"/>
      <c r="AY398" s="55"/>
      <c r="AZ398" s="55"/>
      <c r="BA398" s="55"/>
      <c r="BB398" s="55"/>
      <c r="BC398" s="55"/>
      <c r="BD398" s="55"/>
      <c r="BE398" s="55"/>
      <c r="BF398" s="55"/>
      <c r="BG398" s="55"/>
      <c r="BH398" s="55"/>
      <c r="BI398" s="55"/>
      <c r="BJ398" s="55"/>
      <c r="BK398" s="55"/>
      <c r="BL398" s="55"/>
      <c r="BM398" s="55"/>
      <c r="BN398" s="55"/>
      <c r="BO398" s="55"/>
      <c r="BP398" s="55"/>
      <c r="BQ398" s="55"/>
      <c r="BR398" s="55"/>
      <c r="BS398" s="55"/>
      <c r="BT398" s="55"/>
      <c r="BU398" s="55"/>
    </row>
    <row r="399" spans="3:73">
      <c r="C399" s="12"/>
      <c r="E399"/>
      <c r="F399"/>
      <c r="J399" s="55"/>
      <c r="K399" s="55"/>
      <c r="L399" s="55"/>
      <c r="M399" s="55"/>
      <c r="N399" s="55"/>
      <c r="O399" s="55"/>
      <c r="P399" s="55"/>
      <c r="Q399" s="55"/>
      <c r="R399" s="55"/>
      <c r="S399" s="55"/>
      <c r="T399" s="55"/>
      <c r="U399" s="55"/>
      <c r="V399" s="55"/>
      <c r="W399" s="55"/>
      <c r="X399" s="55"/>
      <c r="Y399" s="55"/>
      <c r="Z399" s="55"/>
      <c r="AA399" s="55"/>
      <c r="AB399" s="55"/>
      <c r="AC399" s="55"/>
      <c r="AD399" s="55"/>
      <c r="AE399" s="55"/>
      <c r="AF399" s="55"/>
      <c r="AG399" s="55"/>
      <c r="AH399" s="55"/>
      <c r="AI399" s="55"/>
      <c r="AJ399" s="55"/>
      <c r="AK399" s="55"/>
      <c r="AL399" s="55"/>
      <c r="AM399" s="55"/>
      <c r="AN399" s="55"/>
      <c r="AO399" s="55"/>
      <c r="AP399" s="55"/>
      <c r="AQ399" s="55"/>
      <c r="AR399" s="55"/>
      <c r="AS399" s="55"/>
      <c r="AT399" s="55"/>
      <c r="AU399" s="55"/>
      <c r="AV399" s="55"/>
      <c r="AW399" s="55"/>
      <c r="AX399" s="55"/>
      <c r="AY399" s="55"/>
      <c r="AZ399" s="55"/>
      <c r="BA399" s="55"/>
      <c r="BB399" s="55"/>
      <c r="BC399" s="55"/>
      <c r="BD399" s="55"/>
      <c r="BE399" s="55"/>
      <c r="BF399" s="55"/>
      <c r="BG399" s="55"/>
      <c r="BH399" s="55"/>
      <c r="BI399" s="55"/>
      <c r="BJ399" s="55"/>
      <c r="BK399" s="55"/>
      <c r="BL399" s="55"/>
      <c r="BM399" s="55"/>
      <c r="BN399" s="55"/>
      <c r="BO399" s="55"/>
      <c r="BP399" s="55"/>
      <c r="BQ399" s="55"/>
      <c r="BR399" s="55"/>
      <c r="BS399" s="55"/>
      <c r="BT399" s="55"/>
      <c r="BU399" s="55"/>
    </row>
    <row r="400" spans="3:73">
      <c r="C400" s="12"/>
      <c r="E400"/>
      <c r="F400"/>
      <c r="J400" s="55"/>
      <c r="K400" s="55"/>
      <c r="L400" s="55"/>
      <c r="M400" s="55"/>
      <c r="N400" s="55"/>
      <c r="O400" s="55"/>
      <c r="P400" s="55"/>
      <c r="Q400" s="55"/>
      <c r="R400" s="55"/>
      <c r="S400" s="55"/>
      <c r="T400" s="55"/>
      <c r="U400" s="55"/>
      <c r="V400" s="55"/>
      <c r="W400" s="55"/>
      <c r="X400" s="55"/>
      <c r="Y400" s="55"/>
      <c r="Z400" s="55"/>
      <c r="AA400" s="55"/>
      <c r="AB400" s="55"/>
      <c r="AC400" s="55"/>
      <c r="AD400" s="55"/>
      <c r="AE400" s="55"/>
      <c r="AF400" s="55"/>
      <c r="AG400" s="55"/>
      <c r="AH400" s="55"/>
      <c r="AI400" s="55"/>
      <c r="AJ400" s="55"/>
      <c r="AK400" s="55"/>
      <c r="AL400" s="55"/>
      <c r="AM400" s="55"/>
      <c r="AN400" s="55"/>
      <c r="AO400" s="55"/>
      <c r="AP400" s="55"/>
      <c r="AQ400" s="55"/>
      <c r="AR400" s="55"/>
      <c r="AS400" s="55"/>
      <c r="AT400" s="55"/>
      <c r="AU400" s="55"/>
      <c r="AV400" s="55"/>
      <c r="AW400" s="55"/>
      <c r="AX400" s="55"/>
      <c r="AY400" s="55"/>
      <c r="AZ400" s="55"/>
      <c r="BA400" s="55"/>
      <c r="BB400" s="55"/>
      <c r="BC400" s="55"/>
      <c r="BD400" s="55"/>
      <c r="BE400" s="55"/>
      <c r="BF400" s="55"/>
      <c r="BG400" s="55"/>
      <c r="BH400" s="55"/>
      <c r="BI400" s="55"/>
      <c r="BJ400" s="55"/>
      <c r="BK400" s="55"/>
      <c r="BL400" s="55"/>
      <c r="BM400" s="55"/>
      <c r="BN400" s="55"/>
      <c r="BO400" s="55"/>
      <c r="BP400" s="55"/>
      <c r="BQ400" s="55"/>
      <c r="BR400" s="55"/>
      <c r="BS400" s="55"/>
      <c r="BT400" s="55"/>
      <c r="BU400" s="55"/>
    </row>
    <row r="401" spans="3:73">
      <c r="C401" s="12"/>
      <c r="E401"/>
      <c r="F401"/>
      <c r="J401" s="55"/>
      <c r="K401" s="55"/>
      <c r="L401" s="55"/>
      <c r="M401" s="55"/>
      <c r="N401" s="55"/>
      <c r="O401" s="55"/>
      <c r="P401" s="55"/>
      <c r="Q401" s="55"/>
      <c r="R401" s="55"/>
      <c r="S401" s="55"/>
      <c r="T401" s="55"/>
      <c r="U401" s="55"/>
      <c r="V401" s="55"/>
      <c r="W401" s="55"/>
      <c r="X401" s="55"/>
      <c r="Y401" s="55"/>
      <c r="Z401" s="55"/>
      <c r="AA401" s="55"/>
      <c r="AB401" s="55"/>
      <c r="AC401" s="55"/>
      <c r="AD401" s="55"/>
      <c r="AE401" s="55"/>
      <c r="AF401" s="55"/>
      <c r="AG401" s="55"/>
      <c r="AH401" s="55"/>
      <c r="AI401" s="55"/>
      <c r="AJ401" s="55"/>
      <c r="AK401" s="55"/>
      <c r="AL401" s="55"/>
      <c r="AM401" s="55"/>
      <c r="AN401" s="55"/>
      <c r="AO401" s="55"/>
      <c r="AP401" s="55"/>
      <c r="AQ401" s="55"/>
      <c r="AR401" s="55"/>
      <c r="AS401" s="55"/>
      <c r="AT401" s="55"/>
      <c r="AU401" s="55"/>
      <c r="AV401" s="55"/>
      <c r="AW401" s="55"/>
      <c r="AX401" s="55"/>
      <c r="AY401" s="55"/>
      <c r="AZ401" s="55"/>
      <c r="BA401" s="55"/>
      <c r="BB401" s="55"/>
      <c r="BC401" s="55"/>
      <c r="BD401" s="55"/>
      <c r="BE401" s="55"/>
      <c r="BF401" s="55"/>
      <c r="BG401" s="55"/>
      <c r="BH401" s="55"/>
      <c r="BI401" s="55"/>
      <c r="BJ401" s="55"/>
      <c r="BK401" s="55"/>
      <c r="BL401" s="55"/>
      <c r="BM401" s="55"/>
      <c r="BN401" s="55"/>
      <c r="BO401" s="55"/>
      <c r="BP401" s="55"/>
      <c r="BQ401" s="55"/>
      <c r="BR401" s="55"/>
      <c r="BS401" s="55"/>
      <c r="BT401" s="55"/>
      <c r="BU401" s="55"/>
    </row>
    <row r="402" spans="3:73">
      <c r="C402" s="12"/>
      <c r="E402"/>
      <c r="F402"/>
      <c r="J402" s="55"/>
      <c r="K402" s="55"/>
      <c r="L402" s="55"/>
      <c r="M402" s="55"/>
      <c r="N402" s="55"/>
      <c r="O402" s="55"/>
      <c r="P402" s="55"/>
      <c r="Q402" s="55"/>
      <c r="R402" s="55"/>
      <c r="S402" s="55"/>
      <c r="T402" s="55"/>
      <c r="U402" s="55"/>
      <c r="V402" s="55"/>
      <c r="W402" s="55"/>
      <c r="X402" s="55"/>
      <c r="Y402" s="55"/>
      <c r="Z402" s="55"/>
      <c r="AA402" s="55"/>
      <c r="AB402" s="55"/>
      <c r="AC402" s="55"/>
      <c r="AD402" s="55"/>
      <c r="AE402" s="55"/>
      <c r="AF402" s="55"/>
      <c r="AG402" s="55"/>
      <c r="AH402" s="55"/>
      <c r="AI402" s="55"/>
      <c r="AJ402" s="55"/>
      <c r="AK402" s="55"/>
      <c r="AL402" s="55"/>
      <c r="AM402" s="55"/>
      <c r="AN402" s="55"/>
      <c r="AO402" s="55"/>
      <c r="AP402" s="55"/>
      <c r="AQ402" s="55"/>
      <c r="AR402" s="55"/>
      <c r="AS402" s="55"/>
      <c r="AT402" s="55"/>
      <c r="AU402" s="55"/>
      <c r="AV402" s="55"/>
      <c r="AW402" s="55"/>
      <c r="AX402" s="55"/>
      <c r="AY402" s="55"/>
      <c r="AZ402" s="55"/>
      <c r="BA402" s="55"/>
      <c r="BB402" s="55"/>
      <c r="BC402" s="55"/>
      <c r="BD402" s="55"/>
      <c r="BE402" s="55"/>
      <c r="BF402" s="55"/>
      <c r="BG402" s="55"/>
      <c r="BH402" s="55"/>
      <c r="BI402" s="55"/>
      <c r="BJ402" s="55"/>
      <c r="BK402" s="55"/>
      <c r="BL402" s="55"/>
      <c r="BM402" s="55"/>
      <c r="BN402" s="55"/>
      <c r="BO402" s="55"/>
      <c r="BP402" s="55"/>
      <c r="BQ402" s="55"/>
      <c r="BR402" s="55"/>
      <c r="BS402" s="55"/>
      <c r="BT402" s="55"/>
      <c r="BU402" s="55"/>
    </row>
    <row r="403" spans="3:73">
      <c r="C403" s="12"/>
      <c r="E403"/>
      <c r="F403"/>
      <c r="J403" s="55"/>
      <c r="K403" s="55"/>
      <c r="L403" s="55"/>
      <c r="M403" s="55"/>
      <c r="N403" s="55"/>
      <c r="O403" s="55"/>
      <c r="P403" s="55"/>
      <c r="Q403" s="55"/>
      <c r="R403" s="55"/>
      <c r="S403" s="55"/>
      <c r="T403" s="55"/>
      <c r="U403" s="55"/>
      <c r="V403" s="55"/>
      <c r="W403" s="55"/>
      <c r="X403" s="55"/>
      <c r="Y403" s="55"/>
      <c r="Z403" s="55"/>
      <c r="AA403" s="55"/>
      <c r="AB403" s="55"/>
      <c r="AC403" s="55"/>
      <c r="AD403" s="55"/>
      <c r="AE403" s="55"/>
      <c r="AF403" s="55"/>
      <c r="AG403" s="55"/>
      <c r="AH403" s="55"/>
      <c r="AI403" s="55"/>
      <c r="AJ403" s="55"/>
      <c r="AK403" s="55"/>
      <c r="AL403" s="55"/>
      <c r="AM403" s="55"/>
      <c r="AN403" s="55"/>
      <c r="AO403" s="55"/>
      <c r="AP403" s="55"/>
      <c r="AQ403" s="55"/>
      <c r="AR403" s="55"/>
      <c r="AS403" s="55"/>
      <c r="AT403" s="55"/>
      <c r="AU403" s="55"/>
      <c r="AV403" s="55"/>
      <c r="AW403" s="55"/>
      <c r="AX403" s="55"/>
      <c r="AY403" s="55"/>
      <c r="AZ403" s="55"/>
      <c r="BA403" s="55"/>
      <c r="BB403" s="55"/>
      <c r="BC403" s="55"/>
      <c r="BD403" s="55"/>
      <c r="BE403" s="55"/>
      <c r="BF403" s="55"/>
      <c r="BG403" s="55"/>
      <c r="BH403" s="55"/>
      <c r="BI403" s="55"/>
      <c r="BJ403" s="55"/>
      <c r="BK403" s="55"/>
      <c r="BL403" s="55"/>
      <c r="BM403" s="55"/>
      <c r="BN403" s="55"/>
      <c r="BO403" s="55"/>
      <c r="BP403" s="55"/>
      <c r="BQ403" s="55"/>
      <c r="BR403" s="55"/>
      <c r="BS403" s="55"/>
      <c r="BT403" s="55"/>
      <c r="BU403" s="55"/>
    </row>
    <row r="404" spans="3:73">
      <c r="C404" s="12"/>
      <c r="E404"/>
      <c r="F404"/>
      <c r="J404" s="55"/>
      <c r="K404" s="55"/>
      <c r="L404" s="55"/>
      <c r="M404" s="55"/>
      <c r="N404" s="55"/>
      <c r="O404" s="55"/>
      <c r="P404" s="55"/>
      <c r="Q404" s="55"/>
      <c r="R404" s="55"/>
      <c r="S404" s="55"/>
      <c r="T404" s="55"/>
      <c r="U404" s="55"/>
      <c r="V404" s="55"/>
      <c r="W404" s="55"/>
      <c r="X404" s="55"/>
      <c r="Y404" s="55"/>
      <c r="Z404" s="55"/>
      <c r="AA404" s="55"/>
      <c r="AB404" s="55"/>
      <c r="AC404" s="55"/>
      <c r="AD404" s="55"/>
      <c r="AE404" s="55"/>
      <c r="AF404" s="55"/>
      <c r="AG404" s="55"/>
      <c r="AH404" s="55"/>
      <c r="AI404" s="55"/>
      <c r="AJ404" s="55"/>
      <c r="AK404" s="55"/>
      <c r="AL404" s="55"/>
      <c r="AM404" s="55"/>
      <c r="AN404" s="55"/>
      <c r="AO404" s="55"/>
      <c r="AP404" s="55"/>
      <c r="AQ404" s="55"/>
      <c r="AR404" s="55"/>
      <c r="AS404" s="55"/>
      <c r="AT404" s="55"/>
      <c r="AU404" s="55"/>
      <c r="AV404" s="55"/>
      <c r="AW404" s="55"/>
      <c r="AX404" s="55"/>
      <c r="AY404" s="55"/>
      <c r="AZ404" s="55"/>
      <c r="BA404" s="55"/>
      <c r="BB404" s="55"/>
      <c r="BC404" s="55"/>
      <c r="BD404" s="55"/>
      <c r="BE404" s="55"/>
      <c r="BF404" s="55"/>
      <c r="BG404" s="55"/>
      <c r="BH404" s="55"/>
      <c r="BI404" s="55"/>
      <c r="BJ404" s="55"/>
      <c r="BK404" s="55"/>
      <c r="BL404" s="55"/>
      <c r="BM404" s="55"/>
      <c r="BN404" s="55"/>
      <c r="BO404" s="55"/>
      <c r="BP404" s="55"/>
      <c r="BQ404" s="55"/>
      <c r="BR404" s="55"/>
      <c r="BS404" s="55"/>
      <c r="BT404" s="55"/>
      <c r="BU404" s="55"/>
    </row>
    <row r="405" spans="3:73">
      <c r="C405" s="12"/>
      <c r="E405"/>
      <c r="F405"/>
      <c r="J405" s="55"/>
      <c r="K405" s="55"/>
      <c r="L405" s="55"/>
      <c r="M405" s="55"/>
      <c r="N405" s="55"/>
      <c r="O405" s="55"/>
      <c r="P405" s="55"/>
      <c r="Q405" s="55"/>
      <c r="R405" s="55"/>
      <c r="S405" s="55"/>
      <c r="T405" s="55"/>
      <c r="U405" s="55"/>
      <c r="V405" s="55"/>
      <c r="W405" s="55"/>
      <c r="X405" s="55"/>
      <c r="Y405" s="55"/>
      <c r="Z405" s="55"/>
      <c r="AA405" s="55"/>
      <c r="AB405" s="55"/>
      <c r="AC405" s="55"/>
      <c r="AD405" s="55"/>
      <c r="AE405" s="55"/>
      <c r="AF405" s="55"/>
      <c r="AG405" s="55"/>
      <c r="AH405" s="55"/>
      <c r="AI405" s="55"/>
      <c r="AJ405" s="55"/>
      <c r="AK405" s="55"/>
      <c r="AL405" s="55"/>
      <c r="AM405" s="55"/>
      <c r="AN405" s="55"/>
      <c r="AO405" s="55"/>
      <c r="AP405" s="55"/>
      <c r="AQ405" s="55"/>
      <c r="AR405" s="55"/>
      <c r="AS405" s="55"/>
      <c r="AT405" s="55"/>
      <c r="AU405" s="55"/>
      <c r="AV405" s="55"/>
      <c r="AW405" s="55"/>
      <c r="AX405" s="55"/>
      <c r="AY405" s="55"/>
      <c r="AZ405" s="55"/>
      <c r="BA405" s="55"/>
      <c r="BB405" s="55"/>
      <c r="BC405" s="55"/>
      <c r="BD405" s="55"/>
      <c r="BE405" s="55"/>
      <c r="BF405" s="55"/>
      <c r="BG405" s="55"/>
      <c r="BH405" s="55"/>
      <c r="BI405" s="55"/>
      <c r="BJ405" s="55"/>
      <c r="BK405" s="55"/>
      <c r="BL405" s="55"/>
      <c r="BM405" s="55"/>
      <c r="BN405" s="55"/>
      <c r="BO405" s="55"/>
      <c r="BP405" s="55"/>
      <c r="BQ405" s="55"/>
      <c r="BR405" s="55"/>
      <c r="BS405" s="55"/>
      <c r="BT405" s="55"/>
      <c r="BU405" s="55"/>
    </row>
    <row r="406" spans="3:73">
      <c r="C406" s="12"/>
      <c r="E406"/>
      <c r="F406"/>
      <c r="J406" s="55"/>
      <c r="K406" s="55"/>
      <c r="L406" s="55"/>
      <c r="M406" s="55"/>
      <c r="N406" s="55"/>
      <c r="O406" s="55"/>
      <c r="P406" s="55"/>
      <c r="Q406" s="55"/>
      <c r="R406" s="55"/>
      <c r="S406" s="55"/>
      <c r="T406" s="55"/>
      <c r="U406" s="55"/>
      <c r="V406" s="55"/>
      <c r="W406" s="55"/>
      <c r="X406" s="55"/>
      <c r="Y406" s="55"/>
      <c r="Z406" s="55"/>
      <c r="AA406" s="55"/>
      <c r="AB406" s="55"/>
      <c r="AC406" s="55"/>
      <c r="AD406" s="55"/>
      <c r="AE406" s="55"/>
      <c r="AF406" s="55"/>
      <c r="AG406" s="55"/>
      <c r="AH406" s="55"/>
      <c r="AI406" s="55"/>
      <c r="AJ406" s="55"/>
      <c r="AK406" s="55"/>
      <c r="AL406" s="55"/>
      <c r="AM406" s="55"/>
      <c r="AN406" s="55"/>
      <c r="AO406" s="55"/>
      <c r="AP406" s="55"/>
      <c r="AQ406" s="55"/>
      <c r="AR406" s="55"/>
      <c r="AS406" s="55"/>
      <c r="AT406" s="55"/>
      <c r="AU406" s="55"/>
      <c r="AV406" s="55"/>
      <c r="AW406" s="55"/>
      <c r="AX406" s="55"/>
      <c r="AY406" s="55"/>
      <c r="AZ406" s="55"/>
      <c r="BA406" s="55"/>
      <c r="BB406" s="55"/>
      <c r="BC406" s="55"/>
      <c r="BD406" s="55"/>
      <c r="BE406" s="55"/>
      <c r="BF406" s="55"/>
      <c r="BG406" s="55"/>
      <c r="BH406" s="55"/>
      <c r="BI406" s="55"/>
      <c r="BJ406" s="55"/>
      <c r="BK406" s="55"/>
      <c r="BL406" s="55"/>
      <c r="BM406" s="55"/>
      <c r="BN406" s="55"/>
      <c r="BO406" s="55"/>
      <c r="BP406" s="55"/>
      <c r="BQ406" s="55"/>
      <c r="BR406" s="55"/>
      <c r="BS406" s="55"/>
      <c r="BT406" s="55"/>
      <c r="BU406" s="55"/>
    </row>
    <row r="407" spans="3:73">
      <c r="C407" s="12"/>
      <c r="E407"/>
      <c r="F407"/>
      <c r="J407" s="55"/>
      <c r="K407" s="55"/>
      <c r="L407" s="55"/>
      <c r="M407" s="55"/>
      <c r="N407" s="55"/>
      <c r="O407" s="55"/>
      <c r="P407" s="55"/>
      <c r="Q407" s="55"/>
      <c r="R407" s="55"/>
      <c r="S407" s="55"/>
      <c r="T407" s="55"/>
      <c r="U407" s="55"/>
      <c r="V407" s="55"/>
      <c r="W407" s="55"/>
      <c r="X407" s="55"/>
      <c r="Y407" s="55"/>
      <c r="Z407" s="55"/>
      <c r="AA407" s="55"/>
      <c r="AB407" s="55"/>
      <c r="AC407" s="55"/>
      <c r="AD407" s="55"/>
      <c r="AE407" s="55"/>
      <c r="AF407" s="55"/>
      <c r="AG407" s="55"/>
      <c r="AH407" s="55"/>
      <c r="AI407" s="55"/>
      <c r="AJ407" s="55"/>
      <c r="AK407" s="55"/>
      <c r="AL407" s="55"/>
      <c r="AM407" s="55"/>
      <c r="AN407" s="55"/>
      <c r="AO407" s="55"/>
      <c r="AP407" s="55"/>
      <c r="AQ407" s="55"/>
      <c r="AR407" s="55"/>
      <c r="AS407" s="55"/>
      <c r="AT407" s="55"/>
      <c r="AU407" s="55"/>
      <c r="AV407" s="55"/>
      <c r="AW407" s="55"/>
      <c r="AX407" s="55"/>
      <c r="AY407" s="55"/>
      <c r="AZ407" s="55"/>
      <c r="BA407" s="55"/>
      <c r="BB407" s="55"/>
      <c r="BC407" s="55"/>
      <c r="BD407" s="55"/>
      <c r="BE407" s="55"/>
      <c r="BF407" s="55"/>
      <c r="BG407" s="55"/>
      <c r="BH407" s="55"/>
      <c r="BI407" s="55"/>
      <c r="BJ407" s="55"/>
      <c r="BK407" s="55"/>
      <c r="BL407" s="55"/>
      <c r="BM407" s="55"/>
      <c r="BN407" s="55"/>
      <c r="BO407" s="55"/>
      <c r="BP407" s="55"/>
      <c r="BQ407" s="55"/>
      <c r="BR407" s="55"/>
      <c r="BS407" s="55"/>
      <c r="BT407" s="55"/>
      <c r="BU407" s="55"/>
    </row>
    <row r="408" spans="3:73">
      <c r="C408" s="12"/>
      <c r="E408"/>
      <c r="F408"/>
      <c r="J408" s="55"/>
      <c r="K408" s="55"/>
      <c r="L408" s="55"/>
      <c r="M408" s="55"/>
      <c r="N408" s="55"/>
      <c r="O408" s="55"/>
      <c r="P408" s="55"/>
      <c r="Q408" s="55"/>
      <c r="R408" s="55"/>
      <c r="S408" s="55"/>
      <c r="T408" s="55"/>
      <c r="U408" s="55"/>
      <c r="V408" s="55"/>
      <c r="W408" s="55"/>
      <c r="X408" s="55"/>
      <c r="Y408" s="55"/>
      <c r="Z408" s="55"/>
      <c r="AA408" s="55"/>
      <c r="AB408" s="55"/>
      <c r="AC408" s="55"/>
      <c r="AD408" s="55"/>
      <c r="AE408" s="55"/>
      <c r="AF408" s="55"/>
      <c r="AG408" s="55"/>
      <c r="AH408" s="55"/>
      <c r="AI408" s="55"/>
      <c r="AJ408" s="55"/>
      <c r="AK408" s="55"/>
      <c r="AL408" s="55"/>
      <c r="AM408" s="55"/>
      <c r="AN408" s="55"/>
      <c r="AO408" s="55"/>
      <c r="AP408" s="55"/>
      <c r="AQ408" s="55"/>
      <c r="AR408" s="55"/>
      <c r="AS408" s="55"/>
      <c r="AT408" s="55"/>
      <c r="AU408" s="55"/>
      <c r="AV408" s="55"/>
      <c r="AW408" s="55"/>
      <c r="AX408" s="55"/>
      <c r="AY408" s="55"/>
      <c r="AZ408" s="55"/>
      <c r="BA408" s="55"/>
      <c r="BB408" s="55"/>
      <c r="BC408" s="55"/>
      <c r="BD408" s="55"/>
      <c r="BE408" s="55"/>
      <c r="BF408" s="55"/>
      <c r="BG408" s="55"/>
      <c r="BH408" s="55"/>
      <c r="BI408" s="55"/>
      <c r="BJ408" s="55"/>
      <c r="BK408" s="55"/>
      <c r="BL408" s="55"/>
      <c r="BM408" s="55"/>
      <c r="BN408" s="55"/>
      <c r="BO408" s="55"/>
      <c r="BP408" s="55"/>
      <c r="BQ408" s="55"/>
      <c r="BR408" s="55"/>
      <c r="BS408" s="55"/>
      <c r="BT408" s="55"/>
      <c r="BU408" s="55"/>
    </row>
    <row r="409" spans="3:73">
      <c r="C409" s="12"/>
      <c r="E409"/>
      <c r="F409"/>
      <c r="J409" s="55"/>
      <c r="K409" s="55"/>
      <c r="L409" s="55"/>
      <c r="M409" s="55"/>
      <c r="N409" s="55"/>
      <c r="O409" s="55"/>
      <c r="P409" s="55"/>
      <c r="Q409" s="55"/>
      <c r="R409" s="55"/>
      <c r="S409" s="55"/>
      <c r="T409" s="55"/>
      <c r="U409" s="55"/>
      <c r="V409" s="55"/>
      <c r="W409" s="55"/>
      <c r="X409" s="55"/>
      <c r="Y409" s="55"/>
      <c r="Z409" s="55"/>
      <c r="AA409" s="55"/>
      <c r="AB409" s="55"/>
      <c r="AC409" s="55"/>
      <c r="AD409" s="55"/>
      <c r="AE409" s="55"/>
      <c r="AF409" s="55"/>
      <c r="AG409" s="55"/>
      <c r="AH409" s="55"/>
      <c r="AI409" s="55"/>
      <c r="AJ409" s="55"/>
      <c r="AK409" s="55"/>
      <c r="AL409" s="55"/>
      <c r="AM409" s="55"/>
      <c r="AN409" s="55"/>
      <c r="AO409" s="55"/>
      <c r="AP409" s="55"/>
      <c r="AQ409" s="55"/>
      <c r="AR409" s="55"/>
      <c r="AS409" s="55"/>
      <c r="AT409" s="55"/>
      <c r="AU409" s="55"/>
      <c r="AV409" s="55"/>
      <c r="AW409" s="55"/>
      <c r="AX409" s="55"/>
      <c r="AY409" s="55"/>
      <c r="AZ409" s="55"/>
      <c r="BA409" s="55"/>
      <c r="BB409" s="55"/>
      <c r="BC409" s="55"/>
      <c r="BD409" s="55"/>
      <c r="BE409" s="55"/>
      <c r="BF409" s="55"/>
      <c r="BG409" s="55"/>
      <c r="BH409" s="55"/>
      <c r="BI409" s="55"/>
      <c r="BJ409" s="55"/>
      <c r="BK409" s="55"/>
      <c r="BL409" s="55"/>
      <c r="BM409" s="55"/>
      <c r="BN409" s="55"/>
      <c r="BO409" s="55"/>
      <c r="BP409" s="55"/>
      <c r="BQ409" s="55"/>
      <c r="BR409" s="55"/>
      <c r="BS409" s="55"/>
      <c r="BT409" s="55"/>
      <c r="BU409" s="55"/>
    </row>
    <row r="410" spans="3:73">
      <c r="C410" s="12"/>
      <c r="E410"/>
      <c r="F410"/>
      <c r="J410" s="55"/>
      <c r="K410" s="55"/>
      <c r="L410" s="55"/>
      <c r="M410" s="55"/>
      <c r="N410" s="55"/>
      <c r="O410" s="55"/>
      <c r="P410" s="55"/>
      <c r="Q410" s="55"/>
      <c r="R410" s="55"/>
      <c r="S410" s="55"/>
      <c r="T410" s="55"/>
      <c r="U410" s="55"/>
      <c r="V410" s="55"/>
      <c r="W410" s="55"/>
      <c r="X410" s="55"/>
      <c r="Y410" s="55"/>
      <c r="Z410" s="55"/>
      <c r="AA410" s="55"/>
      <c r="AB410" s="55"/>
      <c r="AC410" s="55"/>
      <c r="AD410" s="55"/>
      <c r="AE410" s="55"/>
      <c r="AF410" s="55"/>
      <c r="AG410" s="55"/>
      <c r="AH410" s="55"/>
      <c r="AI410" s="55"/>
      <c r="AJ410" s="55"/>
      <c r="AK410" s="55"/>
      <c r="AL410" s="55"/>
      <c r="AM410" s="55"/>
      <c r="AN410" s="55"/>
      <c r="AO410" s="55"/>
      <c r="AP410" s="55"/>
      <c r="AQ410" s="55"/>
      <c r="AR410" s="55"/>
      <c r="AS410" s="55"/>
      <c r="AT410" s="55"/>
      <c r="AU410" s="55"/>
      <c r="AV410" s="55"/>
      <c r="AW410" s="55"/>
      <c r="AX410" s="55"/>
      <c r="AY410" s="55"/>
      <c r="AZ410" s="55"/>
      <c r="BA410" s="55"/>
      <c r="BB410" s="55"/>
      <c r="BC410" s="55"/>
      <c r="BD410" s="55"/>
      <c r="BE410" s="55"/>
      <c r="BF410" s="55"/>
      <c r="BG410" s="55"/>
      <c r="BH410" s="55"/>
      <c r="BI410" s="55"/>
      <c r="BJ410" s="55"/>
      <c r="BK410" s="55"/>
      <c r="BL410" s="55"/>
      <c r="BM410" s="55"/>
      <c r="BN410" s="55"/>
      <c r="BO410" s="55"/>
      <c r="BP410" s="55"/>
      <c r="BQ410" s="55"/>
      <c r="BR410" s="55"/>
      <c r="BS410" s="55"/>
      <c r="BT410" s="55"/>
      <c r="BU410" s="55"/>
    </row>
    <row r="411" spans="3:73">
      <c r="C411" s="12"/>
      <c r="E411"/>
      <c r="F411"/>
      <c r="J411" s="55"/>
      <c r="K411" s="55"/>
      <c r="L411" s="55"/>
      <c r="M411" s="55"/>
      <c r="N411" s="55"/>
      <c r="O411" s="55"/>
      <c r="P411" s="55"/>
      <c r="Q411" s="55"/>
      <c r="R411" s="55"/>
      <c r="S411" s="55"/>
      <c r="T411" s="55"/>
      <c r="U411" s="55"/>
      <c r="V411" s="55"/>
      <c r="W411" s="55"/>
      <c r="X411" s="55"/>
      <c r="Y411" s="55"/>
      <c r="Z411" s="55"/>
      <c r="AA411" s="55"/>
      <c r="AB411" s="55"/>
      <c r="AC411" s="55"/>
      <c r="AD411" s="55"/>
      <c r="AE411" s="55"/>
      <c r="AF411" s="55"/>
      <c r="AG411" s="55"/>
      <c r="AH411" s="55"/>
      <c r="AI411" s="55"/>
      <c r="AJ411" s="55"/>
      <c r="AK411" s="55"/>
      <c r="AL411" s="55"/>
      <c r="AM411" s="55"/>
      <c r="AN411" s="55"/>
      <c r="AO411" s="55"/>
      <c r="AP411" s="55"/>
      <c r="AQ411" s="55"/>
      <c r="AR411" s="55"/>
      <c r="AS411" s="55"/>
      <c r="AT411" s="55"/>
      <c r="AU411" s="55"/>
      <c r="AV411" s="55"/>
      <c r="AW411" s="55"/>
      <c r="AX411" s="55"/>
      <c r="AY411" s="55"/>
      <c r="AZ411" s="55"/>
      <c r="BA411" s="55"/>
      <c r="BB411" s="55"/>
      <c r="BC411" s="55"/>
      <c r="BD411" s="55"/>
      <c r="BE411" s="55"/>
      <c r="BF411" s="55"/>
      <c r="BG411" s="55"/>
      <c r="BH411" s="55"/>
      <c r="BI411" s="55"/>
      <c r="BJ411" s="55"/>
      <c r="BK411" s="55"/>
      <c r="BL411" s="55"/>
      <c r="BM411" s="55"/>
      <c r="BN411" s="55"/>
      <c r="BO411" s="55"/>
      <c r="BP411" s="55"/>
      <c r="BQ411" s="55"/>
      <c r="BR411" s="55"/>
      <c r="BS411" s="55"/>
      <c r="BT411" s="55"/>
      <c r="BU411" s="55"/>
    </row>
    <row r="412" spans="3:73">
      <c r="C412" s="12"/>
      <c r="E412"/>
      <c r="F412"/>
      <c r="J412" s="55"/>
      <c r="K412" s="55"/>
      <c r="L412" s="55"/>
      <c r="M412" s="55"/>
      <c r="N412" s="55"/>
      <c r="O412" s="55"/>
      <c r="P412" s="55"/>
      <c r="Q412" s="55"/>
      <c r="R412" s="55"/>
      <c r="S412" s="55"/>
      <c r="T412" s="55"/>
      <c r="U412" s="55"/>
      <c r="V412" s="55"/>
      <c r="W412" s="55"/>
      <c r="X412" s="55"/>
      <c r="Y412" s="55"/>
      <c r="Z412" s="55"/>
      <c r="AA412" s="55"/>
      <c r="AB412" s="55"/>
      <c r="AC412" s="55"/>
      <c r="AD412" s="55"/>
      <c r="AE412" s="55"/>
      <c r="AF412" s="55"/>
      <c r="AG412" s="55"/>
      <c r="AH412" s="55"/>
      <c r="AI412" s="55"/>
      <c r="AJ412" s="55"/>
      <c r="AK412" s="55"/>
      <c r="AL412" s="55"/>
      <c r="AM412" s="55"/>
      <c r="AN412" s="55"/>
      <c r="AO412" s="55"/>
      <c r="AP412" s="55"/>
      <c r="AQ412" s="55"/>
      <c r="AR412" s="55"/>
      <c r="AS412" s="55"/>
      <c r="AT412" s="55"/>
      <c r="AU412" s="55"/>
      <c r="AV412" s="55"/>
      <c r="AW412" s="55"/>
      <c r="AX412" s="55"/>
      <c r="AY412" s="55"/>
      <c r="AZ412" s="55"/>
      <c r="BA412" s="55"/>
      <c r="BB412" s="55"/>
      <c r="BC412" s="55"/>
      <c r="BD412" s="55"/>
      <c r="BE412" s="55"/>
      <c r="BF412" s="55"/>
      <c r="BG412" s="55"/>
      <c r="BH412" s="55"/>
      <c r="BI412" s="55"/>
      <c r="BJ412" s="55"/>
      <c r="BK412" s="55"/>
      <c r="BL412" s="55"/>
      <c r="BM412" s="55"/>
      <c r="BN412" s="55"/>
      <c r="BO412" s="55"/>
      <c r="BP412" s="55"/>
      <c r="BQ412" s="55"/>
      <c r="BR412" s="55"/>
      <c r="BS412" s="55"/>
      <c r="BT412" s="55"/>
      <c r="BU412" s="55"/>
    </row>
    <row r="413" spans="3:73">
      <c r="C413" s="12"/>
      <c r="E413"/>
      <c r="F413"/>
      <c r="J413" s="55"/>
      <c r="K413" s="55"/>
      <c r="L413" s="55"/>
      <c r="M413" s="55"/>
      <c r="N413" s="55"/>
      <c r="O413" s="55"/>
      <c r="P413" s="55"/>
      <c r="Q413" s="55"/>
      <c r="R413" s="55"/>
      <c r="S413" s="55"/>
      <c r="T413" s="55"/>
      <c r="U413" s="55"/>
      <c r="V413" s="55"/>
      <c r="W413" s="55"/>
      <c r="X413" s="55"/>
      <c r="Y413" s="55"/>
      <c r="Z413" s="55"/>
      <c r="AA413" s="55"/>
      <c r="AB413" s="55"/>
      <c r="AC413" s="55"/>
      <c r="AD413" s="55"/>
      <c r="AE413" s="55"/>
      <c r="AF413" s="55"/>
      <c r="AG413" s="55"/>
      <c r="AH413" s="55"/>
      <c r="AI413" s="55"/>
      <c r="AJ413" s="55"/>
      <c r="AK413" s="55"/>
      <c r="AL413" s="55"/>
      <c r="AM413" s="55"/>
      <c r="AN413" s="55"/>
      <c r="AO413" s="55"/>
      <c r="AP413" s="55"/>
      <c r="AQ413" s="55"/>
      <c r="AR413" s="55"/>
      <c r="AS413" s="55"/>
      <c r="AT413" s="55"/>
      <c r="AU413" s="55"/>
      <c r="AV413" s="55"/>
      <c r="AW413" s="55"/>
      <c r="AX413" s="55"/>
      <c r="AY413" s="55"/>
      <c r="AZ413" s="55"/>
      <c r="BA413" s="55"/>
      <c r="BB413" s="55"/>
      <c r="BC413" s="55"/>
      <c r="BD413" s="55"/>
      <c r="BE413" s="55"/>
      <c r="BF413" s="55"/>
      <c r="BG413" s="55"/>
      <c r="BH413" s="55"/>
      <c r="BI413" s="55"/>
      <c r="BJ413" s="55"/>
      <c r="BK413" s="55"/>
      <c r="BL413" s="55"/>
      <c r="BM413" s="55"/>
      <c r="BN413" s="55"/>
      <c r="BO413" s="55"/>
      <c r="BP413" s="55"/>
      <c r="BQ413" s="55"/>
      <c r="BR413" s="55"/>
      <c r="BS413" s="55"/>
      <c r="BT413" s="55"/>
      <c r="BU413" s="55"/>
    </row>
    <row r="414" spans="3:73">
      <c r="C414" s="12"/>
      <c r="E414"/>
      <c r="F414"/>
      <c r="J414" s="55"/>
      <c r="K414" s="55"/>
      <c r="L414" s="55"/>
      <c r="M414" s="55"/>
      <c r="N414" s="55"/>
      <c r="O414" s="55"/>
      <c r="P414" s="55"/>
      <c r="Q414" s="55"/>
      <c r="R414" s="55"/>
      <c r="S414" s="55"/>
      <c r="T414" s="55"/>
      <c r="U414" s="55"/>
      <c r="V414" s="55"/>
      <c r="W414" s="55"/>
      <c r="X414" s="55"/>
      <c r="Y414" s="55"/>
      <c r="Z414" s="55"/>
      <c r="AA414" s="55"/>
      <c r="AB414" s="55"/>
      <c r="AC414" s="55"/>
      <c r="AD414" s="55"/>
      <c r="AE414" s="55"/>
      <c r="AF414" s="55"/>
      <c r="AG414" s="55"/>
      <c r="AH414" s="55"/>
      <c r="AI414" s="55"/>
      <c r="AJ414" s="55"/>
      <c r="AK414" s="55"/>
      <c r="AL414" s="55"/>
      <c r="AM414" s="55"/>
      <c r="AN414" s="55"/>
      <c r="AO414" s="55"/>
      <c r="AP414" s="55"/>
      <c r="AQ414" s="55"/>
      <c r="AR414" s="55"/>
      <c r="AS414" s="55"/>
      <c r="AT414" s="55"/>
      <c r="AU414" s="55"/>
      <c r="AV414" s="55"/>
      <c r="AW414" s="55"/>
      <c r="AX414" s="55"/>
      <c r="AY414" s="55"/>
      <c r="AZ414" s="55"/>
      <c r="BA414" s="55"/>
      <c r="BB414" s="55"/>
      <c r="BC414" s="55"/>
      <c r="BD414" s="55"/>
      <c r="BE414" s="55"/>
      <c r="BF414" s="55"/>
      <c r="BG414" s="55"/>
      <c r="BH414" s="55"/>
      <c r="BI414" s="55"/>
      <c r="BJ414" s="55"/>
      <c r="BK414" s="55"/>
      <c r="BL414" s="55"/>
      <c r="BM414" s="55"/>
      <c r="BN414" s="55"/>
      <c r="BO414" s="55"/>
      <c r="BP414" s="55"/>
      <c r="BQ414" s="55"/>
      <c r="BR414" s="55"/>
      <c r="BS414" s="55"/>
      <c r="BT414" s="55"/>
      <c r="BU414" s="55"/>
    </row>
    <row r="415" spans="3:73">
      <c r="C415" s="12"/>
      <c r="E415"/>
      <c r="F415"/>
    </row>
    <row r="416" spans="3:73">
      <c r="C416" s="12"/>
      <c r="E416"/>
      <c r="F416"/>
    </row>
    <row r="417" spans="3:6">
      <c r="C417" s="12"/>
      <c r="E417"/>
      <c r="F417"/>
    </row>
    <row r="418" spans="3:6">
      <c r="C418" s="12"/>
      <c r="E418"/>
      <c r="F418"/>
    </row>
    <row r="419" spans="3:6">
      <c r="C419" s="12"/>
      <c r="E419"/>
      <c r="F419"/>
    </row>
    <row r="420" spans="3:6">
      <c r="C420" s="12"/>
      <c r="E420"/>
      <c r="F420"/>
    </row>
    <row r="421" spans="3:6">
      <c r="C421" s="12"/>
      <c r="E421"/>
      <c r="F421"/>
    </row>
    <row r="422" spans="3:6">
      <c r="C422" s="12"/>
      <c r="E422"/>
      <c r="F422"/>
    </row>
    <row r="423" spans="3:6">
      <c r="C423" s="12"/>
      <c r="E423"/>
      <c r="F423"/>
    </row>
    <row r="424" spans="3:6">
      <c r="C424" s="12"/>
      <c r="E424"/>
      <c r="F424"/>
    </row>
    <row r="425" spans="3:6">
      <c r="C425" s="12"/>
      <c r="E425"/>
      <c r="F425"/>
    </row>
    <row r="426" spans="3:6">
      <c r="C426" s="12"/>
      <c r="E426"/>
      <c r="F426"/>
    </row>
    <row r="427" spans="3:6">
      <c r="C427" s="12"/>
      <c r="E427"/>
      <c r="F427"/>
    </row>
    <row r="428" spans="3:6">
      <c r="C428" s="12"/>
      <c r="E428"/>
      <c r="F428"/>
    </row>
    <row r="429" spans="3:6">
      <c r="C429" s="12"/>
      <c r="E429"/>
      <c r="F429"/>
    </row>
    <row r="430" spans="3:6">
      <c r="C430" s="12"/>
      <c r="E430"/>
      <c r="F430"/>
    </row>
    <row r="431" spans="3:6">
      <c r="C431" s="12"/>
      <c r="E431"/>
      <c r="F431"/>
    </row>
    <row r="432" spans="3:6">
      <c r="C432" s="12"/>
      <c r="E432"/>
      <c r="F432"/>
    </row>
    <row r="433" spans="3:6">
      <c r="C433" s="12"/>
      <c r="E433"/>
      <c r="F433"/>
    </row>
    <row r="434" spans="3:6">
      <c r="C434" s="12"/>
      <c r="E434"/>
      <c r="F434"/>
    </row>
    <row r="435" spans="3:6">
      <c r="C435" s="12"/>
      <c r="E435"/>
      <c r="F435"/>
    </row>
    <row r="436" spans="3:6">
      <c r="C436" s="12"/>
      <c r="E436"/>
      <c r="F436"/>
    </row>
    <row r="437" spans="3:6">
      <c r="C437" s="12"/>
      <c r="E437"/>
      <c r="F437"/>
    </row>
    <row r="438" spans="3:6">
      <c r="C438" s="12"/>
      <c r="E438"/>
      <c r="F438"/>
    </row>
    <row r="439" spans="3:6">
      <c r="C439" s="12"/>
      <c r="E439"/>
      <c r="F439"/>
    </row>
    <row r="440" spans="3:6">
      <c r="C440" s="12"/>
      <c r="E440"/>
      <c r="F440"/>
    </row>
    <row r="441" spans="3:6">
      <c r="C441" s="12"/>
      <c r="E441"/>
      <c r="F441"/>
    </row>
    <row r="442" spans="3:6">
      <c r="C442" s="12"/>
      <c r="E442"/>
      <c r="F442"/>
    </row>
    <row r="443" spans="3:6">
      <c r="C443" s="12"/>
      <c r="E443"/>
      <c r="F443"/>
    </row>
    <row r="444" spans="3:6">
      <c r="C444" s="12"/>
      <c r="E444"/>
      <c r="F444"/>
    </row>
    <row r="445" spans="3:6">
      <c r="C445" s="12"/>
      <c r="E445"/>
      <c r="F445"/>
    </row>
    <row r="446" spans="3:6">
      <c r="C446" s="12"/>
      <c r="E446"/>
      <c r="F446"/>
    </row>
    <row r="447" spans="3:6">
      <c r="C447" s="12"/>
      <c r="E447"/>
      <c r="F447"/>
    </row>
    <row r="448" spans="3:6">
      <c r="C448" s="12"/>
      <c r="E448"/>
      <c r="F448"/>
    </row>
    <row r="449" spans="3:6">
      <c r="C449" s="12"/>
      <c r="E449"/>
      <c r="F449"/>
    </row>
    <row r="450" spans="3:6">
      <c r="C450" s="12"/>
      <c r="E450"/>
      <c r="F450"/>
    </row>
    <row r="451" spans="3:6">
      <c r="C451" s="12"/>
      <c r="E451"/>
      <c r="F451"/>
    </row>
    <row r="452" spans="3:6">
      <c r="C452" s="12"/>
      <c r="E452"/>
      <c r="F452"/>
    </row>
    <row r="453" spans="3:6">
      <c r="C453" s="12"/>
      <c r="E453"/>
      <c r="F453"/>
    </row>
    <row r="454" spans="3:6">
      <c r="C454" s="12"/>
      <c r="E454"/>
      <c r="F454"/>
    </row>
    <row r="455" spans="3:6">
      <c r="C455" s="12"/>
      <c r="E455"/>
      <c r="F455"/>
    </row>
    <row r="456" spans="3:6">
      <c r="C456" s="12"/>
      <c r="E456"/>
      <c r="F456"/>
    </row>
    <row r="457" spans="3:6">
      <c r="C457" s="12"/>
      <c r="E457"/>
      <c r="F457"/>
    </row>
    <row r="458" spans="3:6">
      <c r="C458" s="12"/>
      <c r="E458"/>
      <c r="F458"/>
    </row>
    <row r="459" spans="3:6">
      <c r="C459" s="12"/>
      <c r="E459"/>
      <c r="F459"/>
    </row>
    <row r="460" spans="3:6">
      <c r="C460" s="12"/>
      <c r="E460"/>
      <c r="F460"/>
    </row>
    <row r="461" spans="3:6">
      <c r="C461" s="12"/>
      <c r="E461"/>
      <c r="F461"/>
    </row>
    <row r="462" spans="3:6">
      <c r="C462" s="12"/>
      <c r="E462"/>
      <c r="F462"/>
    </row>
    <row r="463" spans="3:6">
      <c r="C463" s="12"/>
      <c r="E463"/>
      <c r="F463"/>
    </row>
    <row r="464" spans="3:6">
      <c r="C464" s="12"/>
      <c r="E464"/>
      <c r="F464"/>
    </row>
    <row r="465" spans="3:6">
      <c r="C465" s="12"/>
      <c r="E465"/>
      <c r="F465"/>
    </row>
    <row r="466" spans="3:6">
      <c r="C466" s="12"/>
      <c r="E466"/>
      <c r="F466"/>
    </row>
    <row r="467" spans="3:6">
      <c r="C467" s="12"/>
      <c r="E467"/>
      <c r="F467"/>
    </row>
    <row r="468" spans="3:6">
      <c r="C468" s="12"/>
      <c r="E468"/>
      <c r="F468"/>
    </row>
    <row r="469" spans="3:6">
      <c r="C469" s="12"/>
      <c r="E469"/>
      <c r="F469"/>
    </row>
    <row r="470" spans="3:6">
      <c r="C470" s="12"/>
      <c r="E470"/>
      <c r="F470"/>
    </row>
    <row r="471" spans="3:6">
      <c r="C471" s="12"/>
      <c r="E471"/>
      <c r="F471"/>
    </row>
    <row r="472" spans="3:6">
      <c r="C472" s="12"/>
      <c r="E472"/>
      <c r="F472"/>
    </row>
    <row r="473" spans="3:6">
      <c r="C473" s="12"/>
      <c r="E473"/>
      <c r="F473"/>
    </row>
    <row r="474" spans="3:6">
      <c r="C474" s="12"/>
      <c r="E474"/>
      <c r="F474"/>
    </row>
    <row r="475" spans="3:6">
      <c r="C475" s="12"/>
      <c r="E475"/>
      <c r="F475"/>
    </row>
    <row r="476" spans="3:6">
      <c r="C476" s="12"/>
      <c r="E476"/>
      <c r="F476"/>
    </row>
    <row r="477" spans="3:6">
      <c r="C477" s="12"/>
      <c r="E477"/>
      <c r="F477"/>
    </row>
    <row r="478" spans="3:6">
      <c r="C478" s="12"/>
      <c r="E478"/>
      <c r="F478"/>
    </row>
    <row r="479" spans="3:6">
      <c r="C479" s="12"/>
      <c r="E479"/>
      <c r="F479"/>
    </row>
    <row r="480" spans="3:6">
      <c r="C480" s="12"/>
      <c r="E480"/>
      <c r="F480"/>
    </row>
    <row r="481" spans="3:6">
      <c r="C481" s="12"/>
      <c r="E481"/>
      <c r="F481"/>
    </row>
    <row r="482" spans="3:6">
      <c r="C482" s="12"/>
      <c r="E482"/>
      <c r="F482"/>
    </row>
    <row r="483" spans="3:6">
      <c r="C483" s="12"/>
      <c r="E483"/>
      <c r="F483"/>
    </row>
    <row r="484" spans="3:6">
      <c r="C484" s="12"/>
      <c r="E484"/>
      <c r="F484"/>
    </row>
    <row r="485" spans="3:6">
      <c r="C485" s="12"/>
      <c r="E485"/>
      <c r="F485"/>
    </row>
    <row r="486" spans="3:6">
      <c r="C486" s="12"/>
      <c r="E486"/>
      <c r="F486"/>
    </row>
    <row r="487" spans="3:6">
      <c r="C487" s="12"/>
      <c r="E487"/>
      <c r="F487"/>
    </row>
    <row r="488" spans="3:6">
      <c r="C488" s="12"/>
      <c r="E488"/>
      <c r="F488"/>
    </row>
    <row r="489" spans="3:6">
      <c r="C489" s="12"/>
      <c r="E489"/>
      <c r="F489"/>
    </row>
    <row r="490" spans="3:6">
      <c r="C490" s="12"/>
      <c r="E490"/>
      <c r="F490"/>
    </row>
    <row r="491" spans="3:6">
      <c r="C491" s="12"/>
      <c r="E491"/>
      <c r="F491"/>
    </row>
    <row r="492" spans="3:6">
      <c r="C492" s="12"/>
      <c r="E492"/>
      <c r="F492"/>
    </row>
    <row r="493" spans="3:6">
      <c r="C493" s="12"/>
      <c r="E493"/>
      <c r="F493"/>
    </row>
    <row r="494" spans="3:6">
      <c r="C494" s="12"/>
      <c r="E494"/>
      <c r="F494"/>
    </row>
    <row r="495" spans="3:6">
      <c r="C495" s="12"/>
      <c r="E495"/>
      <c r="F495"/>
    </row>
    <row r="496" spans="3:6">
      <c r="C496" s="12"/>
      <c r="E496"/>
      <c r="F496"/>
    </row>
    <row r="497" spans="3:6">
      <c r="C497" s="12"/>
      <c r="E497"/>
      <c r="F497"/>
    </row>
    <row r="498" spans="3:6">
      <c r="C498" s="12"/>
      <c r="E498"/>
      <c r="F498"/>
    </row>
    <row r="499" spans="3:6">
      <c r="C499" s="12"/>
      <c r="E499"/>
      <c r="F499"/>
    </row>
    <row r="500" spans="3:6">
      <c r="C500" s="12"/>
      <c r="E500"/>
      <c r="F500"/>
    </row>
    <row r="501" spans="3:6">
      <c r="C501" s="12"/>
      <c r="E501"/>
      <c r="F501"/>
    </row>
    <row r="502" spans="3:6">
      <c r="C502" s="12"/>
      <c r="E502"/>
      <c r="F502"/>
    </row>
    <row r="503" spans="3:6">
      <c r="C503" s="12"/>
      <c r="E503"/>
      <c r="F503"/>
    </row>
    <row r="504" spans="3:6">
      <c r="C504" s="12"/>
      <c r="E504"/>
      <c r="F504"/>
    </row>
    <row r="505" spans="3:6">
      <c r="C505" s="12"/>
      <c r="E505"/>
      <c r="F505"/>
    </row>
    <row r="506" spans="3:6">
      <c r="C506" s="12"/>
      <c r="E506"/>
      <c r="F506"/>
    </row>
    <row r="507" spans="3:6">
      <c r="C507" s="12"/>
      <c r="E507"/>
      <c r="F507"/>
    </row>
    <row r="508" spans="3:6">
      <c r="C508" s="12"/>
      <c r="E508"/>
      <c r="F508"/>
    </row>
    <row r="509" spans="3:6">
      <c r="C509" s="12"/>
      <c r="E509"/>
      <c r="F509"/>
    </row>
    <row r="510" spans="3:6">
      <c r="C510" s="12"/>
      <c r="E510"/>
      <c r="F510"/>
    </row>
    <row r="511" spans="3:6">
      <c r="C511" s="12"/>
      <c r="E511"/>
      <c r="F511"/>
    </row>
    <row r="512" spans="3:6">
      <c r="C512" s="12"/>
      <c r="E512"/>
      <c r="F512"/>
    </row>
    <row r="513" spans="3:6">
      <c r="C513" s="12"/>
      <c r="E513"/>
      <c r="F513"/>
    </row>
    <row r="514" spans="3:6">
      <c r="C514" s="12"/>
      <c r="E514"/>
      <c r="F514"/>
    </row>
    <row r="515" spans="3:6">
      <c r="C515" s="12"/>
      <c r="E515"/>
      <c r="F515"/>
    </row>
    <row r="516" spans="3:6">
      <c r="C516" s="12"/>
      <c r="E516"/>
      <c r="F516"/>
    </row>
  </sheetData>
  <autoFilter ref="A1:H377" xr:uid="{00000000-0009-0000-0000-000000000000}">
    <sortState xmlns:xlrd2="http://schemas.microsoft.com/office/spreadsheetml/2017/richdata2" ref="A2:H377">
      <sortCondition ref="C1:C377"/>
    </sortState>
  </autoFilter>
  <phoneticPr fontId="8" type="noConversion"/>
  <hyperlinks>
    <hyperlink ref="I10" r:id="rId1" location="11.865188,-71.319873,15" xr:uid="{BAD5337B-D52E-4FDE-B429-08DCD5C28514}"/>
    <hyperlink ref="I213" r:id="rId2" location="11.912042,-71.314942,15" xr:uid="{E4D52FBF-8821-40A7-81AF-353D6BD3759C}"/>
    <hyperlink ref="I210" r:id="rId3" location="11.819394,-71.368990,14" xr:uid="{F123588F-7AED-4454-803C-D9EA815D5AC7}"/>
    <hyperlink ref="I11" r:id="rId4" location="11.956929,-71.243473,16" xr:uid="{9E009E98-7A4D-483C-A18D-5E1C6288B7C0}"/>
    <hyperlink ref="I9" r:id="rId5" location="11.967844,-71.215353,16" xr:uid="{93EA8C23-933E-4EF4-996D-730D41400AC0}"/>
    <hyperlink ref="I12" r:id="rId6" location="11.997209,-71.155722,16" xr:uid="{E000E34C-1E7C-4B0B-80C5-A9411F30F654}"/>
    <hyperlink ref="I47" r:id="rId7" location="8.076948,-76.728430,14" xr:uid="{53635E14-0A3D-45B5-81D3-FBC85DA074D9}"/>
    <hyperlink ref="I142" r:id="rId8" location="8.037558,-76.754608,13" xr:uid="{A1B9FDD7-4ABE-4E2B-A4D7-432A01D609A3}"/>
    <hyperlink ref="I362" r:id="rId9" location="8.050498,-76.715770,15" xr:uid="{5C5B63B1-D55D-4953-B259-26A104062743}"/>
    <hyperlink ref="I370" r:id="rId10" location="8.038679,-76.730758,17" xr:uid="{2199CE54-9D33-4838-B30B-CA1AF2C26F75}"/>
    <hyperlink ref="I369" r:id="rId11" location="8.012178,-76.738708,16" xr:uid="{804403D4-BFAF-40BE-963A-1AC8944D3C31}"/>
    <hyperlink ref="I377" r:id="rId12" location="7.930991,-76.745596,15" xr:uid="{32EF4306-7BF8-47A9-8F6F-7417CB9005C2}"/>
    <hyperlink ref="I375" r:id="rId13" location="7.901279,-76.863270,15" xr:uid="{19462F78-7D5C-4FBB-ADA1-6009C517773A}"/>
    <hyperlink ref="I61" r:id="rId14" location="7.910376,-76.906357,15" xr:uid="{331418DA-C1A2-4E93-8B1F-F7DCB8285F7C}"/>
    <hyperlink ref="I39" r:id="rId15" location="8.029272,-76.897602,14" xr:uid="{CA8A0ACB-CF5E-47C8-B56A-576A41F65BA5}"/>
    <hyperlink ref="I264" r:id="rId16" location="7.958895,-76.744909,14" xr:uid="{A5C92398-E9C7-4AA7-BDBA-E5241B9904AF}"/>
    <hyperlink ref="I233" r:id="rId17" location="8.023556,-76.872926,15" xr:uid="{04F5FD3B-ACDA-4F09-B2BA-547AC58819E8}"/>
    <hyperlink ref="I55" r:id="rId18" location="8.021177,-76.863356,15" xr:uid="{1B9C3834-443C-4568-AF7C-88398D44A2A9}"/>
    <hyperlink ref="I51" r:id="rId19" location="8.022494,-76.834087,15" xr:uid="{F1EA4AAF-7299-4D6A-BA92-46C22EAE8DFC}"/>
    <hyperlink ref="I14" r:id="rId20" location="8.044464,-76.850781,15" xr:uid="{E7E38B6C-76BC-48C1-8DAC-6834BA4ABFD0}"/>
    <hyperlink ref="I58" r:id="rId21" location="8.059506,-76.855030,15" xr:uid="{9090CF4B-B1EE-4A83-847E-6B5D8DC5AAF3}"/>
    <hyperlink ref="I57" r:id="rId22" location="8.053854,-76.834044,15" xr:uid="{32CFEC65-0437-4533-9430-850763F8B04B}"/>
    <hyperlink ref="I36" r:id="rId23" location="8.068769,-76.853442,15" xr:uid="{7DEC82FB-E1A6-4757-A8F8-D166115EA893}"/>
    <hyperlink ref="I59" r:id="rId24" location="8.081941,-76.855459,15" xr:uid="{B9A7E1E9-3088-430E-8763-40AE3FE16F0E}"/>
    <hyperlink ref="I48" r:id="rId25" location="8.094443,-76.826062,16" xr:uid="{39B27B5B-471D-44C3-9F68-0E59200E842B}"/>
    <hyperlink ref="I22" r:id="rId26" location="8.110938,-76.838121,14" xr:uid="{D994A25A-9B05-4C5E-AD09-ECAFCACC40F0}"/>
    <hyperlink ref="I175" r:id="rId27" location="8.130821,-76.837692,14" xr:uid="{B8356004-361F-4E4D-B01E-4C3053247BFA}"/>
    <hyperlink ref="I54" r:id="rId28" location="8.140933,-76.828165,14" xr:uid="{DCA95158-C4BD-47C3-B724-C6B3D95AA543}"/>
    <hyperlink ref="I60" r:id="rId29" location="8.122431,-76.883740,15" xr:uid="{B5606E3B-9240-4B92-AC1E-9B41A31DEEB7}"/>
    <hyperlink ref="I17" r:id="rId30" location="8.125893,-76.906786,14" xr:uid="{41761F24-2AE5-4420-A22F-E411C97536C6}"/>
    <hyperlink ref="I376" r:id="rId31" location="8.120434,-76.759629,15" xr:uid="{18849B5D-3114-48F4-BBBD-0BCD2D2F78D4}"/>
    <hyperlink ref="I368" r:id="rId32" location="8.210057,-76.749823,16" xr:uid="{8198DEE6-7AB6-4D27-9D4D-1161869126CF}"/>
    <hyperlink ref="I364" r:id="rId33" location="8.231132,-76.754174,18" xr:uid="{BECFFEE6-519D-4027-8E7A-E9CFBD36B600}"/>
    <hyperlink ref="I251" r:id="rId34" location="8.266120,-76.774843,16" xr:uid="{86A9F564-3386-483B-965E-DB8C217D80E7}"/>
    <hyperlink ref="I367" r:id="rId35" location="8.351708,-76.760831,16" xr:uid="{8A6DA721-8366-4BCB-82F0-F9E47B02465A}"/>
    <hyperlink ref="I361" r:id="rId36" location="8.388079,-76.757870,17" xr:uid="{DDFD4632-8695-42B8-9E5C-69B2554A363A}"/>
    <hyperlink ref="I366" r:id="rId37" location="8.410336,-76.762698,17" xr:uid="{25A2911C-2FD5-4DBF-BCB0-B8D2EEFA58D6}"/>
    <hyperlink ref="I40" r:id="rId38" location="8.414576,-76.775723,15" xr:uid="{88B3CCFF-26DB-4BAE-95F5-19A3D0093AB4}"/>
    <hyperlink ref="I281" r:id="rId39" location="8.421581,-76.787138,15" xr:uid="{38DAAED6-3FB3-44D9-B3EB-8DA1C8D687F2}"/>
    <hyperlink ref="I232" r:id="rId40" location="8.534022,-76.923995,15" xr:uid="{6264D343-E9AB-4010-B175-A31C90A618E7}"/>
    <hyperlink ref="I231" r:id="rId41" location="8.554053,-76.937728,15" xr:uid="{732ECC98-4045-4D2D-A232-169CE18EA4FA}"/>
    <hyperlink ref="I214" r:id="rId42" location="8.572555,-76.913052,15" xr:uid="{D7328134-ECE2-4CE2-AA77-739F533C4F7B}"/>
    <hyperlink ref="I363" r:id="rId43" location="8.603012,-76.886487,16" xr:uid="{A3322982-F749-42AD-9CD2-E5A574767A2D}"/>
    <hyperlink ref="I255" r:id="rId44" location="8.621958,-76.885993,16" xr:uid="{F6B7E38C-42E2-4BBA-BF3D-291B453D71E2}"/>
    <hyperlink ref="I216" r:id="rId45" location="8.623380,-76.869042,16" xr:uid="{412DB0EC-48C6-43BD-BA4E-DD2BDA98F3E6}"/>
    <hyperlink ref="I373" r:id="rId46" location="8.623507,-76.857734,16" xr:uid="{18639FBB-EB8B-4D3D-9716-8CB21280237F}"/>
    <hyperlink ref="I52" r:id="rId47" location="8.195392,-76.926699,14" xr:uid="{B1E44965-DB04-408E-B97B-7CA848CE105E}"/>
    <hyperlink ref="I42" r:id="rId48" location="8.203462,-76.952362,14" xr:uid="{4D26E0A0-695B-4219-90B3-804FF24B9F84}"/>
    <hyperlink ref="I360" r:id="rId49" location="8.250014,-76.945925,14" xr:uid="{76BD7A84-38FF-4353-8102-8B18A3CD382C}"/>
    <hyperlink ref="I56" r:id="rId50" location="8.254346,-76.981802,14" xr:uid="{89288F9C-ACE4-4D45-A16C-9C6C74DCAF73}"/>
    <hyperlink ref="I218" r:id="rId51" location="8.250183,-77.020512,14" xr:uid="{778B6D96-2C2B-4C72-B4F1-BCA99BDADBBC}"/>
    <hyperlink ref="I20" r:id="rId52" location="8.269125,-77.016649,14" xr:uid="{0A8F5D06-AB2F-49CB-8792-F00C5F8DF7F7}"/>
    <hyperlink ref="I220" r:id="rId53" location="8.271387,-77.045102,16" xr:uid="{C0D730A5-691D-46E0-804B-538AE1A1B1A6}"/>
    <hyperlink ref="I172" r:id="rId54" location="8.281770,-77.047806,16" xr:uid="{C1C863A2-15DE-4D77-A544-7C3F0810F43A}"/>
    <hyperlink ref="I209" r:id="rId55" location="8.331348,-77.070572,16" xr:uid="{65464B03-4D29-4761-B302-62F626780D07}"/>
    <hyperlink ref="I122" r:id="rId56" location="8.399930,-77.125998,15" xr:uid="{8A582AB7-C803-445D-B3F8-79C6A35C5B73}"/>
    <hyperlink ref="I185" r:id="rId57" location="8.417665,-77.121384,16" xr:uid="{968006A9-32BC-46B5-B9CF-7D30E2512B8C}"/>
    <hyperlink ref="I293" r:id="rId58" location="8.434969,-77.164267,17" xr:uid="{FDAE60BD-1BBE-492E-BC80-838727F349A8}"/>
    <hyperlink ref="I374" r:id="rId59" location="8.440143,-77.196100,16" xr:uid="{2FC45F46-E5F7-417A-8634-A98F00C75F70}"/>
    <hyperlink ref="I217" r:id="rId60" location="8.451212,-77.213416,15" xr:uid="{DCD2D6EE-BF05-44ED-9714-A20781768E80}"/>
    <hyperlink ref="I356" r:id="rId61" location="8.490009,-77.254701,15" xr:uid="{49AF8258-59AB-4A8D-9A15-BECA3418E474}"/>
    <hyperlink ref="I30" r:id="rId62" location="8.508249,-77.273133,16" xr:uid="{68F79E7A-FD25-438C-B29C-7667D367E426}"/>
    <hyperlink ref="I219" r:id="rId63" location="8.518435,-77.269764,16" xr:uid="{7678802D-D31C-460F-95BE-32BE77D8D41D}"/>
    <hyperlink ref="I365" r:id="rId64" location="8.514355,-77.275751,17" xr:uid="{8661CB23-3968-43DB-BA26-80714B1F9F06}"/>
    <hyperlink ref="I200" r:id="rId65" location="8.578910,-77.291286,16" xr:uid="{E0470E7A-FCE0-4034-A3B7-F1EDBC09CD10}"/>
    <hyperlink ref="I66" r:id="rId66" location="8.619264,-77.327099,16" xr:uid="{99A70925-9447-47F8-AD23-2EFB1D3C930F}"/>
    <hyperlink ref="I18" r:id="rId67" location="8.634857,-77.343986,16" xr:uid="{D4CCFA2B-C69D-42FA-9D07-E02BCB8E45D2}"/>
    <hyperlink ref="I157" r:id="rId68" location="8.643873,-77.338750,16" xr:uid="{1EB33486-4815-4704-85D6-61EF0FD34423}"/>
    <hyperlink ref="I192" r:id="rId69" location="8.650454,-77.346443,17" xr:uid="{07574B86-05DA-44F3-B7C4-85F288C17123}"/>
    <hyperlink ref="I69" r:id="rId70" location="8.673698,-77.359993,16" xr:uid="{237099E9-6FFE-4DB9-8199-710FDFDE878B}"/>
    <hyperlink ref="I371" r:id="rId71" location="8.664455,-76.658467,17" xr:uid="{DB08F861-6C96-48F4-A07F-7F1139FDF140}"/>
    <hyperlink ref="I290" r:id="rId72" location="8.710882,-76.640260,16" xr:uid="{6AAB7F07-D407-4472-AC34-A3544E6C776D}"/>
    <hyperlink ref="I44" r:id="rId73" location="8.723003,-76.632686,15" xr:uid="{3A922733-E923-4302-940B-31CBF290E8FD}"/>
    <hyperlink ref="I342" r:id="rId74" location="8.731020,-76.631055,15" xr:uid="{E4E80D57-BAF5-402B-A1BF-12D089A52E03}"/>
    <hyperlink ref="I86" r:id="rId75" location="12.165761,-81.840398,16" xr:uid="{EA91557B-928D-48E6-A0BD-6C2450AD297C}"/>
    <hyperlink ref="I95" r:id="rId76" location="12.160748,-81.839454,16" xr:uid="{45AAE0CF-5FDC-4EA3-B9A5-A80723F7E55B}"/>
    <hyperlink ref="I82" r:id="rId77" location="12.402293,-81.452293,13" xr:uid="{D7210C9C-FA7B-4471-9315-5A48907C49C8}"/>
    <hyperlink ref="I78" r:id="rId78" location="12.399778,-81.474781,13" xr:uid="{9E54CD7D-A17C-4EF2-82AC-C2147542285E}"/>
    <hyperlink ref="I89" r:id="rId79" location="12.401623,-81.479416,13" xr:uid="{37713E0D-C8AF-417D-AEA0-F04D2B141209}"/>
    <hyperlink ref="I159" r:id="rId80" location="12.542415,-81.718369,13" xr:uid="{EDFDE4A8-BEF5-41F6-9D2A-BBF7F38DBB9B}"/>
    <hyperlink ref="I102" r:id="rId81" location="12.599528,-81.689873,15" xr:uid="{4D6B50D9-BFD9-467F-864F-45F5D8A375AD}"/>
    <hyperlink ref="I97" r:id="rId82" location="12.541559,-81.701862,18" xr:uid="{199FB03C-B7FC-44E5-A176-F7522E74BD35}"/>
    <hyperlink ref="I81" r:id="rId83" location="12.550354,-81.688800,15" xr:uid="{66E4EEC6-9379-4E3C-81BB-D89E7455D71B}"/>
    <hyperlink ref="I99" r:id="rId84" location="12.575397,-81.694432,17" xr:uid="{80E15A91-E4AE-4E70-9D60-D2518556CB7A}"/>
    <hyperlink ref="I33" r:id="rId85" location="12.407705,-71.686563,14" xr:uid="{C2D98B8B-8C79-45A6-AA33-14B7D094A2DD}"/>
    <hyperlink ref="I32" r:id="rId86" location="12.368938,-71.747452,14" xr:uid="{02C761EE-A944-4D3D-8FFE-CB4AAFAB4182}"/>
    <hyperlink ref="I41" r:id="rId87" location="12.260032,-71.943961,15" xr:uid="{8F173B10-4888-4FD7-A395-3ADC98DE7713}"/>
    <hyperlink ref="I132" r:id="rId88" location="12.197623,-72.155538,16" xr:uid="{90974322-0EDC-4D2D-B98A-2E78EA7459D3}"/>
    <hyperlink ref="I35" r:id="rId89" location="12.256734,-71.967846,17" xr:uid="{3D592616-3BD6-4BC2-B1CF-DEE100240FA7}"/>
    <hyperlink ref="I119" r:id="rId90" location="12.236419,-72.145953,17" xr:uid="{95A26232-F8D1-4FFD-97FB-A92A5C62F7B2}"/>
    <hyperlink ref="I134" r:id="rId91" location="12.352881,-71.843050,16" xr:uid="{6C76EFC4-2C49-4F7D-A496-ACCBE8219192}"/>
    <hyperlink ref="I5" r:id="rId92" location="11.657515,-72.931538,14" xr:uid="{52162AC5-549B-4464-A396-75CFFCF2DB93}"/>
    <hyperlink ref="I71" r:id="rId93" location="11.808398,-72.974281,13" xr:uid="{F12F4D3A-AC03-4EC9-BBE2-4D6453B1CE24}"/>
    <hyperlink ref="I212" r:id="rId94" location="11.309214,-73.250175,15" xr:uid="{9DBFBC53-3ED2-4B30-B52E-31F3F0CBDDE1}"/>
    <hyperlink ref="I316" r:id="rId95" location="11.274410,-74.205600,15" xr:uid="{C58A0395-34DA-45C9-A5DF-7D22E58C21F9}"/>
    <hyperlink ref="I263" r:id="rId96" location="11.261903,-74.199065,18" xr:uid="{EE708D50-F124-41AB-A34F-AA176AEB50E7}"/>
    <hyperlink ref="I273" r:id="rId97" location="10.800782,-75.261555,16" xr:uid="{D8107811-6B79-4158-A208-F79294BD3098}"/>
    <hyperlink ref="I347" r:id="rId98" location="10.679513,-75.394337,14" xr:uid="{E1E334E1-4410-416A-B60F-BCA4F1FA952E}"/>
    <hyperlink ref="I306" r:id="rId99" location="9.698318,-75.850790,18" xr:uid="{39C63480-D43F-4A3D-BCA9-61BB48CA9489}"/>
    <hyperlink ref="I107" r:id="rId100" location="13.356477,-81.345842,18" xr:uid="{8D3953D6-A116-4A56-BB24-89FB3335A3E1}"/>
    <hyperlink ref="I133" r:id="rId101" location="9.260578,-76.140541,13" xr:uid="{9DE51DE5-EEE8-4B0E-BAE3-53140D1C4CFF}"/>
    <hyperlink ref="I138" r:id="rId102" location="10.354494,-75.539462,16" xr:uid="{B34A167F-340C-4D5F-84D4-A7BA8733CDCC}"/>
    <hyperlink ref="I137" r:id="rId103" location="10.922230,-75.077691,14" xr:uid="{4AB7ADB7-77F8-4F46-B92D-653D28ACB640}"/>
    <hyperlink ref="I121" r:id="rId104" location="10.729230,-75.292691,14" xr:uid="{AD2BC825-B472-45FD-9F88-7E8AD81416B3}"/>
    <hyperlink ref="I120" r:id="rId105" location="10.370535,-75.511636,16" xr:uid="{02D2C409-7CF4-4945-AF1C-CC9DADFA2FF1}"/>
    <hyperlink ref="I179" r:id="rId106" location="10.358535,-75.514636,16" xr:uid="{D7EDDDA8-617C-4BFE-887B-28BF1D13B3F0}"/>
    <hyperlink ref="I250" r:id="rId107" location="11.137640,-74.228370,17" xr:uid="{0CDE580C-4864-4034-9470-CF6D9F403FDB}"/>
    <hyperlink ref="I76" r:id="rId108" location="15.885799,-78.641723,15" xr:uid="{33ED7100-C95B-49DD-ABC7-34B3DB662F5C}"/>
    <hyperlink ref="I46" r:id="rId109" location="11.264986,-74.203729,15" xr:uid="{58B000A7-FA4E-40A9-BF0E-145FA4D6C733}"/>
    <hyperlink ref="I335" r:id="rId110" location="11.257692,-74.206746,18" xr:uid="{A00F5410-293D-4A2E-B1BD-F6CD60EDD7B4}"/>
    <hyperlink ref="I352" r:id="rId111" location="12.442814,-71.573675,16" xr:uid="{5C5816E8-AC9F-4400-9E37-BBAE8957BC67}"/>
    <hyperlink ref="I288" r:id="rId112" location="12.457900,-71.668380,16" xr:uid="{98E130EF-6FCA-4E24-9EB0-D057F6737E05}"/>
    <hyperlink ref="I353" r:id="rId113" location="12.438908,-71.550827,16" xr:uid="{09835E04-B348-4DAD-98DF-FC33C50475E8}"/>
    <hyperlink ref="I64" r:id="rId114" location="12.318959,-71.255239,16" xr:uid="{7F46100F-0D05-4F49-B1EA-5B82C53CCF5D}"/>
    <hyperlink ref="I223" r:id="rId115" location="12.409887,-71.734139,16" xr:uid="{C4ABBB51-EC5A-456A-BD3B-0ECA104EA93D}"/>
    <hyperlink ref="I349" r:id="rId116" location="12.379629,-71.758683,16" xr:uid="{4B094192-7FD3-47F8-9C14-BFA4E8A3B12A}"/>
    <hyperlink ref="I268" r:id="rId117" location="12.354260,-71.839642,16" xr:uid="{B9E61E4D-F81A-4AE5-8D36-A769BBA6E232}"/>
    <hyperlink ref="I88" r:id="rId118" location="12.363034,-71.839944,17" xr:uid="{9D777115-A4FB-43E4-9A12-C04ECBCB40C0}"/>
    <hyperlink ref="I351" r:id="rId119" location="12.392551,-71.737099,18" xr:uid="{2B8AD921-6103-49CC-B7CD-BC9578147C31}"/>
    <hyperlink ref="I254" r:id="rId120" location="12.368367,-71.808821,15" xr:uid="{34001111-C5AA-4CC3-B3F1-E41EB29DE135}"/>
    <hyperlink ref="I262" r:id="rId121" location="12.270069,-71.947978,15" xr:uid="{DE08D08B-9C03-47FA-A168-8879BD14865B}"/>
    <hyperlink ref="I83" r:id="rId122" location="14.352000,-80.174071,15" xr:uid="{288A39C4-D8E6-4E04-9C19-57ECB04B0BDC}"/>
    <hyperlink ref="I244" r:id="rId123" location="11.116930,-74.233312,17" xr:uid="{230FBFB3-EBFD-46FD-96A9-96755FAF932E}"/>
    <hyperlink ref="I169" r:id="rId124" location="10.177990,-75.736502,14" xr:uid="{69150E8C-E5BA-4936-95C8-AFB7B59FFC75}"/>
    <hyperlink ref="I85" r:id="rId125" location="14.461323,-80.261112,15" xr:uid="{84E65477-DBF8-4CC7-85C9-6C8DF49A75EE}"/>
    <hyperlink ref="I74" r:id="rId126" location="14.292662,-80.357021,19" xr:uid="{9E1E120F-7B6F-4ED2-96F2-1FA9828F2B2C}"/>
    <hyperlink ref="I75" r:id="rId127" location="15.886107,-79.720480,15" xr:uid="{9557C864-17F5-4027-B12E-F6F564C9753B}"/>
    <hyperlink ref="I73" r:id="rId128" location="15.827941,-78.698001,17" xr:uid="{E6F95CFD-087C-4038-9EBC-9A36D962A96B}"/>
    <hyperlink ref="I299" r:id="rId129" location="12.191919,-71.997026,16" xr:uid="{8A215B26-F52A-46FE-98DD-2E5E9FFD7377}"/>
    <hyperlink ref="I283" r:id="rId130" location="12.216295,-72.178073,17" xr:uid="{86FC3820-247E-4597-A4F7-D8329FD46181}"/>
    <hyperlink ref="I63" r:id="rId131" location="12.207578,-72.179673,18" xr:uid="{8A0C1A53-7E10-4616-8232-272F409A6189}"/>
    <hyperlink ref="I87" r:id="rId132" location="12.207064,-72.185572,18" xr:uid="{394C2A29-FFAD-4620-9A6A-452FE5F42FCF}"/>
    <hyperlink ref="I305" r:id="rId133" location="12.161593,-72.143642,16" xr:uid="{199A1460-923C-4F22-A12F-0F64E21AE6A0}"/>
    <hyperlink ref="I322" r:id="rId134" location="12.256564,-71.964917,16" xr:uid="{4899E7F8-79F9-491B-963A-02F19C87371C}"/>
    <hyperlink ref="I314" r:id="rId135" location="12.256348,-71.970996,17" xr:uid="{F079B90D-0AAB-4FEE-B1D8-EDA520527183}"/>
    <hyperlink ref="I284" r:id="rId136" location="12.225389,-72.164252,18" xr:uid="{247DAC56-C707-4721-A51F-0CFB07861034}"/>
    <hyperlink ref="I331" r:id="rId137" location="12.216579,-72.178047,17" xr:uid="{36894630-4DAD-47BD-8D89-6B29045C0E1B}"/>
    <hyperlink ref="I302" r:id="rId138" location="12.030078,-72.172700,15" xr:uid="{2856FB2B-1287-499D-BA6F-91D85DA6D5FC}"/>
    <hyperlink ref="I257" r:id="rId139" location="12.008134,-72.181051,15" xr:uid="{B1509B0A-A6DE-48B6-9C71-85921E7E7E04}"/>
    <hyperlink ref="I303" r:id="rId140" location="12.371019,-71.822687,16" xr:uid="{3BDE5AD9-9E7A-46E3-A2CD-CF041A228D46}"/>
    <hyperlink ref="I37" r:id="rId141" location="12.361432,-71.842870,15" xr:uid="{F4E2C7E0-3DC3-4B37-AF7A-0BCF7EA89A45}"/>
    <hyperlink ref="I301" r:id="rId142" location="12.356737,-71.858053,16" xr:uid="{E8773C2C-743F-49B3-852F-6856FBCAAAAA}"/>
    <hyperlink ref="I348" r:id="rId143" location="11.853122,-72.308887,14" xr:uid="{81D85B70-1BDB-4F34-984D-A00B64A8C99E}"/>
    <hyperlink ref="I329" r:id="rId144" location="11.774570,-72.518263,14" xr:uid="{5CF42E29-3880-4F1E-B4D1-7A75A1A6491B}"/>
    <hyperlink ref="I313" r:id="rId145" location="11.628631,-72.831425,13" xr:uid="{9CE0E959-53D1-43C8-8435-44E90F34020D}"/>
    <hyperlink ref="I282" r:id="rId146" location="11.269682,-73.338145,15" xr:uid="{D070C1E6-81DA-4F1E-A7FB-63FC52A8B0F4}"/>
    <hyperlink ref="I274" r:id="rId147" location="11.307682,-73.251145,15" xr:uid="{5AC9D260-77A3-40E7-95E0-C559901276AA}"/>
    <hyperlink ref="I215" r:id="rId148" location="11.257903,-73.433235,15" xr:uid="{C27E4387-66F6-4EED-9602-623D0BABA07D}"/>
    <hyperlink ref="I13" r:id="rId149" location="11.959867,-71.235416,16" xr:uid="{B484E2D4-6983-4B9B-A269-339C13C1D923}"/>
    <hyperlink ref="I27" r:id="rId150" location="12.574649,-81.699572,15" xr:uid="{87126B15-E5DB-4D98-80EA-E5F9C3FBF887}"/>
    <hyperlink ref="I38" r:id="rId151" location="13.321110,-81.381869,16" xr:uid="{69C59909-F545-476E-A370-4FA9977C7107}"/>
    <hyperlink ref="I79" r:id="rId152" location="13.326483,-81.372409,19" xr:uid="{01E92FA8-D6E7-4F83-8377-B2495A10F2C6}"/>
    <hyperlink ref="I16" r:id="rId153" location="13.331900,-81.362751,17" xr:uid="{47F71DF2-0809-4001-93D1-5983CDF7A6B8}"/>
    <hyperlink ref="I340" r:id="rId154" location="13.343574,-81.355466,18" xr:uid="{7AC03484-F489-4F5B-A6BE-5830A3F7BCFC}"/>
    <hyperlink ref="I80" r:id="rId155" location="13.376522,-81.346397,19" xr:uid="{15E2A657-DAEC-4B68-A273-64B6ACE03E01}"/>
    <hyperlink ref="I15" r:id="rId156" location="13.348045,-81.395473,16" xr:uid="{F15E78E8-C22E-49FA-98FA-647979DCD8E9}"/>
    <hyperlink ref="I286" r:id="rId157" location="13.343398,-81.394956,19" xr:uid="{A69DBFFF-A3F3-4B7A-80AC-F566D7E4C997}"/>
    <hyperlink ref="I221" r:id="rId158" location="13.339230,-81.396131,19" xr:uid="{99D619B4-144E-4827-A87B-25CEC29D1F43}"/>
    <hyperlink ref="I103" r:id="rId159" location="13.334594,-81.394165,17" xr:uid="{D28F7288-7E49-4AF8-BCE4-62626DD78712}"/>
    <hyperlink ref="I45" r:id="rId160" location="13.332031,-81.394873,16" xr:uid="{E44CF44D-4412-4A0C-96EC-4244CC29C9D7}"/>
    <hyperlink ref="I337" r:id="rId161" location="13.326378,-81.392126,17" xr:uid="{0B5BDFF6-152D-4EB7-B234-FDA7547D42E5}"/>
    <hyperlink ref="I271" r:id="rId162" location="13.321533,-81.390184,17" xr:uid="{C9BABC4D-19BB-480A-87B3-317B42D5AE17}"/>
    <hyperlink ref="I28" r:id="rId163" location="13.376823,-81.379938,15" xr:uid="{A94BA206-1B66-48E0-B04F-2372794F1FB7}"/>
    <hyperlink ref="I333" r:id="rId164" location="13.386424,-81.368555,19" xr:uid="{C81F7966-2109-44BF-853E-3A928AB7B0C8}"/>
    <hyperlink ref="I247" r:id="rId165" location="13.393549,-81.369306,17" xr:uid="{C208C479-34CD-4FD9-95B3-AB5A0BB2B4E4}"/>
    <hyperlink ref="I93" r:id="rId166" location="13.400666,-81.370663,19" xr:uid="{029EBB4E-47CF-4A94-8EE3-DE75E570C665}"/>
    <hyperlink ref="I77" r:id="rId167" location="13.400394,-81.372439,19" xr:uid="{6D9A35EE-90CE-4C55-B588-6D287863FC1A}"/>
    <hyperlink ref="I304" r:id="rId168" location="13.394530,-81.371924,17" xr:uid="{41A24AD6-AE9A-464C-B23E-D144C100E31F}"/>
    <hyperlink ref="I249" r:id="rId169" location="13.385851,-81.380581,18" xr:uid="{E5B194DB-B8E5-4241-8524-87E939752B83}"/>
    <hyperlink ref="I140" r:id="rId170" location="13.381656,-81.376404,18" xr:uid="{559A865E-D581-4D63-9979-FD50CFD73433}"/>
    <hyperlink ref="I196" r:id="rId171" location="13.387796,-81.375730,15" xr:uid="{700BF9E5-875A-4210-A079-CE126C9A05A7}"/>
    <hyperlink ref="I98" r:id="rId172" location="13.574277,-80.091774,17" xr:uid="{16F23F9E-1C41-4FDF-8830-7BAFC1AC3CC2}"/>
    <hyperlink ref="I100" r:id="rId173" location="14.287109,-80.363553,16" xr:uid="{729B67AE-ED78-40BB-A287-FA944B4486D5}"/>
    <hyperlink ref="I104" r:id="rId174" location="14.347013,-80.237521,16" xr:uid="{CE5E301E-BC5F-4B5C-9909-0F0BB949AD8F}"/>
    <hyperlink ref="I72" r:id="rId175" location="14.344762,-80.228785,16" xr:uid="{1277DAD9-BFF1-4223-AF56-275676FD8758}"/>
    <hyperlink ref="I94" r:id="rId176" location="14.356336,-80.232549,16" xr:uid="{80C0274D-1448-4E4C-A235-00F575D6EA43}"/>
    <hyperlink ref="I6" r:id="rId177" location="14.408359,-80.116762,12" xr:uid="{99D35851-E268-4643-A6FD-1999C123488D}"/>
    <hyperlink ref="I84" r:id="rId178" location="14.452703,-80.274060,15" xr:uid="{3815A1D2-50E0-4C36-9872-2FABE618BA0E}"/>
    <hyperlink ref="I101" r:id="rId179" location="14.443289,-80.282249,15" xr:uid="{298F37A6-E192-4B69-A99D-32EC05204890}"/>
    <hyperlink ref="I96" r:id="rId180" location="14.469301,-81.032475,10" xr:uid="{733A3DEE-0858-45BA-A1DD-674785CBE7EB}"/>
    <hyperlink ref="I105" r:id="rId181" location="15.865959,-79.736674,15" xr:uid="{E6D801C1-AA1E-45DB-B3CB-59571E5DDAF3}"/>
    <hyperlink ref="I106" r:id="rId182" location="15.855631,-79.770018,15" xr:uid="{02C75CA2-2E57-4256-B3CC-DEDCB94A194D}"/>
    <hyperlink ref="I91" r:id="rId183" location="15.846058,-79.786511,15" xr:uid="{A8960F4B-6136-4213-8364-F008685AC578}"/>
    <hyperlink ref="I198" r:id="rId184" location="15.795301,-79.846569,17" xr:uid="{6D05E748-3FF0-4C76-8D24-D81CA96C4283}"/>
    <hyperlink ref="I8" r:id="rId185" location="15.907522,-78.568354,15" xr:uid="{EB6D64E1-22E4-4E30-9C01-9340549F2FF6}"/>
    <hyperlink ref="I90" r:id="rId186" location="15.881472,-78.597910,16" xr:uid="{29DCC605-CA43-43D6-9177-DF7B3A1D26F5}"/>
    <hyperlink ref="I7" r:id="rId187" location="15.845288,-78.669445,14" xr:uid="{A69C679A-1087-4448-918A-CD35591B4858}"/>
    <hyperlink ref="I92" r:id="rId188" location="15.811028,-78.725015,17" xr:uid="{CEF1A209-BD7E-4EAF-88CD-A12A1C7863D7}"/>
    <hyperlink ref="I67" r:id="rId189" location="11.262992,-73.592691,15" xr:uid="{ACA55B0C-01BD-485D-9553-AF78C25466E6}"/>
    <hyperlink ref="I253" r:id="rId190" location="11.312112,-73.935334,15" xr:uid="{CB878CDC-7E1C-482C-AD26-B8C890E73DF4}"/>
    <hyperlink ref="I278" r:id="rId191" location="11.329112,-73.961334,15" xr:uid="{FBA7557B-6835-44B0-8E88-96E61819EF1E}"/>
    <hyperlink ref="I68" r:id="rId192" location="11.337112,-73.974334,15" xr:uid="{D184F379-0971-4D37-BC7A-17D681369112}"/>
    <hyperlink ref="I222" r:id="rId193" location="11.345112,-74.030334,15" xr:uid="{8D74BF5F-C922-4F74-B86C-26D30287F2CD}"/>
    <hyperlink ref="I269" r:id="rId194" location="11.337568,-74.068992,15" xr:uid="{A8DB577C-7217-4A00-8CD1-EDA1CF364F7B}"/>
    <hyperlink ref="I330" r:id="rId195" location="11.346411,-74.108063,15" xr:uid="{3FEAAF48-963A-4095-9830-C3AF9C97AA7C}"/>
    <hyperlink ref="I143" r:id="rId196" location="9.497149,-76.886444,10" xr:uid="{56A6F760-B5D6-48D6-B745-7BE17EB070E5}"/>
    <hyperlink ref="I261" r:id="rId197" location="11.334411,-74.145063,15" xr:uid="{BACD6CFA-2C8B-4170-B185-3C4956EC5124}"/>
    <hyperlink ref="I358" r:id="rId198" location="11.324411,-74.160063,15" xr:uid="{73AD99C5-D486-40EF-A8FC-69B68D6F8FF7}"/>
    <hyperlink ref="I171" r:id="rId199" location="11.314411,-74.192063,15" xr:uid="{2795497A-EA2F-4854-863E-C1F0A5FDF334}"/>
    <hyperlink ref="I65" r:id="rId200" location="11.302986,-74.193729,15" xr:uid="{8AF46733-2A10-482D-9B8F-929690F34074}"/>
    <hyperlink ref="I315" r:id="rId201" location="11.274986,-74.205729,15" xr:uid="{05B55454-B1A7-4296-8F3A-896360347901}"/>
    <hyperlink ref="I287" r:id="rId202" location="11.221129,-74.241542,14" xr:uid="{155C30C2-12E2-41B6-B2FE-03B51AAAA25C}"/>
    <hyperlink ref="I158" r:id="rId203" location="11.208637,-74.239848,17" xr:uid="{555856AA-272D-435D-9D02-3443D2609487}"/>
    <hyperlink ref="I24" r:id="rId204" location="11.189534,-74.240576,15" xr:uid="{A505FECD-0086-4628-BE3E-B7121DFF2F2C}"/>
    <hyperlink ref="I292" r:id="rId205" location="11.176534,-74.240576,15" xr:uid="{CE746319-CEF8-46DE-ABC1-5A42F588A5C0}"/>
    <hyperlink ref="I224" r:id="rId206" location="11.268672,-74.197053,17" xr:uid="{4AAB08F8-F94E-48ED-8C02-F24246606CB8}"/>
    <hyperlink ref="I239" r:id="rId207" location="11.251000,-74.220730,17" xr:uid="{323F5882-39D5-4D18-B29B-447796CBF75F}"/>
    <hyperlink ref="I183" r:id="rId208" location="11.251832,-74.222723,17" xr:uid="{FD71E264-704B-417C-8CE5-B9F22011ECC0}"/>
    <hyperlink ref="I345" r:id="rId209" location="11.231950,-74.223804,17" xr:uid="{31AB1A0F-F490-4C83-9D38-7CE3BDBA1F64}"/>
    <hyperlink ref="I267" r:id="rId210" location="11.227595,-74.232772,17" xr:uid="{A4EDD527-3567-48E9-B1FD-1E04ABB85BFA}"/>
    <hyperlink ref="I309" r:id="rId211" location="11.133022,-74.229184,17" xr:uid="{D0C264B5-3804-428C-8BB6-DCEF45EF7DA2}"/>
    <hyperlink ref="I310" r:id="rId212" location="11.126022,-74.233184,17" xr:uid="{A4B8411A-9C3C-41B8-B51C-B503BB60DF4D}"/>
    <hyperlink ref="I319" r:id="rId213" location="11.121022,-74.232184,17" xr:uid="{7653E979-3634-4AFC-9042-964EADD9089D}"/>
    <hyperlink ref="I279" r:id="rId214" location="11.112472,-74.231282,17" xr:uid="{F4465EE7-EB09-4088-B715-AFD00F201D67}"/>
    <hyperlink ref="I236" r:id="rId215" location="11.082374,-74.217783,17" xr:uid="{81D4B33D-EE6C-4DD3-B99B-53BEBE4E0F06}"/>
    <hyperlink ref="I332" r:id="rId216" location="11.051627,-74.229778,17" xr:uid="{D934F1CF-4F74-4F90-A67D-F3B6BD893662}"/>
    <hyperlink ref="I270" r:id="rId217" location="11.036419,-74.242460,17" xr:uid="{637C850D-F145-44FC-B349-395D448743D3}"/>
    <hyperlink ref="I285" r:id="rId218" location="11.105200,-74.846313,16" xr:uid="{0DF1C8C2-CE33-464B-AF72-B16C893274AF}"/>
    <hyperlink ref="I327" r:id="rId219" location="10.936864,-75.056023,16" xr:uid="{FAB54B5D-6348-45F9-BD97-7242FF9B72E6}"/>
    <hyperlink ref="I259" r:id="rId220" location="10.940825,-75.027390,16" xr:uid="{E56573DB-4BE6-4660-B22A-F171CCB8D187}"/>
    <hyperlink ref="I276" r:id="rId221" location="10.861904,-75.129704,16" xr:uid="{3BBF97DF-94EF-4E15-8B8E-11CF12F4AB37}"/>
    <hyperlink ref="I328" r:id="rId222" location="10.829753,-75.180428,17" xr:uid="{F448B2C4-BAD6-42C6-814E-7F11C020C1C2}"/>
    <hyperlink ref="I234" r:id="rId223" location="10.817373,-75.209111,17" xr:uid="{3B5F9175-DA4F-4039-A763-82681ED61204}"/>
    <hyperlink ref="I146" r:id="rId224" location="10.739513,-75.353337,14" xr:uid="{2F3A7AFC-181A-4B28-83C7-895BF0DB73E9}"/>
    <hyperlink ref="I266" r:id="rId225" location="10.628513,-75.450337,14" xr:uid="{DB299C47-D5DB-450A-A802-D33548B1763E}"/>
    <hyperlink ref="I31" r:id="rId226" location="10.596513,-75.467337,14" xr:uid="{5360C181-F636-49C3-BC3F-F7E15D2A6747}"/>
    <hyperlink ref="I252" r:id="rId227" location="10.566513,-75.507337,14" xr:uid="{790B3916-6B4D-4BC7-85BE-DDBACF95C601}"/>
    <hyperlink ref="I260" r:id="rId228" location="10.391019,-75.545786,15" xr:uid="{BDC9AA14-FC5A-426E-A429-05C603219A24}"/>
    <hyperlink ref="I70" r:id="rId229" location="12.975654,-71.255438,9" xr:uid="{4DBFB11E-6664-4BC3-A0DD-D2630C97F848}"/>
    <hyperlink ref="I141" r:id="rId230" location="9.589240,-75.793442,11" xr:uid="{97B5BB62-FC5A-44EB-91C3-E9D0A957E7A6}"/>
    <hyperlink ref="I338" r:id="rId231" location="9.402763,-75.777632,15" xr:uid="{46B7E125-0F81-4163-85B1-E20DA99F04CA}"/>
    <hyperlink ref="I29" r:id="rId232" location="11.238129,-74.228542,14" xr:uid="{3DF00FF3-0823-40AD-B5CA-B337E9C2DD1C}"/>
    <hyperlink ref="I4" r:id="rId233" location="11.710771,-72.932568,12" xr:uid="{3F005644-8DCE-47A9-B7C0-1F782F3A84EB}"/>
    <hyperlink ref="I19" r:id="rId234" location="10.303300,-75.552841,13" xr:uid="{ABB149CE-BB04-4924-8209-A860B06EACAA}"/>
    <hyperlink ref="I21" r:id="rId235" location="9.408352,-75.818659,15" xr:uid="{761439F7-CFDA-4F47-9E2B-1DC6E3BA5097}"/>
    <hyperlink ref="I202" r:id="rId236" location="10.353693,-75.573921,13" xr:uid="{972E6494-2AB4-45CA-B56F-ADA7A1982F33}"/>
    <hyperlink ref="I156" r:id="rId237" location="10.393535,-75.536636,16" xr:uid="{AF1FA11C-9A18-4FC7-AFCC-1210128952D1}"/>
    <hyperlink ref="I130" r:id="rId238" location="10.803782,-75.233555,16" xr:uid="{BE60A2A7-B585-47AE-876E-03B6A7DF9B4A}"/>
    <hyperlink ref="I108" r:id="rId239" location="10.138277,-75.682132,17" xr:uid="{BBFF7A7C-C20A-4DD4-9D2C-E5E15CE16573}"/>
    <hyperlink ref="I111" r:id="rId240" location="11.046200,-74.850313,16" xr:uid="{D6F8BA65-75CF-4703-8144-7F15BB48D45E}"/>
    <hyperlink ref="I115" r:id="rId241" location="10.279873,-75.539434,14" xr:uid="{AE8381EF-D0B9-43F6-82A0-EBC23E216603}"/>
    <hyperlink ref="I116" r:id="rId242" location="9.428360,-75.823740,15" xr:uid="{BC3F95F9-9608-44B3-9135-C92FA0076CBD}"/>
    <hyperlink ref="I117" r:id="rId243" location="10.146961,-75.692228,17" xr:uid="{CFB97DAD-40CD-432C-A3E8-943F227B84A6}"/>
    <hyperlink ref="I3" r:id="rId244" location="9.740854,-75.784378,12" xr:uid="{CEC2A2EA-5E75-4575-88FD-6F756005DD7D}"/>
    <hyperlink ref="I2" r:id="rId245" location="12.924261,-81.591319,9" xr:uid="{879CD2FC-DB21-432E-99D0-CE1BC3777F4D}"/>
    <hyperlink ref="I49" r:id="rId246" location="9.425346,-75.962623,15" xr:uid="{86EAA045-7CDA-4518-A46B-36AD93FF1AE6}"/>
    <hyperlink ref="I53" r:id="rId247" location="9.446937,-75.922711,15" xr:uid="{0C32F35A-5CF3-47C0-A2A2-69C94ED91B3D}"/>
    <hyperlink ref="I125" r:id="rId248" location="9.696324,-75.707572,16" xr:uid="{AF2D45EC-3B5F-4B6B-9728-05424809E314}"/>
    <hyperlink ref="I126" r:id="rId249" location="11.323884,-74.087583,15" xr:uid="{28979F16-6AFE-4102-9648-E3FA3CF126C9}"/>
    <hyperlink ref="I148" r:id="rId250" location="9.694328,-75.703435,16" xr:uid="{2DADC6A3-C177-466C-804B-C983E1194B01}"/>
    <hyperlink ref="I180" r:id="rId251" location="9.766416,-75.868179,16" xr:uid="{BFBF0908-E3B3-4EF4-BF25-B1472E5AFC7E}"/>
    <hyperlink ref="I184" r:id="rId252" location="9.782189,-75.873687,14" xr:uid="{83DB27C9-CBC8-4BB9-AF47-2A1D4454C602}"/>
    <hyperlink ref="I189" r:id="rId253" location="9.736467,-75.748638,14" xr:uid="{9E59D63B-1BD6-43DD-8271-6246EF1DFC75}"/>
    <hyperlink ref="I203" r:id="rId254" location="9.794189,-75.843687,14" xr:uid="{142C683F-B1BF-4745-BC82-C0CC567C8C88}"/>
    <hyperlink ref="I204" r:id="rId255" location="9.025898,-76.341831,15" xr:uid="{3FCADBD4-B0EA-4A47-83E5-FA6D9EA4D728}"/>
    <hyperlink ref="I227" r:id="rId256" location="9.737097,-75.742574,17" xr:uid="{E29130DF-12D2-49BF-85EE-5EAC2A3E8F1F}"/>
    <hyperlink ref="I230" r:id="rId257" location="9.378498,-76.180285,17" xr:uid="{9A640DAA-E9A5-4089-A1D0-F7A4BA7E1C02}"/>
    <hyperlink ref="I242" r:id="rId258" location="9.699387,-75.703144,16" xr:uid="{F4DDD797-290B-4D3A-9039-172405933D8F}"/>
    <hyperlink ref="I277" r:id="rId259" location="9.381094,-76.176732,17" xr:uid="{A9CCAC04-5F51-47BE-A842-9F5D74DF796E}"/>
    <hyperlink ref="I323" r:id="rId260" location="9.431176,-75.800300,16" xr:uid="{AF183D15-D81D-4B85-B950-28DA5C766470}"/>
    <hyperlink ref="I339" r:id="rId261" location="9.411781,-75.798034,15" xr:uid="{02B7BC3B-1A11-411F-AC81-F72F77A0EB2B}"/>
    <hyperlink ref="I343" r:id="rId262" location="9.692652,-75.705238,16" xr:uid="{72788DEC-1139-430D-A865-DF61CD590275}"/>
    <hyperlink ref="I354" r:id="rId263" location="9.411671,-75.792073,16" xr:uid="{73E610E0-CDC3-49B3-AB01-F01B1D5CCE2B}"/>
    <hyperlink ref="I355" r:id="rId264" location="9.739127,-75.753771,17" xr:uid="{5FDCCA96-54C2-4AD4-A147-CE8E2B5A0F31}"/>
    <hyperlink ref="I372" r:id="rId265" location="11.043984,-74.822731,12" xr:uid="{062E78F6-002D-4587-B864-3B7B6C8DF2C0}"/>
  </hyperlinks>
  <pageMargins left="0" right="0" top="0" bottom="0" header="0.5" footer="0.5"/>
  <pageSetup orientation="portrait" horizontalDpi="300" verticalDpi="300" r:id="rId266"/>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X973"/>
  <sheetViews>
    <sheetView topLeftCell="C374" zoomScale="66" zoomScaleNormal="66" workbookViewId="0">
      <selection activeCell="X10" sqref="X10:X385"/>
    </sheetView>
  </sheetViews>
  <sheetFormatPr baseColWidth="10" defaultRowHeight="13.2"/>
  <cols>
    <col min="1" max="1" width="48.88671875" customWidth="1"/>
    <col min="2" max="2" width="31.5546875" style="19" customWidth="1"/>
    <col min="3" max="3" width="49.44140625" customWidth="1"/>
    <col min="5" max="5" width="12.6640625" customWidth="1"/>
    <col min="8" max="8" width="20.33203125" customWidth="1"/>
    <col min="13" max="13" width="19.6640625" style="55" customWidth="1"/>
    <col min="15" max="15" width="13.6640625" customWidth="1"/>
    <col min="23" max="23" width="11.5546875" style="55" hidden="1" customWidth="1"/>
    <col min="24" max="24" width="22" customWidth="1"/>
  </cols>
  <sheetData>
    <row r="6" spans="1:24">
      <c r="H6" s="56" t="s">
        <v>364</v>
      </c>
      <c r="Q6" s="56" t="s">
        <v>365</v>
      </c>
    </row>
    <row r="9" spans="1:24">
      <c r="A9" s="56" t="s">
        <v>1095</v>
      </c>
      <c r="B9" s="57" t="s">
        <v>364</v>
      </c>
      <c r="C9" s="56" t="s">
        <v>365</v>
      </c>
      <c r="E9" s="15" t="s">
        <v>959</v>
      </c>
      <c r="F9" s="15" t="s">
        <v>960</v>
      </c>
      <c r="G9" s="15" t="s">
        <v>961</v>
      </c>
      <c r="I9" s="15" t="s">
        <v>962</v>
      </c>
      <c r="J9" s="15" t="s">
        <v>963</v>
      </c>
      <c r="K9" s="15" t="s">
        <v>964</v>
      </c>
      <c r="M9" s="56" t="s">
        <v>965</v>
      </c>
      <c r="O9" s="15" t="s">
        <v>959</v>
      </c>
      <c r="P9" s="15" t="s">
        <v>960</v>
      </c>
      <c r="Q9" s="15" t="s">
        <v>961</v>
      </c>
      <c r="S9" s="15" t="s">
        <v>962</v>
      </c>
      <c r="T9" s="15" t="s">
        <v>963</v>
      </c>
      <c r="U9" s="15" t="s">
        <v>964</v>
      </c>
      <c r="X9" s="56" t="s">
        <v>965</v>
      </c>
    </row>
    <row r="10" spans="1:24" ht="39.6" customHeight="1">
      <c r="A10" s="29" t="s">
        <v>1865</v>
      </c>
      <c r="B10" s="31" t="s">
        <v>1866</v>
      </c>
      <c r="C10" s="31" t="s">
        <v>1867</v>
      </c>
      <c r="E10">
        <f>FIND("°",B10)</f>
        <v>3</v>
      </c>
      <c r="F10">
        <f>FIND("'",B10)</f>
        <v>7</v>
      </c>
      <c r="G10">
        <f>FIND("""",B10)</f>
        <v>11</v>
      </c>
      <c r="I10" t="str">
        <f>MID(B10,1,2)</f>
        <v>12</v>
      </c>
      <c r="J10" t="str">
        <f>MID(B10,E10+1,F10-E10-1)</f>
        <v xml:space="preserve"> 33</v>
      </c>
      <c r="K10" s="15" t="str">
        <f>MID(B10,F10+1,G10-F10-1)</f>
        <v xml:space="preserve"> 00</v>
      </c>
      <c r="M10" s="54">
        <f>(K10/60^2)+(J10/60)+I10</f>
        <v>12.55</v>
      </c>
      <c r="N10" s="17"/>
      <c r="O10">
        <f>FIND("°",C10)</f>
        <v>5</v>
      </c>
      <c r="P10">
        <f>FIND("'",C10)</f>
        <v>9</v>
      </c>
      <c r="Q10">
        <f>FIND("""",C10)</f>
        <v>13</v>
      </c>
      <c r="S10" t="str">
        <f>MID(C10,3,O10-3)</f>
        <v>81</v>
      </c>
      <c r="T10" t="str">
        <f>MID(C10,O10+1,P10-O10-1)</f>
        <v xml:space="preserve"> 43</v>
      </c>
      <c r="U10" t="str">
        <f>MID(C10,P10+1,Q10-P10-1)</f>
        <v xml:space="preserve"> 00</v>
      </c>
      <c r="W10" s="60">
        <f>(U10/60^2)+(T10/60)+S10</f>
        <v>81.716666666666669</v>
      </c>
      <c r="X10" s="59">
        <f>-1*W10</f>
        <v>-81.716666666666669</v>
      </c>
    </row>
    <row r="11" spans="1:24" ht="39.6" customHeight="1">
      <c r="A11" s="29" t="s">
        <v>1733</v>
      </c>
      <c r="B11" s="24" t="s">
        <v>609</v>
      </c>
      <c r="C11" s="24" t="s">
        <v>886</v>
      </c>
      <c r="E11">
        <f>FIND("°",B11)</f>
        <v>3</v>
      </c>
      <c r="F11">
        <f>FIND("'",B11)</f>
        <v>7</v>
      </c>
      <c r="G11">
        <f>FIND("""",B11)</f>
        <v>11</v>
      </c>
      <c r="I11" t="str">
        <f>MID(B11,1,2)</f>
        <v>09</v>
      </c>
      <c r="J11" t="str">
        <f>MID(B11,E11+1,F11-E11-1)</f>
        <v xml:space="preserve"> 44</v>
      </c>
      <c r="K11" s="15" t="str">
        <f>MID(B11,F11+1,G11-F11-1)</f>
        <v xml:space="preserve"> 56</v>
      </c>
      <c r="M11" s="54">
        <f>(K11/60^2)+(J11/60)+I11</f>
        <v>9.7488888888888887</v>
      </c>
      <c r="N11" s="17"/>
      <c r="O11">
        <f t="shared" ref="O11:O74" si="0">FIND("°",C11)</f>
        <v>5</v>
      </c>
      <c r="P11">
        <f t="shared" ref="P11:P74" si="1">FIND("'",C11)</f>
        <v>9</v>
      </c>
      <c r="Q11">
        <f t="shared" ref="Q11:Q74" si="2">FIND("""",C11)</f>
        <v>13</v>
      </c>
      <c r="S11" t="str">
        <f t="shared" ref="S11:S74" si="3">MID(C11,3,O11-3)</f>
        <v>75</v>
      </c>
      <c r="T11" t="str">
        <f t="shared" ref="T11:T74" si="4">MID(C11,O11+1,P11-O11-1)</f>
        <v xml:space="preserve"> 52</v>
      </c>
      <c r="U11" t="str">
        <f t="shared" ref="U11:U74" si="5">MID(C11,P11+1,Q11-P11-1)</f>
        <v xml:space="preserve"> 05</v>
      </c>
      <c r="W11" s="60">
        <f t="shared" ref="W11:W74" si="6">(U11/60^2)+(T11/60)+S11</f>
        <v>75.868055555555557</v>
      </c>
      <c r="X11" s="59">
        <f t="shared" ref="X11:X74" si="7">-1*W11</f>
        <v>-75.868055555555557</v>
      </c>
    </row>
    <row r="12" spans="1:24" ht="39.6" customHeight="1">
      <c r="A12" s="29" t="s">
        <v>1760</v>
      </c>
      <c r="B12" s="24" t="s">
        <v>635</v>
      </c>
      <c r="C12" s="24" t="s">
        <v>933</v>
      </c>
      <c r="E12">
        <f>FIND("°",B12)</f>
        <v>3</v>
      </c>
      <c r="F12">
        <f>FIND("'",B12)</f>
        <v>7</v>
      </c>
      <c r="G12">
        <f>FIND("""",B12)</f>
        <v>11</v>
      </c>
      <c r="I12" t="str">
        <f>MID(B12,1,2)</f>
        <v>11</v>
      </c>
      <c r="J12" t="str">
        <f>MID(B12,E12+1,F12-E12-1)</f>
        <v xml:space="preserve"> 42</v>
      </c>
      <c r="K12" s="15" t="str">
        <f>MID(B12,F12+1,G12-F12-1)</f>
        <v xml:space="preserve"> 40</v>
      </c>
      <c r="M12" s="54">
        <f>(K12/60^2)+(J12/60)+I12</f>
        <v>11.71111111111111</v>
      </c>
      <c r="N12" s="17"/>
      <c r="O12">
        <f t="shared" si="0"/>
        <v>5</v>
      </c>
      <c r="P12">
        <f t="shared" si="1"/>
        <v>9</v>
      </c>
      <c r="Q12">
        <f t="shared" si="2"/>
        <v>13</v>
      </c>
      <c r="S12" t="str">
        <f t="shared" si="3"/>
        <v>72</v>
      </c>
      <c r="T12" t="str">
        <f t="shared" si="4"/>
        <v xml:space="preserve"> 52</v>
      </c>
      <c r="U12" t="str">
        <f t="shared" si="5"/>
        <v xml:space="preserve"> 37</v>
      </c>
      <c r="W12" s="60">
        <f t="shared" si="6"/>
        <v>72.876944444444447</v>
      </c>
      <c r="X12" s="59">
        <f t="shared" si="7"/>
        <v>-72.876944444444447</v>
      </c>
    </row>
    <row r="13" spans="1:24" ht="39.6" customHeight="1">
      <c r="A13" s="29" t="s">
        <v>1761</v>
      </c>
      <c r="B13" s="24" t="s">
        <v>636</v>
      </c>
      <c r="C13" s="24" t="s">
        <v>934</v>
      </c>
      <c r="E13">
        <f t="shared" ref="E13:E24" si="8">FIND("°",B13)</f>
        <v>3</v>
      </c>
      <c r="F13">
        <f t="shared" ref="F13:F24" si="9">FIND("'",B13)</f>
        <v>7</v>
      </c>
      <c r="G13">
        <f t="shared" ref="G13:G24" si="10">FIND("""",B13)</f>
        <v>11</v>
      </c>
      <c r="I13" t="str">
        <f t="shared" ref="I13:I24" si="11">MID(B13,1,2)</f>
        <v>11</v>
      </c>
      <c r="J13" t="str">
        <f t="shared" ref="J13:J24" si="12">MID(B13,E13+1,F13-E13-1)</f>
        <v xml:space="preserve"> 36</v>
      </c>
      <c r="K13" s="15" t="str">
        <f t="shared" ref="K13:K24" si="13">MID(B13,F13+1,G13-F13-1)</f>
        <v xml:space="preserve"> 14</v>
      </c>
      <c r="M13" s="54">
        <f t="shared" ref="M13:M24" si="14">(K13/60^2)+(J13/60)+I13</f>
        <v>11.603888888888889</v>
      </c>
      <c r="N13" s="17"/>
      <c r="O13">
        <f t="shared" si="0"/>
        <v>5</v>
      </c>
      <c r="P13">
        <f t="shared" si="1"/>
        <v>9</v>
      </c>
      <c r="Q13">
        <f t="shared" si="2"/>
        <v>13</v>
      </c>
      <c r="S13" t="str">
        <f t="shared" si="3"/>
        <v>72</v>
      </c>
      <c r="T13" t="str">
        <f t="shared" si="4"/>
        <v xml:space="preserve"> 55</v>
      </c>
      <c r="U13" t="str">
        <f t="shared" si="5"/>
        <v xml:space="preserve"> 55</v>
      </c>
      <c r="W13" s="60">
        <f t="shared" si="6"/>
        <v>72.93194444444444</v>
      </c>
      <c r="X13" s="59">
        <f t="shared" si="7"/>
        <v>-72.93194444444444</v>
      </c>
    </row>
    <row r="14" spans="1:24" ht="39.6" customHeight="1">
      <c r="A14" s="29" t="s">
        <v>1824</v>
      </c>
      <c r="B14" s="24" t="s">
        <v>470</v>
      </c>
      <c r="C14" s="24" t="s">
        <v>763</v>
      </c>
      <c r="E14">
        <f t="shared" si="8"/>
        <v>3</v>
      </c>
      <c r="F14">
        <f t="shared" si="9"/>
        <v>7</v>
      </c>
      <c r="G14">
        <f t="shared" si="10"/>
        <v>10</v>
      </c>
      <c r="I14" t="str">
        <f t="shared" si="11"/>
        <v>14</v>
      </c>
      <c r="J14" t="str">
        <f t="shared" si="12"/>
        <v xml:space="preserve"> 24</v>
      </c>
      <c r="K14" s="15" t="str">
        <f t="shared" si="13"/>
        <v>30</v>
      </c>
      <c r="M14" s="54">
        <f t="shared" si="14"/>
        <v>14.408333333333333</v>
      </c>
      <c r="N14" s="17"/>
      <c r="O14">
        <f t="shared" si="0"/>
        <v>5</v>
      </c>
      <c r="P14">
        <f t="shared" si="1"/>
        <v>9</v>
      </c>
      <c r="Q14">
        <f t="shared" si="2"/>
        <v>13</v>
      </c>
      <c r="S14" t="str">
        <f t="shared" si="3"/>
        <v>80</v>
      </c>
      <c r="T14" t="str">
        <f t="shared" si="4"/>
        <v xml:space="preserve"> 07</v>
      </c>
      <c r="U14" t="str">
        <f t="shared" si="5"/>
        <v xml:space="preserve"> 00</v>
      </c>
      <c r="W14" s="60">
        <f t="shared" si="6"/>
        <v>80.11666666666666</v>
      </c>
      <c r="X14" s="59">
        <f t="shared" si="7"/>
        <v>-80.11666666666666</v>
      </c>
    </row>
    <row r="15" spans="1:24" ht="39.6" customHeight="1">
      <c r="A15" s="29" t="s">
        <v>1826</v>
      </c>
      <c r="B15" s="24" t="s">
        <v>481</v>
      </c>
      <c r="C15" s="24" t="s">
        <v>775</v>
      </c>
      <c r="E15">
        <f t="shared" si="8"/>
        <v>3</v>
      </c>
      <c r="F15">
        <f t="shared" si="9"/>
        <v>7</v>
      </c>
      <c r="G15">
        <f t="shared" si="10"/>
        <v>10</v>
      </c>
      <c r="I15" t="str">
        <f t="shared" si="11"/>
        <v>15</v>
      </c>
      <c r="J15" t="str">
        <f t="shared" si="12"/>
        <v xml:space="preserve"> 50</v>
      </c>
      <c r="K15" s="15" t="str">
        <f t="shared" si="13"/>
        <v>43</v>
      </c>
      <c r="M15" s="54">
        <f t="shared" si="14"/>
        <v>15.845277777777778</v>
      </c>
      <c r="N15" s="17"/>
      <c r="O15">
        <f t="shared" si="0"/>
        <v>5</v>
      </c>
      <c r="P15">
        <f t="shared" si="1"/>
        <v>9</v>
      </c>
      <c r="Q15">
        <f t="shared" si="2"/>
        <v>13</v>
      </c>
      <c r="S15" t="str">
        <f t="shared" si="3"/>
        <v>78</v>
      </c>
      <c r="T15" t="str">
        <f t="shared" si="4"/>
        <v xml:space="preserve"> 40</v>
      </c>
      <c r="U15" t="str">
        <f t="shared" si="5"/>
        <v xml:space="preserve"> 10</v>
      </c>
      <c r="W15" s="60">
        <f t="shared" si="6"/>
        <v>78.669444444444451</v>
      </c>
      <c r="X15" s="59">
        <f t="shared" si="7"/>
        <v>-78.669444444444451</v>
      </c>
    </row>
    <row r="16" spans="1:24" ht="39.6" customHeight="1">
      <c r="A16" s="29" t="s">
        <v>1825</v>
      </c>
      <c r="B16" s="24" t="s">
        <v>478</v>
      </c>
      <c r="C16" s="24" t="s">
        <v>772</v>
      </c>
      <c r="E16">
        <f t="shared" si="8"/>
        <v>3</v>
      </c>
      <c r="F16">
        <f t="shared" si="9"/>
        <v>7</v>
      </c>
      <c r="G16">
        <f t="shared" si="10"/>
        <v>10</v>
      </c>
      <c r="I16" t="str">
        <f t="shared" si="11"/>
        <v>15</v>
      </c>
      <c r="J16" t="str">
        <f t="shared" si="12"/>
        <v xml:space="preserve"> 47</v>
      </c>
      <c r="K16" s="15" t="str">
        <f t="shared" si="13"/>
        <v>43</v>
      </c>
      <c r="M16" s="54">
        <f t="shared" si="14"/>
        <v>15.795277777777777</v>
      </c>
      <c r="N16" s="17"/>
      <c r="O16">
        <f t="shared" si="0"/>
        <v>5</v>
      </c>
      <c r="P16">
        <f t="shared" si="1"/>
        <v>9</v>
      </c>
      <c r="Q16">
        <f t="shared" si="2"/>
        <v>13</v>
      </c>
      <c r="S16" t="str">
        <f t="shared" si="3"/>
        <v>79</v>
      </c>
      <c r="T16" t="str">
        <f t="shared" si="4"/>
        <v xml:space="preserve"> 50</v>
      </c>
      <c r="U16" t="str">
        <f t="shared" si="5"/>
        <v xml:space="preserve"> 48</v>
      </c>
      <c r="W16" s="60">
        <f t="shared" si="6"/>
        <v>79.846666666666664</v>
      </c>
      <c r="X16" s="59">
        <f t="shared" si="7"/>
        <v>-79.846666666666664</v>
      </c>
    </row>
    <row r="17" spans="1:24" ht="39.6" customHeight="1">
      <c r="A17" s="23" t="s">
        <v>1470</v>
      </c>
      <c r="B17" s="24" t="s">
        <v>368</v>
      </c>
      <c r="C17" s="24" t="s">
        <v>657</v>
      </c>
      <c r="E17">
        <f t="shared" si="8"/>
        <v>3</v>
      </c>
      <c r="F17">
        <f t="shared" si="9"/>
        <v>7</v>
      </c>
      <c r="G17">
        <f t="shared" si="10"/>
        <v>11</v>
      </c>
      <c r="I17" t="str">
        <f t="shared" si="11"/>
        <v>11</v>
      </c>
      <c r="J17" t="str">
        <f t="shared" si="12"/>
        <v xml:space="preserve"> 58</v>
      </c>
      <c r="K17" s="15" t="str">
        <f t="shared" si="13"/>
        <v xml:space="preserve"> 03</v>
      </c>
      <c r="M17" s="54">
        <f t="shared" si="14"/>
        <v>11.967499999999999</v>
      </c>
      <c r="N17" s="17"/>
      <c r="O17">
        <f t="shared" si="0"/>
        <v>5</v>
      </c>
      <c r="P17">
        <f t="shared" si="1"/>
        <v>9</v>
      </c>
      <c r="Q17">
        <f t="shared" si="2"/>
        <v>13</v>
      </c>
      <c r="S17" t="str">
        <f t="shared" si="3"/>
        <v>71</v>
      </c>
      <c r="T17" t="str">
        <f t="shared" si="4"/>
        <v xml:space="preserve"> 12</v>
      </c>
      <c r="U17" t="str">
        <f t="shared" si="5"/>
        <v xml:space="preserve"> 53</v>
      </c>
      <c r="W17" s="60">
        <f t="shared" si="6"/>
        <v>71.214722222222221</v>
      </c>
      <c r="X17" s="59">
        <f t="shared" si="7"/>
        <v>-71.214722222222221</v>
      </c>
    </row>
    <row r="18" spans="1:24" ht="39.6" customHeight="1">
      <c r="A18" s="23" t="s">
        <v>1467</v>
      </c>
      <c r="B18" s="24" t="s">
        <v>958</v>
      </c>
      <c r="C18" s="24" t="s">
        <v>653</v>
      </c>
      <c r="E18">
        <f t="shared" si="8"/>
        <v>3</v>
      </c>
      <c r="F18">
        <f t="shared" si="9"/>
        <v>7</v>
      </c>
      <c r="G18">
        <f t="shared" si="10"/>
        <v>11</v>
      </c>
      <c r="I18" t="str">
        <f t="shared" si="11"/>
        <v>11</v>
      </c>
      <c r="J18" t="str">
        <f t="shared" si="12"/>
        <v xml:space="preserve"> 51</v>
      </c>
      <c r="K18" s="15" t="str">
        <f t="shared" si="13"/>
        <v xml:space="preserve"> 55</v>
      </c>
      <c r="M18" s="54">
        <f t="shared" si="14"/>
        <v>11.865277777777777</v>
      </c>
      <c r="N18" s="17"/>
      <c r="O18">
        <f t="shared" si="0"/>
        <v>5</v>
      </c>
      <c r="P18">
        <f t="shared" si="1"/>
        <v>9</v>
      </c>
      <c r="Q18">
        <f t="shared" si="2"/>
        <v>13</v>
      </c>
      <c r="S18" t="str">
        <f t="shared" si="3"/>
        <v>71</v>
      </c>
      <c r="T18" t="str">
        <f t="shared" si="4"/>
        <v xml:space="preserve"> 19</v>
      </c>
      <c r="U18" t="str">
        <f t="shared" si="5"/>
        <v xml:space="preserve"> 12</v>
      </c>
      <c r="W18" s="60">
        <f t="shared" si="6"/>
        <v>71.319999999999993</v>
      </c>
      <c r="X18" s="59">
        <f t="shared" si="7"/>
        <v>-71.319999999999993</v>
      </c>
    </row>
    <row r="19" spans="1:24" ht="39.6" customHeight="1">
      <c r="A19" s="27" t="s">
        <v>1469</v>
      </c>
      <c r="B19" s="24" t="s">
        <v>367</v>
      </c>
      <c r="C19" s="24" t="s">
        <v>656</v>
      </c>
      <c r="E19">
        <f t="shared" si="8"/>
        <v>3</v>
      </c>
      <c r="F19">
        <f t="shared" si="9"/>
        <v>7</v>
      </c>
      <c r="G19">
        <f t="shared" si="10"/>
        <v>11</v>
      </c>
      <c r="I19" t="str">
        <f t="shared" si="11"/>
        <v>11</v>
      </c>
      <c r="J19" t="str">
        <f t="shared" si="12"/>
        <v xml:space="preserve"> 56</v>
      </c>
      <c r="K19" s="15" t="str">
        <f t="shared" si="13"/>
        <v xml:space="preserve"> 52</v>
      </c>
      <c r="M19" s="54">
        <f t="shared" si="14"/>
        <v>11.947777777777778</v>
      </c>
      <c r="N19" s="17"/>
      <c r="O19">
        <f t="shared" si="0"/>
        <v>5</v>
      </c>
      <c r="P19">
        <f t="shared" si="1"/>
        <v>9</v>
      </c>
      <c r="Q19">
        <f t="shared" si="2"/>
        <v>13</v>
      </c>
      <c r="S19" t="str">
        <f t="shared" si="3"/>
        <v>71</v>
      </c>
      <c r="T19" t="str">
        <f t="shared" si="4"/>
        <v xml:space="preserve"> 14</v>
      </c>
      <c r="U19" t="str">
        <f t="shared" si="5"/>
        <v xml:space="preserve"> 33</v>
      </c>
      <c r="W19" s="60">
        <f t="shared" si="6"/>
        <v>71.242500000000007</v>
      </c>
      <c r="X19" s="59">
        <f t="shared" si="7"/>
        <v>-71.242500000000007</v>
      </c>
    </row>
    <row r="20" spans="1:24" ht="39.6" customHeight="1">
      <c r="A20" s="23" t="s">
        <v>1471</v>
      </c>
      <c r="B20" s="24" t="s">
        <v>369</v>
      </c>
      <c r="C20" s="24" t="s">
        <v>658</v>
      </c>
      <c r="E20">
        <f t="shared" si="8"/>
        <v>3</v>
      </c>
      <c r="F20">
        <f t="shared" si="9"/>
        <v>7</v>
      </c>
      <c r="G20">
        <f t="shared" si="10"/>
        <v>11</v>
      </c>
      <c r="I20" t="str">
        <f t="shared" si="11"/>
        <v>11</v>
      </c>
      <c r="J20" t="str">
        <f t="shared" si="12"/>
        <v xml:space="preserve"> 59</v>
      </c>
      <c r="K20" s="15" t="str">
        <f t="shared" si="13"/>
        <v xml:space="preserve"> 46</v>
      </c>
      <c r="M20" s="54">
        <f t="shared" si="14"/>
        <v>11.996111111111111</v>
      </c>
      <c r="N20" s="17"/>
      <c r="O20">
        <f t="shared" si="0"/>
        <v>5</v>
      </c>
      <c r="P20">
        <f t="shared" si="1"/>
        <v>9</v>
      </c>
      <c r="Q20">
        <f t="shared" si="2"/>
        <v>13</v>
      </c>
      <c r="S20" t="str">
        <f t="shared" si="3"/>
        <v>71</v>
      </c>
      <c r="T20" t="str">
        <f t="shared" si="4"/>
        <v xml:space="preserve"> 09</v>
      </c>
      <c r="U20" t="str">
        <f t="shared" si="5"/>
        <v xml:space="preserve"> 20</v>
      </c>
      <c r="W20" s="60">
        <f t="shared" si="6"/>
        <v>71.155555555555551</v>
      </c>
      <c r="X20" s="59">
        <f t="shared" si="7"/>
        <v>-71.155555555555551</v>
      </c>
    </row>
    <row r="21" spans="1:24" ht="39.6" customHeight="1">
      <c r="A21" s="23" t="s">
        <v>1468</v>
      </c>
      <c r="B21" s="24" t="s">
        <v>366</v>
      </c>
      <c r="C21" s="24" t="s">
        <v>655</v>
      </c>
      <c r="E21">
        <f t="shared" si="8"/>
        <v>3</v>
      </c>
      <c r="F21">
        <f t="shared" si="9"/>
        <v>7</v>
      </c>
      <c r="G21">
        <f t="shared" si="10"/>
        <v>11</v>
      </c>
      <c r="I21" t="str">
        <f t="shared" si="11"/>
        <v>11</v>
      </c>
      <c r="J21" t="str">
        <f t="shared" si="12"/>
        <v xml:space="preserve"> 57</v>
      </c>
      <c r="K21" s="15" t="str">
        <f t="shared" si="13"/>
        <v xml:space="preserve"> 24</v>
      </c>
      <c r="M21" s="54">
        <f t="shared" si="14"/>
        <v>11.956666666666667</v>
      </c>
      <c r="N21" s="17"/>
      <c r="O21">
        <f t="shared" si="0"/>
        <v>5</v>
      </c>
      <c r="P21">
        <f t="shared" si="1"/>
        <v>9</v>
      </c>
      <c r="Q21">
        <f t="shared" si="2"/>
        <v>13</v>
      </c>
      <c r="S21" t="str">
        <f t="shared" si="3"/>
        <v>71</v>
      </c>
      <c r="T21" t="str">
        <f t="shared" si="4"/>
        <v xml:space="preserve"> 13</v>
      </c>
      <c r="U21" t="str">
        <f t="shared" si="5"/>
        <v xml:space="preserve"> 48</v>
      </c>
      <c r="W21" s="60">
        <f t="shared" si="6"/>
        <v>71.23</v>
      </c>
      <c r="X21" s="59">
        <f t="shared" si="7"/>
        <v>-71.23</v>
      </c>
    </row>
    <row r="22" spans="1:24" ht="39.6" customHeight="1">
      <c r="A22" s="27" t="s">
        <v>1484</v>
      </c>
      <c r="B22" s="24" t="s">
        <v>383</v>
      </c>
      <c r="C22" s="24" t="s">
        <v>672</v>
      </c>
      <c r="E22">
        <f t="shared" si="8"/>
        <v>3</v>
      </c>
      <c r="F22">
        <f t="shared" si="9"/>
        <v>7</v>
      </c>
      <c r="G22">
        <f t="shared" si="10"/>
        <v>11</v>
      </c>
      <c r="I22" t="str">
        <f t="shared" si="11"/>
        <v>08</v>
      </c>
      <c r="J22" t="str">
        <f t="shared" si="12"/>
        <v xml:space="preserve"> 02</v>
      </c>
      <c r="K22" s="15" t="str">
        <f t="shared" si="13"/>
        <v xml:space="preserve"> 40</v>
      </c>
      <c r="M22" s="54">
        <f t="shared" si="14"/>
        <v>8.0444444444444443</v>
      </c>
      <c r="N22" s="17"/>
      <c r="O22">
        <f t="shared" si="0"/>
        <v>5</v>
      </c>
      <c r="P22">
        <f t="shared" si="1"/>
        <v>9</v>
      </c>
      <c r="Q22">
        <f t="shared" si="2"/>
        <v>13</v>
      </c>
      <c r="S22" t="str">
        <f t="shared" si="3"/>
        <v>76</v>
      </c>
      <c r="T22" t="str">
        <f t="shared" si="4"/>
        <v xml:space="preserve"> 51</v>
      </c>
      <c r="U22" t="str">
        <f t="shared" si="5"/>
        <v xml:space="preserve"> 02</v>
      </c>
      <c r="W22" s="60">
        <f t="shared" si="6"/>
        <v>76.850555555555559</v>
      </c>
      <c r="X22" s="59">
        <f t="shared" si="7"/>
        <v>-76.850555555555559</v>
      </c>
    </row>
    <row r="23" spans="1:24" ht="39.6" customHeight="1">
      <c r="A23" s="30" t="s">
        <v>1843</v>
      </c>
      <c r="B23" s="24" t="s">
        <v>449</v>
      </c>
      <c r="C23" s="24" t="s">
        <v>742</v>
      </c>
      <c r="E23">
        <f t="shared" si="8"/>
        <v>3</v>
      </c>
      <c r="F23">
        <f t="shared" si="9"/>
        <v>7</v>
      </c>
      <c r="G23">
        <f t="shared" si="10"/>
        <v>10</v>
      </c>
      <c r="I23" t="str">
        <f t="shared" si="11"/>
        <v>13</v>
      </c>
      <c r="J23" t="str">
        <f t="shared" si="12"/>
        <v xml:space="preserve"> 20</v>
      </c>
      <c r="K23" s="15" t="str">
        <f t="shared" si="13"/>
        <v>53</v>
      </c>
      <c r="M23" s="54">
        <f t="shared" si="14"/>
        <v>13.348055555555556</v>
      </c>
      <c r="N23" s="17"/>
      <c r="O23">
        <f t="shared" si="0"/>
        <v>5</v>
      </c>
      <c r="P23">
        <f t="shared" si="1"/>
        <v>9</v>
      </c>
      <c r="Q23">
        <f t="shared" si="2"/>
        <v>13</v>
      </c>
      <c r="S23" t="str">
        <f t="shared" si="3"/>
        <v>81</v>
      </c>
      <c r="T23" t="str">
        <f t="shared" si="4"/>
        <v xml:space="preserve"> 23</v>
      </c>
      <c r="U23" t="str">
        <f t="shared" si="5"/>
        <v xml:space="preserve"> 44</v>
      </c>
      <c r="W23" s="60">
        <f t="shared" si="6"/>
        <v>81.395555555555561</v>
      </c>
      <c r="X23" s="59">
        <f t="shared" si="7"/>
        <v>-81.395555555555561</v>
      </c>
    </row>
    <row r="24" spans="1:24" ht="39.6" customHeight="1">
      <c r="A24" s="30" t="s">
        <v>1842</v>
      </c>
      <c r="B24" s="24" t="s">
        <v>446</v>
      </c>
      <c r="C24" s="24" t="s">
        <v>738</v>
      </c>
      <c r="E24">
        <f t="shared" si="8"/>
        <v>3</v>
      </c>
      <c r="F24">
        <f t="shared" si="9"/>
        <v>7</v>
      </c>
      <c r="G24">
        <f t="shared" si="10"/>
        <v>10</v>
      </c>
      <c r="I24" t="str">
        <f t="shared" si="11"/>
        <v>13</v>
      </c>
      <c r="J24" t="str">
        <f t="shared" si="12"/>
        <v xml:space="preserve"> 19</v>
      </c>
      <c r="K24" s="15" t="str">
        <f t="shared" si="13"/>
        <v>55</v>
      </c>
      <c r="M24" s="54">
        <f t="shared" si="14"/>
        <v>13.331944444444444</v>
      </c>
      <c r="N24" s="17"/>
      <c r="O24">
        <f t="shared" si="0"/>
        <v>5</v>
      </c>
      <c r="P24">
        <f t="shared" si="1"/>
        <v>9</v>
      </c>
      <c r="Q24">
        <f t="shared" si="2"/>
        <v>13</v>
      </c>
      <c r="S24" t="str">
        <f t="shared" si="3"/>
        <v>81</v>
      </c>
      <c r="T24" t="str">
        <f t="shared" si="4"/>
        <v xml:space="preserve"> 21</v>
      </c>
      <c r="U24" t="str">
        <f t="shared" si="5"/>
        <v xml:space="preserve"> 46</v>
      </c>
      <c r="W24" s="60">
        <f t="shared" si="6"/>
        <v>81.362777777777779</v>
      </c>
      <c r="X24" s="59">
        <f t="shared" si="7"/>
        <v>-81.362777777777779</v>
      </c>
    </row>
    <row r="25" spans="1:24" ht="39.6" customHeight="1">
      <c r="A25" s="23" t="s">
        <v>1493</v>
      </c>
      <c r="B25" s="24" t="s">
        <v>392</v>
      </c>
      <c r="C25" s="24" t="s">
        <v>682</v>
      </c>
      <c r="E25">
        <f t="shared" ref="E25:E88" si="15">FIND("°",B25)</f>
        <v>3</v>
      </c>
      <c r="F25">
        <f t="shared" ref="F25:F88" si="16">FIND("'",B25)</f>
        <v>7</v>
      </c>
      <c r="G25">
        <f t="shared" ref="G25:G88" si="17">FIND("""",B25)</f>
        <v>11</v>
      </c>
      <c r="I25" t="str">
        <f t="shared" ref="I25:I88" si="18">MID(B25,1,2)</f>
        <v>08</v>
      </c>
      <c r="J25" t="str">
        <f t="shared" ref="J25:J88" si="19">MID(B25,E25+1,F25-E25-1)</f>
        <v xml:space="preserve"> 07</v>
      </c>
      <c r="K25" s="15" t="str">
        <f t="shared" ref="K25:K88" si="20">MID(B25,F25+1,G25-F25-1)</f>
        <v xml:space="preserve"> 33</v>
      </c>
      <c r="M25" s="54">
        <f t="shared" ref="M25:M88" si="21">(K25/60^2)+(J25/60)+I25</f>
        <v>8.1258333333333326</v>
      </c>
      <c r="N25" s="17"/>
      <c r="O25">
        <f t="shared" si="0"/>
        <v>5</v>
      </c>
      <c r="P25">
        <f t="shared" si="1"/>
        <v>9</v>
      </c>
      <c r="Q25">
        <f t="shared" si="2"/>
        <v>13</v>
      </c>
      <c r="S25" t="str">
        <f t="shared" si="3"/>
        <v>76</v>
      </c>
      <c r="T25" t="str">
        <f t="shared" si="4"/>
        <v xml:space="preserve"> 54</v>
      </c>
      <c r="U25" t="str">
        <f t="shared" si="5"/>
        <v xml:space="preserve"> 24</v>
      </c>
      <c r="W25" s="60">
        <f t="shared" si="6"/>
        <v>76.906666666666666</v>
      </c>
      <c r="X25" s="59">
        <f t="shared" si="7"/>
        <v>-76.906666666666666</v>
      </c>
    </row>
    <row r="26" spans="1:24" ht="39.6" customHeight="1">
      <c r="A26" s="29" t="s">
        <v>1529</v>
      </c>
      <c r="B26" s="24" t="s">
        <v>426</v>
      </c>
      <c r="C26" s="24" t="s">
        <v>717</v>
      </c>
      <c r="E26">
        <f t="shared" si="15"/>
        <v>3</v>
      </c>
      <c r="F26">
        <f t="shared" si="16"/>
        <v>7</v>
      </c>
      <c r="G26">
        <f t="shared" si="17"/>
        <v>11</v>
      </c>
      <c r="I26" t="str">
        <f t="shared" si="18"/>
        <v>08</v>
      </c>
      <c r="J26" t="str">
        <f t="shared" si="19"/>
        <v xml:space="preserve"> 38</v>
      </c>
      <c r="K26" s="15" t="str">
        <f t="shared" si="20"/>
        <v xml:space="preserve"> 05</v>
      </c>
      <c r="M26" s="54">
        <f t="shared" si="21"/>
        <v>8.6347222222222229</v>
      </c>
      <c r="N26" s="17"/>
      <c r="O26">
        <f t="shared" si="0"/>
        <v>5</v>
      </c>
      <c r="P26">
        <f t="shared" si="1"/>
        <v>9</v>
      </c>
      <c r="Q26">
        <f t="shared" si="2"/>
        <v>13</v>
      </c>
      <c r="S26" t="str">
        <f t="shared" si="3"/>
        <v>77</v>
      </c>
      <c r="T26" t="str">
        <f t="shared" si="4"/>
        <v xml:space="preserve"> 20</v>
      </c>
      <c r="U26" t="str">
        <f t="shared" si="5"/>
        <v xml:space="preserve"> 38</v>
      </c>
      <c r="W26" s="60">
        <f t="shared" si="6"/>
        <v>77.343888888888884</v>
      </c>
      <c r="X26" s="59">
        <f t="shared" si="7"/>
        <v>-77.343888888888884</v>
      </c>
    </row>
    <row r="27" spans="1:24" ht="39.6" customHeight="1">
      <c r="A27" s="29" t="s">
        <v>1651</v>
      </c>
      <c r="B27" s="24" t="s">
        <v>549</v>
      </c>
      <c r="C27" s="24" t="s">
        <v>839</v>
      </c>
      <c r="E27">
        <f t="shared" si="15"/>
        <v>3</v>
      </c>
      <c r="F27">
        <f t="shared" si="16"/>
        <v>7</v>
      </c>
      <c r="G27">
        <f t="shared" si="17"/>
        <v>11</v>
      </c>
      <c r="I27" t="str">
        <f t="shared" si="18"/>
        <v>10</v>
      </c>
      <c r="J27" t="str">
        <f t="shared" si="19"/>
        <v xml:space="preserve"> 18</v>
      </c>
      <c r="K27" s="15" t="str">
        <f t="shared" si="20"/>
        <v xml:space="preserve"> 58</v>
      </c>
      <c r="M27" s="54">
        <f t="shared" si="21"/>
        <v>10.316111111111111</v>
      </c>
      <c r="N27" s="17"/>
      <c r="O27">
        <f t="shared" si="0"/>
        <v>5</v>
      </c>
      <c r="P27">
        <f t="shared" si="1"/>
        <v>9</v>
      </c>
      <c r="Q27">
        <f t="shared" si="2"/>
        <v>13</v>
      </c>
      <c r="S27" t="str">
        <f t="shared" si="3"/>
        <v>75</v>
      </c>
      <c r="T27" t="str">
        <f t="shared" si="4"/>
        <v xml:space="preserve"> 33</v>
      </c>
      <c r="U27" t="str">
        <f t="shared" si="5"/>
        <v xml:space="preserve"> 04</v>
      </c>
      <c r="W27" s="60">
        <f t="shared" si="6"/>
        <v>75.551111111111112</v>
      </c>
      <c r="X27" s="59">
        <f t="shared" si="7"/>
        <v>-75.551111111111112</v>
      </c>
    </row>
    <row r="28" spans="1:24" ht="39.6" customHeight="1">
      <c r="A28" s="29" t="s">
        <v>1515</v>
      </c>
      <c r="B28" s="24" t="s">
        <v>413</v>
      </c>
      <c r="C28" s="24" t="s">
        <v>703</v>
      </c>
      <c r="E28">
        <f t="shared" si="15"/>
        <v>3</v>
      </c>
      <c r="F28">
        <f t="shared" si="16"/>
        <v>7</v>
      </c>
      <c r="G28">
        <f t="shared" si="17"/>
        <v>11</v>
      </c>
      <c r="I28" t="str">
        <f t="shared" si="18"/>
        <v>08</v>
      </c>
      <c r="J28" t="str">
        <f t="shared" si="19"/>
        <v xml:space="preserve"> 16</v>
      </c>
      <c r="K28" s="15" t="str">
        <f t="shared" si="20"/>
        <v xml:space="preserve"> 08</v>
      </c>
      <c r="M28" s="54">
        <f t="shared" si="21"/>
        <v>8.2688888888888883</v>
      </c>
      <c r="N28" s="17"/>
      <c r="O28">
        <f t="shared" si="0"/>
        <v>5</v>
      </c>
      <c r="P28">
        <f t="shared" si="1"/>
        <v>9</v>
      </c>
      <c r="Q28">
        <f t="shared" si="2"/>
        <v>13</v>
      </c>
      <c r="S28" t="str">
        <f t="shared" si="3"/>
        <v>77</v>
      </c>
      <c r="T28" t="str">
        <f t="shared" si="4"/>
        <v xml:space="preserve"> 00</v>
      </c>
      <c r="U28" t="str">
        <f t="shared" si="5"/>
        <v xml:space="preserve"> 59</v>
      </c>
      <c r="W28" s="60">
        <f t="shared" si="6"/>
        <v>77.016388888888883</v>
      </c>
      <c r="X28" s="59">
        <f t="shared" si="7"/>
        <v>-77.016388888888883</v>
      </c>
    </row>
    <row r="29" spans="1:24" ht="39.6" customHeight="1">
      <c r="A29" s="29" t="s">
        <v>1716</v>
      </c>
      <c r="B29" s="24" t="s">
        <v>594</v>
      </c>
      <c r="C29" s="24" t="s">
        <v>895</v>
      </c>
      <c r="E29">
        <f t="shared" si="15"/>
        <v>3</v>
      </c>
      <c r="F29">
        <f t="shared" si="16"/>
        <v>7</v>
      </c>
      <c r="G29">
        <f t="shared" si="17"/>
        <v>11</v>
      </c>
      <c r="I29" t="str">
        <f t="shared" si="18"/>
        <v>09</v>
      </c>
      <c r="J29" t="str">
        <f t="shared" si="19"/>
        <v xml:space="preserve"> 24</v>
      </c>
      <c r="K29" s="15" t="str">
        <f t="shared" si="20"/>
        <v xml:space="preserve"> 22</v>
      </c>
      <c r="M29" s="54">
        <f t="shared" si="21"/>
        <v>9.4061111111111106</v>
      </c>
      <c r="N29" s="17"/>
      <c r="O29">
        <f t="shared" si="0"/>
        <v>5</v>
      </c>
      <c r="P29">
        <f t="shared" si="1"/>
        <v>9</v>
      </c>
      <c r="Q29">
        <f t="shared" si="2"/>
        <v>13</v>
      </c>
      <c r="S29" t="str">
        <f t="shared" si="3"/>
        <v>75</v>
      </c>
      <c r="T29" t="str">
        <f t="shared" si="4"/>
        <v xml:space="preserve"> 49</v>
      </c>
      <c r="U29" t="str">
        <f t="shared" si="5"/>
        <v xml:space="preserve"> 12</v>
      </c>
      <c r="W29" s="60">
        <f t="shared" si="6"/>
        <v>75.819999999999993</v>
      </c>
      <c r="X29" s="59">
        <f t="shared" si="7"/>
        <v>-75.819999999999993</v>
      </c>
    </row>
    <row r="30" spans="1:24" ht="39.6" customHeight="1">
      <c r="A30" s="23" t="s">
        <v>1847</v>
      </c>
      <c r="B30" s="24" t="s">
        <v>388</v>
      </c>
      <c r="C30" s="24" t="s">
        <v>678</v>
      </c>
      <c r="E30">
        <f t="shared" si="15"/>
        <v>3</v>
      </c>
      <c r="F30">
        <f t="shared" si="16"/>
        <v>7</v>
      </c>
      <c r="G30">
        <f t="shared" si="17"/>
        <v>11</v>
      </c>
      <c r="I30" t="str">
        <f t="shared" si="18"/>
        <v>08</v>
      </c>
      <c r="J30" t="str">
        <f t="shared" si="19"/>
        <v xml:space="preserve"> 06</v>
      </c>
      <c r="K30" s="15" t="str">
        <f t="shared" si="20"/>
        <v xml:space="preserve"> 39</v>
      </c>
      <c r="M30" s="54">
        <f t="shared" si="21"/>
        <v>8.1108333333333338</v>
      </c>
      <c r="N30" s="17"/>
      <c r="O30">
        <f t="shared" si="0"/>
        <v>5</v>
      </c>
      <c r="P30">
        <f t="shared" si="1"/>
        <v>9</v>
      </c>
      <c r="Q30">
        <f t="shared" si="2"/>
        <v>13</v>
      </c>
      <c r="S30" t="str">
        <f t="shared" si="3"/>
        <v>76</v>
      </c>
      <c r="T30" t="str">
        <f t="shared" si="4"/>
        <v xml:space="preserve"> 50</v>
      </c>
      <c r="U30" t="str">
        <f t="shared" si="5"/>
        <v xml:space="preserve"> 17</v>
      </c>
      <c r="W30" s="60">
        <f t="shared" si="6"/>
        <v>76.838055555555556</v>
      </c>
      <c r="X30" s="59">
        <f t="shared" si="7"/>
        <v>-76.838055555555556</v>
      </c>
    </row>
    <row r="31" spans="1:24" ht="39.6" customHeight="1">
      <c r="A31" s="29" t="s">
        <v>1592</v>
      </c>
      <c r="B31" s="24" t="s">
        <v>493</v>
      </c>
      <c r="C31" s="24" t="s">
        <v>787</v>
      </c>
      <c r="E31">
        <f t="shared" si="15"/>
        <v>3</v>
      </c>
      <c r="F31">
        <f t="shared" si="16"/>
        <v>7</v>
      </c>
      <c r="G31">
        <f t="shared" si="17"/>
        <v>11</v>
      </c>
      <c r="I31" t="str">
        <f t="shared" si="18"/>
        <v>11</v>
      </c>
      <c r="J31" t="str">
        <f t="shared" si="19"/>
        <v xml:space="preserve"> 18</v>
      </c>
      <c r="K31" s="15" t="str">
        <f t="shared" si="20"/>
        <v xml:space="preserve"> 11</v>
      </c>
      <c r="M31" s="54">
        <f t="shared" si="21"/>
        <v>11.303055555555556</v>
      </c>
      <c r="N31" s="17"/>
      <c r="O31">
        <f t="shared" si="0"/>
        <v>5</v>
      </c>
      <c r="P31">
        <f t="shared" si="1"/>
        <v>8</v>
      </c>
      <c r="Q31">
        <f t="shared" si="2"/>
        <v>12</v>
      </c>
      <c r="S31" t="str">
        <f t="shared" si="3"/>
        <v>74</v>
      </c>
      <c r="T31" t="str">
        <f t="shared" si="4"/>
        <v xml:space="preserve"> 9</v>
      </c>
      <c r="U31" t="str">
        <f t="shared" si="5"/>
        <v xml:space="preserve"> 32</v>
      </c>
      <c r="W31" s="60">
        <f t="shared" si="6"/>
        <v>74.158888888888896</v>
      </c>
      <c r="X31" s="59">
        <f t="shared" si="7"/>
        <v>-74.158888888888896</v>
      </c>
    </row>
    <row r="32" spans="1:24" ht="39.6" customHeight="1">
      <c r="A32" s="29" t="s">
        <v>1601</v>
      </c>
      <c r="B32" s="24" t="s">
        <v>501</v>
      </c>
      <c r="C32" s="24" t="s">
        <v>795</v>
      </c>
      <c r="E32">
        <f t="shared" si="15"/>
        <v>3</v>
      </c>
      <c r="F32">
        <f t="shared" si="16"/>
        <v>7</v>
      </c>
      <c r="G32">
        <f t="shared" si="17"/>
        <v>11</v>
      </c>
      <c r="I32" t="str">
        <f t="shared" si="18"/>
        <v>11</v>
      </c>
      <c r="J32" t="str">
        <f t="shared" si="19"/>
        <v xml:space="preserve"> 11</v>
      </c>
      <c r="K32" s="15" t="str">
        <f t="shared" si="20"/>
        <v xml:space="preserve"> 20</v>
      </c>
      <c r="M32" s="54">
        <f t="shared" si="21"/>
        <v>11.188888888888888</v>
      </c>
      <c r="N32" s="17"/>
      <c r="O32">
        <f t="shared" si="0"/>
        <v>5</v>
      </c>
      <c r="P32">
        <f t="shared" si="1"/>
        <v>9</v>
      </c>
      <c r="Q32">
        <f t="shared" si="2"/>
        <v>13</v>
      </c>
      <c r="S32" t="str">
        <f t="shared" si="3"/>
        <v>74</v>
      </c>
      <c r="T32" t="str">
        <f t="shared" si="4"/>
        <v xml:space="preserve"> 14</v>
      </c>
      <c r="U32" t="str">
        <f t="shared" si="5"/>
        <v xml:space="preserve"> 24</v>
      </c>
      <c r="W32" s="60">
        <f t="shared" si="6"/>
        <v>74.239999999999995</v>
      </c>
      <c r="X32" s="59">
        <f t="shared" si="7"/>
        <v>-74.239999999999995</v>
      </c>
    </row>
    <row r="33" spans="1:24" ht="39.6" customHeight="1">
      <c r="A33" s="29" t="s">
        <v>1636</v>
      </c>
      <c r="B33" s="24" t="s">
        <v>534</v>
      </c>
      <c r="C33" s="24" t="s">
        <v>825</v>
      </c>
      <c r="E33">
        <f t="shared" si="15"/>
        <v>3</v>
      </c>
      <c r="F33">
        <f t="shared" si="16"/>
        <v>7</v>
      </c>
      <c r="G33">
        <f t="shared" si="17"/>
        <v>11</v>
      </c>
      <c r="I33" t="str">
        <f t="shared" si="18"/>
        <v>10</v>
      </c>
      <c r="J33" t="str">
        <f t="shared" si="19"/>
        <v xml:space="preserve"> 25</v>
      </c>
      <c r="K33" s="15" t="str">
        <f t="shared" si="20"/>
        <v xml:space="preserve"> 01</v>
      </c>
      <c r="M33" s="54">
        <f t="shared" si="21"/>
        <v>10.416944444444445</v>
      </c>
      <c r="N33" s="17"/>
      <c r="O33">
        <f t="shared" si="0"/>
        <v>5</v>
      </c>
      <c r="P33">
        <f t="shared" si="1"/>
        <v>9</v>
      </c>
      <c r="Q33">
        <f t="shared" si="2"/>
        <v>13</v>
      </c>
      <c r="S33" t="str">
        <f t="shared" si="3"/>
        <v>75</v>
      </c>
      <c r="T33" t="str">
        <f t="shared" si="4"/>
        <v xml:space="preserve"> 32</v>
      </c>
      <c r="U33" t="str">
        <f t="shared" si="5"/>
        <v xml:space="preserve"> 53</v>
      </c>
      <c r="W33" s="60">
        <f t="shared" si="6"/>
        <v>75.54805555555555</v>
      </c>
      <c r="X33" s="59">
        <f t="shared" si="7"/>
        <v>-75.54805555555555</v>
      </c>
    </row>
    <row r="34" spans="1:24" ht="39.6" customHeight="1">
      <c r="A34" s="29" t="s">
        <v>1848</v>
      </c>
      <c r="B34" s="24" t="s">
        <v>554</v>
      </c>
      <c r="C34" s="24" t="s">
        <v>844</v>
      </c>
      <c r="E34">
        <f t="shared" si="15"/>
        <v>3</v>
      </c>
      <c r="F34">
        <f t="shared" si="16"/>
        <v>7</v>
      </c>
      <c r="G34">
        <f t="shared" si="17"/>
        <v>11</v>
      </c>
      <c r="I34" t="str">
        <f t="shared" si="18"/>
        <v>10</v>
      </c>
      <c r="J34" t="str">
        <f t="shared" si="19"/>
        <v xml:space="preserve"> 09</v>
      </c>
      <c r="K34" s="15" t="str">
        <f t="shared" si="20"/>
        <v xml:space="preserve"> 01</v>
      </c>
      <c r="M34" s="54">
        <f t="shared" si="21"/>
        <v>10.150277777777777</v>
      </c>
      <c r="N34" s="17"/>
      <c r="O34">
        <f t="shared" si="0"/>
        <v>5</v>
      </c>
      <c r="P34">
        <f t="shared" si="1"/>
        <v>9</v>
      </c>
      <c r="Q34">
        <f t="shared" si="2"/>
        <v>13</v>
      </c>
      <c r="S34" t="str">
        <f t="shared" si="3"/>
        <v>75</v>
      </c>
      <c r="T34" t="str">
        <f t="shared" si="4"/>
        <v xml:space="preserve"> 38</v>
      </c>
      <c r="U34" t="str">
        <f t="shared" si="5"/>
        <v xml:space="preserve"> 38</v>
      </c>
      <c r="W34" s="60">
        <f t="shared" si="6"/>
        <v>75.643888888888895</v>
      </c>
      <c r="X34" s="59">
        <f t="shared" si="7"/>
        <v>-75.643888888888895</v>
      </c>
    </row>
    <row r="35" spans="1:24" ht="39.6" customHeight="1">
      <c r="A35" s="29" t="s">
        <v>1840</v>
      </c>
      <c r="B35" s="24" t="s">
        <v>443</v>
      </c>
      <c r="C35" s="24" t="s">
        <v>735</v>
      </c>
      <c r="E35">
        <f t="shared" si="15"/>
        <v>3</v>
      </c>
      <c r="F35">
        <f t="shared" si="16"/>
        <v>7</v>
      </c>
      <c r="G35">
        <f t="shared" si="17"/>
        <v>10</v>
      </c>
      <c r="I35" t="str">
        <f t="shared" si="18"/>
        <v>12</v>
      </c>
      <c r="J35" t="str">
        <f t="shared" si="19"/>
        <v xml:space="preserve"> 34</v>
      </c>
      <c r="K35" s="15" t="str">
        <f t="shared" si="20"/>
        <v>29</v>
      </c>
      <c r="M35" s="54">
        <f t="shared" si="21"/>
        <v>12.574722222222222</v>
      </c>
      <c r="N35" s="17"/>
      <c r="O35">
        <f t="shared" si="0"/>
        <v>5</v>
      </c>
      <c r="P35">
        <f t="shared" si="1"/>
        <v>9</v>
      </c>
      <c r="Q35">
        <f t="shared" si="2"/>
        <v>13</v>
      </c>
      <c r="S35" t="str">
        <f t="shared" si="3"/>
        <v>81</v>
      </c>
      <c r="T35" t="str">
        <f t="shared" si="4"/>
        <v xml:space="preserve"> 41</v>
      </c>
      <c r="U35" t="str">
        <f t="shared" si="5"/>
        <v xml:space="preserve"> 58</v>
      </c>
      <c r="W35" s="60">
        <f t="shared" si="6"/>
        <v>81.699444444444438</v>
      </c>
      <c r="X35" s="59">
        <f t="shared" si="7"/>
        <v>-81.699444444444438</v>
      </c>
    </row>
    <row r="36" spans="1:24" ht="39.6" customHeight="1">
      <c r="A36" s="29" t="s">
        <v>1844</v>
      </c>
      <c r="B36" s="24" t="s">
        <v>454</v>
      </c>
      <c r="C36" s="24" t="s">
        <v>748</v>
      </c>
      <c r="E36">
        <f t="shared" si="15"/>
        <v>3</v>
      </c>
      <c r="F36">
        <f t="shared" si="16"/>
        <v>7</v>
      </c>
      <c r="G36">
        <f t="shared" si="17"/>
        <v>10</v>
      </c>
      <c r="I36" t="str">
        <f t="shared" si="18"/>
        <v>13</v>
      </c>
      <c r="J36" t="str">
        <f t="shared" si="19"/>
        <v xml:space="preserve"> 22</v>
      </c>
      <c r="K36" s="15" t="str">
        <f t="shared" si="20"/>
        <v>37</v>
      </c>
      <c r="M36" s="54">
        <f t="shared" si="21"/>
        <v>13.376944444444444</v>
      </c>
      <c r="N36" s="17"/>
      <c r="O36">
        <f t="shared" si="0"/>
        <v>5</v>
      </c>
      <c r="P36">
        <f t="shared" si="1"/>
        <v>9</v>
      </c>
      <c r="Q36">
        <f t="shared" si="2"/>
        <v>13</v>
      </c>
      <c r="S36" t="str">
        <f t="shared" si="3"/>
        <v>81</v>
      </c>
      <c r="T36" t="str">
        <f t="shared" si="4"/>
        <v xml:space="preserve"> 22</v>
      </c>
      <c r="U36" t="str">
        <f t="shared" si="5"/>
        <v xml:space="preserve"> 48</v>
      </c>
      <c r="W36" s="60">
        <f t="shared" si="6"/>
        <v>81.38</v>
      </c>
      <c r="X36" s="59">
        <f t="shared" si="7"/>
        <v>-81.38</v>
      </c>
    </row>
    <row r="37" spans="1:24" ht="39.6" customHeight="1">
      <c r="A37" s="29" t="s">
        <v>1598</v>
      </c>
      <c r="B37" s="24" t="s">
        <v>498</v>
      </c>
      <c r="C37" s="24" t="s">
        <v>793</v>
      </c>
      <c r="E37">
        <f t="shared" si="15"/>
        <v>3</v>
      </c>
      <c r="F37">
        <f t="shared" si="16"/>
        <v>7</v>
      </c>
      <c r="G37">
        <f t="shared" si="17"/>
        <v>11</v>
      </c>
      <c r="I37" t="str">
        <f t="shared" si="18"/>
        <v>11</v>
      </c>
      <c r="J37" t="str">
        <f t="shared" si="19"/>
        <v xml:space="preserve"> 14</v>
      </c>
      <c r="K37" s="15" t="str">
        <f t="shared" si="20"/>
        <v xml:space="preserve"> 22</v>
      </c>
      <c r="M37" s="54">
        <f t="shared" si="21"/>
        <v>11.239444444444445</v>
      </c>
      <c r="N37" s="17"/>
      <c r="O37">
        <f t="shared" si="0"/>
        <v>5</v>
      </c>
      <c r="P37">
        <f t="shared" si="1"/>
        <v>9</v>
      </c>
      <c r="Q37">
        <f t="shared" si="2"/>
        <v>12</v>
      </c>
      <c r="S37" t="str">
        <f t="shared" si="3"/>
        <v>74</v>
      </c>
      <c r="T37" t="str">
        <f t="shared" si="4"/>
        <v xml:space="preserve"> 15</v>
      </c>
      <c r="U37" t="str">
        <f t="shared" si="5"/>
        <v xml:space="preserve"> 4</v>
      </c>
      <c r="W37" s="60">
        <f t="shared" si="6"/>
        <v>74.251111111111115</v>
      </c>
      <c r="X37" s="59">
        <f t="shared" si="7"/>
        <v>-74.251111111111115</v>
      </c>
    </row>
    <row r="38" spans="1:24" ht="39.6" customHeight="1">
      <c r="A38" s="29" t="s">
        <v>1524</v>
      </c>
      <c r="B38" s="24" t="s">
        <v>421</v>
      </c>
      <c r="C38" s="24" t="s">
        <v>712</v>
      </c>
      <c r="E38">
        <f t="shared" si="15"/>
        <v>3</v>
      </c>
      <c r="F38">
        <f t="shared" si="16"/>
        <v>7</v>
      </c>
      <c r="G38">
        <f t="shared" si="17"/>
        <v>11</v>
      </c>
      <c r="I38" t="str">
        <f t="shared" si="18"/>
        <v>08</v>
      </c>
      <c r="J38" t="str">
        <f t="shared" si="19"/>
        <v xml:space="preserve"> 30</v>
      </c>
      <c r="K38" s="15" t="str">
        <f t="shared" si="20"/>
        <v xml:space="preserve"> 29</v>
      </c>
      <c r="M38" s="54">
        <f t="shared" si="21"/>
        <v>8.5080555555555559</v>
      </c>
      <c r="N38" s="17"/>
      <c r="O38">
        <f t="shared" si="0"/>
        <v>5</v>
      </c>
      <c r="P38">
        <f t="shared" si="1"/>
        <v>9</v>
      </c>
      <c r="Q38">
        <f t="shared" si="2"/>
        <v>13</v>
      </c>
      <c r="S38" t="str">
        <f t="shared" si="3"/>
        <v>77</v>
      </c>
      <c r="T38" t="str">
        <f t="shared" si="4"/>
        <v xml:space="preserve"> 16</v>
      </c>
      <c r="U38" t="str">
        <f t="shared" si="5"/>
        <v xml:space="preserve"> 23</v>
      </c>
      <c r="W38" s="60">
        <f t="shared" si="6"/>
        <v>77.273055555555558</v>
      </c>
      <c r="X38" s="59">
        <f t="shared" si="7"/>
        <v>-77.273055555555558</v>
      </c>
    </row>
    <row r="39" spans="1:24" ht="39.6" customHeight="1">
      <c r="A39" s="29" t="s">
        <v>1633</v>
      </c>
      <c r="B39" s="24" t="s">
        <v>531</v>
      </c>
      <c r="C39" s="24" t="s">
        <v>822</v>
      </c>
      <c r="E39">
        <f t="shared" si="15"/>
        <v>3</v>
      </c>
      <c r="F39">
        <f t="shared" si="16"/>
        <v>7</v>
      </c>
      <c r="G39">
        <f t="shared" si="17"/>
        <v>11</v>
      </c>
      <c r="I39" t="str">
        <f t="shared" si="18"/>
        <v>10</v>
      </c>
      <c r="J39" t="str">
        <f t="shared" si="19"/>
        <v xml:space="preserve"> 35</v>
      </c>
      <c r="K39" s="15" t="str">
        <f t="shared" si="20"/>
        <v xml:space="preserve"> 46</v>
      </c>
      <c r="M39" s="54">
        <f t="shared" si="21"/>
        <v>10.596111111111112</v>
      </c>
      <c r="N39" s="17"/>
      <c r="O39">
        <f t="shared" si="0"/>
        <v>5</v>
      </c>
      <c r="P39">
        <f t="shared" si="1"/>
        <v>9</v>
      </c>
      <c r="Q39">
        <f t="shared" si="2"/>
        <v>13</v>
      </c>
      <c r="S39" t="str">
        <f t="shared" si="3"/>
        <v>75</v>
      </c>
      <c r="T39" t="str">
        <f t="shared" si="4"/>
        <v xml:space="preserve"> 28</v>
      </c>
      <c r="U39" t="str">
        <f t="shared" si="5"/>
        <v xml:space="preserve"> 01</v>
      </c>
      <c r="W39" s="60">
        <f t="shared" si="6"/>
        <v>75.466944444444451</v>
      </c>
      <c r="X39" s="59">
        <f t="shared" si="7"/>
        <v>-75.466944444444451</v>
      </c>
    </row>
    <row r="40" spans="1:24" ht="39.6" customHeight="1">
      <c r="A40" s="29" t="s">
        <v>1753</v>
      </c>
      <c r="B40" s="24" t="s">
        <v>628</v>
      </c>
      <c r="C40" s="24" t="s">
        <v>926</v>
      </c>
      <c r="E40">
        <f t="shared" si="15"/>
        <v>3</v>
      </c>
      <c r="F40">
        <f t="shared" si="16"/>
        <v>7</v>
      </c>
      <c r="G40">
        <f t="shared" si="17"/>
        <v>11</v>
      </c>
      <c r="I40" t="str">
        <f t="shared" si="18"/>
        <v>12</v>
      </c>
      <c r="J40" t="str">
        <f t="shared" si="19"/>
        <v xml:space="preserve"> 21</v>
      </c>
      <c r="K40" s="15" t="str">
        <f t="shared" si="20"/>
        <v xml:space="preserve"> 37</v>
      </c>
      <c r="M40" s="54">
        <f t="shared" si="21"/>
        <v>12.360277777777778</v>
      </c>
      <c r="N40" s="17"/>
      <c r="O40">
        <f t="shared" si="0"/>
        <v>5</v>
      </c>
      <c r="P40">
        <f t="shared" si="1"/>
        <v>9</v>
      </c>
      <c r="Q40">
        <f t="shared" si="2"/>
        <v>13</v>
      </c>
      <c r="S40" t="str">
        <f t="shared" si="3"/>
        <v>71</v>
      </c>
      <c r="T40" t="str">
        <f t="shared" si="4"/>
        <v xml:space="preserve"> 44</v>
      </c>
      <c r="U40" t="str">
        <f t="shared" si="5"/>
        <v xml:space="preserve"> 34</v>
      </c>
      <c r="W40" s="60">
        <f t="shared" si="6"/>
        <v>71.742777777777775</v>
      </c>
      <c r="X40" s="59">
        <f t="shared" si="7"/>
        <v>-71.742777777777775</v>
      </c>
    </row>
    <row r="41" spans="1:24" ht="39.6" customHeight="1">
      <c r="A41" s="30" t="s">
        <v>1752</v>
      </c>
      <c r="B41" s="24" t="s">
        <v>627</v>
      </c>
      <c r="C41" s="24" t="s">
        <v>925</v>
      </c>
      <c r="E41">
        <f t="shared" si="15"/>
        <v>3</v>
      </c>
      <c r="F41">
        <f t="shared" si="16"/>
        <v>7</v>
      </c>
      <c r="G41">
        <f t="shared" si="17"/>
        <v>11</v>
      </c>
      <c r="I41" t="str">
        <f t="shared" si="18"/>
        <v>12</v>
      </c>
      <c r="J41" t="str">
        <f t="shared" si="19"/>
        <v xml:space="preserve"> 24</v>
      </c>
      <c r="K41" s="15" t="str">
        <f t="shared" si="20"/>
        <v xml:space="preserve"> 50</v>
      </c>
      <c r="M41" s="54">
        <f t="shared" si="21"/>
        <v>12.41388888888889</v>
      </c>
      <c r="N41" s="17"/>
      <c r="O41">
        <f t="shared" si="0"/>
        <v>5</v>
      </c>
      <c r="P41">
        <f t="shared" si="1"/>
        <v>9</v>
      </c>
      <c r="Q41">
        <f t="shared" si="2"/>
        <v>13</v>
      </c>
      <c r="S41" t="str">
        <f t="shared" si="3"/>
        <v>71</v>
      </c>
      <c r="T41" t="str">
        <f t="shared" si="4"/>
        <v xml:space="preserve"> 43</v>
      </c>
      <c r="U41" t="str">
        <f t="shared" si="5"/>
        <v xml:space="preserve"> 08</v>
      </c>
      <c r="W41" s="60">
        <f t="shared" si="6"/>
        <v>71.718888888888884</v>
      </c>
      <c r="X41" s="59">
        <f t="shared" si="7"/>
        <v>-71.718888888888884</v>
      </c>
    </row>
    <row r="42" spans="1:24" ht="39.6" customHeight="1">
      <c r="A42" s="29" t="s">
        <v>1768</v>
      </c>
      <c r="B42" s="24" t="s">
        <v>641</v>
      </c>
      <c r="C42" s="24" t="s">
        <v>941</v>
      </c>
      <c r="E42">
        <f t="shared" si="15"/>
        <v>3</v>
      </c>
      <c r="F42">
        <f t="shared" si="16"/>
        <v>7</v>
      </c>
      <c r="G42">
        <f t="shared" si="17"/>
        <v>10</v>
      </c>
      <c r="I42" t="str">
        <f t="shared" si="18"/>
        <v>11</v>
      </c>
      <c r="J42" t="str">
        <f t="shared" si="19"/>
        <v xml:space="preserve"> 13</v>
      </c>
      <c r="K42" s="15" t="str">
        <f t="shared" si="20"/>
        <v xml:space="preserve"> 1</v>
      </c>
      <c r="M42" s="54">
        <f t="shared" si="21"/>
        <v>11.216944444444444</v>
      </c>
      <c r="N42" s="17"/>
      <c r="O42">
        <f t="shared" si="0"/>
        <v>5</v>
      </c>
      <c r="P42">
        <f t="shared" si="1"/>
        <v>9</v>
      </c>
      <c r="Q42">
        <f t="shared" si="2"/>
        <v>13</v>
      </c>
      <c r="S42" t="str">
        <f t="shared" si="3"/>
        <v>74</v>
      </c>
      <c r="T42" t="str">
        <f t="shared" si="4"/>
        <v xml:space="preserve"> 14</v>
      </c>
      <c r="U42" t="str">
        <f t="shared" si="5"/>
        <v xml:space="preserve"> 10</v>
      </c>
      <c r="W42" s="60">
        <f t="shared" si="6"/>
        <v>74.236111111111114</v>
      </c>
      <c r="X42" s="59">
        <f t="shared" si="7"/>
        <v>-74.236111111111114</v>
      </c>
    </row>
    <row r="43" spans="1:24" ht="39.6" customHeight="1">
      <c r="A43" s="29" t="s">
        <v>1756</v>
      </c>
      <c r="B43" s="24" t="s">
        <v>631</v>
      </c>
      <c r="C43" s="24" t="s">
        <v>929</v>
      </c>
      <c r="E43">
        <f t="shared" si="15"/>
        <v>3</v>
      </c>
      <c r="F43">
        <f t="shared" si="16"/>
        <v>7</v>
      </c>
      <c r="G43">
        <f t="shared" si="17"/>
        <v>11</v>
      </c>
      <c r="I43" t="str">
        <f t="shared" si="18"/>
        <v>12</v>
      </c>
      <c r="J43" t="str">
        <f t="shared" si="19"/>
        <v xml:space="preserve"> 15</v>
      </c>
      <c r="K43" s="15" t="str">
        <f t="shared" si="20"/>
        <v xml:space="preserve"> 20</v>
      </c>
      <c r="M43" s="54">
        <f t="shared" si="21"/>
        <v>12.255555555555556</v>
      </c>
      <c r="N43" s="17"/>
      <c r="O43">
        <f t="shared" si="0"/>
        <v>5</v>
      </c>
      <c r="P43">
        <f t="shared" si="1"/>
        <v>9</v>
      </c>
      <c r="Q43">
        <f t="shared" si="2"/>
        <v>13</v>
      </c>
      <c r="S43" t="str">
        <f t="shared" si="3"/>
        <v>71</v>
      </c>
      <c r="T43" t="str">
        <f t="shared" si="4"/>
        <v xml:space="preserve"> 58</v>
      </c>
      <c r="U43" t="str">
        <f t="shared" si="5"/>
        <v xml:space="preserve"> 06</v>
      </c>
      <c r="W43" s="60">
        <f t="shared" si="6"/>
        <v>71.968333333333334</v>
      </c>
      <c r="X43" s="59">
        <f t="shared" si="7"/>
        <v>-71.968333333333334</v>
      </c>
    </row>
    <row r="44" spans="1:24" ht="39.6" customHeight="1">
      <c r="A44" s="23" t="s">
        <v>1487</v>
      </c>
      <c r="B44" s="31" t="s">
        <v>1832</v>
      </c>
      <c r="C44" s="24" t="s">
        <v>675</v>
      </c>
      <c r="E44">
        <f t="shared" si="15"/>
        <v>3</v>
      </c>
      <c r="F44">
        <f t="shared" si="16"/>
        <v>7</v>
      </c>
      <c r="G44">
        <f t="shared" si="17"/>
        <v>11</v>
      </c>
      <c r="I44" t="str">
        <f t="shared" si="18"/>
        <v>08</v>
      </c>
      <c r="J44" t="str">
        <f t="shared" si="19"/>
        <v xml:space="preserve"> 04</v>
      </c>
      <c r="K44" s="15" t="str">
        <f t="shared" si="20"/>
        <v xml:space="preserve"> 07</v>
      </c>
      <c r="M44" s="54">
        <f t="shared" si="21"/>
        <v>8.0686111111111103</v>
      </c>
      <c r="N44" s="17"/>
      <c r="O44">
        <f t="shared" si="0"/>
        <v>5</v>
      </c>
      <c r="P44">
        <f t="shared" si="1"/>
        <v>9</v>
      </c>
      <c r="Q44">
        <f t="shared" si="2"/>
        <v>13</v>
      </c>
      <c r="S44" t="str">
        <f t="shared" si="3"/>
        <v>76</v>
      </c>
      <c r="T44" t="str">
        <f t="shared" si="4"/>
        <v xml:space="preserve"> 51</v>
      </c>
      <c r="U44" t="str">
        <f t="shared" si="5"/>
        <v xml:space="preserve"> 12</v>
      </c>
      <c r="W44" s="60">
        <f t="shared" si="6"/>
        <v>76.853333333333339</v>
      </c>
      <c r="X44" s="59">
        <f t="shared" si="7"/>
        <v>-76.853333333333339</v>
      </c>
    </row>
    <row r="45" spans="1:24" ht="39.6" customHeight="1">
      <c r="A45" s="30" t="s">
        <v>1805</v>
      </c>
      <c r="B45" s="31" t="s">
        <v>1053</v>
      </c>
      <c r="C45" s="31" t="s">
        <v>992</v>
      </c>
      <c r="E45">
        <f t="shared" si="15"/>
        <v>4</v>
      </c>
      <c r="F45">
        <f t="shared" si="16"/>
        <v>8</v>
      </c>
      <c r="G45">
        <f t="shared" si="17"/>
        <v>12</v>
      </c>
      <c r="I45" t="str">
        <f>MID(B45,1,3)</f>
        <v xml:space="preserve"> 12</v>
      </c>
      <c r="J45" t="str">
        <f t="shared" si="19"/>
        <v xml:space="preserve"> 21</v>
      </c>
      <c r="K45" s="15" t="str">
        <f t="shared" si="20"/>
        <v xml:space="preserve"> 29</v>
      </c>
      <c r="M45" s="54">
        <f t="shared" si="21"/>
        <v>12.358055555555556</v>
      </c>
      <c r="N45" s="17"/>
      <c r="O45">
        <f t="shared" si="0"/>
        <v>5</v>
      </c>
      <c r="P45">
        <f t="shared" si="1"/>
        <v>9</v>
      </c>
      <c r="Q45">
        <f t="shared" si="2"/>
        <v>13</v>
      </c>
      <c r="S45" t="str">
        <f t="shared" si="3"/>
        <v>71</v>
      </c>
      <c r="T45" t="str">
        <f t="shared" si="4"/>
        <v xml:space="preserve"> 50</v>
      </c>
      <c r="U45" t="str">
        <f t="shared" si="5"/>
        <v xml:space="preserve"> 38</v>
      </c>
      <c r="W45" s="60">
        <f t="shared" si="6"/>
        <v>71.843888888888884</v>
      </c>
      <c r="X45" s="59">
        <f t="shared" si="7"/>
        <v>-71.843888888888884</v>
      </c>
    </row>
    <row r="46" spans="1:24" ht="39.6" customHeight="1">
      <c r="A46" s="30" t="s">
        <v>1841</v>
      </c>
      <c r="B46" s="24" t="s">
        <v>444</v>
      </c>
      <c r="C46" s="31" t="s">
        <v>736</v>
      </c>
      <c r="E46">
        <f t="shared" si="15"/>
        <v>3</v>
      </c>
      <c r="F46">
        <f t="shared" si="16"/>
        <v>7</v>
      </c>
      <c r="G46">
        <f t="shared" si="17"/>
        <v>10</v>
      </c>
      <c r="I46" t="str">
        <f t="shared" si="18"/>
        <v>13</v>
      </c>
      <c r="J46" t="str">
        <f t="shared" si="19"/>
        <v xml:space="preserve"> 19</v>
      </c>
      <c r="K46" s="15" t="str">
        <f t="shared" si="20"/>
        <v>16</v>
      </c>
      <c r="M46" s="54">
        <f t="shared" si="21"/>
        <v>13.321111111111112</v>
      </c>
      <c r="N46" s="17"/>
      <c r="O46">
        <f t="shared" si="0"/>
        <v>5</v>
      </c>
      <c r="P46">
        <f t="shared" si="1"/>
        <v>9</v>
      </c>
      <c r="Q46">
        <f t="shared" si="2"/>
        <v>13</v>
      </c>
      <c r="S46" t="str">
        <f t="shared" si="3"/>
        <v>81</v>
      </c>
      <c r="T46" t="str">
        <f t="shared" si="4"/>
        <v xml:space="preserve"> 22</v>
      </c>
      <c r="U46" t="str">
        <f t="shared" si="5"/>
        <v xml:space="preserve"> 55</v>
      </c>
      <c r="W46" s="60">
        <f t="shared" si="6"/>
        <v>81.381944444444443</v>
      </c>
      <c r="X46" s="59">
        <f t="shared" si="7"/>
        <v>-81.381944444444443</v>
      </c>
    </row>
    <row r="47" spans="1:24" ht="39.6" customHeight="1">
      <c r="A47" s="23" t="s">
        <v>1839</v>
      </c>
      <c r="B47" s="24" t="s">
        <v>378</v>
      </c>
      <c r="C47" s="24" t="s">
        <v>667</v>
      </c>
      <c r="E47">
        <f t="shared" si="15"/>
        <v>3</v>
      </c>
      <c r="F47">
        <f t="shared" si="16"/>
        <v>7</v>
      </c>
      <c r="G47">
        <f t="shared" si="17"/>
        <v>11</v>
      </c>
      <c r="I47" t="str">
        <f t="shared" si="18"/>
        <v>08</v>
      </c>
      <c r="J47" t="str">
        <f t="shared" si="19"/>
        <v xml:space="preserve"> 01</v>
      </c>
      <c r="K47" s="15" t="str">
        <f t="shared" si="20"/>
        <v xml:space="preserve"> 45</v>
      </c>
      <c r="M47" s="54">
        <f t="shared" si="21"/>
        <v>8.0291666666666668</v>
      </c>
      <c r="N47" s="17"/>
      <c r="O47">
        <f t="shared" si="0"/>
        <v>5</v>
      </c>
      <c r="P47">
        <f t="shared" si="1"/>
        <v>9</v>
      </c>
      <c r="Q47">
        <f t="shared" si="2"/>
        <v>13</v>
      </c>
      <c r="S47" t="str">
        <f t="shared" si="3"/>
        <v>76</v>
      </c>
      <c r="T47" t="str">
        <f t="shared" si="4"/>
        <v xml:space="preserve"> 53</v>
      </c>
      <c r="U47" t="str">
        <f t="shared" si="5"/>
        <v xml:space="preserve"> 51</v>
      </c>
      <c r="W47" s="60">
        <f t="shared" si="6"/>
        <v>76.897499999999994</v>
      </c>
      <c r="X47" s="59">
        <f t="shared" si="7"/>
        <v>-76.897499999999994</v>
      </c>
    </row>
    <row r="48" spans="1:24" ht="39.6" customHeight="1">
      <c r="A48" s="29" t="s">
        <v>1501</v>
      </c>
      <c r="B48" s="24" t="s">
        <v>400</v>
      </c>
      <c r="C48" s="24" t="s">
        <v>690</v>
      </c>
      <c r="E48">
        <f t="shared" si="15"/>
        <v>3</v>
      </c>
      <c r="F48">
        <f t="shared" si="16"/>
        <v>7</v>
      </c>
      <c r="G48">
        <f t="shared" si="17"/>
        <v>11</v>
      </c>
      <c r="I48" t="str">
        <f t="shared" si="18"/>
        <v>08</v>
      </c>
      <c r="J48" t="str">
        <f t="shared" si="19"/>
        <v xml:space="preserve"> 24</v>
      </c>
      <c r="K48" s="15" t="str">
        <f t="shared" si="20"/>
        <v xml:space="preserve"> 52</v>
      </c>
      <c r="M48" s="54">
        <f t="shared" si="21"/>
        <v>8.4144444444444453</v>
      </c>
      <c r="N48" s="17"/>
      <c r="O48">
        <f t="shared" si="0"/>
        <v>5</v>
      </c>
      <c r="P48">
        <f t="shared" si="1"/>
        <v>9</v>
      </c>
      <c r="Q48">
        <f t="shared" si="2"/>
        <v>13</v>
      </c>
      <c r="S48" t="str">
        <f t="shared" si="3"/>
        <v>76</v>
      </c>
      <c r="T48" t="str">
        <f t="shared" si="4"/>
        <v xml:space="preserve"> 46</v>
      </c>
      <c r="U48" t="str">
        <f t="shared" si="5"/>
        <v xml:space="preserve"> 32</v>
      </c>
      <c r="W48" s="60">
        <f t="shared" si="6"/>
        <v>76.775555555555556</v>
      </c>
      <c r="X48" s="59">
        <f t="shared" si="7"/>
        <v>-76.775555555555556</v>
      </c>
    </row>
    <row r="49" spans="1:24" ht="39.6" customHeight="1">
      <c r="A49" s="29" t="s">
        <v>1754</v>
      </c>
      <c r="B49" s="24" t="s">
        <v>629</v>
      </c>
      <c r="C49" s="24" t="s">
        <v>927</v>
      </c>
      <c r="E49">
        <f t="shared" si="15"/>
        <v>3</v>
      </c>
      <c r="F49">
        <f t="shared" si="16"/>
        <v>7</v>
      </c>
      <c r="G49">
        <f t="shared" si="17"/>
        <v>11</v>
      </c>
      <c r="I49" t="str">
        <f t="shared" si="18"/>
        <v>12</v>
      </c>
      <c r="J49" t="str">
        <f t="shared" si="19"/>
        <v xml:space="preserve"> 14</v>
      </c>
      <c r="K49" s="15" t="str">
        <f t="shared" si="20"/>
        <v xml:space="preserve"> 00</v>
      </c>
      <c r="M49" s="54">
        <f t="shared" si="21"/>
        <v>12.233333333333333</v>
      </c>
      <c r="N49" s="17"/>
      <c r="O49">
        <f t="shared" si="0"/>
        <v>5</v>
      </c>
      <c r="P49">
        <f t="shared" si="1"/>
        <v>9</v>
      </c>
      <c r="Q49">
        <f t="shared" si="2"/>
        <v>13</v>
      </c>
      <c r="S49" t="str">
        <f t="shared" si="3"/>
        <v>71</v>
      </c>
      <c r="T49" t="str">
        <f t="shared" si="4"/>
        <v xml:space="preserve"> 57</v>
      </c>
      <c r="U49" t="str">
        <f t="shared" si="5"/>
        <v xml:space="preserve"> 30</v>
      </c>
      <c r="W49" s="60">
        <f t="shared" si="6"/>
        <v>71.958333333333329</v>
      </c>
      <c r="X49" s="59">
        <f t="shared" si="7"/>
        <v>-71.958333333333329</v>
      </c>
    </row>
    <row r="50" spans="1:24" ht="39.6" customHeight="1">
      <c r="A50" s="29" t="s">
        <v>1511</v>
      </c>
      <c r="B50" s="24" t="s">
        <v>409</v>
      </c>
      <c r="C50" s="24" t="s">
        <v>700</v>
      </c>
      <c r="E50">
        <f t="shared" si="15"/>
        <v>3</v>
      </c>
      <c r="F50">
        <f t="shared" si="16"/>
        <v>7</v>
      </c>
      <c r="G50">
        <f t="shared" si="17"/>
        <v>11</v>
      </c>
      <c r="I50" t="str">
        <f t="shared" si="18"/>
        <v>08</v>
      </c>
      <c r="J50" t="str">
        <f t="shared" si="19"/>
        <v xml:space="preserve"> 12</v>
      </c>
      <c r="K50" s="15" t="str">
        <f t="shared" si="20"/>
        <v xml:space="preserve"> 12</v>
      </c>
      <c r="M50" s="54">
        <f t="shared" si="21"/>
        <v>8.2033333333333331</v>
      </c>
      <c r="N50" s="17"/>
      <c r="O50">
        <f t="shared" si="0"/>
        <v>5</v>
      </c>
      <c r="P50">
        <f t="shared" si="1"/>
        <v>9</v>
      </c>
      <c r="Q50">
        <f t="shared" si="2"/>
        <v>13</v>
      </c>
      <c r="S50" t="str">
        <f t="shared" si="3"/>
        <v>76</v>
      </c>
      <c r="T50" t="str">
        <f t="shared" si="4"/>
        <v xml:space="preserve"> 57</v>
      </c>
      <c r="U50" t="str">
        <f t="shared" si="5"/>
        <v xml:space="preserve"> 08</v>
      </c>
      <c r="W50" s="60">
        <f t="shared" si="6"/>
        <v>76.952222222222218</v>
      </c>
      <c r="X50" s="59">
        <f t="shared" si="7"/>
        <v>-76.952222222222218</v>
      </c>
    </row>
    <row r="51" spans="1:24" ht="39.6" customHeight="1">
      <c r="A51" s="29" t="s">
        <v>1748</v>
      </c>
      <c r="B51" s="24" t="s">
        <v>624</v>
      </c>
      <c r="C51" s="24" t="s">
        <v>923</v>
      </c>
      <c r="E51">
        <f t="shared" si="15"/>
        <v>3</v>
      </c>
      <c r="F51">
        <f t="shared" si="16"/>
        <v>7</v>
      </c>
      <c r="G51">
        <f t="shared" si="17"/>
        <v>11</v>
      </c>
      <c r="I51" t="str">
        <f t="shared" si="18"/>
        <v>08</v>
      </c>
      <c r="J51" t="str">
        <f t="shared" si="19"/>
        <v xml:space="preserve"> 43</v>
      </c>
      <c r="K51" s="15" t="str">
        <f t="shared" si="20"/>
        <v xml:space="preserve"> 23</v>
      </c>
      <c r="M51" s="54">
        <f t="shared" si="21"/>
        <v>8.7230555555555558</v>
      </c>
      <c r="N51" s="17"/>
      <c r="O51">
        <f t="shared" si="0"/>
        <v>5</v>
      </c>
      <c r="P51">
        <f t="shared" si="1"/>
        <v>9</v>
      </c>
      <c r="Q51">
        <f t="shared" si="2"/>
        <v>13</v>
      </c>
      <c r="S51" t="str">
        <f t="shared" si="3"/>
        <v>76</v>
      </c>
      <c r="T51" t="str">
        <f t="shared" si="4"/>
        <v xml:space="preserve"> 38</v>
      </c>
      <c r="U51" t="str">
        <f t="shared" si="5"/>
        <v xml:space="preserve"> 17</v>
      </c>
      <c r="W51" s="60">
        <f t="shared" si="6"/>
        <v>76.638055555555553</v>
      </c>
      <c r="X51" s="59">
        <f t="shared" si="7"/>
        <v>-76.638055555555553</v>
      </c>
    </row>
    <row r="52" spans="1:24" ht="39.6" customHeight="1">
      <c r="A52" s="29" t="s">
        <v>1535</v>
      </c>
      <c r="B52" s="24" t="s">
        <v>432</v>
      </c>
      <c r="C52" s="24" t="s">
        <v>723</v>
      </c>
      <c r="E52">
        <f t="shared" si="15"/>
        <v>3</v>
      </c>
      <c r="F52">
        <f t="shared" si="16"/>
        <v>7</v>
      </c>
      <c r="G52">
        <f t="shared" si="17"/>
        <v>11</v>
      </c>
      <c r="I52" t="str">
        <f t="shared" si="18"/>
        <v>08</v>
      </c>
      <c r="J52" t="str">
        <f t="shared" si="19"/>
        <v xml:space="preserve"> 43</v>
      </c>
      <c r="K52" s="15" t="str">
        <f t="shared" si="20"/>
        <v xml:space="preserve"> 22</v>
      </c>
      <c r="M52" s="54">
        <f t="shared" si="21"/>
        <v>8.7227777777777771</v>
      </c>
      <c r="N52" s="17"/>
      <c r="O52">
        <f t="shared" si="0"/>
        <v>5</v>
      </c>
      <c r="P52">
        <f t="shared" si="1"/>
        <v>9</v>
      </c>
      <c r="Q52">
        <f t="shared" si="2"/>
        <v>13</v>
      </c>
      <c r="S52" t="str">
        <f t="shared" si="3"/>
        <v>76</v>
      </c>
      <c r="T52" t="str">
        <f t="shared" si="4"/>
        <v xml:space="preserve"> 37</v>
      </c>
      <c r="U52" t="str">
        <f t="shared" si="5"/>
        <v xml:space="preserve"> 57</v>
      </c>
      <c r="W52" s="60">
        <f t="shared" si="6"/>
        <v>76.632499999999993</v>
      </c>
      <c r="X52" s="59">
        <f t="shared" si="7"/>
        <v>-76.632499999999993</v>
      </c>
    </row>
    <row r="53" spans="1:24" ht="39.6" customHeight="1">
      <c r="A53" s="30" t="s">
        <v>1849</v>
      </c>
      <c r="B53" s="24" t="s">
        <v>446</v>
      </c>
      <c r="C53" s="24" t="s">
        <v>743</v>
      </c>
      <c r="E53">
        <f t="shared" si="15"/>
        <v>3</v>
      </c>
      <c r="F53">
        <f t="shared" si="16"/>
        <v>7</v>
      </c>
      <c r="G53">
        <f t="shared" si="17"/>
        <v>10</v>
      </c>
      <c r="I53" t="str">
        <f t="shared" si="18"/>
        <v>13</v>
      </c>
      <c r="J53" t="str">
        <f t="shared" si="19"/>
        <v xml:space="preserve"> 19</v>
      </c>
      <c r="K53" s="15" t="str">
        <f t="shared" si="20"/>
        <v>55</v>
      </c>
      <c r="M53" s="54">
        <f t="shared" si="21"/>
        <v>13.331944444444444</v>
      </c>
      <c r="N53" s="17"/>
      <c r="O53">
        <f t="shared" si="0"/>
        <v>5</v>
      </c>
      <c r="P53">
        <f t="shared" si="1"/>
        <v>9</v>
      </c>
      <c r="Q53">
        <f t="shared" si="2"/>
        <v>13</v>
      </c>
      <c r="S53" t="str">
        <f t="shared" si="3"/>
        <v>81</v>
      </c>
      <c r="T53" t="str">
        <f t="shared" si="4"/>
        <v xml:space="preserve"> 23</v>
      </c>
      <c r="U53" t="str">
        <f t="shared" si="5"/>
        <v xml:space="preserve"> 42</v>
      </c>
      <c r="W53" s="60">
        <f t="shared" si="6"/>
        <v>81.394999999999996</v>
      </c>
      <c r="X53" s="59">
        <f t="shared" si="7"/>
        <v>-81.394999999999996</v>
      </c>
    </row>
    <row r="54" spans="1:24" ht="39.6" customHeight="1">
      <c r="A54" s="29" t="s">
        <v>1597</v>
      </c>
      <c r="B54" s="24" t="s">
        <v>497</v>
      </c>
      <c r="C54" s="24" t="s">
        <v>792</v>
      </c>
      <c r="E54">
        <f t="shared" si="15"/>
        <v>3</v>
      </c>
      <c r="F54">
        <f t="shared" si="16"/>
        <v>7</v>
      </c>
      <c r="G54">
        <f t="shared" si="17"/>
        <v>11</v>
      </c>
      <c r="I54" t="str">
        <f t="shared" si="18"/>
        <v>11</v>
      </c>
      <c r="J54" t="str">
        <f t="shared" si="19"/>
        <v xml:space="preserve"> 15</v>
      </c>
      <c r="K54" s="15" t="str">
        <f t="shared" si="20"/>
        <v xml:space="preserve"> 50</v>
      </c>
      <c r="M54" s="54">
        <f t="shared" si="21"/>
        <v>11.263888888888889</v>
      </c>
      <c r="N54" s="17"/>
      <c r="O54">
        <f t="shared" si="0"/>
        <v>5</v>
      </c>
      <c r="P54">
        <f t="shared" si="1"/>
        <v>9</v>
      </c>
      <c r="Q54">
        <f t="shared" si="2"/>
        <v>13</v>
      </c>
      <c r="S54" t="str">
        <f t="shared" si="3"/>
        <v>74</v>
      </c>
      <c r="T54" t="str">
        <f t="shared" si="4"/>
        <v xml:space="preserve"> 12</v>
      </c>
      <c r="U54" t="str">
        <f t="shared" si="5"/>
        <v xml:space="preserve"> 11</v>
      </c>
      <c r="W54" s="60">
        <f t="shared" si="6"/>
        <v>74.203055555555551</v>
      </c>
      <c r="X54" s="59">
        <f t="shared" si="7"/>
        <v>-74.203055555555551</v>
      </c>
    </row>
    <row r="55" spans="1:24" ht="39.6" customHeight="1">
      <c r="A55" s="23" t="s">
        <v>1472</v>
      </c>
      <c r="B55" s="24" t="s">
        <v>370</v>
      </c>
      <c r="C55" s="24" t="s">
        <v>659</v>
      </c>
      <c r="E55">
        <f t="shared" si="15"/>
        <v>3</v>
      </c>
      <c r="F55">
        <f t="shared" si="16"/>
        <v>7</v>
      </c>
      <c r="G55">
        <f t="shared" si="17"/>
        <v>11</v>
      </c>
      <c r="I55" t="str">
        <f>MID(B55,1,2)</f>
        <v>08</v>
      </c>
      <c r="J55" t="str">
        <f t="shared" si="19"/>
        <v xml:space="preserve"> 04</v>
      </c>
      <c r="K55" s="15" t="str">
        <f t="shared" si="20"/>
        <v xml:space="preserve"> 40</v>
      </c>
      <c r="M55" s="54">
        <f t="shared" si="21"/>
        <v>8.0777777777777775</v>
      </c>
      <c r="N55" s="17"/>
      <c r="O55">
        <f t="shared" si="0"/>
        <v>5</v>
      </c>
      <c r="P55">
        <f t="shared" si="1"/>
        <v>9</v>
      </c>
      <c r="Q55">
        <f t="shared" si="2"/>
        <v>13</v>
      </c>
      <c r="S55" t="str">
        <f t="shared" si="3"/>
        <v>76</v>
      </c>
      <c r="T55" t="str">
        <f t="shared" si="4"/>
        <v xml:space="preserve"> 43</v>
      </c>
      <c r="U55" t="str">
        <f t="shared" si="5"/>
        <v xml:space="preserve"> 44</v>
      </c>
      <c r="W55" s="60">
        <f t="shared" si="6"/>
        <v>76.728888888888889</v>
      </c>
      <c r="X55" s="59">
        <f t="shared" si="7"/>
        <v>-76.728888888888889</v>
      </c>
    </row>
    <row r="56" spans="1:24" ht="39.6" customHeight="1">
      <c r="A56" s="27" t="s">
        <v>1489</v>
      </c>
      <c r="B56" s="24" t="s">
        <v>387</v>
      </c>
      <c r="C56" s="24" t="s">
        <v>677</v>
      </c>
      <c r="E56">
        <f t="shared" si="15"/>
        <v>3</v>
      </c>
      <c r="F56">
        <f t="shared" si="16"/>
        <v>7</v>
      </c>
      <c r="G56">
        <f t="shared" si="17"/>
        <v>11</v>
      </c>
      <c r="I56" t="str">
        <f t="shared" si="18"/>
        <v>08</v>
      </c>
      <c r="J56" t="str">
        <f t="shared" si="19"/>
        <v xml:space="preserve"> 05</v>
      </c>
      <c r="K56" s="15" t="str">
        <f t="shared" si="20"/>
        <v xml:space="preserve"> 39</v>
      </c>
      <c r="M56" s="54">
        <f t="shared" si="21"/>
        <v>8.0941666666666663</v>
      </c>
      <c r="N56" s="17"/>
      <c r="O56">
        <f t="shared" si="0"/>
        <v>5</v>
      </c>
      <c r="P56">
        <f t="shared" si="1"/>
        <v>9</v>
      </c>
      <c r="Q56">
        <f t="shared" si="2"/>
        <v>13</v>
      </c>
      <c r="S56" t="str">
        <f t="shared" si="3"/>
        <v>76</v>
      </c>
      <c r="T56" t="str">
        <f t="shared" si="4"/>
        <v xml:space="preserve"> 49</v>
      </c>
      <c r="U56" t="str">
        <f t="shared" si="5"/>
        <v xml:space="preserve"> 33</v>
      </c>
      <c r="W56" s="60">
        <f t="shared" si="6"/>
        <v>76.825833333333335</v>
      </c>
      <c r="X56" s="59">
        <f t="shared" si="7"/>
        <v>-76.825833333333335</v>
      </c>
    </row>
    <row r="57" spans="1:24" ht="39.6" customHeight="1">
      <c r="A57" s="29" t="s">
        <v>1723</v>
      </c>
      <c r="B57" s="24" t="s">
        <v>600</v>
      </c>
      <c r="C57" s="24" t="s">
        <v>902</v>
      </c>
      <c r="E57">
        <f t="shared" si="15"/>
        <v>3</v>
      </c>
      <c r="F57">
        <f t="shared" si="16"/>
        <v>7</v>
      </c>
      <c r="G57">
        <f t="shared" si="17"/>
        <v>11</v>
      </c>
      <c r="I57" t="str">
        <f t="shared" si="18"/>
        <v>09</v>
      </c>
      <c r="J57" t="str">
        <f t="shared" si="19"/>
        <v xml:space="preserve"> 25</v>
      </c>
      <c r="K57" s="15" t="str">
        <f t="shared" si="20"/>
        <v xml:space="preserve"> 30</v>
      </c>
      <c r="M57" s="54">
        <f t="shared" si="21"/>
        <v>9.4250000000000007</v>
      </c>
      <c r="N57" s="17"/>
      <c r="O57">
        <f t="shared" si="0"/>
        <v>5</v>
      </c>
      <c r="P57">
        <f t="shared" si="1"/>
        <v>9</v>
      </c>
      <c r="Q57">
        <f t="shared" si="2"/>
        <v>13</v>
      </c>
      <c r="S57" t="str">
        <f t="shared" si="3"/>
        <v>75</v>
      </c>
      <c r="T57" t="str">
        <f t="shared" si="4"/>
        <v xml:space="preserve"> 57</v>
      </c>
      <c r="U57" t="str">
        <f t="shared" si="5"/>
        <v xml:space="preserve"> 47</v>
      </c>
      <c r="W57" s="60">
        <f t="shared" si="6"/>
        <v>75.963055555555556</v>
      </c>
      <c r="X57" s="59">
        <f t="shared" si="7"/>
        <v>-75.963055555555556</v>
      </c>
    </row>
    <row r="58" spans="1:24" ht="39.6" customHeight="1">
      <c r="A58" s="29" t="s">
        <v>1722</v>
      </c>
      <c r="B58" s="24" t="s">
        <v>599</v>
      </c>
      <c r="C58" s="24" t="s">
        <v>901</v>
      </c>
      <c r="E58">
        <f t="shared" si="15"/>
        <v>3</v>
      </c>
      <c r="F58">
        <f t="shared" si="16"/>
        <v>7</v>
      </c>
      <c r="G58">
        <f t="shared" si="17"/>
        <v>11</v>
      </c>
      <c r="I58" t="str">
        <f t="shared" si="18"/>
        <v>09</v>
      </c>
      <c r="J58" t="str">
        <f t="shared" si="19"/>
        <v xml:space="preserve"> 26</v>
      </c>
      <c r="K58" s="15" t="str">
        <f t="shared" si="20"/>
        <v xml:space="preserve"> 24</v>
      </c>
      <c r="M58" s="54">
        <f t="shared" si="21"/>
        <v>9.44</v>
      </c>
      <c r="N58" s="17"/>
      <c r="O58">
        <f t="shared" si="0"/>
        <v>5</v>
      </c>
      <c r="P58">
        <f t="shared" si="1"/>
        <v>9</v>
      </c>
      <c r="Q58">
        <f t="shared" si="2"/>
        <v>13</v>
      </c>
      <c r="S58" t="str">
        <f t="shared" si="3"/>
        <v>75</v>
      </c>
      <c r="T58" t="str">
        <f t="shared" si="4"/>
        <v xml:space="preserve"> 56</v>
      </c>
      <c r="U58" t="str">
        <f t="shared" si="5"/>
        <v xml:space="preserve"> 56</v>
      </c>
      <c r="W58" s="60">
        <f t="shared" si="6"/>
        <v>75.948888888888888</v>
      </c>
      <c r="X58" s="59">
        <f t="shared" si="7"/>
        <v>-75.948888888888888</v>
      </c>
    </row>
    <row r="59" spans="1:24" ht="39.6" customHeight="1">
      <c r="A59" s="23" t="s">
        <v>1483</v>
      </c>
      <c r="B59" s="24" t="s">
        <v>382</v>
      </c>
      <c r="C59" s="24" t="s">
        <v>671</v>
      </c>
      <c r="E59">
        <f t="shared" si="15"/>
        <v>3</v>
      </c>
      <c r="F59">
        <f t="shared" si="16"/>
        <v>7</v>
      </c>
      <c r="G59">
        <f t="shared" si="17"/>
        <v>11</v>
      </c>
      <c r="I59" t="str">
        <f t="shared" si="18"/>
        <v>08</v>
      </c>
      <c r="J59" t="str">
        <f t="shared" si="19"/>
        <v xml:space="preserve"> 01</v>
      </c>
      <c r="K59" s="15" t="str">
        <f t="shared" si="20"/>
        <v xml:space="preserve"> 20</v>
      </c>
      <c r="M59" s="54">
        <f t="shared" si="21"/>
        <v>8.0222222222222221</v>
      </c>
      <c r="N59" s="17"/>
      <c r="O59">
        <f t="shared" si="0"/>
        <v>5</v>
      </c>
      <c r="P59">
        <f t="shared" si="1"/>
        <v>9</v>
      </c>
      <c r="Q59">
        <f t="shared" si="2"/>
        <v>13</v>
      </c>
      <c r="S59" t="str">
        <f t="shared" si="3"/>
        <v>76</v>
      </c>
      <c r="T59" t="str">
        <f t="shared" si="4"/>
        <v xml:space="preserve"> 52</v>
      </c>
      <c r="U59" t="str">
        <f t="shared" si="5"/>
        <v xml:space="preserve"> 02</v>
      </c>
      <c r="W59" s="60">
        <f t="shared" si="6"/>
        <v>76.867222222222225</v>
      </c>
      <c r="X59" s="59">
        <f t="shared" si="7"/>
        <v>-76.867222222222225</v>
      </c>
    </row>
    <row r="60" spans="1:24" ht="39.6" customHeight="1">
      <c r="A60" s="30" t="s">
        <v>1510</v>
      </c>
      <c r="B60" s="24" t="s">
        <v>408</v>
      </c>
      <c r="C60" s="24" t="s">
        <v>699</v>
      </c>
      <c r="E60">
        <f t="shared" si="15"/>
        <v>3</v>
      </c>
      <c r="F60">
        <f t="shared" si="16"/>
        <v>7</v>
      </c>
      <c r="G60">
        <f t="shared" si="17"/>
        <v>11</v>
      </c>
      <c r="I60" t="str">
        <f t="shared" si="18"/>
        <v>08</v>
      </c>
      <c r="J60" t="str">
        <f t="shared" si="19"/>
        <v xml:space="preserve"> 11</v>
      </c>
      <c r="K60" s="15" t="str">
        <f t="shared" si="20"/>
        <v xml:space="preserve"> 43</v>
      </c>
      <c r="M60" s="54">
        <f t="shared" si="21"/>
        <v>8.1952777777777772</v>
      </c>
      <c r="N60" s="17"/>
      <c r="O60">
        <f t="shared" si="0"/>
        <v>5</v>
      </c>
      <c r="P60">
        <f t="shared" si="1"/>
        <v>9</v>
      </c>
      <c r="Q60">
        <f t="shared" si="2"/>
        <v>13</v>
      </c>
      <c r="S60" t="str">
        <f t="shared" si="3"/>
        <v>76</v>
      </c>
      <c r="T60" t="str">
        <f t="shared" si="4"/>
        <v xml:space="preserve"> 55</v>
      </c>
      <c r="U60" t="str">
        <f t="shared" si="5"/>
        <v xml:space="preserve"> 36</v>
      </c>
      <c r="W60" s="60">
        <f t="shared" si="6"/>
        <v>76.926666666666662</v>
      </c>
      <c r="X60" s="59">
        <f t="shared" si="7"/>
        <v>-76.926666666666662</v>
      </c>
    </row>
    <row r="61" spans="1:24" ht="39.6" customHeight="1">
      <c r="A61" s="29" t="s">
        <v>1721</v>
      </c>
      <c r="B61" s="24" t="s">
        <v>598</v>
      </c>
      <c r="C61" s="24" t="s">
        <v>900</v>
      </c>
      <c r="E61">
        <f t="shared" si="15"/>
        <v>3</v>
      </c>
      <c r="F61">
        <f t="shared" si="16"/>
        <v>7</v>
      </c>
      <c r="G61">
        <f t="shared" si="17"/>
        <v>11</v>
      </c>
      <c r="I61" t="str">
        <f t="shared" si="18"/>
        <v>09</v>
      </c>
      <c r="J61" t="str">
        <f t="shared" si="19"/>
        <v xml:space="preserve"> 26</v>
      </c>
      <c r="K61" s="15" t="str">
        <f t="shared" si="20"/>
        <v xml:space="preserve"> 53</v>
      </c>
      <c r="M61" s="54">
        <f t="shared" si="21"/>
        <v>9.4480555555555554</v>
      </c>
      <c r="N61" s="17"/>
      <c r="O61">
        <f t="shared" si="0"/>
        <v>5</v>
      </c>
      <c r="P61">
        <f t="shared" si="1"/>
        <v>9</v>
      </c>
      <c r="Q61">
        <f t="shared" si="2"/>
        <v>13</v>
      </c>
      <c r="S61" t="str">
        <f t="shared" si="3"/>
        <v>75</v>
      </c>
      <c r="T61" t="str">
        <f t="shared" si="4"/>
        <v xml:space="preserve"> 55</v>
      </c>
      <c r="U61" t="str">
        <f t="shared" si="5"/>
        <v xml:space="preserve"> 19</v>
      </c>
      <c r="W61" s="60">
        <f t="shared" si="6"/>
        <v>75.921944444444449</v>
      </c>
      <c r="X61" s="59">
        <f t="shared" si="7"/>
        <v>-75.921944444444449</v>
      </c>
    </row>
    <row r="62" spans="1:24" ht="39.6" customHeight="1">
      <c r="A62" s="23" t="s">
        <v>1491</v>
      </c>
      <c r="B62" s="24" t="s">
        <v>390</v>
      </c>
      <c r="C62" s="24" t="s">
        <v>680</v>
      </c>
      <c r="E62">
        <f t="shared" si="15"/>
        <v>3</v>
      </c>
      <c r="F62">
        <f t="shared" si="16"/>
        <v>7</v>
      </c>
      <c r="G62">
        <f t="shared" si="17"/>
        <v>11</v>
      </c>
      <c r="I62" t="str">
        <f t="shared" si="18"/>
        <v>08</v>
      </c>
      <c r="J62" t="str">
        <f t="shared" si="19"/>
        <v xml:space="preserve"> 08</v>
      </c>
      <c r="K62" s="15" t="str">
        <f t="shared" si="20"/>
        <v xml:space="preserve"> 27</v>
      </c>
      <c r="M62" s="54">
        <f t="shared" si="21"/>
        <v>8.1408333333333331</v>
      </c>
      <c r="N62" s="17"/>
      <c r="O62">
        <f t="shared" si="0"/>
        <v>5</v>
      </c>
      <c r="P62">
        <f t="shared" si="1"/>
        <v>9</v>
      </c>
      <c r="Q62">
        <f t="shared" si="2"/>
        <v>13</v>
      </c>
      <c r="S62" t="str">
        <f t="shared" si="3"/>
        <v>76</v>
      </c>
      <c r="T62" t="str">
        <f t="shared" si="4"/>
        <v xml:space="preserve"> 49</v>
      </c>
      <c r="U62" t="str">
        <f t="shared" si="5"/>
        <v xml:space="preserve"> 41</v>
      </c>
      <c r="W62" s="60">
        <f t="shared" si="6"/>
        <v>76.828055555555551</v>
      </c>
      <c r="X62" s="59">
        <f t="shared" si="7"/>
        <v>-76.828055555555551</v>
      </c>
    </row>
    <row r="63" spans="1:24" ht="39.6" customHeight="1">
      <c r="A63" s="27" t="s">
        <v>1482</v>
      </c>
      <c r="B63" s="24" t="s">
        <v>381</v>
      </c>
      <c r="C63" s="24" t="s">
        <v>670</v>
      </c>
      <c r="E63">
        <f t="shared" si="15"/>
        <v>3</v>
      </c>
      <c r="F63">
        <f t="shared" si="16"/>
        <v>7</v>
      </c>
      <c r="G63">
        <f t="shared" si="17"/>
        <v>11</v>
      </c>
      <c r="I63" t="str">
        <f t="shared" si="18"/>
        <v>08</v>
      </c>
      <c r="J63" t="str">
        <f t="shared" si="19"/>
        <v xml:space="preserve"> 01</v>
      </c>
      <c r="K63" s="15" t="str">
        <f t="shared" si="20"/>
        <v xml:space="preserve"> 16</v>
      </c>
      <c r="M63" s="54">
        <f t="shared" si="21"/>
        <v>8.0211111111111109</v>
      </c>
      <c r="N63" s="17"/>
      <c r="O63">
        <f t="shared" si="0"/>
        <v>5</v>
      </c>
      <c r="P63">
        <f t="shared" si="1"/>
        <v>9</v>
      </c>
      <c r="Q63">
        <f t="shared" si="2"/>
        <v>13</v>
      </c>
      <c r="S63" t="str">
        <f t="shared" si="3"/>
        <v>76</v>
      </c>
      <c r="T63" t="str">
        <f t="shared" si="4"/>
        <v xml:space="preserve"> 51</v>
      </c>
      <c r="U63" t="str">
        <f t="shared" si="5"/>
        <v xml:space="preserve"> 48</v>
      </c>
      <c r="W63" s="60">
        <f t="shared" si="6"/>
        <v>76.86333333333333</v>
      </c>
      <c r="X63" s="59">
        <f t="shared" si="7"/>
        <v>-76.86333333333333</v>
      </c>
    </row>
    <row r="64" spans="1:24" ht="39.6" customHeight="1">
      <c r="A64" s="29" t="s">
        <v>1513</v>
      </c>
      <c r="B64" s="24" t="s">
        <v>411</v>
      </c>
      <c r="C64" s="24" t="s">
        <v>701</v>
      </c>
      <c r="E64">
        <f t="shared" si="15"/>
        <v>3</v>
      </c>
      <c r="F64">
        <f t="shared" si="16"/>
        <v>7</v>
      </c>
      <c r="G64">
        <f t="shared" si="17"/>
        <v>11</v>
      </c>
      <c r="I64" t="str">
        <f t="shared" si="18"/>
        <v>08</v>
      </c>
      <c r="J64" t="str">
        <f t="shared" si="19"/>
        <v xml:space="preserve"> 15</v>
      </c>
      <c r="K64" s="15" t="str">
        <f t="shared" si="20"/>
        <v xml:space="preserve"> 15</v>
      </c>
      <c r="M64" s="54">
        <f t="shared" si="21"/>
        <v>8.2541666666666664</v>
      </c>
      <c r="N64" s="17"/>
      <c r="O64">
        <f t="shared" si="0"/>
        <v>5</v>
      </c>
      <c r="P64">
        <f t="shared" si="1"/>
        <v>9</v>
      </c>
      <c r="Q64">
        <f t="shared" si="2"/>
        <v>13</v>
      </c>
      <c r="S64" t="str">
        <f t="shared" si="3"/>
        <v>76</v>
      </c>
      <c r="T64" t="str">
        <f t="shared" si="4"/>
        <v xml:space="preserve"> 58</v>
      </c>
      <c r="U64" t="str">
        <f t="shared" si="5"/>
        <v xml:space="preserve"> 54</v>
      </c>
      <c r="W64" s="60">
        <f t="shared" si="6"/>
        <v>76.981666666666669</v>
      </c>
      <c r="X64" s="59">
        <f t="shared" si="7"/>
        <v>-76.981666666666669</v>
      </c>
    </row>
    <row r="65" spans="1:24" ht="39.6" customHeight="1">
      <c r="A65" s="27" t="s">
        <v>1486</v>
      </c>
      <c r="B65" s="24" t="s">
        <v>385</v>
      </c>
      <c r="C65" s="24" t="s">
        <v>674</v>
      </c>
      <c r="E65">
        <f t="shared" si="15"/>
        <v>3</v>
      </c>
      <c r="F65">
        <f t="shared" si="16"/>
        <v>7</v>
      </c>
      <c r="G65">
        <f t="shared" si="17"/>
        <v>11</v>
      </c>
      <c r="I65" t="str">
        <f t="shared" si="18"/>
        <v>08</v>
      </c>
      <c r="J65" t="str">
        <f t="shared" si="19"/>
        <v xml:space="preserve"> 03</v>
      </c>
      <c r="K65" s="15" t="str">
        <f t="shared" si="20"/>
        <v xml:space="preserve"> 13</v>
      </c>
      <c r="M65" s="54">
        <f t="shared" si="21"/>
        <v>8.0536111111111115</v>
      </c>
      <c r="N65" s="17"/>
      <c r="O65">
        <f t="shared" si="0"/>
        <v>5</v>
      </c>
      <c r="P65">
        <f t="shared" si="1"/>
        <v>9</v>
      </c>
      <c r="Q65">
        <f t="shared" si="2"/>
        <v>13</v>
      </c>
      <c r="S65" t="str">
        <f t="shared" si="3"/>
        <v>76</v>
      </c>
      <c r="T65" t="str">
        <f t="shared" si="4"/>
        <v xml:space="preserve"> 50</v>
      </c>
      <c r="U65" t="str">
        <f t="shared" si="5"/>
        <v xml:space="preserve"> 02</v>
      </c>
      <c r="W65" s="60">
        <f t="shared" si="6"/>
        <v>76.833888888888893</v>
      </c>
      <c r="X65" s="59">
        <f t="shared" si="7"/>
        <v>-76.833888888888893</v>
      </c>
    </row>
    <row r="66" spans="1:24" ht="39.6" customHeight="1">
      <c r="A66" s="23" t="s">
        <v>1485</v>
      </c>
      <c r="B66" s="24" t="s">
        <v>384</v>
      </c>
      <c r="C66" s="24" t="s">
        <v>673</v>
      </c>
      <c r="E66">
        <f t="shared" si="15"/>
        <v>3</v>
      </c>
      <c r="F66">
        <f t="shared" si="16"/>
        <v>7</v>
      </c>
      <c r="G66">
        <f t="shared" si="17"/>
        <v>11</v>
      </c>
      <c r="I66" t="str">
        <f t="shared" si="18"/>
        <v>08</v>
      </c>
      <c r="J66" t="str">
        <f t="shared" si="19"/>
        <v xml:space="preserve"> 03</v>
      </c>
      <c r="K66" s="15" t="str">
        <f t="shared" si="20"/>
        <v xml:space="preserve"> 34</v>
      </c>
      <c r="M66" s="54">
        <f t="shared" si="21"/>
        <v>8.0594444444444449</v>
      </c>
      <c r="N66" s="17"/>
      <c r="O66">
        <f t="shared" si="0"/>
        <v>5</v>
      </c>
      <c r="P66">
        <f t="shared" si="1"/>
        <v>9</v>
      </c>
      <c r="Q66">
        <f t="shared" si="2"/>
        <v>13</v>
      </c>
      <c r="S66" t="str">
        <f t="shared" si="3"/>
        <v>76</v>
      </c>
      <c r="T66" t="str">
        <f t="shared" si="4"/>
        <v xml:space="preserve"> 51</v>
      </c>
      <c r="U66" t="str">
        <f t="shared" si="5"/>
        <v xml:space="preserve"> 18</v>
      </c>
      <c r="W66" s="60">
        <f t="shared" si="6"/>
        <v>76.855000000000004</v>
      </c>
      <c r="X66" s="59">
        <f t="shared" si="7"/>
        <v>-76.855000000000004</v>
      </c>
    </row>
    <row r="67" spans="1:24" ht="39.6" customHeight="1">
      <c r="A67" s="27" t="s">
        <v>1488</v>
      </c>
      <c r="B67" s="24" t="s">
        <v>386</v>
      </c>
      <c r="C67" s="24" t="s">
        <v>676</v>
      </c>
      <c r="E67">
        <f t="shared" si="15"/>
        <v>3</v>
      </c>
      <c r="F67">
        <f t="shared" si="16"/>
        <v>7</v>
      </c>
      <c r="G67">
        <f t="shared" si="17"/>
        <v>11</v>
      </c>
      <c r="I67" t="str">
        <f t="shared" si="18"/>
        <v>08</v>
      </c>
      <c r="J67" t="str">
        <f t="shared" si="19"/>
        <v xml:space="preserve"> 04</v>
      </c>
      <c r="K67" s="15" t="str">
        <f t="shared" si="20"/>
        <v xml:space="preserve"> 54</v>
      </c>
      <c r="M67" s="54">
        <f t="shared" si="21"/>
        <v>8.081666666666667</v>
      </c>
      <c r="N67" s="17"/>
      <c r="O67">
        <f t="shared" si="0"/>
        <v>5</v>
      </c>
      <c r="P67">
        <f t="shared" si="1"/>
        <v>9</v>
      </c>
      <c r="Q67">
        <f t="shared" si="2"/>
        <v>13</v>
      </c>
      <c r="S67" t="str">
        <f t="shared" si="3"/>
        <v>76</v>
      </c>
      <c r="T67" t="str">
        <f t="shared" si="4"/>
        <v xml:space="preserve"> 51</v>
      </c>
      <c r="U67" t="str">
        <f t="shared" si="5"/>
        <v xml:space="preserve"> 19</v>
      </c>
      <c r="W67" s="60">
        <f t="shared" si="6"/>
        <v>76.855277777777772</v>
      </c>
      <c r="X67" s="59">
        <f t="shared" si="7"/>
        <v>-76.855277777777772</v>
      </c>
    </row>
    <row r="68" spans="1:24" ht="39.6" customHeight="1">
      <c r="A68" s="23" t="s">
        <v>1492</v>
      </c>
      <c r="B68" s="24" t="s">
        <v>391</v>
      </c>
      <c r="C68" s="24" t="s">
        <v>681</v>
      </c>
      <c r="E68">
        <f t="shared" si="15"/>
        <v>3</v>
      </c>
      <c r="F68">
        <f t="shared" si="16"/>
        <v>7</v>
      </c>
      <c r="G68">
        <f t="shared" si="17"/>
        <v>11</v>
      </c>
      <c r="I68" t="str">
        <f t="shared" si="18"/>
        <v>08</v>
      </c>
      <c r="J68" t="str">
        <f t="shared" si="19"/>
        <v xml:space="preserve"> 07</v>
      </c>
      <c r="K68" s="15" t="str">
        <f t="shared" si="20"/>
        <v xml:space="preserve"> 20</v>
      </c>
      <c r="M68" s="54">
        <f t="shared" si="21"/>
        <v>8.1222222222222218</v>
      </c>
      <c r="N68" s="17"/>
      <c r="O68">
        <f t="shared" si="0"/>
        <v>5</v>
      </c>
      <c r="P68">
        <f t="shared" si="1"/>
        <v>9</v>
      </c>
      <c r="Q68">
        <f t="shared" si="2"/>
        <v>13</v>
      </c>
      <c r="S68" t="str">
        <f t="shared" si="3"/>
        <v>76</v>
      </c>
      <c r="T68" t="str">
        <f t="shared" si="4"/>
        <v xml:space="preserve"> 53</v>
      </c>
      <c r="U68" t="str">
        <f t="shared" si="5"/>
        <v xml:space="preserve"> 01</v>
      </c>
      <c r="W68" s="60">
        <f t="shared" si="6"/>
        <v>76.883611111111108</v>
      </c>
      <c r="X68" s="59">
        <f t="shared" si="7"/>
        <v>-76.883611111111108</v>
      </c>
    </row>
    <row r="69" spans="1:24" ht="39.6" customHeight="1">
      <c r="A69" s="27" t="s">
        <v>1479</v>
      </c>
      <c r="B69" s="24" t="s">
        <v>377</v>
      </c>
      <c r="C69" s="24" t="s">
        <v>666</v>
      </c>
      <c r="E69">
        <f t="shared" si="15"/>
        <v>3</v>
      </c>
      <c r="F69">
        <f t="shared" si="16"/>
        <v>7</v>
      </c>
      <c r="G69">
        <f t="shared" si="17"/>
        <v>11</v>
      </c>
      <c r="I69" t="str">
        <f t="shared" si="18"/>
        <v>07</v>
      </c>
      <c r="J69" t="str">
        <f t="shared" si="19"/>
        <v xml:space="preserve"> 54</v>
      </c>
      <c r="K69" s="15" t="str">
        <f t="shared" si="20"/>
        <v xml:space="preserve"> 37</v>
      </c>
      <c r="M69" s="54">
        <f t="shared" si="21"/>
        <v>7.910277777777778</v>
      </c>
      <c r="N69" s="17"/>
      <c r="O69">
        <f t="shared" si="0"/>
        <v>5</v>
      </c>
      <c r="P69">
        <f t="shared" si="1"/>
        <v>9</v>
      </c>
      <c r="Q69">
        <f t="shared" si="2"/>
        <v>13</v>
      </c>
      <c r="S69" t="str">
        <f t="shared" si="3"/>
        <v>76</v>
      </c>
      <c r="T69" t="str">
        <f t="shared" si="4"/>
        <v xml:space="preserve"> 54</v>
      </c>
      <c r="U69" t="str">
        <f t="shared" si="5"/>
        <v xml:space="preserve"> 22</v>
      </c>
      <c r="W69" s="60">
        <f t="shared" si="6"/>
        <v>76.906111111111116</v>
      </c>
      <c r="X69" s="59">
        <f t="shared" si="7"/>
        <v>-76.906111111111116</v>
      </c>
    </row>
    <row r="70" spans="1:24" ht="39.6" customHeight="1">
      <c r="A70" s="29" t="s">
        <v>1780</v>
      </c>
      <c r="B70" s="31" t="s">
        <v>976</v>
      </c>
      <c r="C70" s="31" t="s">
        <v>971</v>
      </c>
      <c r="E70">
        <f t="shared" si="15"/>
        <v>4</v>
      </c>
      <c r="F70">
        <f t="shared" si="16"/>
        <v>8</v>
      </c>
      <c r="G70">
        <f t="shared" si="17"/>
        <v>12</v>
      </c>
      <c r="I70" t="str">
        <f>MID(B70,1,3)</f>
        <v xml:space="preserve"> 12</v>
      </c>
      <c r="J70" t="str">
        <f t="shared" si="19"/>
        <v xml:space="preserve"> 17</v>
      </c>
      <c r="K70" s="15" t="str">
        <f t="shared" si="20"/>
        <v xml:space="preserve"> 28</v>
      </c>
      <c r="M70" s="54">
        <f t="shared" si="21"/>
        <v>12.29111111111111</v>
      </c>
      <c r="N70" s="17"/>
      <c r="O70">
        <f t="shared" si="0"/>
        <v>5</v>
      </c>
      <c r="P70">
        <f t="shared" si="1"/>
        <v>9</v>
      </c>
      <c r="Q70">
        <f t="shared" si="2"/>
        <v>13</v>
      </c>
      <c r="S70" t="str">
        <f t="shared" si="3"/>
        <v>71</v>
      </c>
      <c r="T70" t="str">
        <f t="shared" si="4"/>
        <v xml:space="preserve"> 13</v>
      </c>
      <c r="U70" t="str">
        <f t="shared" si="5"/>
        <v xml:space="preserve"> 24</v>
      </c>
      <c r="W70" s="60">
        <f t="shared" si="6"/>
        <v>71.223333333333329</v>
      </c>
      <c r="X70" s="59">
        <f t="shared" si="7"/>
        <v>-71.223333333333329</v>
      </c>
    </row>
    <row r="71" spans="1:24" ht="39.6" customHeight="1">
      <c r="A71" s="30" t="s">
        <v>1794</v>
      </c>
      <c r="B71" s="31" t="s">
        <v>1007</v>
      </c>
      <c r="C71" s="31" t="s">
        <v>1011</v>
      </c>
      <c r="E71">
        <f t="shared" si="15"/>
        <v>4</v>
      </c>
      <c r="F71">
        <f t="shared" si="16"/>
        <v>8</v>
      </c>
      <c r="G71">
        <f t="shared" si="17"/>
        <v>12</v>
      </c>
      <c r="I71" t="str">
        <f>MID(B71,1,3)</f>
        <v xml:space="preserve"> 12</v>
      </c>
      <c r="J71" t="str">
        <f t="shared" si="19"/>
        <v xml:space="preserve"> 12</v>
      </c>
      <c r="K71" s="15" t="str">
        <f t="shared" si="20"/>
        <v xml:space="preserve"> 29</v>
      </c>
      <c r="M71" s="54">
        <f t="shared" si="21"/>
        <v>12.208055555555555</v>
      </c>
      <c r="N71" s="17"/>
      <c r="O71">
        <f t="shared" si="0"/>
        <v>5</v>
      </c>
      <c r="P71">
        <f t="shared" si="1"/>
        <v>9</v>
      </c>
      <c r="Q71">
        <f t="shared" si="2"/>
        <v>13</v>
      </c>
      <c r="S71" t="str">
        <f t="shared" si="3"/>
        <v>72</v>
      </c>
      <c r="T71" t="str">
        <f t="shared" si="4"/>
        <v xml:space="preserve"> 10</v>
      </c>
      <c r="U71" t="str">
        <f t="shared" si="5"/>
        <v xml:space="preserve"> 24</v>
      </c>
      <c r="W71" s="60">
        <f t="shared" si="6"/>
        <v>72.173333333333332</v>
      </c>
      <c r="X71" s="59">
        <f t="shared" si="7"/>
        <v>-72.173333333333332</v>
      </c>
    </row>
    <row r="72" spans="1:24" ht="39.6" customHeight="1">
      <c r="A72" s="30" t="s">
        <v>1781</v>
      </c>
      <c r="B72" s="31" t="s">
        <v>977</v>
      </c>
      <c r="C72" s="31" t="s">
        <v>972</v>
      </c>
      <c r="E72">
        <f t="shared" si="15"/>
        <v>4</v>
      </c>
      <c r="F72">
        <f t="shared" si="16"/>
        <v>8</v>
      </c>
      <c r="G72">
        <f t="shared" si="17"/>
        <v>12</v>
      </c>
      <c r="I72" t="str">
        <f>MID(B72,1,3)</f>
        <v xml:space="preserve"> 12</v>
      </c>
      <c r="J72" t="str">
        <f t="shared" si="19"/>
        <v xml:space="preserve"> 18</v>
      </c>
      <c r="K72" s="15" t="str">
        <f t="shared" si="20"/>
        <v xml:space="preserve"> 08</v>
      </c>
      <c r="M72" s="54">
        <f t="shared" si="21"/>
        <v>12.302222222222222</v>
      </c>
      <c r="N72" s="17"/>
      <c r="O72">
        <f t="shared" si="0"/>
        <v>5</v>
      </c>
      <c r="P72">
        <f t="shared" si="1"/>
        <v>9</v>
      </c>
      <c r="Q72">
        <f t="shared" si="2"/>
        <v>13</v>
      </c>
      <c r="S72" t="str">
        <f t="shared" si="3"/>
        <v>71</v>
      </c>
      <c r="T72" t="str">
        <f t="shared" si="4"/>
        <v xml:space="preserve"> 14</v>
      </c>
      <c r="U72" t="str">
        <f t="shared" si="5"/>
        <v xml:space="preserve"> 08</v>
      </c>
      <c r="W72" s="60">
        <f t="shared" si="6"/>
        <v>71.23555555555555</v>
      </c>
      <c r="X72" s="59">
        <f t="shared" si="7"/>
        <v>-71.23555555555555</v>
      </c>
    </row>
    <row r="73" spans="1:24" ht="39.6" customHeight="1">
      <c r="A73" s="29" t="s">
        <v>1595</v>
      </c>
      <c r="B73" s="24" t="s">
        <v>493</v>
      </c>
      <c r="C73" s="24" t="s">
        <v>790</v>
      </c>
      <c r="E73">
        <f t="shared" si="15"/>
        <v>3</v>
      </c>
      <c r="F73">
        <f t="shared" si="16"/>
        <v>7</v>
      </c>
      <c r="G73">
        <f t="shared" si="17"/>
        <v>11</v>
      </c>
      <c r="I73" t="str">
        <f t="shared" si="18"/>
        <v>11</v>
      </c>
      <c r="J73" t="str">
        <f t="shared" si="19"/>
        <v xml:space="preserve"> 18</v>
      </c>
      <c r="K73" s="15" t="str">
        <f t="shared" si="20"/>
        <v xml:space="preserve"> 11</v>
      </c>
      <c r="M73" s="54">
        <f t="shared" si="21"/>
        <v>11.303055555555556</v>
      </c>
      <c r="N73" s="17"/>
      <c r="O73">
        <f t="shared" si="0"/>
        <v>5</v>
      </c>
      <c r="P73">
        <f t="shared" si="1"/>
        <v>9</v>
      </c>
      <c r="Q73">
        <f t="shared" si="2"/>
        <v>13</v>
      </c>
      <c r="S73" t="str">
        <f t="shared" si="3"/>
        <v>74</v>
      </c>
      <c r="T73" t="str">
        <f t="shared" si="4"/>
        <v xml:space="preserve"> 11</v>
      </c>
      <c r="U73" t="str">
        <f t="shared" si="5"/>
        <v xml:space="preserve"> 35</v>
      </c>
      <c r="W73" s="60">
        <f t="shared" si="6"/>
        <v>74.19305555555556</v>
      </c>
      <c r="X73" s="59">
        <f t="shared" si="7"/>
        <v>-74.19305555555556</v>
      </c>
    </row>
    <row r="74" spans="1:24" ht="39.6" customHeight="1">
      <c r="A74" s="29" t="s">
        <v>1528</v>
      </c>
      <c r="B74" s="24" t="s">
        <v>425</v>
      </c>
      <c r="C74" s="24" t="s">
        <v>716</v>
      </c>
      <c r="E74">
        <f t="shared" si="15"/>
        <v>3</v>
      </c>
      <c r="F74">
        <f t="shared" si="16"/>
        <v>7</v>
      </c>
      <c r="G74">
        <f t="shared" si="17"/>
        <v>11</v>
      </c>
      <c r="I74" t="str">
        <f t="shared" si="18"/>
        <v>08</v>
      </c>
      <c r="J74" t="str">
        <f t="shared" si="19"/>
        <v xml:space="preserve"> 37</v>
      </c>
      <c r="K74" s="15" t="str">
        <f t="shared" si="20"/>
        <v xml:space="preserve"> 09</v>
      </c>
      <c r="M74" s="54">
        <f t="shared" si="21"/>
        <v>8.6191666666666666</v>
      </c>
      <c r="N74" s="17"/>
      <c r="O74">
        <f t="shared" si="0"/>
        <v>5</v>
      </c>
      <c r="P74">
        <f t="shared" si="1"/>
        <v>9</v>
      </c>
      <c r="Q74">
        <f t="shared" si="2"/>
        <v>13</v>
      </c>
      <c r="S74" t="str">
        <f t="shared" si="3"/>
        <v>77</v>
      </c>
      <c r="T74" t="str">
        <f t="shared" si="4"/>
        <v xml:space="preserve"> 19</v>
      </c>
      <c r="U74" t="str">
        <f t="shared" si="5"/>
        <v xml:space="preserve"> 37</v>
      </c>
      <c r="W74" s="60">
        <f t="shared" si="6"/>
        <v>77.32694444444445</v>
      </c>
      <c r="X74" s="59">
        <f t="shared" si="7"/>
        <v>-77.32694444444445</v>
      </c>
    </row>
    <row r="75" spans="1:24" ht="39.6" customHeight="1">
      <c r="A75" s="29" t="s">
        <v>1584</v>
      </c>
      <c r="B75" s="24" t="s">
        <v>485</v>
      </c>
      <c r="C75" s="24" t="s">
        <v>779</v>
      </c>
      <c r="E75">
        <f t="shared" si="15"/>
        <v>3</v>
      </c>
      <c r="F75">
        <f t="shared" si="16"/>
        <v>7</v>
      </c>
      <c r="G75">
        <f t="shared" si="17"/>
        <v>11</v>
      </c>
      <c r="I75" t="str">
        <f t="shared" si="18"/>
        <v>11</v>
      </c>
      <c r="J75" t="str">
        <f t="shared" si="19"/>
        <v xml:space="preserve"> 15</v>
      </c>
      <c r="K75" s="15" t="str">
        <f t="shared" si="20"/>
        <v xml:space="preserve"> 22</v>
      </c>
      <c r="M75" s="54">
        <f t="shared" si="21"/>
        <v>11.25611111111111</v>
      </c>
      <c r="N75" s="17"/>
      <c r="O75">
        <f t="shared" ref="O75:O138" si="22">FIND("°",C75)</f>
        <v>5</v>
      </c>
      <c r="P75">
        <f t="shared" ref="P75:P138" si="23">FIND("'",C75)</f>
        <v>9</v>
      </c>
      <c r="Q75">
        <f t="shared" ref="Q75:Q138" si="24">FIND("""",C75)</f>
        <v>13</v>
      </c>
      <c r="S75" t="str">
        <f t="shared" ref="S75:S138" si="25">MID(C75,3,O75-3)</f>
        <v>73</v>
      </c>
      <c r="T75" t="str">
        <f t="shared" ref="T75:T138" si="26">MID(C75,O75+1,P75-O75-1)</f>
        <v xml:space="preserve"> 32</v>
      </c>
      <c r="U75" t="str">
        <f t="shared" ref="U75:U138" si="27">MID(C75,P75+1,Q75-P75-1)</f>
        <v xml:space="preserve"> 56</v>
      </c>
      <c r="W75" s="60">
        <f t="shared" ref="W75:W138" si="28">(U75/60^2)+(T75/60)+S75</f>
        <v>73.548888888888882</v>
      </c>
      <c r="X75" s="59">
        <f t="shared" ref="X75:X138" si="29">-1*W75</f>
        <v>-73.548888888888882</v>
      </c>
    </row>
    <row r="76" spans="1:24" ht="39.6" customHeight="1">
      <c r="A76" s="29" t="s">
        <v>1587</v>
      </c>
      <c r="B76" s="24" t="s">
        <v>488</v>
      </c>
      <c r="C76" s="24" t="s">
        <v>782</v>
      </c>
      <c r="E76">
        <f t="shared" si="15"/>
        <v>3</v>
      </c>
      <c r="F76">
        <f t="shared" si="16"/>
        <v>7</v>
      </c>
      <c r="G76">
        <f t="shared" si="17"/>
        <v>11</v>
      </c>
      <c r="I76" t="str">
        <f>MID(B76,1,2)</f>
        <v>11</v>
      </c>
      <c r="J76" t="str">
        <f t="shared" si="19"/>
        <v xml:space="preserve"> 20</v>
      </c>
      <c r="K76" s="15" t="str">
        <f t="shared" si="20"/>
        <v xml:space="preserve"> 13</v>
      </c>
      <c r="M76" s="54">
        <f t="shared" si="21"/>
        <v>11.336944444444445</v>
      </c>
      <c r="N76" s="17"/>
      <c r="O76">
        <f t="shared" si="22"/>
        <v>5</v>
      </c>
      <c r="P76">
        <f t="shared" si="23"/>
        <v>9</v>
      </c>
      <c r="Q76">
        <f t="shared" si="24"/>
        <v>13</v>
      </c>
      <c r="S76" t="str">
        <f t="shared" si="25"/>
        <v>73</v>
      </c>
      <c r="T76" t="str">
        <f t="shared" si="26"/>
        <v xml:space="preserve"> 58</v>
      </c>
      <c r="U76" t="str">
        <f t="shared" si="27"/>
        <v xml:space="preserve"> 26</v>
      </c>
      <c r="W76" s="60">
        <f t="shared" si="28"/>
        <v>73.973888888888894</v>
      </c>
      <c r="X76" s="59">
        <f t="shared" si="29"/>
        <v>-73.973888888888894</v>
      </c>
    </row>
    <row r="77" spans="1:24" ht="39.6" customHeight="1">
      <c r="A77" s="29" t="s">
        <v>1532</v>
      </c>
      <c r="B77" s="24" t="s">
        <v>429</v>
      </c>
      <c r="C77" s="24" t="s">
        <v>720</v>
      </c>
      <c r="E77">
        <f t="shared" si="15"/>
        <v>3</v>
      </c>
      <c r="F77">
        <f t="shared" si="16"/>
        <v>7</v>
      </c>
      <c r="G77">
        <f t="shared" si="17"/>
        <v>11</v>
      </c>
      <c r="I77" t="str">
        <f>MID(B77,1,2)</f>
        <v>08</v>
      </c>
      <c r="J77" t="str">
        <f t="shared" si="19"/>
        <v xml:space="preserve"> 40</v>
      </c>
      <c r="K77" s="15" t="str">
        <f t="shared" si="20"/>
        <v xml:space="preserve"> 25</v>
      </c>
      <c r="M77" s="54">
        <f t="shared" si="21"/>
        <v>8.6736111111111107</v>
      </c>
      <c r="N77" s="17"/>
      <c r="O77">
        <f t="shared" si="22"/>
        <v>5</v>
      </c>
      <c r="P77">
        <f t="shared" si="23"/>
        <v>9</v>
      </c>
      <c r="Q77">
        <f t="shared" si="24"/>
        <v>13</v>
      </c>
      <c r="S77" t="str">
        <f t="shared" si="25"/>
        <v>77</v>
      </c>
      <c r="T77" t="str">
        <f t="shared" si="26"/>
        <v xml:space="preserve"> 21</v>
      </c>
      <c r="U77" t="str">
        <f t="shared" si="27"/>
        <v xml:space="preserve"> 35</v>
      </c>
      <c r="W77" s="60">
        <f t="shared" si="28"/>
        <v>77.359722222222217</v>
      </c>
      <c r="X77" s="59">
        <f t="shared" si="29"/>
        <v>-77.359722222222217</v>
      </c>
    </row>
    <row r="78" spans="1:24" ht="39.6" customHeight="1">
      <c r="A78" s="29" t="s">
        <v>1751</v>
      </c>
      <c r="B78" s="24" t="s">
        <v>954</v>
      </c>
      <c r="C78" s="24" t="s">
        <v>953</v>
      </c>
      <c r="E78">
        <f t="shared" si="15"/>
        <v>3</v>
      </c>
      <c r="F78">
        <f t="shared" si="16"/>
        <v>7</v>
      </c>
      <c r="G78">
        <f t="shared" si="17"/>
        <v>11</v>
      </c>
      <c r="I78" t="str">
        <f>MID(B78,1,2)</f>
        <v>12</v>
      </c>
      <c r="J78" t="str">
        <f t="shared" si="19"/>
        <v xml:space="preserve"> 48</v>
      </c>
      <c r="K78" s="15" t="str">
        <f t="shared" si="20"/>
        <v xml:space="preserve"> 32</v>
      </c>
      <c r="M78" s="54">
        <f t="shared" si="21"/>
        <v>12.808888888888889</v>
      </c>
      <c r="N78" s="17"/>
      <c r="O78">
        <f t="shared" si="22"/>
        <v>5</v>
      </c>
      <c r="P78">
        <f t="shared" si="23"/>
        <v>9</v>
      </c>
      <c r="Q78">
        <f t="shared" si="24"/>
        <v>13</v>
      </c>
      <c r="S78" t="str">
        <f t="shared" si="25"/>
        <v>71</v>
      </c>
      <c r="T78" t="str">
        <f t="shared" si="26"/>
        <v xml:space="preserve"> 11</v>
      </c>
      <c r="U78" t="str">
        <f t="shared" si="27"/>
        <v xml:space="preserve"> 53</v>
      </c>
      <c r="W78" s="60">
        <f t="shared" si="28"/>
        <v>71.198055555555555</v>
      </c>
      <c r="X78" s="59">
        <f t="shared" si="29"/>
        <v>-71.198055555555555</v>
      </c>
    </row>
    <row r="79" spans="1:24" ht="39.6" customHeight="1">
      <c r="A79" s="29" t="s">
        <v>1762</v>
      </c>
      <c r="B79" s="24" t="s">
        <v>637</v>
      </c>
      <c r="C79" s="24" t="s">
        <v>935</v>
      </c>
      <c r="E79">
        <f t="shared" si="15"/>
        <v>3</v>
      </c>
      <c r="F79">
        <f t="shared" si="16"/>
        <v>7</v>
      </c>
      <c r="G79">
        <f t="shared" si="17"/>
        <v>11</v>
      </c>
      <c r="I79" t="str">
        <f t="shared" si="18"/>
        <v>11</v>
      </c>
      <c r="J79" t="str">
        <f t="shared" si="19"/>
        <v xml:space="preserve"> 48</v>
      </c>
      <c r="K79" s="15" t="str">
        <f t="shared" si="20"/>
        <v xml:space="preserve"> 54</v>
      </c>
      <c r="M79" s="54">
        <f t="shared" si="21"/>
        <v>11.815</v>
      </c>
      <c r="N79" s="17"/>
      <c r="O79">
        <f t="shared" si="22"/>
        <v>5</v>
      </c>
      <c r="P79">
        <f t="shared" si="23"/>
        <v>9</v>
      </c>
      <c r="Q79">
        <f t="shared" si="24"/>
        <v>13</v>
      </c>
      <c r="S79" t="str">
        <f t="shared" si="25"/>
        <v>72</v>
      </c>
      <c r="T79" t="str">
        <f t="shared" si="26"/>
        <v xml:space="preserve"> 58</v>
      </c>
      <c r="U79" t="str">
        <f t="shared" si="27"/>
        <v xml:space="preserve"> 41</v>
      </c>
      <c r="W79" s="60">
        <f t="shared" si="28"/>
        <v>72.978055555555557</v>
      </c>
      <c r="X79" s="59">
        <f t="shared" si="29"/>
        <v>-72.978055555555557</v>
      </c>
    </row>
    <row r="80" spans="1:24" ht="39.6" customHeight="1">
      <c r="A80" s="29" t="s">
        <v>1568</v>
      </c>
      <c r="B80" s="24" t="s">
        <v>467</v>
      </c>
      <c r="C80" s="24" t="s">
        <v>760</v>
      </c>
      <c r="E80">
        <f t="shared" si="15"/>
        <v>3</v>
      </c>
      <c r="F80">
        <f t="shared" si="16"/>
        <v>7</v>
      </c>
      <c r="G80">
        <f t="shared" si="17"/>
        <v>10</v>
      </c>
      <c r="I80" t="str">
        <f t="shared" si="18"/>
        <v>14</v>
      </c>
      <c r="J80" t="str">
        <f t="shared" si="19"/>
        <v xml:space="preserve"> 20</v>
      </c>
      <c r="K80" s="15" t="str">
        <f t="shared" si="20"/>
        <v>41</v>
      </c>
      <c r="M80" s="54">
        <f t="shared" si="21"/>
        <v>14.344722222222222</v>
      </c>
      <c r="N80" s="17"/>
      <c r="O80">
        <f t="shared" si="22"/>
        <v>5</v>
      </c>
      <c r="P80">
        <f t="shared" si="23"/>
        <v>9</v>
      </c>
      <c r="Q80">
        <f t="shared" si="24"/>
        <v>13</v>
      </c>
      <c r="S80" t="str">
        <f t="shared" si="25"/>
        <v>80</v>
      </c>
      <c r="T80" t="str">
        <f t="shared" si="26"/>
        <v xml:space="preserve"> 13</v>
      </c>
      <c r="U80" t="str">
        <f t="shared" si="27"/>
        <v xml:space="preserve"> 44</v>
      </c>
      <c r="W80" s="60">
        <f t="shared" si="28"/>
        <v>80.228888888888889</v>
      </c>
      <c r="X80" s="59">
        <f t="shared" si="29"/>
        <v>-80.228888888888889</v>
      </c>
    </row>
    <row r="81" spans="1:24" ht="39.6" customHeight="1">
      <c r="A81" s="29" t="s">
        <v>1582</v>
      </c>
      <c r="B81" s="24" t="s">
        <v>482</v>
      </c>
      <c r="C81" s="24" t="s">
        <v>776</v>
      </c>
      <c r="E81">
        <f t="shared" si="15"/>
        <v>3</v>
      </c>
      <c r="F81">
        <f t="shared" si="16"/>
        <v>7</v>
      </c>
      <c r="G81">
        <f t="shared" si="17"/>
        <v>10</v>
      </c>
      <c r="I81" t="str">
        <f t="shared" si="18"/>
        <v>15</v>
      </c>
      <c r="J81" t="str">
        <f t="shared" si="19"/>
        <v xml:space="preserve"> 49</v>
      </c>
      <c r="K81" s="15" t="str">
        <f t="shared" si="20"/>
        <v>41</v>
      </c>
      <c r="M81" s="54">
        <f t="shared" si="21"/>
        <v>15.828055555555556</v>
      </c>
      <c r="N81" s="17"/>
      <c r="O81">
        <f t="shared" si="22"/>
        <v>5</v>
      </c>
      <c r="P81">
        <f t="shared" si="23"/>
        <v>9</v>
      </c>
      <c r="Q81">
        <f t="shared" si="24"/>
        <v>13</v>
      </c>
      <c r="S81" t="str">
        <f t="shared" si="25"/>
        <v>78</v>
      </c>
      <c r="T81" t="str">
        <f t="shared" si="26"/>
        <v xml:space="preserve"> 41</v>
      </c>
      <c r="U81" t="str">
        <f t="shared" si="27"/>
        <v xml:space="preserve"> 53</v>
      </c>
      <c r="W81" s="60">
        <f t="shared" si="28"/>
        <v>78.698055555555555</v>
      </c>
      <c r="X81" s="59">
        <f t="shared" si="29"/>
        <v>-78.698055555555555</v>
      </c>
    </row>
    <row r="82" spans="1:24" ht="39.6" customHeight="1">
      <c r="A82" s="29" t="s">
        <v>1566</v>
      </c>
      <c r="B82" s="24" t="s">
        <v>465</v>
      </c>
      <c r="C82" s="24" t="s">
        <v>758</v>
      </c>
      <c r="E82">
        <f t="shared" si="15"/>
        <v>3</v>
      </c>
      <c r="F82">
        <f t="shared" si="16"/>
        <v>7</v>
      </c>
      <c r="G82">
        <f t="shared" si="17"/>
        <v>10</v>
      </c>
      <c r="I82" t="str">
        <f t="shared" si="18"/>
        <v>14</v>
      </c>
      <c r="J82" t="str">
        <f t="shared" si="19"/>
        <v xml:space="preserve"> 17</v>
      </c>
      <c r="K82" s="15" t="str">
        <f t="shared" si="20"/>
        <v>34</v>
      </c>
      <c r="M82" s="54">
        <f t="shared" si="21"/>
        <v>14.292777777777777</v>
      </c>
      <c r="N82" s="17"/>
      <c r="O82">
        <f t="shared" si="22"/>
        <v>5</v>
      </c>
      <c r="P82">
        <f t="shared" si="23"/>
        <v>9</v>
      </c>
      <c r="Q82">
        <f t="shared" si="24"/>
        <v>13</v>
      </c>
      <c r="S82" t="str">
        <f t="shared" si="25"/>
        <v>80</v>
      </c>
      <c r="T82" t="str">
        <f t="shared" si="26"/>
        <v xml:space="preserve"> 21</v>
      </c>
      <c r="U82" t="str">
        <f t="shared" si="27"/>
        <v xml:space="preserve"> 25</v>
      </c>
      <c r="W82" s="60">
        <f t="shared" si="28"/>
        <v>80.356944444444451</v>
      </c>
      <c r="X82" s="59">
        <f t="shared" si="29"/>
        <v>-80.356944444444451</v>
      </c>
    </row>
    <row r="83" spans="1:24" ht="39.6" customHeight="1">
      <c r="A83" s="29" t="s">
        <v>1575</v>
      </c>
      <c r="B83" s="24" t="s">
        <v>474</v>
      </c>
      <c r="C83" s="24" t="s">
        <v>768</v>
      </c>
      <c r="E83">
        <f t="shared" si="15"/>
        <v>3</v>
      </c>
      <c r="F83">
        <f t="shared" si="16"/>
        <v>7</v>
      </c>
      <c r="G83">
        <f t="shared" si="17"/>
        <v>10</v>
      </c>
      <c r="I83" t="str">
        <f t="shared" si="18"/>
        <v>15</v>
      </c>
      <c r="J83" t="str">
        <f t="shared" si="19"/>
        <v xml:space="preserve"> 53</v>
      </c>
      <c r="K83" s="15" t="str">
        <f t="shared" si="20"/>
        <v>10</v>
      </c>
      <c r="M83" s="54">
        <f t="shared" si="21"/>
        <v>15.886111111111111</v>
      </c>
      <c r="N83" s="17"/>
      <c r="O83">
        <f t="shared" si="22"/>
        <v>5</v>
      </c>
      <c r="P83">
        <f t="shared" si="23"/>
        <v>9</v>
      </c>
      <c r="Q83">
        <f t="shared" si="24"/>
        <v>13</v>
      </c>
      <c r="S83" t="str">
        <f t="shared" si="25"/>
        <v>79</v>
      </c>
      <c r="T83" t="str">
        <f t="shared" si="26"/>
        <v xml:space="preserve"> 43</v>
      </c>
      <c r="U83" t="str">
        <f t="shared" si="27"/>
        <v xml:space="preserve"> 14</v>
      </c>
      <c r="W83" s="60">
        <f t="shared" si="28"/>
        <v>79.720555555555549</v>
      </c>
      <c r="X83" s="59">
        <f t="shared" si="29"/>
        <v>-79.720555555555549</v>
      </c>
    </row>
    <row r="84" spans="1:24" ht="39.6" customHeight="1">
      <c r="A84" s="29" t="s">
        <v>1581</v>
      </c>
      <c r="B84" s="24" t="s">
        <v>480</v>
      </c>
      <c r="C84" s="24" t="s">
        <v>774</v>
      </c>
      <c r="E84">
        <f t="shared" si="15"/>
        <v>3</v>
      </c>
      <c r="F84">
        <f t="shared" si="16"/>
        <v>7</v>
      </c>
      <c r="G84">
        <f t="shared" si="17"/>
        <v>10</v>
      </c>
      <c r="I84" t="str">
        <f t="shared" si="18"/>
        <v>15</v>
      </c>
      <c r="J84" t="str">
        <f t="shared" si="19"/>
        <v xml:space="preserve"> 53</v>
      </c>
      <c r="K84" s="15" t="str">
        <f t="shared" si="20"/>
        <v>09</v>
      </c>
      <c r="M84" s="54">
        <f t="shared" si="21"/>
        <v>15.885833333333334</v>
      </c>
      <c r="N84" s="17"/>
      <c r="O84">
        <f t="shared" si="22"/>
        <v>5</v>
      </c>
      <c r="P84">
        <f t="shared" si="23"/>
        <v>9</v>
      </c>
      <c r="Q84">
        <f t="shared" si="24"/>
        <v>13</v>
      </c>
      <c r="S84" t="str">
        <f t="shared" si="25"/>
        <v>78</v>
      </c>
      <c r="T84" t="str">
        <f t="shared" si="26"/>
        <v xml:space="preserve"> 38</v>
      </c>
      <c r="U84" t="str">
        <f t="shared" si="27"/>
        <v xml:space="preserve"> 30</v>
      </c>
      <c r="W84" s="60">
        <f t="shared" si="28"/>
        <v>78.641666666666666</v>
      </c>
      <c r="X84" s="59">
        <f t="shared" si="29"/>
        <v>-78.641666666666666</v>
      </c>
    </row>
    <row r="85" spans="1:24" ht="39.6" customHeight="1">
      <c r="A85" s="30" t="s">
        <v>1559</v>
      </c>
      <c r="B85" s="24" t="s">
        <v>458</v>
      </c>
      <c r="C85" s="24" t="s">
        <v>737</v>
      </c>
      <c r="E85">
        <f t="shared" si="15"/>
        <v>3</v>
      </c>
      <c r="F85">
        <f t="shared" si="16"/>
        <v>7</v>
      </c>
      <c r="G85">
        <f t="shared" si="17"/>
        <v>10</v>
      </c>
      <c r="I85" t="str">
        <f t="shared" si="18"/>
        <v>13</v>
      </c>
      <c r="J85" t="str">
        <f t="shared" si="19"/>
        <v xml:space="preserve"> 24</v>
      </c>
      <c r="K85" s="15" t="str">
        <f t="shared" si="20"/>
        <v>21</v>
      </c>
      <c r="M85" s="54">
        <f t="shared" si="21"/>
        <v>13.405833333333334</v>
      </c>
      <c r="N85" s="17"/>
      <c r="O85">
        <f t="shared" si="22"/>
        <v>5</v>
      </c>
      <c r="P85">
        <f t="shared" si="23"/>
        <v>9</v>
      </c>
      <c r="Q85">
        <f t="shared" si="24"/>
        <v>13</v>
      </c>
      <c r="S85" t="str">
        <f t="shared" si="25"/>
        <v>81</v>
      </c>
      <c r="T85" t="str">
        <f t="shared" si="26"/>
        <v xml:space="preserve"> 22</v>
      </c>
      <c r="U85" t="str">
        <f t="shared" si="27"/>
        <v xml:space="preserve"> 21</v>
      </c>
      <c r="W85" s="60">
        <f t="shared" si="28"/>
        <v>81.372500000000002</v>
      </c>
      <c r="X85" s="59">
        <f t="shared" si="29"/>
        <v>-81.372500000000002</v>
      </c>
    </row>
    <row r="86" spans="1:24" ht="39.6" customHeight="1">
      <c r="A86" s="29" t="s">
        <v>1540</v>
      </c>
      <c r="B86" s="24" t="s">
        <v>437</v>
      </c>
      <c r="C86" s="24" t="s">
        <v>728</v>
      </c>
      <c r="E86">
        <f t="shared" si="15"/>
        <v>3</v>
      </c>
      <c r="F86">
        <f t="shared" si="16"/>
        <v>7</v>
      </c>
      <c r="G86">
        <f t="shared" si="17"/>
        <v>10</v>
      </c>
      <c r="I86" t="str">
        <f t="shared" si="18"/>
        <v>12</v>
      </c>
      <c r="J86" t="str">
        <f t="shared" si="19"/>
        <v xml:space="preserve"> 23</v>
      </c>
      <c r="K86" s="15" t="str">
        <f t="shared" si="20"/>
        <v>59</v>
      </c>
      <c r="M86" s="54">
        <f t="shared" si="21"/>
        <v>12.399722222222222</v>
      </c>
      <c r="N86" s="17"/>
      <c r="O86">
        <f t="shared" si="22"/>
        <v>5</v>
      </c>
      <c r="P86">
        <f t="shared" si="23"/>
        <v>9</v>
      </c>
      <c r="Q86">
        <f t="shared" si="24"/>
        <v>13</v>
      </c>
      <c r="S86" t="str">
        <f t="shared" si="25"/>
        <v>81</v>
      </c>
      <c r="T86" t="str">
        <f t="shared" si="26"/>
        <v xml:space="preserve"> 28</v>
      </c>
      <c r="U86" t="str">
        <f t="shared" si="27"/>
        <v xml:space="preserve"> 29</v>
      </c>
      <c r="W86" s="60">
        <f t="shared" si="28"/>
        <v>81.474722222222226</v>
      </c>
      <c r="X86" s="59">
        <f t="shared" si="29"/>
        <v>-81.474722222222226</v>
      </c>
    </row>
    <row r="87" spans="1:24" ht="39.6" customHeight="1">
      <c r="A87" s="29" t="s">
        <v>1547</v>
      </c>
      <c r="B87" s="24" t="s">
        <v>445</v>
      </c>
      <c r="C87" s="24" t="s">
        <v>737</v>
      </c>
      <c r="E87">
        <f t="shared" si="15"/>
        <v>3</v>
      </c>
      <c r="F87">
        <f t="shared" si="16"/>
        <v>7</v>
      </c>
      <c r="G87">
        <f t="shared" si="17"/>
        <v>10</v>
      </c>
      <c r="I87" t="str">
        <f t="shared" si="18"/>
        <v>13</v>
      </c>
      <c r="J87" t="str">
        <f t="shared" si="19"/>
        <v xml:space="preserve"> 19</v>
      </c>
      <c r="K87" s="15" t="str">
        <f t="shared" si="20"/>
        <v>35</v>
      </c>
      <c r="M87" s="54">
        <f t="shared" si="21"/>
        <v>13.326388888888889</v>
      </c>
      <c r="N87" s="17"/>
      <c r="O87">
        <f t="shared" si="22"/>
        <v>5</v>
      </c>
      <c r="P87">
        <f t="shared" si="23"/>
        <v>9</v>
      </c>
      <c r="Q87">
        <f t="shared" si="24"/>
        <v>13</v>
      </c>
      <c r="S87" t="str">
        <f t="shared" si="25"/>
        <v>81</v>
      </c>
      <c r="T87" t="str">
        <f t="shared" si="26"/>
        <v xml:space="preserve"> 22</v>
      </c>
      <c r="U87" t="str">
        <f t="shared" si="27"/>
        <v xml:space="preserve"> 21</v>
      </c>
      <c r="W87" s="60">
        <f t="shared" si="28"/>
        <v>81.372500000000002</v>
      </c>
      <c r="X87" s="59">
        <f t="shared" si="29"/>
        <v>-81.372500000000002</v>
      </c>
    </row>
    <row r="88" spans="1:24" ht="39.6" customHeight="1">
      <c r="A88" s="29" t="s">
        <v>1550</v>
      </c>
      <c r="B88" s="24" t="s">
        <v>448</v>
      </c>
      <c r="C88" s="24" t="s">
        <v>741</v>
      </c>
      <c r="E88">
        <f t="shared" si="15"/>
        <v>3</v>
      </c>
      <c r="F88">
        <f t="shared" si="16"/>
        <v>7</v>
      </c>
      <c r="G88">
        <f t="shared" si="17"/>
        <v>10</v>
      </c>
      <c r="I88" t="str">
        <f t="shared" si="18"/>
        <v>13</v>
      </c>
      <c r="J88" t="str">
        <f t="shared" si="19"/>
        <v xml:space="preserve"> 22</v>
      </c>
      <c r="K88" s="15" t="str">
        <f t="shared" si="20"/>
        <v>35</v>
      </c>
      <c r="M88" s="54">
        <f t="shared" si="21"/>
        <v>13.376388888888888</v>
      </c>
      <c r="N88" s="17"/>
      <c r="O88">
        <f t="shared" si="22"/>
        <v>5</v>
      </c>
      <c r="P88">
        <f t="shared" si="23"/>
        <v>9</v>
      </c>
      <c r="Q88">
        <f t="shared" si="24"/>
        <v>13</v>
      </c>
      <c r="S88" t="str">
        <f t="shared" si="25"/>
        <v>81</v>
      </c>
      <c r="T88" t="str">
        <f t="shared" si="26"/>
        <v xml:space="preserve"> 20</v>
      </c>
      <c r="U88" t="str">
        <f t="shared" si="27"/>
        <v xml:space="preserve"> 47</v>
      </c>
      <c r="W88" s="60">
        <f t="shared" si="28"/>
        <v>81.346388888888896</v>
      </c>
      <c r="X88" s="59">
        <f t="shared" si="29"/>
        <v>-81.346388888888896</v>
      </c>
    </row>
    <row r="89" spans="1:24" ht="39.6" customHeight="1">
      <c r="A89" s="29" t="s">
        <v>1545</v>
      </c>
      <c r="B89" s="24" t="s">
        <v>441</v>
      </c>
      <c r="C89" s="24" t="s">
        <v>733</v>
      </c>
      <c r="E89">
        <f t="shared" ref="E89:E152" si="30">FIND("°",B89)</f>
        <v>3</v>
      </c>
      <c r="F89">
        <f t="shared" ref="F89:F152" si="31">FIND("'",B89)</f>
        <v>7</v>
      </c>
      <c r="G89">
        <f t="shared" ref="G89:G152" si="32">FIND("""",B89)</f>
        <v>10</v>
      </c>
      <c r="I89" t="str">
        <f t="shared" ref="I89:I152" si="33">MID(B89,1,2)</f>
        <v>12</v>
      </c>
      <c r="J89" t="str">
        <f t="shared" ref="J89:J152" si="34">MID(B89,E89+1,F89-E89-1)</f>
        <v xml:space="preserve"> 32</v>
      </c>
      <c r="K89" s="15" t="str">
        <f t="shared" ref="K89:K152" si="35">MID(B89,F89+1,G89-F89-1)</f>
        <v>30</v>
      </c>
      <c r="M89" s="54">
        <f t="shared" ref="M89:M152" si="36">(K89/60^2)+(J89/60)+I89</f>
        <v>12.541666666666666</v>
      </c>
      <c r="N89" s="17"/>
      <c r="O89">
        <f t="shared" si="22"/>
        <v>5</v>
      </c>
      <c r="P89">
        <f t="shared" si="23"/>
        <v>9</v>
      </c>
      <c r="Q89">
        <f t="shared" si="24"/>
        <v>13</v>
      </c>
      <c r="S89" t="str">
        <f t="shared" si="25"/>
        <v>81</v>
      </c>
      <c r="T89" t="str">
        <f t="shared" si="26"/>
        <v xml:space="preserve"> 41</v>
      </c>
      <c r="U89" t="str">
        <f t="shared" si="27"/>
        <v xml:space="preserve"> 20</v>
      </c>
      <c r="W89" s="60">
        <f t="shared" si="28"/>
        <v>81.688888888888883</v>
      </c>
      <c r="X89" s="59">
        <f t="shared" si="29"/>
        <v>-81.688888888888883</v>
      </c>
    </row>
    <row r="90" spans="1:24" ht="39.6" customHeight="1">
      <c r="A90" s="29" t="s">
        <v>1539</v>
      </c>
      <c r="B90" s="24" t="s">
        <v>436</v>
      </c>
      <c r="C90" s="24" t="s">
        <v>727</v>
      </c>
      <c r="E90">
        <f t="shared" si="30"/>
        <v>3</v>
      </c>
      <c r="F90">
        <f t="shared" si="31"/>
        <v>7</v>
      </c>
      <c r="G90">
        <f t="shared" si="32"/>
        <v>10</v>
      </c>
      <c r="I90" t="str">
        <f t="shared" si="33"/>
        <v>12</v>
      </c>
      <c r="J90" t="str">
        <f t="shared" si="34"/>
        <v xml:space="preserve"> 24</v>
      </c>
      <c r="K90" s="15" t="str">
        <f t="shared" si="35"/>
        <v>08</v>
      </c>
      <c r="M90" s="54">
        <f t="shared" si="36"/>
        <v>12.402222222222223</v>
      </c>
      <c r="N90" s="17"/>
      <c r="O90">
        <f t="shared" si="22"/>
        <v>5</v>
      </c>
      <c r="P90">
        <f t="shared" si="23"/>
        <v>9</v>
      </c>
      <c r="Q90">
        <f t="shared" si="24"/>
        <v>13</v>
      </c>
      <c r="S90" t="str">
        <f t="shared" si="25"/>
        <v>81</v>
      </c>
      <c r="T90" t="str">
        <f t="shared" si="26"/>
        <v xml:space="preserve"> 27</v>
      </c>
      <c r="U90" t="str">
        <f t="shared" si="27"/>
        <v xml:space="preserve"> 08</v>
      </c>
      <c r="W90" s="60">
        <f t="shared" si="28"/>
        <v>81.452222222222218</v>
      </c>
      <c r="X90" s="59">
        <f t="shared" si="29"/>
        <v>-81.452222222222218</v>
      </c>
    </row>
    <row r="91" spans="1:24" ht="39.6" customHeight="1">
      <c r="A91" s="30" t="s">
        <v>1570</v>
      </c>
      <c r="B91" s="24" t="s">
        <v>469</v>
      </c>
      <c r="C91" s="24" t="s">
        <v>762</v>
      </c>
      <c r="E91">
        <f t="shared" si="30"/>
        <v>3</v>
      </c>
      <c r="F91">
        <f t="shared" si="31"/>
        <v>7</v>
      </c>
      <c r="G91">
        <f t="shared" si="32"/>
        <v>10</v>
      </c>
      <c r="I91" t="str">
        <f t="shared" si="33"/>
        <v>14</v>
      </c>
      <c r="J91" t="str">
        <f t="shared" si="34"/>
        <v xml:space="preserve"> 21</v>
      </c>
      <c r="K91" s="15" t="str">
        <f t="shared" si="35"/>
        <v>07</v>
      </c>
      <c r="M91" s="54">
        <f t="shared" si="36"/>
        <v>14.351944444444445</v>
      </c>
      <c r="N91" s="17"/>
      <c r="O91">
        <f t="shared" si="22"/>
        <v>5</v>
      </c>
      <c r="P91">
        <f t="shared" si="23"/>
        <v>9</v>
      </c>
      <c r="Q91">
        <f t="shared" si="24"/>
        <v>13</v>
      </c>
      <c r="S91" t="str">
        <f t="shared" si="25"/>
        <v>80</v>
      </c>
      <c r="T91" t="str">
        <f t="shared" si="26"/>
        <v xml:space="preserve"> 10</v>
      </c>
      <c r="U91" t="str">
        <f t="shared" si="27"/>
        <v xml:space="preserve"> 27</v>
      </c>
      <c r="W91" s="60">
        <f t="shared" si="28"/>
        <v>80.174166666666665</v>
      </c>
      <c r="X91" s="59">
        <f t="shared" si="29"/>
        <v>-80.174166666666665</v>
      </c>
    </row>
    <row r="92" spans="1:24" ht="39.6" customHeight="1">
      <c r="A92" s="29" t="s">
        <v>1572</v>
      </c>
      <c r="B92" s="24" t="s">
        <v>471</v>
      </c>
      <c r="C92" s="24" t="s">
        <v>765</v>
      </c>
      <c r="E92">
        <f t="shared" si="30"/>
        <v>3</v>
      </c>
      <c r="F92">
        <f t="shared" si="31"/>
        <v>7</v>
      </c>
      <c r="G92">
        <f t="shared" si="32"/>
        <v>10</v>
      </c>
      <c r="I92" t="str">
        <f t="shared" si="33"/>
        <v>14</v>
      </c>
      <c r="J92" t="str">
        <f t="shared" si="34"/>
        <v xml:space="preserve"> 24</v>
      </c>
      <c r="K92" s="15" t="str">
        <f t="shared" si="35"/>
        <v>41</v>
      </c>
      <c r="M92" s="54">
        <f t="shared" si="36"/>
        <v>14.411388888888888</v>
      </c>
      <c r="N92" s="17"/>
      <c r="O92">
        <f t="shared" si="22"/>
        <v>5</v>
      </c>
      <c r="P92">
        <f t="shared" si="23"/>
        <v>9</v>
      </c>
      <c r="Q92">
        <f t="shared" si="24"/>
        <v>13</v>
      </c>
      <c r="S92" t="str">
        <f t="shared" si="25"/>
        <v>80</v>
      </c>
      <c r="T92" t="str">
        <f t="shared" si="26"/>
        <v xml:space="preserve"> 16</v>
      </c>
      <c r="U92" t="str">
        <f t="shared" si="27"/>
        <v xml:space="preserve"> 27</v>
      </c>
      <c r="W92" s="60">
        <f t="shared" si="28"/>
        <v>80.274166666666673</v>
      </c>
      <c r="X92" s="59">
        <f t="shared" si="29"/>
        <v>-80.274166666666673</v>
      </c>
    </row>
    <row r="93" spans="1:24" ht="39.6" customHeight="1">
      <c r="A93" s="29" t="s">
        <v>1571</v>
      </c>
      <c r="B93" s="24" t="s">
        <v>471</v>
      </c>
      <c r="C93" s="24" t="s">
        <v>764</v>
      </c>
      <c r="E93">
        <f t="shared" si="30"/>
        <v>3</v>
      </c>
      <c r="F93">
        <f t="shared" si="31"/>
        <v>7</v>
      </c>
      <c r="G93">
        <f t="shared" si="32"/>
        <v>10</v>
      </c>
      <c r="I93" t="str">
        <f t="shared" si="33"/>
        <v>14</v>
      </c>
      <c r="J93" t="str">
        <f t="shared" si="34"/>
        <v xml:space="preserve"> 24</v>
      </c>
      <c r="K93" s="15" t="str">
        <f t="shared" si="35"/>
        <v>41</v>
      </c>
      <c r="M93" s="54">
        <f t="shared" si="36"/>
        <v>14.411388888888888</v>
      </c>
      <c r="N93" s="17"/>
      <c r="O93">
        <f t="shared" si="22"/>
        <v>5</v>
      </c>
      <c r="P93">
        <f t="shared" si="23"/>
        <v>9</v>
      </c>
      <c r="Q93">
        <f t="shared" si="24"/>
        <v>13</v>
      </c>
      <c r="S93" t="str">
        <f t="shared" si="25"/>
        <v>80</v>
      </c>
      <c r="T93" t="str">
        <f t="shared" si="26"/>
        <v xml:space="preserve"> 15</v>
      </c>
      <c r="U93" t="str">
        <f t="shared" si="27"/>
        <v xml:space="preserve"> 40</v>
      </c>
      <c r="W93" s="60">
        <f t="shared" si="28"/>
        <v>80.261111111111106</v>
      </c>
      <c r="X93" s="59">
        <f t="shared" si="29"/>
        <v>-80.261111111111106</v>
      </c>
    </row>
    <row r="94" spans="1:24" ht="39.6" customHeight="1">
      <c r="A94" s="29" t="s">
        <v>1537</v>
      </c>
      <c r="B94" s="24" t="s">
        <v>434</v>
      </c>
      <c r="C94" s="24" t="s">
        <v>725</v>
      </c>
      <c r="E94">
        <f t="shared" si="30"/>
        <v>3</v>
      </c>
      <c r="F94">
        <f t="shared" si="31"/>
        <v>7</v>
      </c>
      <c r="G94">
        <f t="shared" si="32"/>
        <v>10</v>
      </c>
      <c r="I94" t="str">
        <f t="shared" si="33"/>
        <v>12</v>
      </c>
      <c r="J94" t="str">
        <f t="shared" si="34"/>
        <v xml:space="preserve"> 09</v>
      </c>
      <c r="K94" s="15" t="str">
        <f t="shared" si="35"/>
        <v>57</v>
      </c>
      <c r="M94" s="54">
        <f t="shared" si="36"/>
        <v>12.165833333333333</v>
      </c>
      <c r="N94" s="17"/>
      <c r="O94">
        <f t="shared" si="22"/>
        <v>5</v>
      </c>
      <c r="P94">
        <f t="shared" si="23"/>
        <v>9</v>
      </c>
      <c r="Q94">
        <f t="shared" si="24"/>
        <v>13</v>
      </c>
      <c r="S94" t="str">
        <f t="shared" si="25"/>
        <v>81</v>
      </c>
      <c r="T94" t="str">
        <f t="shared" si="26"/>
        <v xml:space="preserve"> 50</v>
      </c>
      <c r="U94" t="str">
        <f t="shared" si="27"/>
        <v xml:space="preserve"> 25</v>
      </c>
      <c r="W94" s="60">
        <f t="shared" si="28"/>
        <v>81.840277777777771</v>
      </c>
      <c r="X94" s="59">
        <f t="shared" si="29"/>
        <v>-81.840277777777771</v>
      </c>
    </row>
    <row r="95" spans="1:24" ht="39.6" customHeight="1">
      <c r="A95" s="29" t="s">
        <v>1795</v>
      </c>
      <c r="B95" s="31" t="s">
        <v>1008</v>
      </c>
      <c r="C95" s="31" t="s">
        <v>1012</v>
      </c>
      <c r="E95">
        <f t="shared" si="30"/>
        <v>4</v>
      </c>
      <c r="F95">
        <f t="shared" si="31"/>
        <v>8</v>
      </c>
      <c r="G95">
        <f t="shared" si="32"/>
        <v>12</v>
      </c>
      <c r="I95" t="str">
        <f>MID(B95,1,3)</f>
        <v xml:space="preserve"> 12</v>
      </c>
      <c r="J95" t="str">
        <f t="shared" si="34"/>
        <v xml:space="preserve"> 12</v>
      </c>
      <c r="K95" s="15" t="str">
        <f t="shared" si="35"/>
        <v xml:space="preserve"> 25</v>
      </c>
      <c r="M95" s="54">
        <f t="shared" si="36"/>
        <v>12.206944444444444</v>
      </c>
      <c r="N95" s="17"/>
      <c r="O95">
        <f t="shared" si="22"/>
        <v>5</v>
      </c>
      <c r="P95">
        <f t="shared" si="23"/>
        <v>9</v>
      </c>
      <c r="Q95">
        <f t="shared" si="24"/>
        <v>13</v>
      </c>
      <c r="S95" t="str">
        <f t="shared" si="25"/>
        <v>72</v>
      </c>
      <c r="T95" t="str">
        <f t="shared" si="26"/>
        <v xml:space="preserve"> 11</v>
      </c>
      <c r="U95" t="str">
        <f t="shared" si="27"/>
        <v xml:space="preserve"> 07</v>
      </c>
      <c r="W95" s="60">
        <f t="shared" si="28"/>
        <v>72.185277777777785</v>
      </c>
      <c r="X95" s="59">
        <f t="shared" si="29"/>
        <v>-72.185277777777785</v>
      </c>
    </row>
    <row r="96" spans="1:24" ht="39.6" customHeight="1">
      <c r="A96" s="29" t="s">
        <v>1788</v>
      </c>
      <c r="B96" s="31" t="s">
        <v>985</v>
      </c>
      <c r="C96" s="31" t="s">
        <v>992</v>
      </c>
      <c r="E96">
        <f t="shared" si="30"/>
        <v>4</v>
      </c>
      <c r="F96">
        <f t="shared" si="31"/>
        <v>8</v>
      </c>
      <c r="G96">
        <f t="shared" si="32"/>
        <v>12</v>
      </c>
      <c r="I96" t="str">
        <f>MID(B96,1,3)</f>
        <v xml:space="preserve"> 12</v>
      </c>
      <c r="J96" t="str">
        <f t="shared" si="34"/>
        <v xml:space="preserve"> 21</v>
      </c>
      <c r="K96" s="15" t="str">
        <f t="shared" si="35"/>
        <v xml:space="preserve"> 44</v>
      </c>
      <c r="M96" s="54">
        <f t="shared" si="36"/>
        <v>12.362222222222222</v>
      </c>
      <c r="N96" s="17"/>
      <c r="O96">
        <f t="shared" si="22"/>
        <v>5</v>
      </c>
      <c r="P96">
        <f t="shared" si="23"/>
        <v>9</v>
      </c>
      <c r="Q96">
        <f t="shared" si="24"/>
        <v>13</v>
      </c>
      <c r="S96" t="str">
        <f t="shared" si="25"/>
        <v>71</v>
      </c>
      <c r="T96" t="str">
        <f t="shared" si="26"/>
        <v xml:space="preserve"> 50</v>
      </c>
      <c r="U96" t="str">
        <f t="shared" si="27"/>
        <v xml:space="preserve"> 38</v>
      </c>
      <c r="W96" s="60">
        <f t="shared" si="28"/>
        <v>71.843888888888884</v>
      </c>
      <c r="X96" s="59">
        <f t="shared" si="29"/>
        <v>-71.843888888888884</v>
      </c>
    </row>
    <row r="97" spans="1:24" ht="39.6" customHeight="1">
      <c r="A97" s="29" t="s">
        <v>1541</v>
      </c>
      <c r="B97" s="24" t="s">
        <v>438</v>
      </c>
      <c r="C97" s="24" t="s">
        <v>729</v>
      </c>
      <c r="E97">
        <f t="shared" si="30"/>
        <v>3</v>
      </c>
      <c r="F97">
        <f t="shared" si="31"/>
        <v>7</v>
      </c>
      <c r="G97">
        <f t="shared" si="32"/>
        <v>10</v>
      </c>
      <c r="I97" t="str">
        <f t="shared" si="33"/>
        <v>12</v>
      </c>
      <c r="J97" t="str">
        <f t="shared" si="34"/>
        <v xml:space="preserve"> 24</v>
      </c>
      <c r="K97" s="15" t="str">
        <f t="shared" si="35"/>
        <v>06</v>
      </c>
      <c r="M97" s="54">
        <f t="shared" si="36"/>
        <v>12.401666666666667</v>
      </c>
      <c r="N97" s="17"/>
      <c r="O97">
        <f t="shared" si="22"/>
        <v>5</v>
      </c>
      <c r="P97">
        <f t="shared" si="23"/>
        <v>9</v>
      </c>
      <c r="Q97">
        <f t="shared" si="24"/>
        <v>13</v>
      </c>
      <c r="S97" t="str">
        <f t="shared" si="25"/>
        <v>81</v>
      </c>
      <c r="T97" t="str">
        <f t="shared" si="26"/>
        <v xml:space="preserve"> 28</v>
      </c>
      <c r="U97" t="str">
        <f t="shared" si="27"/>
        <v xml:space="preserve"> 46</v>
      </c>
      <c r="W97" s="60">
        <f t="shared" si="28"/>
        <v>81.479444444444439</v>
      </c>
      <c r="X97" s="59">
        <f t="shared" si="29"/>
        <v>-81.479444444444439</v>
      </c>
    </row>
    <row r="98" spans="1:24" ht="39.6" customHeight="1">
      <c r="A98" s="29" t="s">
        <v>1580</v>
      </c>
      <c r="B98" s="24" t="s">
        <v>479</v>
      </c>
      <c r="C98" s="24" t="s">
        <v>773</v>
      </c>
      <c r="E98">
        <f t="shared" si="30"/>
        <v>3</v>
      </c>
      <c r="F98">
        <f t="shared" si="31"/>
        <v>7</v>
      </c>
      <c r="G98">
        <f t="shared" si="32"/>
        <v>10</v>
      </c>
      <c r="I98" t="str">
        <f t="shared" si="33"/>
        <v>15</v>
      </c>
      <c r="J98" t="str">
        <f t="shared" si="34"/>
        <v xml:space="preserve"> 52</v>
      </c>
      <c r="K98" s="15" t="str">
        <f t="shared" si="35"/>
        <v>53</v>
      </c>
      <c r="M98" s="54">
        <f t="shared" si="36"/>
        <v>15.881388888888889</v>
      </c>
      <c r="N98" s="17"/>
      <c r="O98">
        <f t="shared" si="22"/>
        <v>5</v>
      </c>
      <c r="P98">
        <f t="shared" si="23"/>
        <v>9</v>
      </c>
      <c r="Q98">
        <f t="shared" si="24"/>
        <v>13</v>
      </c>
      <c r="S98" t="str">
        <f t="shared" si="25"/>
        <v>78</v>
      </c>
      <c r="T98" t="str">
        <f t="shared" si="26"/>
        <v xml:space="preserve"> 35</v>
      </c>
      <c r="U98" t="str">
        <f t="shared" si="27"/>
        <v xml:space="preserve"> 52</v>
      </c>
      <c r="W98" s="60">
        <f t="shared" si="28"/>
        <v>78.597777777777779</v>
      </c>
      <c r="X98" s="59">
        <f t="shared" si="29"/>
        <v>-78.597777777777779</v>
      </c>
    </row>
    <row r="99" spans="1:24" ht="39.6" customHeight="1">
      <c r="A99" s="29" t="s">
        <v>1578</v>
      </c>
      <c r="B99" s="24" t="s">
        <v>477</v>
      </c>
      <c r="C99" s="24" t="s">
        <v>771</v>
      </c>
      <c r="E99">
        <f t="shared" si="30"/>
        <v>3</v>
      </c>
      <c r="F99">
        <f t="shared" si="31"/>
        <v>7</v>
      </c>
      <c r="G99">
        <f t="shared" si="32"/>
        <v>10</v>
      </c>
      <c r="I99" t="str">
        <f t="shared" si="33"/>
        <v>15</v>
      </c>
      <c r="J99" t="str">
        <f t="shared" si="34"/>
        <v xml:space="preserve"> 50</v>
      </c>
      <c r="K99" s="15" t="str">
        <f t="shared" si="35"/>
        <v>46</v>
      </c>
      <c r="M99" s="54">
        <f t="shared" si="36"/>
        <v>15.846111111111112</v>
      </c>
      <c r="N99" s="17"/>
      <c r="O99">
        <f t="shared" si="22"/>
        <v>5</v>
      </c>
      <c r="P99">
        <f t="shared" si="23"/>
        <v>9</v>
      </c>
      <c r="Q99">
        <f t="shared" si="24"/>
        <v>13</v>
      </c>
      <c r="S99" t="str">
        <f t="shared" si="25"/>
        <v>79</v>
      </c>
      <c r="T99" t="str">
        <f t="shared" si="26"/>
        <v xml:space="preserve"> 47</v>
      </c>
      <c r="U99" t="str">
        <f t="shared" si="27"/>
        <v xml:space="preserve"> 11</v>
      </c>
      <c r="W99" s="60">
        <f t="shared" si="28"/>
        <v>79.786388888888894</v>
      </c>
      <c r="X99" s="59">
        <f t="shared" si="29"/>
        <v>-79.786388888888894</v>
      </c>
    </row>
    <row r="100" spans="1:24" ht="39.6" customHeight="1">
      <c r="A100" s="29" t="s">
        <v>1846</v>
      </c>
      <c r="B100" s="24" t="s">
        <v>483</v>
      </c>
      <c r="C100" s="24" t="s">
        <v>777</v>
      </c>
      <c r="E100">
        <f t="shared" si="30"/>
        <v>3</v>
      </c>
      <c r="F100">
        <f t="shared" si="31"/>
        <v>7</v>
      </c>
      <c r="G100">
        <f t="shared" si="32"/>
        <v>10</v>
      </c>
      <c r="I100" t="str">
        <f t="shared" si="33"/>
        <v>15</v>
      </c>
      <c r="J100" t="str">
        <f t="shared" si="34"/>
        <v xml:space="preserve"> 48</v>
      </c>
      <c r="K100" s="15" t="str">
        <f t="shared" si="35"/>
        <v>40</v>
      </c>
      <c r="M100" s="54">
        <f t="shared" si="36"/>
        <v>15.811111111111112</v>
      </c>
      <c r="N100" s="17"/>
      <c r="O100">
        <f t="shared" si="22"/>
        <v>5</v>
      </c>
      <c r="P100">
        <f t="shared" si="23"/>
        <v>9</v>
      </c>
      <c r="Q100">
        <f t="shared" si="24"/>
        <v>13</v>
      </c>
      <c r="S100" t="str">
        <f t="shared" si="25"/>
        <v>78</v>
      </c>
      <c r="T100" t="str">
        <f t="shared" si="26"/>
        <v xml:space="preserve"> 43</v>
      </c>
      <c r="U100" t="str">
        <f t="shared" si="27"/>
        <v xml:space="preserve"> 30</v>
      </c>
      <c r="W100" s="60">
        <f t="shared" si="28"/>
        <v>78.724999999999994</v>
      </c>
      <c r="X100" s="59">
        <f t="shared" si="29"/>
        <v>-78.724999999999994</v>
      </c>
    </row>
    <row r="101" spans="1:24" ht="39.6" customHeight="1">
      <c r="A101" s="29" t="s">
        <v>1558</v>
      </c>
      <c r="B101" s="24" t="s">
        <v>457</v>
      </c>
      <c r="C101" s="24" t="s">
        <v>751</v>
      </c>
      <c r="E101">
        <f t="shared" si="30"/>
        <v>3</v>
      </c>
      <c r="F101">
        <f t="shared" si="31"/>
        <v>7</v>
      </c>
      <c r="G101">
        <f t="shared" si="32"/>
        <v>10</v>
      </c>
      <c r="I101" t="str">
        <f t="shared" si="33"/>
        <v>13</v>
      </c>
      <c r="J101" t="str">
        <f t="shared" si="34"/>
        <v xml:space="preserve"> 24</v>
      </c>
      <c r="K101" s="15" t="str">
        <f t="shared" si="35"/>
        <v>02</v>
      </c>
      <c r="M101" s="54">
        <f t="shared" si="36"/>
        <v>13.400555555555556</v>
      </c>
      <c r="N101" s="17"/>
      <c r="O101">
        <f t="shared" si="22"/>
        <v>5</v>
      </c>
      <c r="P101">
        <f t="shared" si="23"/>
        <v>9</v>
      </c>
      <c r="Q101">
        <f t="shared" si="24"/>
        <v>13</v>
      </c>
      <c r="S101" t="str">
        <f t="shared" si="25"/>
        <v>81</v>
      </c>
      <c r="T101" t="str">
        <f t="shared" si="26"/>
        <v xml:space="preserve"> 22</v>
      </c>
      <c r="U101" t="str">
        <f t="shared" si="27"/>
        <v xml:space="preserve"> 14</v>
      </c>
      <c r="W101" s="60">
        <f t="shared" si="28"/>
        <v>81.370555555555555</v>
      </c>
      <c r="X101" s="59">
        <f t="shared" si="29"/>
        <v>-81.370555555555555</v>
      </c>
    </row>
    <row r="102" spans="1:24" ht="39.6" customHeight="1">
      <c r="A102" s="29" t="s">
        <v>1569</v>
      </c>
      <c r="B102" s="24" t="s">
        <v>468</v>
      </c>
      <c r="C102" s="24" t="s">
        <v>761</v>
      </c>
      <c r="E102">
        <f t="shared" si="30"/>
        <v>3</v>
      </c>
      <c r="F102">
        <f t="shared" si="31"/>
        <v>7</v>
      </c>
      <c r="G102">
        <f t="shared" si="32"/>
        <v>10</v>
      </c>
      <c r="I102" t="str">
        <f t="shared" si="33"/>
        <v>14</v>
      </c>
      <c r="J102" t="str">
        <f t="shared" si="34"/>
        <v xml:space="preserve"> 21</v>
      </c>
      <c r="K102" s="15" t="str">
        <f t="shared" si="35"/>
        <v>23</v>
      </c>
      <c r="M102" s="54">
        <f t="shared" si="36"/>
        <v>14.356388888888889</v>
      </c>
      <c r="N102" s="17"/>
      <c r="O102">
        <f t="shared" si="22"/>
        <v>5</v>
      </c>
      <c r="P102">
        <f t="shared" si="23"/>
        <v>9</v>
      </c>
      <c r="Q102">
        <f t="shared" si="24"/>
        <v>13</v>
      </c>
      <c r="S102" t="str">
        <f t="shared" si="25"/>
        <v>80</v>
      </c>
      <c r="T102" t="str">
        <f t="shared" si="26"/>
        <v xml:space="preserve"> 13</v>
      </c>
      <c r="U102" t="str">
        <f t="shared" si="27"/>
        <v xml:space="preserve"> 57</v>
      </c>
      <c r="W102" s="60">
        <f t="shared" si="28"/>
        <v>80.232500000000002</v>
      </c>
      <c r="X102" s="59">
        <f t="shared" si="29"/>
        <v>-80.232500000000002</v>
      </c>
    </row>
    <row r="103" spans="1:24" ht="39.6" customHeight="1">
      <c r="A103" s="29" t="s">
        <v>1538</v>
      </c>
      <c r="B103" s="24" t="s">
        <v>435</v>
      </c>
      <c r="C103" s="24" t="s">
        <v>726</v>
      </c>
      <c r="E103">
        <f t="shared" si="30"/>
        <v>3</v>
      </c>
      <c r="F103">
        <f t="shared" si="31"/>
        <v>7</v>
      </c>
      <c r="G103">
        <f t="shared" si="32"/>
        <v>10</v>
      </c>
      <c r="I103" t="str">
        <f t="shared" si="33"/>
        <v>12</v>
      </c>
      <c r="J103" t="str">
        <f t="shared" si="34"/>
        <v xml:space="preserve"> 09</v>
      </c>
      <c r="K103" s="15" t="str">
        <f t="shared" si="35"/>
        <v>39</v>
      </c>
      <c r="M103" s="54">
        <f t="shared" si="36"/>
        <v>12.160833333333333</v>
      </c>
      <c r="N103" s="17"/>
      <c r="O103">
        <f t="shared" si="22"/>
        <v>5</v>
      </c>
      <c r="P103">
        <f t="shared" si="23"/>
        <v>9</v>
      </c>
      <c r="Q103">
        <f t="shared" si="24"/>
        <v>13</v>
      </c>
      <c r="S103" t="str">
        <f t="shared" si="25"/>
        <v>81</v>
      </c>
      <c r="T103" t="str">
        <f t="shared" si="26"/>
        <v xml:space="preserve"> 50</v>
      </c>
      <c r="U103" t="str">
        <f t="shared" si="27"/>
        <v xml:space="preserve"> 22</v>
      </c>
      <c r="W103" s="60">
        <f t="shared" si="28"/>
        <v>81.839444444444439</v>
      </c>
      <c r="X103" s="59">
        <f t="shared" si="29"/>
        <v>-81.839444444444439</v>
      </c>
    </row>
    <row r="104" spans="1:24" ht="39.6" customHeight="1">
      <c r="A104" s="29" t="s">
        <v>1574</v>
      </c>
      <c r="B104" s="24" t="s">
        <v>473</v>
      </c>
      <c r="C104" s="24" t="s">
        <v>767</v>
      </c>
      <c r="E104">
        <f t="shared" si="30"/>
        <v>3</v>
      </c>
      <c r="F104">
        <f t="shared" si="31"/>
        <v>7</v>
      </c>
      <c r="G104">
        <f t="shared" si="32"/>
        <v>10</v>
      </c>
      <c r="I104" t="str">
        <f t="shared" si="33"/>
        <v>14</v>
      </c>
      <c r="J104" t="str">
        <f t="shared" si="34"/>
        <v xml:space="preserve"> 28</v>
      </c>
      <c r="K104" s="15" t="str">
        <f t="shared" si="35"/>
        <v>09</v>
      </c>
      <c r="M104" s="54">
        <f t="shared" si="36"/>
        <v>14.469166666666666</v>
      </c>
      <c r="N104" s="17"/>
      <c r="O104">
        <f t="shared" si="22"/>
        <v>5</v>
      </c>
      <c r="P104">
        <f t="shared" si="23"/>
        <v>9</v>
      </c>
      <c r="Q104">
        <f t="shared" si="24"/>
        <v>13</v>
      </c>
      <c r="S104" t="str">
        <f t="shared" si="25"/>
        <v>81</v>
      </c>
      <c r="T104" t="str">
        <f t="shared" si="26"/>
        <v xml:space="preserve"> 01</v>
      </c>
      <c r="U104" t="str">
        <f t="shared" si="27"/>
        <v xml:space="preserve"> 57</v>
      </c>
      <c r="W104" s="60">
        <f t="shared" si="28"/>
        <v>81.032499999999999</v>
      </c>
      <c r="X104" s="59">
        <f t="shared" si="29"/>
        <v>-81.032499999999999</v>
      </c>
    </row>
    <row r="105" spans="1:24" ht="39.6" customHeight="1">
      <c r="A105" s="29" t="s">
        <v>1544</v>
      </c>
      <c r="B105" s="24" t="s">
        <v>441</v>
      </c>
      <c r="C105" s="24" t="s">
        <v>732</v>
      </c>
      <c r="E105">
        <f t="shared" si="30"/>
        <v>3</v>
      </c>
      <c r="F105">
        <f t="shared" si="31"/>
        <v>7</v>
      </c>
      <c r="G105">
        <f t="shared" si="32"/>
        <v>10</v>
      </c>
      <c r="I105" t="str">
        <f t="shared" si="33"/>
        <v>12</v>
      </c>
      <c r="J105" t="str">
        <f t="shared" si="34"/>
        <v xml:space="preserve"> 32</v>
      </c>
      <c r="K105" s="15" t="str">
        <f t="shared" si="35"/>
        <v>30</v>
      </c>
      <c r="M105" s="54">
        <f t="shared" si="36"/>
        <v>12.541666666666666</v>
      </c>
      <c r="N105" s="17"/>
      <c r="O105">
        <f t="shared" si="22"/>
        <v>5</v>
      </c>
      <c r="P105">
        <f t="shared" si="23"/>
        <v>9</v>
      </c>
      <c r="Q105">
        <f t="shared" si="24"/>
        <v>13</v>
      </c>
      <c r="S105" t="str">
        <f t="shared" si="25"/>
        <v>81</v>
      </c>
      <c r="T105" t="str">
        <f t="shared" si="26"/>
        <v xml:space="preserve"> 42</v>
      </c>
      <c r="U105" t="str">
        <f t="shared" si="27"/>
        <v xml:space="preserve"> 07</v>
      </c>
      <c r="W105" s="60">
        <f t="shared" si="28"/>
        <v>81.70194444444445</v>
      </c>
      <c r="X105" s="59">
        <f t="shared" si="29"/>
        <v>-81.70194444444445</v>
      </c>
    </row>
    <row r="106" spans="1:24" ht="39.6" customHeight="1">
      <c r="A106" s="29" t="s">
        <v>1564</v>
      </c>
      <c r="B106" s="24" t="s">
        <v>463</v>
      </c>
      <c r="C106" s="24" t="s">
        <v>756</v>
      </c>
      <c r="E106">
        <f t="shared" si="30"/>
        <v>3</v>
      </c>
      <c r="F106">
        <f t="shared" si="31"/>
        <v>7</v>
      </c>
      <c r="G106">
        <f t="shared" si="32"/>
        <v>10</v>
      </c>
      <c r="I106" t="str">
        <f t="shared" si="33"/>
        <v>13</v>
      </c>
      <c r="J106" t="str">
        <f t="shared" si="34"/>
        <v xml:space="preserve"> 34</v>
      </c>
      <c r="K106" s="15" t="str">
        <f t="shared" si="35"/>
        <v>27</v>
      </c>
      <c r="M106" s="54">
        <f t="shared" si="36"/>
        <v>13.574166666666667</v>
      </c>
      <c r="N106" s="17"/>
      <c r="O106">
        <f t="shared" si="22"/>
        <v>5</v>
      </c>
      <c r="P106">
        <f t="shared" si="23"/>
        <v>9</v>
      </c>
      <c r="Q106">
        <f t="shared" si="24"/>
        <v>13</v>
      </c>
      <c r="S106" t="str">
        <f t="shared" si="25"/>
        <v>80</v>
      </c>
      <c r="T106" t="str">
        <f t="shared" si="26"/>
        <v xml:space="preserve"> 05</v>
      </c>
      <c r="U106" t="str">
        <f t="shared" si="27"/>
        <v xml:space="preserve"> 30</v>
      </c>
      <c r="W106" s="60">
        <f t="shared" si="28"/>
        <v>80.091666666666669</v>
      </c>
      <c r="X106" s="59">
        <f t="shared" si="29"/>
        <v>-80.091666666666669</v>
      </c>
    </row>
    <row r="107" spans="1:24" ht="39.6" customHeight="1">
      <c r="A107" s="29" t="s">
        <v>1546</v>
      </c>
      <c r="B107" s="24" t="s">
        <v>442</v>
      </c>
      <c r="C107" s="24" t="s">
        <v>734</v>
      </c>
      <c r="E107">
        <f t="shared" si="30"/>
        <v>3</v>
      </c>
      <c r="F107">
        <f t="shared" si="31"/>
        <v>7</v>
      </c>
      <c r="G107">
        <f t="shared" si="32"/>
        <v>10</v>
      </c>
      <c r="I107" t="str">
        <f t="shared" si="33"/>
        <v>12</v>
      </c>
      <c r="J107" t="str">
        <f t="shared" si="34"/>
        <v xml:space="preserve"> 34</v>
      </c>
      <c r="K107" s="15" t="str">
        <f t="shared" si="35"/>
        <v>31</v>
      </c>
      <c r="M107" s="54">
        <f t="shared" si="36"/>
        <v>12.575277777777778</v>
      </c>
      <c r="N107" s="17"/>
      <c r="O107">
        <f t="shared" si="22"/>
        <v>5</v>
      </c>
      <c r="P107">
        <f t="shared" si="23"/>
        <v>9</v>
      </c>
      <c r="Q107">
        <f t="shared" si="24"/>
        <v>13</v>
      </c>
      <c r="S107" t="str">
        <f t="shared" si="25"/>
        <v>81</v>
      </c>
      <c r="T107" t="str">
        <f t="shared" si="26"/>
        <v xml:space="preserve"> 41</v>
      </c>
      <c r="U107" t="str">
        <f t="shared" si="27"/>
        <v xml:space="preserve"> 40</v>
      </c>
      <c r="W107" s="60">
        <f t="shared" si="28"/>
        <v>81.694444444444443</v>
      </c>
      <c r="X107" s="59">
        <f t="shared" si="29"/>
        <v>-81.694444444444443</v>
      </c>
    </row>
    <row r="108" spans="1:24" ht="39.6" customHeight="1">
      <c r="A108" s="29" t="s">
        <v>1565</v>
      </c>
      <c r="B108" s="24" t="s">
        <v>464</v>
      </c>
      <c r="C108" s="24" t="s">
        <v>757</v>
      </c>
      <c r="E108">
        <f t="shared" si="30"/>
        <v>3</v>
      </c>
      <c r="F108">
        <f t="shared" si="31"/>
        <v>7</v>
      </c>
      <c r="G108">
        <f t="shared" si="32"/>
        <v>10</v>
      </c>
      <c r="I108" t="str">
        <f t="shared" si="33"/>
        <v>14</v>
      </c>
      <c r="J108" t="str">
        <f t="shared" si="34"/>
        <v xml:space="preserve"> 17</v>
      </c>
      <c r="K108" s="15" t="str">
        <f t="shared" si="35"/>
        <v>14</v>
      </c>
      <c r="M108" s="54">
        <f t="shared" si="36"/>
        <v>14.287222222222223</v>
      </c>
      <c r="N108" s="17"/>
      <c r="O108">
        <f t="shared" si="22"/>
        <v>5</v>
      </c>
      <c r="P108">
        <f t="shared" si="23"/>
        <v>9</v>
      </c>
      <c r="Q108">
        <f t="shared" si="24"/>
        <v>13</v>
      </c>
      <c r="S108" t="str">
        <f t="shared" si="25"/>
        <v>80</v>
      </c>
      <c r="T108" t="str">
        <f t="shared" si="26"/>
        <v xml:space="preserve"> 21</v>
      </c>
      <c r="U108" t="str">
        <f t="shared" si="27"/>
        <v xml:space="preserve"> 49</v>
      </c>
      <c r="W108" s="60">
        <f t="shared" si="28"/>
        <v>80.363611111111112</v>
      </c>
      <c r="X108" s="59">
        <f t="shared" si="29"/>
        <v>-80.363611111111112</v>
      </c>
    </row>
    <row r="109" spans="1:24" ht="39.6" customHeight="1">
      <c r="A109" s="29" t="s">
        <v>1573</v>
      </c>
      <c r="B109" s="24" t="s">
        <v>472</v>
      </c>
      <c r="C109" s="24" t="s">
        <v>766</v>
      </c>
      <c r="E109">
        <f t="shared" si="30"/>
        <v>3</v>
      </c>
      <c r="F109">
        <f t="shared" si="31"/>
        <v>7</v>
      </c>
      <c r="G109">
        <f t="shared" si="32"/>
        <v>10</v>
      </c>
      <c r="I109" t="str">
        <f t="shared" si="33"/>
        <v>14</v>
      </c>
      <c r="J109" t="str">
        <f t="shared" si="34"/>
        <v xml:space="preserve"> 26</v>
      </c>
      <c r="K109" s="15" t="str">
        <f t="shared" si="35"/>
        <v>36</v>
      </c>
      <c r="M109" s="54">
        <f t="shared" si="36"/>
        <v>14.443333333333333</v>
      </c>
      <c r="N109" s="17"/>
      <c r="O109">
        <f t="shared" si="22"/>
        <v>5</v>
      </c>
      <c r="P109">
        <f t="shared" si="23"/>
        <v>9</v>
      </c>
      <c r="Q109">
        <f t="shared" si="24"/>
        <v>13</v>
      </c>
      <c r="S109" t="str">
        <f t="shared" si="25"/>
        <v>80</v>
      </c>
      <c r="T109" t="str">
        <f t="shared" si="26"/>
        <v xml:space="preserve"> 16</v>
      </c>
      <c r="U109" t="str">
        <f t="shared" si="27"/>
        <v xml:space="preserve"> 56</v>
      </c>
      <c r="W109" s="60">
        <f t="shared" si="28"/>
        <v>80.282222222222217</v>
      </c>
      <c r="X109" s="59">
        <f t="shared" si="29"/>
        <v>-80.282222222222217</v>
      </c>
    </row>
    <row r="110" spans="1:24" ht="39.6" customHeight="1">
      <c r="A110" s="29" t="s">
        <v>1542</v>
      </c>
      <c r="B110" s="24" t="s">
        <v>439</v>
      </c>
      <c r="C110" s="24" t="s">
        <v>730</v>
      </c>
      <c r="E110">
        <f t="shared" si="30"/>
        <v>3</v>
      </c>
      <c r="F110">
        <f t="shared" si="31"/>
        <v>7</v>
      </c>
      <c r="G110">
        <f t="shared" si="32"/>
        <v>10</v>
      </c>
      <c r="I110" t="str">
        <f t="shared" si="33"/>
        <v>12</v>
      </c>
      <c r="J110" t="str">
        <f t="shared" si="34"/>
        <v xml:space="preserve"> 35</v>
      </c>
      <c r="K110" s="15" t="str">
        <f t="shared" si="35"/>
        <v>58</v>
      </c>
      <c r="M110" s="54">
        <f t="shared" si="36"/>
        <v>12.599444444444444</v>
      </c>
      <c r="N110" s="17"/>
      <c r="O110">
        <f t="shared" si="22"/>
        <v>5</v>
      </c>
      <c r="P110">
        <f t="shared" si="23"/>
        <v>9</v>
      </c>
      <c r="Q110">
        <f t="shared" si="24"/>
        <v>13</v>
      </c>
      <c r="S110" t="str">
        <f t="shared" si="25"/>
        <v>81</v>
      </c>
      <c r="T110" t="str">
        <f t="shared" si="26"/>
        <v xml:space="preserve"> 41</v>
      </c>
      <c r="U110" t="str">
        <f t="shared" si="27"/>
        <v xml:space="preserve"> 24</v>
      </c>
      <c r="W110" s="60">
        <f t="shared" si="28"/>
        <v>81.69</v>
      </c>
      <c r="X110" s="59">
        <f t="shared" si="29"/>
        <v>-81.69</v>
      </c>
    </row>
    <row r="111" spans="1:24" ht="39.6" customHeight="1">
      <c r="A111" s="29" t="s">
        <v>1553</v>
      </c>
      <c r="B111" s="24" t="s">
        <v>452</v>
      </c>
      <c r="C111" s="24" t="s">
        <v>745</v>
      </c>
      <c r="E111">
        <f t="shared" si="30"/>
        <v>3</v>
      </c>
      <c r="F111">
        <f t="shared" si="31"/>
        <v>7</v>
      </c>
      <c r="G111">
        <f t="shared" si="32"/>
        <v>10</v>
      </c>
      <c r="I111" t="str">
        <f t="shared" si="33"/>
        <v>13</v>
      </c>
      <c r="J111" t="str">
        <f t="shared" si="34"/>
        <v xml:space="preserve"> 20</v>
      </c>
      <c r="K111" s="15" t="str">
        <f t="shared" si="35"/>
        <v>05</v>
      </c>
      <c r="M111" s="54">
        <f t="shared" si="36"/>
        <v>13.334722222222222</v>
      </c>
      <c r="N111" s="17"/>
      <c r="O111">
        <f t="shared" si="22"/>
        <v>5</v>
      </c>
      <c r="P111">
        <f t="shared" si="23"/>
        <v>9</v>
      </c>
      <c r="Q111">
        <f t="shared" si="24"/>
        <v>13</v>
      </c>
      <c r="S111" t="str">
        <f t="shared" si="25"/>
        <v>81</v>
      </c>
      <c r="T111" t="str">
        <f t="shared" si="26"/>
        <v xml:space="preserve"> 23</v>
      </c>
      <c r="U111" t="str">
        <f t="shared" si="27"/>
        <v xml:space="preserve"> 39</v>
      </c>
      <c r="W111" s="60">
        <f t="shared" si="28"/>
        <v>81.394166666666663</v>
      </c>
      <c r="X111" s="59">
        <f t="shared" si="29"/>
        <v>-81.394166666666663</v>
      </c>
    </row>
    <row r="112" spans="1:24" ht="39.6" customHeight="1">
      <c r="A112" s="30" t="s">
        <v>1567</v>
      </c>
      <c r="B112" s="24" t="s">
        <v>466</v>
      </c>
      <c r="C112" s="24" t="s">
        <v>759</v>
      </c>
      <c r="E112">
        <f t="shared" si="30"/>
        <v>3</v>
      </c>
      <c r="F112">
        <f t="shared" si="31"/>
        <v>7</v>
      </c>
      <c r="G112">
        <f t="shared" si="32"/>
        <v>10</v>
      </c>
      <c r="I112" t="str">
        <f t="shared" si="33"/>
        <v>14</v>
      </c>
      <c r="J112" t="str">
        <f t="shared" si="34"/>
        <v xml:space="preserve"> 20</v>
      </c>
      <c r="K112" s="15" t="str">
        <f t="shared" si="35"/>
        <v>49</v>
      </c>
      <c r="M112" s="54">
        <f t="shared" si="36"/>
        <v>14.346944444444444</v>
      </c>
      <c r="N112" s="17"/>
      <c r="O112">
        <f t="shared" si="22"/>
        <v>5</v>
      </c>
      <c r="P112">
        <f t="shared" si="23"/>
        <v>9</v>
      </c>
      <c r="Q112">
        <f t="shared" si="24"/>
        <v>13</v>
      </c>
      <c r="S112" t="str">
        <f t="shared" si="25"/>
        <v>80</v>
      </c>
      <c r="T112" t="str">
        <f t="shared" si="26"/>
        <v xml:space="preserve"> 14</v>
      </c>
      <c r="U112" t="str">
        <f t="shared" si="27"/>
        <v xml:space="preserve"> 15</v>
      </c>
      <c r="W112" s="60">
        <f t="shared" si="28"/>
        <v>80.237499999999997</v>
      </c>
      <c r="X112" s="59">
        <f t="shared" si="29"/>
        <v>-80.237499999999997</v>
      </c>
    </row>
    <row r="113" spans="1:24" ht="39.6" customHeight="1">
      <c r="A113" s="29" t="s">
        <v>1576</v>
      </c>
      <c r="B113" s="24" t="s">
        <v>475</v>
      </c>
      <c r="C113" s="24" t="s">
        <v>769</v>
      </c>
      <c r="E113">
        <f t="shared" si="30"/>
        <v>3</v>
      </c>
      <c r="F113">
        <f t="shared" si="31"/>
        <v>7</v>
      </c>
      <c r="G113">
        <f t="shared" si="32"/>
        <v>10</v>
      </c>
      <c r="I113" t="str">
        <f t="shared" si="33"/>
        <v>15</v>
      </c>
      <c r="J113" t="str">
        <f t="shared" si="34"/>
        <v xml:space="preserve"> 51</v>
      </c>
      <c r="K113" s="15" t="str">
        <f t="shared" si="35"/>
        <v>57</v>
      </c>
      <c r="M113" s="54">
        <f t="shared" si="36"/>
        <v>15.865833333333333</v>
      </c>
      <c r="N113" s="17"/>
      <c r="O113">
        <f t="shared" si="22"/>
        <v>5</v>
      </c>
      <c r="P113">
        <f t="shared" si="23"/>
        <v>9</v>
      </c>
      <c r="Q113">
        <f t="shared" si="24"/>
        <v>13</v>
      </c>
      <c r="S113" t="str">
        <f t="shared" si="25"/>
        <v>79</v>
      </c>
      <c r="T113" t="str">
        <f t="shared" si="26"/>
        <v xml:space="preserve"> 44</v>
      </c>
      <c r="U113" t="str">
        <f t="shared" si="27"/>
        <v xml:space="preserve"> 12</v>
      </c>
      <c r="W113" s="60">
        <f t="shared" si="28"/>
        <v>79.736666666666665</v>
      </c>
      <c r="X113" s="59">
        <f t="shared" si="29"/>
        <v>-79.736666666666665</v>
      </c>
    </row>
    <row r="114" spans="1:24" ht="39.6" customHeight="1">
      <c r="A114" s="29" t="s">
        <v>1577</v>
      </c>
      <c r="B114" s="24" t="s">
        <v>476</v>
      </c>
      <c r="C114" s="24" t="s">
        <v>770</v>
      </c>
      <c r="E114">
        <f t="shared" si="30"/>
        <v>3</v>
      </c>
      <c r="F114">
        <f t="shared" si="31"/>
        <v>7</v>
      </c>
      <c r="G114">
        <f t="shared" si="32"/>
        <v>10</v>
      </c>
      <c r="I114" t="str">
        <f t="shared" si="33"/>
        <v>15</v>
      </c>
      <c r="J114" t="str">
        <f t="shared" si="34"/>
        <v xml:space="preserve"> 51</v>
      </c>
      <c r="K114" s="15" t="str">
        <f t="shared" si="35"/>
        <v>20</v>
      </c>
      <c r="M114" s="54">
        <f t="shared" si="36"/>
        <v>15.855555555555556</v>
      </c>
      <c r="N114" s="17"/>
      <c r="O114">
        <f t="shared" si="22"/>
        <v>5</v>
      </c>
      <c r="P114">
        <f t="shared" si="23"/>
        <v>9</v>
      </c>
      <c r="Q114">
        <f t="shared" si="24"/>
        <v>13</v>
      </c>
      <c r="S114" t="str">
        <f t="shared" si="25"/>
        <v>79</v>
      </c>
      <c r="T114" t="str">
        <f t="shared" si="26"/>
        <v xml:space="preserve"> 46</v>
      </c>
      <c r="U114" t="str">
        <f t="shared" si="27"/>
        <v xml:space="preserve"> 12</v>
      </c>
      <c r="W114" s="60">
        <f t="shared" si="28"/>
        <v>79.77</v>
      </c>
      <c r="X114" s="59">
        <f t="shared" si="29"/>
        <v>-79.77</v>
      </c>
    </row>
    <row r="115" spans="1:24" ht="39.6" customHeight="1">
      <c r="A115" s="30" t="s">
        <v>1549</v>
      </c>
      <c r="B115" s="24" t="s">
        <v>447</v>
      </c>
      <c r="C115" s="24" t="s">
        <v>740</v>
      </c>
      <c r="E115">
        <f t="shared" si="30"/>
        <v>3</v>
      </c>
      <c r="F115">
        <f t="shared" si="31"/>
        <v>7</v>
      </c>
      <c r="G115">
        <f t="shared" si="32"/>
        <v>10</v>
      </c>
      <c r="I115" t="str">
        <f t="shared" si="33"/>
        <v>13</v>
      </c>
      <c r="J115" t="str">
        <f t="shared" si="34"/>
        <v xml:space="preserve"> 21</v>
      </c>
      <c r="K115" s="15" t="str">
        <f t="shared" si="35"/>
        <v>23</v>
      </c>
      <c r="M115" s="54">
        <f t="shared" si="36"/>
        <v>13.356388888888889</v>
      </c>
      <c r="N115" s="17"/>
      <c r="O115">
        <f t="shared" si="22"/>
        <v>5</v>
      </c>
      <c r="P115">
        <f t="shared" si="23"/>
        <v>9</v>
      </c>
      <c r="Q115">
        <f t="shared" si="24"/>
        <v>13</v>
      </c>
      <c r="S115" t="str">
        <f t="shared" si="25"/>
        <v>81</v>
      </c>
      <c r="T115" t="str">
        <f t="shared" si="26"/>
        <v xml:space="preserve"> 20</v>
      </c>
      <c r="U115" t="str">
        <f t="shared" si="27"/>
        <v xml:space="preserve"> 45</v>
      </c>
      <c r="W115" s="60">
        <f t="shared" si="28"/>
        <v>81.345833333333331</v>
      </c>
      <c r="X115" s="59">
        <f t="shared" si="29"/>
        <v>-81.345833333333331</v>
      </c>
    </row>
    <row r="116" spans="1:24" ht="39.6" customHeight="1">
      <c r="A116" s="29" t="s">
        <v>1658</v>
      </c>
      <c r="B116" s="24" t="s">
        <v>555</v>
      </c>
      <c r="C116" s="24" t="s">
        <v>847</v>
      </c>
      <c r="E116">
        <f t="shared" si="30"/>
        <v>3</v>
      </c>
      <c r="F116">
        <f t="shared" si="31"/>
        <v>7</v>
      </c>
      <c r="G116">
        <f t="shared" si="32"/>
        <v>11</v>
      </c>
      <c r="I116" t="str">
        <f t="shared" si="33"/>
        <v>10</v>
      </c>
      <c r="J116" t="str">
        <f t="shared" si="34"/>
        <v xml:space="preserve"> 08</v>
      </c>
      <c r="K116" s="15" t="str">
        <f t="shared" si="35"/>
        <v xml:space="preserve"> 20</v>
      </c>
      <c r="M116" s="54">
        <f t="shared" si="36"/>
        <v>10.138888888888889</v>
      </c>
      <c r="N116" s="17"/>
      <c r="O116">
        <f t="shared" si="22"/>
        <v>5</v>
      </c>
      <c r="P116">
        <f t="shared" si="23"/>
        <v>9</v>
      </c>
      <c r="Q116">
        <f t="shared" si="24"/>
        <v>13</v>
      </c>
      <c r="S116" t="str">
        <f t="shared" si="25"/>
        <v>75</v>
      </c>
      <c r="T116" t="str">
        <f t="shared" si="26"/>
        <v xml:space="preserve"> 41</v>
      </c>
      <c r="U116" t="str">
        <f t="shared" si="27"/>
        <v xml:space="preserve"> 02</v>
      </c>
      <c r="W116" s="60">
        <f t="shared" si="28"/>
        <v>75.683888888888887</v>
      </c>
      <c r="X116" s="59">
        <f t="shared" si="29"/>
        <v>-75.683888888888887</v>
      </c>
    </row>
    <row r="117" spans="1:24" ht="39.6" customHeight="1">
      <c r="A117" s="29" t="s">
        <v>1664</v>
      </c>
      <c r="B117" s="24" t="s">
        <v>562</v>
      </c>
      <c r="C117" s="24" t="s">
        <v>853</v>
      </c>
      <c r="E117">
        <f t="shared" si="30"/>
        <v>3</v>
      </c>
      <c r="F117">
        <f t="shared" si="31"/>
        <v>7</v>
      </c>
      <c r="G117">
        <f t="shared" si="32"/>
        <v>11</v>
      </c>
      <c r="I117" t="str">
        <f>MID(B117,1,2)</f>
        <v>10</v>
      </c>
      <c r="J117" t="str">
        <f t="shared" si="34"/>
        <v xml:space="preserve"> 09</v>
      </c>
      <c r="K117" s="15" t="str">
        <f t="shared" si="35"/>
        <v xml:space="preserve"> 47</v>
      </c>
      <c r="M117" s="54">
        <f t="shared" si="36"/>
        <v>10.163055555555555</v>
      </c>
      <c r="N117" s="17"/>
      <c r="O117">
        <f t="shared" si="22"/>
        <v>5</v>
      </c>
      <c r="P117">
        <f t="shared" si="23"/>
        <v>9</v>
      </c>
      <c r="Q117">
        <f t="shared" si="24"/>
        <v>13</v>
      </c>
      <c r="S117" t="str">
        <f t="shared" si="25"/>
        <v>75</v>
      </c>
      <c r="T117" t="str">
        <f t="shared" si="26"/>
        <v xml:space="preserve"> 39</v>
      </c>
      <c r="U117" t="str">
        <f t="shared" si="27"/>
        <v xml:space="preserve"> 50</v>
      </c>
      <c r="W117" s="60">
        <f t="shared" si="28"/>
        <v>75.663888888888891</v>
      </c>
      <c r="X117" s="59">
        <f t="shared" si="29"/>
        <v>-75.663888888888891</v>
      </c>
    </row>
    <row r="118" spans="1:24" ht="39.6" customHeight="1">
      <c r="A118" s="29" t="s">
        <v>1650</v>
      </c>
      <c r="B118" s="24" t="s">
        <v>548</v>
      </c>
      <c r="C118" s="24" t="s">
        <v>838</v>
      </c>
      <c r="E118">
        <f t="shared" si="30"/>
        <v>3</v>
      </c>
      <c r="F118">
        <f t="shared" si="31"/>
        <v>7</v>
      </c>
      <c r="G118">
        <f t="shared" si="32"/>
        <v>11</v>
      </c>
      <c r="I118" t="str">
        <f>MID(B118,1,2)</f>
        <v>10</v>
      </c>
      <c r="J118" t="str">
        <f t="shared" si="34"/>
        <v xml:space="preserve"> 26</v>
      </c>
      <c r="K118" s="15" t="str">
        <f t="shared" si="35"/>
        <v xml:space="preserve"> 31</v>
      </c>
      <c r="M118" s="54">
        <f t="shared" si="36"/>
        <v>10.441944444444445</v>
      </c>
      <c r="N118" s="17"/>
      <c r="O118">
        <f t="shared" si="22"/>
        <v>5</v>
      </c>
      <c r="P118">
        <f t="shared" si="23"/>
        <v>9</v>
      </c>
      <c r="Q118">
        <f t="shared" si="24"/>
        <v>13</v>
      </c>
      <c r="S118" t="str">
        <f t="shared" si="25"/>
        <v>75</v>
      </c>
      <c r="T118" t="str">
        <f t="shared" si="26"/>
        <v xml:space="preserve"> 29</v>
      </c>
      <c r="U118" t="str">
        <f t="shared" si="27"/>
        <v xml:space="preserve"> 46</v>
      </c>
      <c r="W118" s="60">
        <f t="shared" si="28"/>
        <v>75.496111111111105</v>
      </c>
      <c r="X118" s="59">
        <f t="shared" si="29"/>
        <v>-75.496111111111105</v>
      </c>
    </row>
    <row r="119" spans="1:24" ht="39.6" customHeight="1">
      <c r="A119" s="29" t="s">
        <v>1622</v>
      </c>
      <c r="B119" s="24" t="s">
        <v>520</v>
      </c>
      <c r="C119" s="24" t="s">
        <v>812</v>
      </c>
      <c r="E119">
        <f t="shared" si="30"/>
        <v>3</v>
      </c>
      <c r="F119">
        <f t="shared" si="31"/>
        <v>7</v>
      </c>
      <c r="G119">
        <f t="shared" si="32"/>
        <v>11</v>
      </c>
      <c r="I119" t="str">
        <f t="shared" si="33"/>
        <v>11</v>
      </c>
      <c r="J119" t="str">
        <f t="shared" si="34"/>
        <v xml:space="preserve"> 02</v>
      </c>
      <c r="K119" s="15" t="str">
        <f t="shared" si="35"/>
        <v xml:space="preserve"> 46</v>
      </c>
      <c r="M119" s="54">
        <f t="shared" si="36"/>
        <v>11.046111111111111</v>
      </c>
      <c r="N119" s="17"/>
      <c r="O119">
        <f t="shared" si="22"/>
        <v>5</v>
      </c>
      <c r="P119">
        <f t="shared" si="23"/>
        <v>9</v>
      </c>
      <c r="Q119">
        <f t="shared" si="24"/>
        <v>13</v>
      </c>
      <c r="S119" t="str">
        <f t="shared" si="25"/>
        <v>74</v>
      </c>
      <c r="T119" t="str">
        <f t="shared" si="26"/>
        <v xml:space="preserve"> 51</v>
      </c>
      <c r="U119" t="str">
        <f t="shared" si="27"/>
        <v xml:space="preserve"> 01</v>
      </c>
      <c r="W119" s="60">
        <f t="shared" si="28"/>
        <v>74.850277777777777</v>
      </c>
      <c r="X119" s="59">
        <f t="shared" si="29"/>
        <v>-74.850277777777777</v>
      </c>
    </row>
    <row r="120" spans="1:24" ht="39.6" customHeight="1">
      <c r="A120" s="29" t="s">
        <v>1811</v>
      </c>
      <c r="B120" s="31" t="s">
        <v>1058</v>
      </c>
      <c r="C120" s="31" t="s">
        <v>1083</v>
      </c>
      <c r="E120">
        <f t="shared" si="30"/>
        <v>4</v>
      </c>
      <c r="F120">
        <f t="shared" si="31"/>
        <v>8</v>
      </c>
      <c r="G120">
        <f t="shared" si="32"/>
        <v>12</v>
      </c>
      <c r="I120" t="str">
        <f>MID(B120,1,3)</f>
        <v xml:space="preserve"> 11</v>
      </c>
      <c r="J120" t="str">
        <f t="shared" si="34"/>
        <v xml:space="preserve"> 34</v>
      </c>
      <c r="K120" s="15" t="str">
        <f t="shared" si="35"/>
        <v xml:space="preserve"> 44</v>
      </c>
      <c r="M120" s="54">
        <f t="shared" si="36"/>
        <v>11.578888888888889</v>
      </c>
      <c r="N120" s="17"/>
      <c r="O120">
        <f t="shared" si="22"/>
        <v>5</v>
      </c>
      <c r="P120">
        <f t="shared" si="23"/>
        <v>9</v>
      </c>
      <c r="Q120">
        <f t="shared" si="24"/>
        <v>13</v>
      </c>
      <c r="S120" t="str">
        <f t="shared" si="25"/>
        <v>72</v>
      </c>
      <c r="T120" t="str">
        <f t="shared" si="26"/>
        <v xml:space="preserve"> 51</v>
      </c>
      <c r="U120" t="str">
        <f t="shared" si="27"/>
        <v xml:space="preserve"> 32</v>
      </c>
      <c r="W120" s="60">
        <f t="shared" si="28"/>
        <v>72.858888888888885</v>
      </c>
      <c r="X120" s="59">
        <f t="shared" si="29"/>
        <v>-72.858888888888885</v>
      </c>
    </row>
    <row r="121" spans="1:24" ht="39.6" customHeight="1">
      <c r="A121" s="29" t="s">
        <v>1655</v>
      </c>
      <c r="B121" s="24" t="s">
        <v>553</v>
      </c>
      <c r="C121" s="24" t="s">
        <v>843</v>
      </c>
      <c r="E121">
        <f t="shared" si="30"/>
        <v>3</v>
      </c>
      <c r="F121">
        <f t="shared" si="31"/>
        <v>7</v>
      </c>
      <c r="G121">
        <f t="shared" si="32"/>
        <v>11</v>
      </c>
      <c r="I121" t="str">
        <f t="shared" si="33"/>
        <v>10</v>
      </c>
      <c r="J121" t="str">
        <f t="shared" si="34"/>
        <v xml:space="preserve"> 10</v>
      </c>
      <c r="K121" s="15" t="str">
        <f t="shared" si="35"/>
        <v xml:space="preserve"> 37</v>
      </c>
      <c r="M121" s="54">
        <f t="shared" si="36"/>
        <v>10.176944444444445</v>
      </c>
      <c r="N121" s="17"/>
      <c r="O121">
        <f t="shared" si="22"/>
        <v>5</v>
      </c>
      <c r="P121">
        <f t="shared" si="23"/>
        <v>9</v>
      </c>
      <c r="Q121">
        <f t="shared" si="24"/>
        <v>13</v>
      </c>
      <c r="S121" t="str">
        <f t="shared" si="25"/>
        <v>75</v>
      </c>
      <c r="T121" t="str">
        <f t="shared" si="26"/>
        <v xml:space="preserve"> 38</v>
      </c>
      <c r="U121" t="str">
        <f t="shared" si="27"/>
        <v xml:space="preserve"> 20</v>
      </c>
      <c r="W121" s="60">
        <f t="shared" si="28"/>
        <v>75.638888888888886</v>
      </c>
      <c r="X121" s="59">
        <f t="shared" si="29"/>
        <v>-75.638888888888886</v>
      </c>
    </row>
    <row r="122" spans="1:24" ht="39.6" customHeight="1">
      <c r="A122" s="29" t="s">
        <v>1715</v>
      </c>
      <c r="B122" s="24" t="s">
        <v>593</v>
      </c>
      <c r="C122" s="24" t="s">
        <v>894</v>
      </c>
      <c r="E122">
        <f t="shared" si="30"/>
        <v>3</v>
      </c>
      <c r="F122">
        <f t="shared" si="31"/>
        <v>7</v>
      </c>
      <c r="G122">
        <f t="shared" si="32"/>
        <v>11</v>
      </c>
      <c r="I122" t="str">
        <f t="shared" si="33"/>
        <v>09</v>
      </c>
      <c r="J122" t="str">
        <f t="shared" si="34"/>
        <v xml:space="preserve"> 23</v>
      </c>
      <c r="K122" s="15" t="str">
        <f t="shared" si="35"/>
        <v xml:space="preserve"> 28</v>
      </c>
      <c r="M122" s="54">
        <f t="shared" si="36"/>
        <v>9.3911111111111119</v>
      </c>
      <c r="N122" s="17"/>
      <c r="O122">
        <f t="shared" si="22"/>
        <v>5</v>
      </c>
      <c r="P122">
        <f t="shared" si="23"/>
        <v>9</v>
      </c>
      <c r="Q122">
        <f t="shared" si="24"/>
        <v>13</v>
      </c>
      <c r="S122" t="str">
        <f t="shared" si="25"/>
        <v>75</v>
      </c>
      <c r="T122" t="str">
        <f t="shared" si="26"/>
        <v xml:space="preserve"> 48</v>
      </c>
      <c r="U122" t="str">
        <f t="shared" si="27"/>
        <v xml:space="preserve"> 40</v>
      </c>
      <c r="W122" s="60">
        <f t="shared" si="28"/>
        <v>75.811111111111117</v>
      </c>
      <c r="X122" s="59">
        <f t="shared" si="29"/>
        <v>-75.811111111111117</v>
      </c>
    </row>
    <row r="123" spans="1:24" ht="39.6" customHeight="1">
      <c r="A123" s="29" t="s">
        <v>1652</v>
      </c>
      <c r="B123" s="24" t="s">
        <v>550</v>
      </c>
      <c r="C123" s="24" t="s">
        <v>840</v>
      </c>
      <c r="E123">
        <f t="shared" si="30"/>
        <v>3</v>
      </c>
      <c r="F123">
        <f t="shared" si="31"/>
        <v>7</v>
      </c>
      <c r="G123">
        <f t="shared" si="32"/>
        <v>11</v>
      </c>
      <c r="I123" t="str">
        <f t="shared" si="33"/>
        <v>10</v>
      </c>
      <c r="J123" t="str">
        <f t="shared" si="34"/>
        <v xml:space="preserve"> 16</v>
      </c>
      <c r="K123" s="15" t="str">
        <f t="shared" si="35"/>
        <v xml:space="preserve"> 52</v>
      </c>
      <c r="M123" s="54">
        <f t="shared" si="36"/>
        <v>10.281111111111111</v>
      </c>
      <c r="N123" s="17"/>
      <c r="O123">
        <f t="shared" si="22"/>
        <v>5</v>
      </c>
      <c r="P123">
        <f t="shared" si="23"/>
        <v>9</v>
      </c>
      <c r="Q123">
        <f t="shared" si="24"/>
        <v>13</v>
      </c>
      <c r="S123" t="str">
        <f t="shared" si="25"/>
        <v>75</v>
      </c>
      <c r="T123" t="str">
        <f t="shared" si="26"/>
        <v xml:space="preserve"> 32</v>
      </c>
      <c r="U123" t="str">
        <f t="shared" si="27"/>
        <v xml:space="preserve"> 24</v>
      </c>
      <c r="W123" s="60">
        <f t="shared" si="28"/>
        <v>75.540000000000006</v>
      </c>
      <c r="X123" s="59">
        <f t="shared" si="29"/>
        <v>-75.540000000000006</v>
      </c>
    </row>
    <row r="124" spans="1:24" ht="39.6" customHeight="1">
      <c r="A124" s="29" t="s">
        <v>1720</v>
      </c>
      <c r="B124" s="24" t="s">
        <v>597</v>
      </c>
      <c r="C124" s="24" t="s">
        <v>899</v>
      </c>
      <c r="E124">
        <f t="shared" si="30"/>
        <v>3</v>
      </c>
      <c r="F124">
        <f t="shared" si="31"/>
        <v>7</v>
      </c>
      <c r="G124">
        <f t="shared" si="32"/>
        <v>11</v>
      </c>
      <c r="I124" t="str">
        <f t="shared" si="33"/>
        <v>09</v>
      </c>
      <c r="J124" t="str">
        <f t="shared" si="34"/>
        <v xml:space="preserve"> 25</v>
      </c>
      <c r="K124" s="15" t="str">
        <f t="shared" si="35"/>
        <v xml:space="preserve"> 37</v>
      </c>
      <c r="M124" s="54">
        <f t="shared" si="36"/>
        <v>9.4269444444444446</v>
      </c>
      <c r="N124" s="17"/>
      <c r="O124">
        <f t="shared" si="22"/>
        <v>5</v>
      </c>
      <c r="P124">
        <f t="shared" si="23"/>
        <v>9</v>
      </c>
      <c r="Q124">
        <f t="shared" si="24"/>
        <v>13</v>
      </c>
      <c r="S124" t="str">
        <f t="shared" si="25"/>
        <v>75</v>
      </c>
      <c r="T124" t="str">
        <f t="shared" si="26"/>
        <v xml:space="preserve"> 49</v>
      </c>
      <c r="U124" t="str">
        <f t="shared" si="27"/>
        <v xml:space="preserve"> 34</v>
      </c>
      <c r="W124" s="60">
        <f t="shared" si="28"/>
        <v>75.826111111111118</v>
      </c>
      <c r="X124" s="59">
        <f t="shared" si="29"/>
        <v>-75.826111111111118</v>
      </c>
    </row>
    <row r="125" spans="1:24" ht="39.6" customHeight="1">
      <c r="A125" s="29" t="s">
        <v>1661</v>
      </c>
      <c r="B125" s="24" t="s">
        <v>559</v>
      </c>
      <c r="C125" s="24" t="s">
        <v>850</v>
      </c>
      <c r="E125">
        <f t="shared" si="30"/>
        <v>3</v>
      </c>
      <c r="F125">
        <f t="shared" si="31"/>
        <v>7</v>
      </c>
      <c r="G125">
        <f t="shared" si="32"/>
        <v>11</v>
      </c>
      <c r="I125" t="str">
        <f t="shared" si="33"/>
        <v>10</v>
      </c>
      <c r="J125" t="str">
        <f t="shared" si="34"/>
        <v xml:space="preserve"> 08</v>
      </c>
      <c r="K125" s="15" t="str">
        <f t="shared" si="35"/>
        <v xml:space="preserve"> 53</v>
      </c>
      <c r="M125" s="54">
        <f t="shared" si="36"/>
        <v>10.148055555555555</v>
      </c>
      <c r="N125" s="17"/>
      <c r="O125">
        <f t="shared" si="22"/>
        <v>5</v>
      </c>
      <c r="P125">
        <f t="shared" si="23"/>
        <v>9</v>
      </c>
      <c r="Q125">
        <f t="shared" si="24"/>
        <v>13</v>
      </c>
      <c r="S125" t="str">
        <f t="shared" si="25"/>
        <v>75</v>
      </c>
      <c r="T125" t="str">
        <f t="shared" si="26"/>
        <v xml:space="preserve"> 41</v>
      </c>
      <c r="U125" t="str">
        <f t="shared" si="27"/>
        <v xml:space="preserve"> 35</v>
      </c>
      <c r="W125" s="60">
        <f t="shared" si="28"/>
        <v>75.69305555555556</v>
      </c>
      <c r="X125" s="59">
        <f t="shared" si="29"/>
        <v>-75.69305555555556</v>
      </c>
    </row>
    <row r="126" spans="1:24" ht="39.6" customHeight="1">
      <c r="A126" s="29" t="s">
        <v>1623</v>
      </c>
      <c r="B126" s="24" t="s">
        <v>522</v>
      </c>
      <c r="C126" s="24" t="s">
        <v>813</v>
      </c>
      <c r="E126">
        <f t="shared" si="30"/>
        <v>3</v>
      </c>
      <c r="F126">
        <f t="shared" si="31"/>
        <v>7</v>
      </c>
      <c r="G126">
        <f t="shared" si="32"/>
        <v>11</v>
      </c>
      <c r="I126" t="str">
        <f t="shared" si="33"/>
        <v>11</v>
      </c>
      <c r="J126" t="str">
        <f t="shared" si="34"/>
        <v xml:space="preserve"> 02</v>
      </c>
      <c r="K126" s="15" t="str">
        <f t="shared" si="35"/>
        <v xml:space="preserve"> 38</v>
      </c>
      <c r="M126" s="54">
        <f t="shared" si="36"/>
        <v>11.043888888888889</v>
      </c>
      <c r="N126" s="17"/>
      <c r="O126">
        <f t="shared" si="22"/>
        <v>5</v>
      </c>
      <c r="P126">
        <f t="shared" si="23"/>
        <v>9</v>
      </c>
      <c r="Q126">
        <f t="shared" si="24"/>
        <v>13</v>
      </c>
      <c r="S126" t="str">
        <f t="shared" si="25"/>
        <v>74</v>
      </c>
      <c r="T126" t="str">
        <f t="shared" si="26"/>
        <v xml:space="preserve"> 55</v>
      </c>
      <c r="U126" t="str">
        <f t="shared" si="27"/>
        <v xml:space="preserve"> 12</v>
      </c>
      <c r="W126" s="60">
        <f t="shared" si="28"/>
        <v>74.92</v>
      </c>
      <c r="X126" s="59">
        <f t="shared" si="29"/>
        <v>-74.92</v>
      </c>
    </row>
    <row r="127" spans="1:24" ht="39.6" customHeight="1">
      <c r="A127" s="30" t="s">
        <v>1757</v>
      </c>
      <c r="B127" s="24" t="s">
        <v>632</v>
      </c>
      <c r="C127" s="24" t="s">
        <v>930</v>
      </c>
      <c r="E127">
        <f t="shared" si="30"/>
        <v>3</v>
      </c>
      <c r="F127">
        <f t="shared" si="31"/>
        <v>7</v>
      </c>
      <c r="G127">
        <f t="shared" si="32"/>
        <v>11</v>
      </c>
      <c r="I127" t="str">
        <f t="shared" si="33"/>
        <v>12</v>
      </c>
      <c r="J127" t="str">
        <f t="shared" si="34"/>
        <v xml:space="preserve"> 14</v>
      </c>
      <c r="K127" s="15" t="str">
        <f t="shared" si="35"/>
        <v xml:space="preserve"> 07</v>
      </c>
      <c r="M127" s="54">
        <f t="shared" si="36"/>
        <v>12.235277777777778</v>
      </c>
      <c r="N127" s="17"/>
      <c r="O127">
        <f t="shared" si="22"/>
        <v>5</v>
      </c>
      <c r="P127">
        <f t="shared" si="23"/>
        <v>9</v>
      </c>
      <c r="Q127">
        <f t="shared" si="24"/>
        <v>13</v>
      </c>
      <c r="S127" t="str">
        <f t="shared" si="25"/>
        <v>72</v>
      </c>
      <c r="T127" t="str">
        <f t="shared" si="26"/>
        <v xml:space="preserve"> 08</v>
      </c>
      <c r="U127" t="str">
        <f t="shared" si="27"/>
        <v xml:space="preserve"> 44</v>
      </c>
      <c r="W127" s="60">
        <f t="shared" si="28"/>
        <v>72.145555555555561</v>
      </c>
      <c r="X127" s="59">
        <f t="shared" si="29"/>
        <v>-72.145555555555561</v>
      </c>
    </row>
    <row r="128" spans="1:24" ht="39.6" customHeight="1">
      <c r="A128" s="29" t="s">
        <v>1776</v>
      </c>
      <c r="B128" s="24" t="s">
        <v>649</v>
      </c>
      <c r="C128" s="24" t="s">
        <v>949</v>
      </c>
      <c r="E128">
        <f t="shared" si="30"/>
        <v>3</v>
      </c>
      <c r="F128">
        <f t="shared" si="31"/>
        <v>7</v>
      </c>
      <c r="G128">
        <f t="shared" si="32"/>
        <v>11</v>
      </c>
      <c r="I128" t="str">
        <f>MID(B128,1,2)</f>
        <v>10</v>
      </c>
      <c r="J128" t="str">
        <f t="shared" si="34"/>
        <v xml:space="preserve"> 22</v>
      </c>
      <c r="K128" s="15" t="str">
        <f t="shared" si="35"/>
        <v xml:space="preserve"> 12</v>
      </c>
      <c r="M128" s="54">
        <f t="shared" si="36"/>
        <v>10.37</v>
      </c>
      <c r="N128" s="17"/>
      <c r="O128">
        <f t="shared" si="22"/>
        <v>5</v>
      </c>
      <c r="P128">
        <f t="shared" si="23"/>
        <v>9</v>
      </c>
      <c r="Q128">
        <f t="shared" si="24"/>
        <v>13</v>
      </c>
      <c r="S128" t="str">
        <f t="shared" si="25"/>
        <v>75</v>
      </c>
      <c r="T128" t="str">
        <f t="shared" si="26"/>
        <v xml:space="preserve"> 30</v>
      </c>
      <c r="U128" t="str">
        <f t="shared" si="27"/>
        <v xml:space="preserve"> 40</v>
      </c>
      <c r="W128" s="60">
        <f t="shared" si="28"/>
        <v>75.511111111111106</v>
      </c>
      <c r="X128" s="59">
        <f t="shared" si="29"/>
        <v>-75.511111111111106</v>
      </c>
    </row>
    <row r="129" spans="1:24" ht="39.6" customHeight="1">
      <c r="A129" s="29" t="s">
        <v>1775</v>
      </c>
      <c r="B129" s="24" t="s">
        <v>648</v>
      </c>
      <c r="C129" s="24" t="s">
        <v>948</v>
      </c>
      <c r="E129">
        <f t="shared" si="30"/>
        <v>3</v>
      </c>
      <c r="F129">
        <f t="shared" si="31"/>
        <v>7</v>
      </c>
      <c r="G129">
        <f t="shared" si="32"/>
        <v>11</v>
      </c>
      <c r="I129" t="str">
        <f t="shared" si="33"/>
        <v>10</v>
      </c>
      <c r="J129" t="str">
        <f t="shared" si="34"/>
        <v xml:space="preserve"> 43</v>
      </c>
      <c r="K129" s="15" t="str">
        <f t="shared" si="35"/>
        <v xml:space="preserve"> 44</v>
      </c>
      <c r="M129" s="54">
        <f t="shared" si="36"/>
        <v>10.728888888888889</v>
      </c>
      <c r="N129" s="17"/>
      <c r="O129">
        <f t="shared" si="22"/>
        <v>5</v>
      </c>
      <c r="P129">
        <f t="shared" si="23"/>
        <v>9</v>
      </c>
      <c r="Q129">
        <f t="shared" si="24"/>
        <v>13</v>
      </c>
      <c r="S129" t="str">
        <f t="shared" si="25"/>
        <v>75</v>
      </c>
      <c r="T129" t="str">
        <f t="shared" si="26"/>
        <v xml:space="preserve"> 17</v>
      </c>
      <c r="U129" t="str">
        <f t="shared" si="27"/>
        <v xml:space="preserve"> 31</v>
      </c>
      <c r="W129" s="60">
        <f t="shared" si="28"/>
        <v>75.291944444444439</v>
      </c>
      <c r="X129" s="59">
        <f t="shared" si="29"/>
        <v>-75.291944444444439</v>
      </c>
    </row>
    <row r="130" spans="1:24" ht="39.6" customHeight="1">
      <c r="A130" s="29" t="s">
        <v>1750</v>
      </c>
      <c r="B130" s="24" t="s">
        <v>626</v>
      </c>
      <c r="C130" s="24" t="s">
        <v>924</v>
      </c>
      <c r="E130">
        <f t="shared" si="30"/>
        <v>3</v>
      </c>
      <c r="F130">
        <f t="shared" si="31"/>
        <v>7</v>
      </c>
      <c r="G130">
        <f t="shared" si="32"/>
        <v>11</v>
      </c>
      <c r="I130" t="str">
        <f t="shared" si="33"/>
        <v>08</v>
      </c>
      <c r="J130" t="str">
        <f t="shared" si="34"/>
        <v xml:space="preserve"> 23</v>
      </c>
      <c r="K130" s="15" t="str">
        <f t="shared" si="35"/>
        <v xml:space="preserve"> 59</v>
      </c>
      <c r="M130" s="54">
        <f t="shared" si="36"/>
        <v>8.3997222222222216</v>
      </c>
      <c r="N130" s="17"/>
      <c r="O130">
        <f t="shared" si="22"/>
        <v>5</v>
      </c>
      <c r="P130">
        <f t="shared" si="23"/>
        <v>9</v>
      </c>
      <c r="Q130">
        <f t="shared" si="24"/>
        <v>13</v>
      </c>
      <c r="S130" t="str">
        <f t="shared" si="25"/>
        <v>77</v>
      </c>
      <c r="T130" t="str">
        <f t="shared" si="26"/>
        <v xml:space="preserve"> 07</v>
      </c>
      <c r="U130" t="str">
        <f t="shared" si="27"/>
        <v xml:space="preserve"> 33</v>
      </c>
      <c r="W130" s="60">
        <f t="shared" si="28"/>
        <v>77.125833333333333</v>
      </c>
      <c r="X130" s="59">
        <f t="shared" si="29"/>
        <v>-77.125833333333333</v>
      </c>
    </row>
    <row r="131" spans="1:24" ht="39.6" customHeight="1">
      <c r="A131" s="29" t="s">
        <v>1764</v>
      </c>
      <c r="B131" s="24" t="s">
        <v>638</v>
      </c>
      <c r="C131" s="24" t="s">
        <v>937</v>
      </c>
      <c r="E131">
        <f t="shared" si="30"/>
        <v>3</v>
      </c>
      <c r="F131">
        <f t="shared" si="31"/>
        <v>7</v>
      </c>
      <c r="G131">
        <f t="shared" si="32"/>
        <v>11</v>
      </c>
      <c r="I131" t="str">
        <f t="shared" si="33"/>
        <v>11</v>
      </c>
      <c r="J131" t="str">
        <f t="shared" si="34"/>
        <v xml:space="preserve"> 20</v>
      </c>
      <c r="K131" s="15" t="str">
        <f t="shared" si="35"/>
        <v xml:space="preserve"> 20</v>
      </c>
      <c r="M131" s="54">
        <f t="shared" si="36"/>
        <v>11.338888888888889</v>
      </c>
      <c r="N131" s="17"/>
      <c r="O131">
        <f t="shared" si="22"/>
        <v>5</v>
      </c>
      <c r="P131">
        <f t="shared" si="23"/>
        <v>8</v>
      </c>
      <c r="Q131">
        <f t="shared" si="24"/>
        <v>12</v>
      </c>
      <c r="S131" t="str">
        <f t="shared" si="25"/>
        <v>74</v>
      </c>
      <c r="T131" t="str">
        <f t="shared" si="26"/>
        <v xml:space="preserve"> 3</v>
      </c>
      <c r="U131" t="str">
        <f t="shared" si="27"/>
        <v xml:space="preserve"> 29</v>
      </c>
      <c r="W131" s="60">
        <f t="shared" si="28"/>
        <v>74.058055555555555</v>
      </c>
      <c r="X131" s="59">
        <f t="shared" si="29"/>
        <v>-74.058055555555555</v>
      </c>
    </row>
    <row r="132" spans="1:24" ht="39.6" customHeight="1">
      <c r="A132" s="29" t="s">
        <v>1763</v>
      </c>
      <c r="B132" s="24" t="s">
        <v>490</v>
      </c>
      <c r="C132" s="24" t="s">
        <v>936</v>
      </c>
      <c r="E132">
        <f t="shared" si="30"/>
        <v>3</v>
      </c>
      <c r="F132">
        <f t="shared" si="31"/>
        <v>7</v>
      </c>
      <c r="G132">
        <f t="shared" si="32"/>
        <v>11</v>
      </c>
      <c r="I132" t="str">
        <f t="shared" si="33"/>
        <v>11</v>
      </c>
      <c r="J132" t="str">
        <f t="shared" si="34"/>
        <v xml:space="preserve"> 20</v>
      </c>
      <c r="K132" s="15" t="str">
        <f t="shared" si="35"/>
        <v xml:space="preserve"> 38</v>
      </c>
      <c r="M132" s="54">
        <f t="shared" si="36"/>
        <v>11.343888888888889</v>
      </c>
      <c r="N132" s="17"/>
      <c r="O132">
        <f t="shared" si="22"/>
        <v>5</v>
      </c>
      <c r="P132">
        <f t="shared" si="23"/>
        <v>8</v>
      </c>
      <c r="Q132">
        <f t="shared" si="24"/>
        <v>12</v>
      </c>
      <c r="S132" t="str">
        <f t="shared" si="25"/>
        <v>74</v>
      </c>
      <c r="T132" t="str">
        <f t="shared" si="26"/>
        <v xml:space="preserve"> 2</v>
      </c>
      <c r="U132" t="str">
        <f t="shared" si="27"/>
        <v xml:space="preserve"> 18</v>
      </c>
      <c r="W132" s="60">
        <f t="shared" si="28"/>
        <v>74.038333333333327</v>
      </c>
      <c r="X132" s="59">
        <f t="shared" si="29"/>
        <v>-74.038333333333327</v>
      </c>
    </row>
    <row r="133" spans="1:24" ht="39.6" customHeight="1">
      <c r="A133" s="29" t="s">
        <v>1696</v>
      </c>
      <c r="B133" s="24" t="s">
        <v>578</v>
      </c>
      <c r="C133" s="24" t="s">
        <v>877</v>
      </c>
      <c r="E133">
        <f t="shared" si="30"/>
        <v>3</v>
      </c>
      <c r="F133">
        <f t="shared" si="31"/>
        <v>7</v>
      </c>
      <c r="G133">
        <f t="shared" si="32"/>
        <v>11</v>
      </c>
      <c r="I133" t="str">
        <f t="shared" si="33"/>
        <v>09</v>
      </c>
      <c r="J133" t="str">
        <f t="shared" si="34"/>
        <v xml:space="preserve"> 41</v>
      </c>
      <c r="K133" s="15" t="str">
        <f t="shared" si="35"/>
        <v xml:space="preserve"> 46</v>
      </c>
      <c r="M133" s="54">
        <f t="shared" si="36"/>
        <v>9.6961111111111116</v>
      </c>
      <c r="N133" s="17"/>
      <c r="O133">
        <f t="shared" si="22"/>
        <v>5</v>
      </c>
      <c r="P133">
        <f t="shared" si="23"/>
        <v>9</v>
      </c>
      <c r="Q133">
        <f t="shared" si="24"/>
        <v>13</v>
      </c>
      <c r="S133" t="str">
        <f t="shared" si="25"/>
        <v>75</v>
      </c>
      <c r="T133" t="str">
        <f t="shared" si="26"/>
        <v xml:space="preserve"> 42</v>
      </c>
      <c r="U133" t="str">
        <f t="shared" si="27"/>
        <v xml:space="preserve"> 22</v>
      </c>
      <c r="W133" s="60">
        <f t="shared" si="28"/>
        <v>75.706111111111113</v>
      </c>
      <c r="X133" s="59">
        <f t="shared" si="29"/>
        <v>-75.706111111111113</v>
      </c>
    </row>
    <row r="134" spans="1:24" ht="39.6" customHeight="1">
      <c r="A134" s="29" t="s">
        <v>1765</v>
      </c>
      <c r="B134" s="24" t="s">
        <v>639</v>
      </c>
      <c r="C134" s="24" t="s">
        <v>938</v>
      </c>
      <c r="E134">
        <f t="shared" si="30"/>
        <v>3</v>
      </c>
      <c r="F134">
        <f t="shared" si="31"/>
        <v>7</v>
      </c>
      <c r="G134">
        <f t="shared" si="32"/>
        <v>11</v>
      </c>
      <c r="I134" t="str">
        <f t="shared" si="33"/>
        <v>11</v>
      </c>
      <c r="J134" t="str">
        <f t="shared" si="34"/>
        <v xml:space="preserve"> 19</v>
      </c>
      <c r="K134" s="15" t="str">
        <f t="shared" si="35"/>
        <v xml:space="preserve"> 52</v>
      </c>
      <c r="M134" s="54">
        <f t="shared" si="36"/>
        <v>11.331111111111111</v>
      </c>
      <c r="N134" s="17"/>
      <c r="O134">
        <f t="shared" si="22"/>
        <v>5</v>
      </c>
      <c r="P134">
        <f t="shared" si="23"/>
        <v>8</v>
      </c>
      <c r="Q134">
        <f t="shared" si="24"/>
        <v>12</v>
      </c>
      <c r="S134" t="str">
        <f t="shared" si="25"/>
        <v>74</v>
      </c>
      <c r="T134" t="str">
        <f t="shared" si="26"/>
        <v xml:space="preserve"> 5</v>
      </c>
      <c r="U134" t="str">
        <f t="shared" si="27"/>
        <v xml:space="preserve"> 13</v>
      </c>
      <c r="W134" s="60">
        <f t="shared" si="28"/>
        <v>74.086944444444441</v>
      </c>
      <c r="X134" s="59">
        <f t="shared" si="29"/>
        <v>-74.086944444444441</v>
      </c>
    </row>
    <row r="135" spans="1:24" ht="39.6" customHeight="1">
      <c r="A135" s="29" t="s">
        <v>1778</v>
      </c>
      <c r="B135" s="24" t="s">
        <v>651</v>
      </c>
      <c r="C135" s="24" t="s">
        <v>951</v>
      </c>
      <c r="E135">
        <f t="shared" si="30"/>
        <v>3</v>
      </c>
      <c r="F135">
        <f t="shared" si="31"/>
        <v>7</v>
      </c>
      <c r="G135">
        <f t="shared" si="32"/>
        <v>11</v>
      </c>
      <c r="I135" t="str">
        <f t="shared" si="33"/>
        <v>09</v>
      </c>
      <c r="J135" t="str">
        <f t="shared" si="34"/>
        <v xml:space="preserve"> 41</v>
      </c>
      <c r="K135" s="15" t="str">
        <f t="shared" si="35"/>
        <v xml:space="preserve"> 53</v>
      </c>
      <c r="M135" s="54">
        <f t="shared" si="36"/>
        <v>9.6980555555555554</v>
      </c>
      <c r="N135" s="17"/>
      <c r="O135">
        <f t="shared" si="22"/>
        <v>5</v>
      </c>
      <c r="P135">
        <f t="shared" si="23"/>
        <v>9</v>
      </c>
      <c r="Q135">
        <f t="shared" si="24"/>
        <v>13</v>
      </c>
      <c r="S135" t="str">
        <f t="shared" si="25"/>
        <v>75</v>
      </c>
      <c r="T135" t="str">
        <f t="shared" si="26"/>
        <v xml:space="preserve"> 41</v>
      </c>
      <c r="U135" t="str">
        <f t="shared" si="27"/>
        <v xml:space="preserve"> 56</v>
      </c>
      <c r="W135" s="60">
        <f t="shared" si="28"/>
        <v>75.698888888888888</v>
      </c>
      <c r="X135" s="59">
        <f t="shared" si="29"/>
        <v>-75.698888888888888</v>
      </c>
    </row>
    <row r="136" spans="1:24" ht="39.6" customHeight="1">
      <c r="A136" s="29" t="s">
        <v>1772</v>
      </c>
      <c r="B136" s="24" t="s">
        <v>645</v>
      </c>
      <c r="C136" s="24" t="s">
        <v>945</v>
      </c>
      <c r="E136">
        <f t="shared" si="30"/>
        <v>3</v>
      </c>
      <c r="F136">
        <f t="shared" si="31"/>
        <v>7</v>
      </c>
      <c r="G136">
        <f t="shared" si="32"/>
        <v>11</v>
      </c>
      <c r="I136" t="str">
        <f t="shared" si="33"/>
        <v>10</v>
      </c>
      <c r="J136" t="str">
        <f t="shared" si="34"/>
        <v xml:space="preserve"> 50</v>
      </c>
      <c r="K136" s="15" t="str">
        <f t="shared" si="35"/>
        <v xml:space="preserve"> 20</v>
      </c>
      <c r="M136" s="54">
        <f t="shared" si="36"/>
        <v>10.838888888888889</v>
      </c>
      <c r="N136" s="17"/>
      <c r="O136">
        <f t="shared" si="22"/>
        <v>5</v>
      </c>
      <c r="P136">
        <f t="shared" si="23"/>
        <v>9</v>
      </c>
      <c r="Q136">
        <f t="shared" si="24"/>
        <v>13</v>
      </c>
      <c r="S136" t="str">
        <f t="shared" si="25"/>
        <v>75</v>
      </c>
      <c r="T136" t="str">
        <f t="shared" si="26"/>
        <v xml:space="preserve"> 09</v>
      </c>
      <c r="U136" t="str">
        <f t="shared" si="27"/>
        <v xml:space="preserve"> 32</v>
      </c>
      <c r="W136" s="60">
        <f t="shared" si="28"/>
        <v>75.158888888888896</v>
      </c>
      <c r="X136" s="59">
        <f t="shared" si="29"/>
        <v>-75.158888888888896</v>
      </c>
    </row>
    <row r="137" spans="1:24" ht="39.6" customHeight="1">
      <c r="A137" s="29" t="s">
        <v>1771</v>
      </c>
      <c r="B137" s="24" t="s">
        <v>644</v>
      </c>
      <c r="C137" s="24" t="s">
        <v>944</v>
      </c>
      <c r="E137">
        <f t="shared" si="30"/>
        <v>3</v>
      </c>
      <c r="F137">
        <f t="shared" si="31"/>
        <v>7</v>
      </c>
      <c r="G137">
        <f t="shared" si="32"/>
        <v>11</v>
      </c>
      <c r="I137" t="str">
        <f t="shared" si="33"/>
        <v>10</v>
      </c>
      <c r="J137" t="str">
        <f t="shared" si="34"/>
        <v xml:space="preserve"> 51</v>
      </c>
      <c r="K137" s="15" t="str">
        <f t="shared" si="35"/>
        <v xml:space="preserve"> 29</v>
      </c>
      <c r="M137" s="54">
        <f t="shared" si="36"/>
        <v>10.858055555555556</v>
      </c>
      <c r="N137" s="17"/>
      <c r="O137">
        <f t="shared" si="22"/>
        <v>5</v>
      </c>
      <c r="P137">
        <f t="shared" si="23"/>
        <v>9</v>
      </c>
      <c r="Q137">
        <f t="shared" si="24"/>
        <v>13</v>
      </c>
      <c r="S137" t="str">
        <f t="shared" si="25"/>
        <v>75</v>
      </c>
      <c r="T137" t="str">
        <f t="shared" si="26"/>
        <v xml:space="preserve"> 08</v>
      </c>
      <c r="U137" t="str">
        <f t="shared" si="27"/>
        <v xml:space="preserve"> 13</v>
      </c>
      <c r="W137" s="60">
        <f t="shared" si="28"/>
        <v>75.136944444444438</v>
      </c>
      <c r="X137" s="59">
        <f t="shared" si="29"/>
        <v>-75.136944444444438</v>
      </c>
    </row>
    <row r="138" spans="1:24" ht="39.6" customHeight="1">
      <c r="A138" s="29" t="s">
        <v>1773</v>
      </c>
      <c r="B138" s="24" t="s">
        <v>646</v>
      </c>
      <c r="C138" s="24" t="s">
        <v>946</v>
      </c>
      <c r="E138">
        <f t="shared" si="30"/>
        <v>3</v>
      </c>
      <c r="F138">
        <f t="shared" si="31"/>
        <v>7</v>
      </c>
      <c r="G138">
        <f t="shared" si="32"/>
        <v>11</v>
      </c>
      <c r="I138" t="str">
        <f t="shared" si="33"/>
        <v>10</v>
      </c>
      <c r="J138" t="str">
        <f t="shared" si="34"/>
        <v xml:space="preserve"> 48</v>
      </c>
      <c r="K138" s="15" t="str">
        <f t="shared" si="35"/>
        <v xml:space="preserve"> 22</v>
      </c>
      <c r="M138" s="54">
        <f t="shared" si="36"/>
        <v>10.806111111111111</v>
      </c>
      <c r="N138" s="17"/>
      <c r="O138">
        <f t="shared" si="22"/>
        <v>5</v>
      </c>
      <c r="P138">
        <f t="shared" si="23"/>
        <v>9</v>
      </c>
      <c r="Q138">
        <f t="shared" si="24"/>
        <v>13</v>
      </c>
      <c r="S138" t="str">
        <f t="shared" si="25"/>
        <v>75</v>
      </c>
      <c r="T138" t="str">
        <f t="shared" si="26"/>
        <v xml:space="preserve"> 14</v>
      </c>
      <c r="U138" t="str">
        <f t="shared" si="27"/>
        <v xml:space="preserve"> 06</v>
      </c>
      <c r="W138" s="60">
        <f t="shared" si="28"/>
        <v>75.234999999999999</v>
      </c>
      <c r="X138" s="59">
        <f t="shared" si="29"/>
        <v>-75.234999999999999</v>
      </c>
    </row>
    <row r="139" spans="1:24" ht="39.6" customHeight="1">
      <c r="A139" s="29" t="s">
        <v>1766</v>
      </c>
      <c r="B139" s="24" t="s">
        <v>487</v>
      </c>
      <c r="C139" s="24" t="s">
        <v>939</v>
      </c>
      <c r="E139">
        <f t="shared" si="30"/>
        <v>3</v>
      </c>
      <c r="F139">
        <f t="shared" si="31"/>
        <v>7</v>
      </c>
      <c r="G139">
        <f t="shared" si="32"/>
        <v>11</v>
      </c>
      <c r="I139" t="str">
        <f t="shared" si="33"/>
        <v>11</v>
      </c>
      <c r="J139" t="str">
        <f t="shared" si="34"/>
        <v xml:space="preserve"> 19</v>
      </c>
      <c r="K139" s="15" t="str">
        <f t="shared" si="35"/>
        <v xml:space="preserve"> 44</v>
      </c>
      <c r="M139" s="54">
        <f t="shared" si="36"/>
        <v>11.328888888888889</v>
      </c>
      <c r="N139" s="17"/>
      <c r="O139">
        <f t="shared" ref="O139:O202" si="37">FIND("°",C139)</f>
        <v>5</v>
      </c>
      <c r="P139">
        <f t="shared" ref="P139:P202" si="38">FIND("'",C139)</f>
        <v>8</v>
      </c>
      <c r="Q139">
        <f t="shared" ref="Q139:Q202" si="39">FIND("""",C139)</f>
        <v>12</v>
      </c>
      <c r="S139" t="str">
        <f t="shared" ref="S139:S202" si="40">MID(C139,3,O139-3)</f>
        <v>74</v>
      </c>
      <c r="T139" t="str">
        <f t="shared" ref="T139:T202" si="41">MID(C139,O139+1,P139-O139-1)</f>
        <v xml:space="preserve"> 7</v>
      </c>
      <c r="U139" t="str">
        <f t="shared" ref="U139:U202" si="42">MID(C139,P139+1,Q139-P139-1)</f>
        <v xml:space="preserve"> 55</v>
      </c>
      <c r="W139" s="60">
        <f t="shared" ref="W139:W202" si="43">(U139/60^2)+(T139/60)+S139</f>
        <v>74.131944444444443</v>
      </c>
      <c r="X139" s="59">
        <f t="shared" ref="X139:X202" si="44">-1*W139</f>
        <v>-74.131944444444443</v>
      </c>
    </row>
    <row r="140" spans="1:24" ht="39.6" customHeight="1">
      <c r="A140" s="30" t="s">
        <v>1755</v>
      </c>
      <c r="B140" s="24" t="s">
        <v>630</v>
      </c>
      <c r="C140" s="24" t="s">
        <v>928</v>
      </c>
      <c r="E140">
        <f t="shared" si="30"/>
        <v>3</v>
      </c>
      <c r="F140">
        <f t="shared" si="31"/>
        <v>7</v>
      </c>
      <c r="G140">
        <f t="shared" si="32"/>
        <v>11</v>
      </c>
      <c r="I140" t="str">
        <f t="shared" si="33"/>
        <v>12</v>
      </c>
      <c r="J140" t="str">
        <f t="shared" si="34"/>
        <v xml:space="preserve"> 11</v>
      </c>
      <c r="K140" s="15" t="str">
        <f t="shared" si="35"/>
        <v xml:space="preserve"> 49</v>
      </c>
      <c r="M140" s="54">
        <f t="shared" si="36"/>
        <v>12.196944444444444</v>
      </c>
      <c r="N140" s="17"/>
      <c r="O140">
        <f t="shared" si="37"/>
        <v>5</v>
      </c>
      <c r="P140">
        <f t="shared" si="38"/>
        <v>9</v>
      </c>
      <c r="Q140">
        <f t="shared" si="39"/>
        <v>13</v>
      </c>
      <c r="S140" t="str">
        <f t="shared" si="40"/>
        <v>72</v>
      </c>
      <c r="T140" t="str">
        <f t="shared" si="41"/>
        <v xml:space="preserve"> 09</v>
      </c>
      <c r="U140" t="str">
        <f t="shared" si="42"/>
        <v xml:space="preserve"> 12</v>
      </c>
      <c r="W140" s="60">
        <f t="shared" si="43"/>
        <v>72.153333333333336</v>
      </c>
      <c r="X140" s="59">
        <f t="shared" si="44"/>
        <v>-72.153333333333336</v>
      </c>
    </row>
    <row r="141" spans="1:24" ht="39.6" customHeight="1">
      <c r="A141" s="29" t="s">
        <v>1779</v>
      </c>
      <c r="B141" s="24" t="s">
        <v>652</v>
      </c>
      <c r="C141" s="24" t="s">
        <v>952</v>
      </c>
      <c r="E141">
        <f t="shared" si="30"/>
        <v>3</v>
      </c>
      <c r="F141">
        <f t="shared" si="31"/>
        <v>7</v>
      </c>
      <c r="G141">
        <f t="shared" si="32"/>
        <v>11</v>
      </c>
      <c r="I141" t="str">
        <f t="shared" si="33"/>
        <v>09</v>
      </c>
      <c r="J141" t="str">
        <f t="shared" si="34"/>
        <v xml:space="preserve"> 16</v>
      </c>
      <c r="K141" s="15" t="str">
        <f t="shared" si="35"/>
        <v xml:space="preserve"> 16</v>
      </c>
      <c r="M141" s="54">
        <f t="shared" si="36"/>
        <v>9.2711111111111109</v>
      </c>
      <c r="N141" s="17"/>
      <c r="O141">
        <f t="shared" si="37"/>
        <v>5</v>
      </c>
      <c r="P141">
        <f t="shared" si="38"/>
        <v>9</v>
      </c>
      <c r="Q141">
        <f t="shared" si="39"/>
        <v>13</v>
      </c>
      <c r="S141" t="str">
        <f t="shared" si="40"/>
        <v>76</v>
      </c>
      <c r="T141" t="str">
        <f t="shared" si="41"/>
        <v xml:space="preserve"> 07</v>
      </c>
      <c r="U141" t="str">
        <f t="shared" si="42"/>
        <v xml:space="preserve"> 59</v>
      </c>
      <c r="W141" s="60">
        <f t="shared" si="43"/>
        <v>76.133055555555558</v>
      </c>
      <c r="X141" s="59">
        <f t="shared" si="44"/>
        <v>-76.133055555555558</v>
      </c>
    </row>
    <row r="142" spans="1:24" ht="39.6" customHeight="1">
      <c r="A142" s="29" t="s">
        <v>1759</v>
      </c>
      <c r="B142" s="24" t="s">
        <v>634</v>
      </c>
      <c r="C142" s="24" t="s">
        <v>932</v>
      </c>
      <c r="E142">
        <f t="shared" si="30"/>
        <v>3</v>
      </c>
      <c r="F142">
        <f t="shared" si="31"/>
        <v>7</v>
      </c>
      <c r="G142">
        <f t="shared" si="32"/>
        <v>11</v>
      </c>
      <c r="I142" t="str">
        <f t="shared" si="33"/>
        <v>12</v>
      </c>
      <c r="J142" t="str">
        <f t="shared" si="34"/>
        <v xml:space="preserve"> 21</v>
      </c>
      <c r="K142" s="15" t="str">
        <f t="shared" si="35"/>
        <v xml:space="preserve"> 14</v>
      </c>
      <c r="M142" s="54">
        <f t="shared" si="36"/>
        <v>12.353888888888889</v>
      </c>
      <c r="N142" s="17"/>
      <c r="O142">
        <f t="shared" si="37"/>
        <v>5</v>
      </c>
      <c r="P142">
        <f t="shared" si="38"/>
        <v>9</v>
      </c>
      <c r="Q142">
        <f t="shared" si="39"/>
        <v>13</v>
      </c>
      <c r="S142" t="str">
        <f t="shared" si="40"/>
        <v>71</v>
      </c>
      <c r="T142" t="str">
        <f t="shared" si="41"/>
        <v xml:space="preserve"> 50</v>
      </c>
      <c r="U142" t="str">
        <f t="shared" si="42"/>
        <v xml:space="preserve"> 42</v>
      </c>
      <c r="W142" s="60">
        <f t="shared" si="43"/>
        <v>71.844999999999999</v>
      </c>
      <c r="X142" s="59">
        <f t="shared" si="44"/>
        <v>-71.844999999999999</v>
      </c>
    </row>
    <row r="143" spans="1:24" ht="39.6" customHeight="1">
      <c r="A143" s="30" t="s">
        <v>1758</v>
      </c>
      <c r="B143" s="24" t="s">
        <v>633</v>
      </c>
      <c r="C143" s="24" t="s">
        <v>931</v>
      </c>
      <c r="E143">
        <f t="shared" si="30"/>
        <v>3</v>
      </c>
      <c r="F143">
        <f t="shared" si="31"/>
        <v>7</v>
      </c>
      <c r="G143">
        <f t="shared" si="32"/>
        <v>11</v>
      </c>
      <c r="I143" t="str">
        <f t="shared" si="33"/>
        <v>12</v>
      </c>
      <c r="J143" t="str">
        <f t="shared" si="34"/>
        <v xml:space="preserve"> 13</v>
      </c>
      <c r="K143" s="15" t="str">
        <f t="shared" si="35"/>
        <v xml:space="preserve"> 16</v>
      </c>
      <c r="M143" s="54">
        <f t="shared" si="36"/>
        <v>12.221111111111112</v>
      </c>
      <c r="N143" s="17"/>
      <c r="O143">
        <f t="shared" si="37"/>
        <v>5</v>
      </c>
      <c r="P143">
        <f t="shared" si="38"/>
        <v>9</v>
      </c>
      <c r="Q143">
        <f t="shared" si="39"/>
        <v>13</v>
      </c>
      <c r="S143" t="str">
        <f t="shared" si="40"/>
        <v>72</v>
      </c>
      <c r="T143" t="str">
        <f t="shared" si="41"/>
        <v xml:space="preserve"> 10</v>
      </c>
      <c r="U143" t="str">
        <f t="shared" si="42"/>
        <v xml:space="preserve"> 01</v>
      </c>
      <c r="W143" s="60">
        <f t="shared" si="43"/>
        <v>72.166944444444439</v>
      </c>
      <c r="X143" s="59">
        <f t="shared" si="44"/>
        <v>-72.166944444444439</v>
      </c>
    </row>
    <row r="144" spans="1:24" ht="39.6" customHeight="1">
      <c r="A144" s="29" t="s">
        <v>1770</v>
      </c>
      <c r="B144" s="24" t="s">
        <v>643</v>
      </c>
      <c r="C144" s="24" t="s">
        <v>943</v>
      </c>
      <c r="E144">
        <f t="shared" si="30"/>
        <v>3</v>
      </c>
      <c r="F144">
        <f t="shared" si="31"/>
        <v>7</v>
      </c>
      <c r="G144">
        <f t="shared" si="32"/>
        <v>11</v>
      </c>
      <c r="I144" t="str">
        <f t="shared" si="33"/>
        <v>10</v>
      </c>
      <c r="J144" t="str">
        <f t="shared" si="34"/>
        <v xml:space="preserve"> 54</v>
      </c>
      <c r="K144" s="15" t="str">
        <f t="shared" si="35"/>
        <v xml:space="preserve"> 14</v>
      </c>
      <c r="M144" s="54">
        <f t="shared" si="36"/>
        <v>10.90388888888889</v>
      </c>
      <c r="N144" s="17"/>
      <c r="O144">
        <f t="shared" si="37"/>
        <v>5</v>
      </c>
      <c r="P144">
        <f t="shared" si="38"/>
        <v>9</v>
      </c>
      <c r="Q144">
        <f t="shared" si="39"/>
        <v>13</v>
      </c>
      <c r="S144" t="str">
        <f t="shared" si="40"/>
        <v>75</v>
      </c>
      <c r="T144" t="str">
        <f t="shared" si="41"/>
        <v xml:space="preserve"> 03</v>
      </c>
      <c r="U144" t="str">
        <f t="shared" si="42"/>
        <v xml:space="preserve"> 11</v>
      </c>
      <c r="W144" s="60">
        <f t="shared" si="43"/>
        <v>75.053055555555559</v>
      </c>
      <c r="X144" s="59">
        <f t="shared" si="44"/>
        <v>-75.053055555555559</v>
      </c>
    </row>
    <row r="145" spans="1:24" ht="39.6" customHeight="1">
      <c r="A145" s="29" t="s">
        <v>1774</v>
      </c>
      <c r="B145" s="24" t="s">
        <v>647</v>
      </c>
      <c r="C145" s="24" t="s">
        <v>947</v>
      </c>
      <c r="E145">
        <f t="shared" si="30"/>
        <v>3</v>
      </c>
      <c r="F145">
        <f t="shared" si="31"/>
        <v>7</v>
      </c>
      <c r="G145">
        <f t="shared" si="32"/>
        <v>11</v>
      </c>
      <c r="I145" t="str">
        <f t="shared" si="33"/>
        <v>10</v>
      </c>
      <c r="J145" t="str">
        <f t="shared" si="34"/>
        <v xml:space="preserve"> 55</v>
      </c>
      <c r="K145" s="15" t="str">
        <f t="shared" si="35"/>
        <v xml:space="preserve"> 23</v>
      </c>
      <c r="M145" s="54">
        <f t="shared" si="36"/>
        <v>10.923055555555555</v>
      </c>
      <c r="N145" s="17"/>
      <c r="O145">
        <f t="shared" si="37"/>
        <v>5</v>
      </c>
      <c r="P145">
        <f t="shared" si="38"/>
        <v>8</v>
      </c>
      <c r="Q145">
        <f t="shared" si="39"/>
        <v>12</v>
      </c>
      <c r="S145" t="str">
        <f t="shared" si="40"/>
        <v>75</v>
      </c>
      <c r="T145" t="str">
        <f t="shared" si="41"/>
        <v xml:space="preserve"> 4</v>
      </c>
      <c r="U145" t="str">
        <f t="shared" si="42"/>
        <v xml:space="preserve"> 23</v>
      </c>
      <c r="W145" s="60">
        <f t="shared" si="43"/>
        <v>75.073055555555555</v>
      </c>
      <c r="X145" s="59">
        <f t="shared" si="44"/>
        <v>-75.073055555555555</v>
      </c>
    </row>
    <row r="146" spans="1:24" ht="39.6" customHeight="1">
      <c r="A146" s="29" t="s">
        <v>1777</v>
      </c>
      <c r="B146" s="24" t="s">
        <v>650</v>
      </c>
      <c r="C146" s="24" t="s">
        <v>950</v>
      </c>
      <c r="E146">
        <f t="shared" si="30"/>
        <v>3</v>
      </c>
      <c r="F146">
        <f t="shared" si="31"/>
        <v>7</v>
      </c>
      <c r="G146">
        <f t="shared" si="32"/>
        <v>11</v>
      </c>
      <c r="I146" t="str">
        <f t="shared" si="33"/>
        <v>10</v>
      </c>
      <c r="J146" t="str">
        <f t="shared" si="34"/>
        <v xml:space="preserve"> 21</v>
      </c>
      <c r="K146" s="15" t="str">
        <f t="shared" si="35"/>
        <v xml:space="preserve"> 14</v>
      </c>
      <c r="M146" s="54">
        <f t="shared" si="36"/>
        <v>10.353888888888889</v>
      </c>
      <c r="N146" s="17"/>
      <c r="O146">
        <f t="shared" si="37"/>
        <v>5</v>
      </c>
      <c r="P146">
        <f t="shared" si="38"/>
        <v>9</v>
      </c>
      <c r="Q146">
        <f t="shared" si="39"/>
        <v>13</v>
      </c>
      <c r="S146" t="str">
        <f t="shared" si="40"/>
        <v>75</v>
      </c>
      <c r="T146" t="str">
        <f t="shared" si="41"/>
        <v xml:space="preserve"> 32</v>
      </c>
      <c r="U146" t="str">
        <f t="shared" si="42"/>
        <v xml:space="preserve"> 20</v>
      </c>
      <c r="W146" s="60">
        <f t="shared" si="43"/>
        <v>75.538888888888891</v>
      </c>
      <c r="X146" s="59">
        <f t="shared" si="44"/>
        <v>-75.538888888888891</v>
      </c>
    </row>
    <row r="147" spans="1:24" ht="39.6" customHeight="1">
      <c r="A147" s="29" t="s">
        <v>1769</v>
      </c>
      <c r="B147" s="24" t="s">
        <v>642</v>
      </c>
      <c r="C147" s="24" t="s">
        <v>942</v>
      </c>
      <c r="E147">
        <f t="shared" si="30"/>
        <v>3</v>
      </c>
      <c r="F147">
        <f t="shared" si="31"/>
        <v>7</v>
      </c>
      <c r="G147">
        <f t="shared" si="32"/>
        <v>11</v>
      </c>
      <c r="I147" t="str">
        <f t="shared" si="33"/>
        <v>10</v>
      </c>
      <c r="J147" t="str">
        <f t="shared" si="34"/>
        <v xml:space="preserve"> 56</v>
      </c>
      <c r="K147" s="15" t="str">
        <f t="shared" si="35"/>
        <v xml:space="preserve"> 17</v>
      </c>
      <c r="M147" s="54">
        <f t="shared" si="36"/>
        <v>10.938055555555556</v>
      </c>
      <c r="N147" s="17"/>
      <c r="O147">
        <f t="shared" si="37"/>
        <v>5</v>
      </c>
      <c r="P147">
        <f t="shared" si="38"/>
        <v>9</v>
      </c>
      <c r="Q147">
        <f t="shared" si="39"/>
        <v>13</v>
      </c>
      <c r="S147" t="str">
        <f t="shared" si="40"/>
        <v>75</v>
      </c>
      <c r="T147" t="str">
        <f t="shared" si="41"/>
        <v xml:space="preserve"> 03</v>
      </c>
      <c r="U147" t="str">
        <f t="shared" si="42"/>
        <v xml:space="preserve"> 13</v>
      </c>
      <c r="W147" s="60">
        <f t="shared" si="43"/>
        <v>75.05361111111111</v>
      </c>
      <c r="X147" s="59">
        <f t="shared" si="44"/>
        <v>-75.05361111111111</v>
      </c>
    </row>
    <row r="148" spans="1:24" ht="39.6" customHeight="1">
      <c r="A148" s="30" t="s">
        <v>1562</v>
      </c>
      <c r="B148" s="24" t="s">
        <v>461</v>
      </c>
      <c r="C148" s="24" t="s">
        <v>754</v>
      </c>
      <c r="E148">
        <f t="shared" si="30"/>
        <v>3</v>
      </c>
      <c r="F148">
        <f t="shared" si="31"/>
        <v>7</v>
      </c>
      <c r="G148">
        <f t="shared" si="32"/>
        <v>10</v>
      </c>
      <c r="I148" t="str">
        <f t="shared" si="33"/>
        <v>13</v>
      </c>
      <c r="J148" t="str">
        <f t="shared" si="34"/>
        <v xml:space="preserve"> 22</v>
      </c>
      <c r="K148" s="15" t="str">
        <f t="shared" si="35"/>
        <v>54</v>
      </c>
      <c r="M148" s="54">
        <f t="shared" si="36"/>
        <v>13.381666666666666</v>
      </c>
      <c r="N148" s="17"/>
      <c r="O148">
        <f t="shared" si="37"/>
        <v>5</v>
      </c>
      <c r="P148">
        <f t="shared" si="38"/>
        <v>9</v>
      </c>
      <c r="Q148">
        <f t="shared" si="39"/>
        <v>13</v>
      </c>
      <c r="S148" t="str">
        <f t="shared" si="40"/>
        <v>81</v>
      </c>
      <c r="T148" t="str">
        <f t="shared" si="41"/>
        <v xml:space="preserve"> 22</v>
      </c>
      <c r="U148" t="str">
        <f t="shared" si="42"/>
        <v xml:space="preserve"> 35</v>
      </c>
      <c r="W148" s="60">
        <f t="shared" si="43"/>
        <v>81.376388888888883</v>
      </c>
      <c r="X148" s="59">
        <f t="shared" si="44"/>
        <v>-81.376388888888883</v>
      </c>
    </row>
    <row r="149" spans="1:24" ht="39.6" customHeight="1">
      <c r="A149" s="29" t="s">
        <v>1734</v>
      </c>
      <c r="B149" s="24" t="s">
        <v>610</v>
      </c>
      <c r="C149" s="24" t="s">
        <v>910</v>
      </c>
      <c r="E149">
        <f t="shared" si="30"/>
        <v>3</v>
      </c>
      <c r="F149">
        <f t="shared" si="31"/>
        <v>7</v>
      </c>
      <c r="G149">
        <f t="shared" si="32"/>
        <v>11</v>
      </c>
      <c r="I149" t="str">
        <f t="shared" si="33"/>
        <v>09</v>
      </c>
      <c r="J149" t="str">
        <f t="shared" si="34"/>
        <v xml:space="preserve"> 36</v>
      </c>
      <c r="K149" s="15" t="str">
        <f t="shared" si="35"/>
        <v xml:space="preserve"> 29</v>
      </c>
      <c r="M149" s="54">
        <f t="shared" si="36"/>
        <v>9.6080555555555556</v>
      </c>
      <c r="N149" s="17"/>
      <c r="O149">
        <f t="shared" si="37"/>
        <v>5</v>
      </c>
      <c r="P149">
        <f t="shared" si="38"/>
        <v>9</v>
      </c>
      <c r="Q149">
        <f t="shared" si="39"/>
        <v>13</v>
      </c>
      <c r="S149" t="str">
        <f t="shared" si="40"/>
        <v>75</v>
      </c>
      <c r="T149" t="str">
        <f t="shared" si="41"/>
        <v xml:space="preserve"> 52</v>
      </c>
      <c r="U149" t="str">
        <f t="shared" si="42"/>
        <v xml:space="preserve"> 30</v>
      </c>
      <c r="W149" s="60">
        <f t="shared" si="43"/>
        <v>75.875</v>
      </c>
      <c r="X149" s="59">
        <f t="shared" si="44"/>
        <v>-75.875</v>
      </c>
    </row>
    <row r="150" spans="1:24" ht="39.6" customHeight="1">
      <c r="A150" s="27" t="s">
        <v>1473</v>
      </c>
      <c r="B150" s="24" t="s">
        <v>371</v>
      </c>
      <c r="C150" s="24" t="s">
        <v>660</v>
      </c>
      <c r="E150">
        <f t="shared" si="30"/>
        <v>3</v>
      </c>
      <c r="F150">
        <f t="shared" si="31"/>
        <v>7</v>
      </c>
      <c r="G150">
        <f t="shared" si="32"/>
        <v>11</v>
      </c>
      <c r="I150" t="str">
        <f t="shared" si="33"/>
        <v>08</v>
      </c>
      <c r="J150" t="str">
        <f t="shared" si="34"/>
        <v xml:space="preserve"> 02</v>
      </c>
      <c r="K150" s="15" t="str">
        <f t="shared" si="35"/>
        <v xml:space="preserve"> 14</v>
      </c>
      <c r="M150" s="54">
        <f t="shared" si="36"/>
        <v>8.0372222222222227</v>
      </c>
      <c r="N150" s="17"/>
      <c r="O150">
        <f t="shared" si="37"/>
        <v>5</v>
      </c>
      <c r="P150">
        <f t="shared" si="38"/>
        <v>9</v>
      </c>
      <c r="Q150">
        <f t="shared" si="39"/>
        <v>13</v>
      </c>
      <c r="S150" t="str">
        <f t="shared" si="40"/>
        <v>76</v>
      </c>
      <c r="T150" t="str">
        <f t="shared" si="41"/>
        <v xml:space="preserve"> 45</v>
      </c>
      <c r="U150" t="str">
        <f t="shared" si="42"/>
        <v xml:space="preserve"> 18</v>
      </c>
      <c r="W150" s="60">
        <f t="shared" si="43"/>
        <v>76.754999999999995</v>
      </c>
      <c r="X150" s="59">
        <f t="shared" si="44"/>
        <v>-76.754999999999995</v>
      </c>
    </row>
    <row r="151" spans="1:24" ht="39.6" customHeight="1">
      <c r="A151" s="51" t="s">
        <v>1883</v>
      </c>
      <c r="B151" s="52" t="s">
        <v>1836</v>
      </c>
      <c r="C151" s="52" t="s">
        <v>695</v>
      </c>
      <c r="E151">
        <f t="shared" si="30"/>
        <v>3</v>
      </c>
      <c r="F151">
        <f t="shared" si="31"/>
        <v>7</v>
      </c>
      <c r="G151">
        <f t="shared" si="32"/>
        <v>11</v>
      </c>
      <c r="I151" t="str">
        <f t="shared" si="33"/>
        <v>09</v>
      </c>
      <c r="J151" t="str">
        <f t="shared" si="34"/>
        <v xml:space="preserve"> 29</v>
      </c>
      <c r="K151" s="15" t="str">
        <f t="shared" si="35"/>
        <v xml:space="preserve"> 49</v>
      </c>
      <c r="M151" s="54">
        <f t="shared" si="36"/>
        <v>9.4969444444444449</v>
      </c>
      <c r="N151" s="17"/>
      <c r="O151">
        <f t="shared" si="37"/>
        <v>5</v>
      </c>
      <c r="P151">
        <f t="shared" si="38"/>
        <v>9</v>
      </c>
      <c r="Q151">
        <f t="shared" si="39"/>
        <v>13</v>
      </c>
      <c r="S151" t="str">
        <f t="shared" si="40"/>
        <v>76</v>
      </c>
      <c r="T151" t="str">
        <f t="shared" si="41"/>
        <v xml:space="preserve"> 53</v>
      </c>
      <c r="U151" t="str">
        <f t="shared" si="42"/>
        <v xml:space="preserve"> 11</v>
      </c>
      <c r="W151" s="60">
        <f t="shared" si="43"/>
        <v>76.886388888888888</v>
      </c>
      <c r="X151" s="59">
        <f t="shared" si="44"/>
        <v>-76.886388888888888</v>
      </c>
    </row>
    <row r="152" spans="1:24" ht="39.6" customHeight="1">
      <c r="A152" s="29" t="s">
        <v>1649</v>
      </c>
      <c r="B152" s="24" t="s">
        <v>547</v>
      </c>
      <c r="C152" s="24" t="s">
        <v>837</v>
      </c>
      <c r="E152">
        <f t="shared" si="30"/>
        <v>3</v>
      </c>
      <c r="F152">
        <f t="shared" si="31"/>
        <v>7</v>
      </c>
      <c r="G152">
        <f t="shared" si="32"/>
        <v>11</v>
      </c>
      <c r="I152" t="str">
        <f t="shared" si="33"/>
        <v>10</v>
      </c>
      <c r="J152" t="str">
        <f t="shared" si="34"/>
        <v xml:space="preserve"> 18</v>
      </c>
      <c r="K152" s="15" t="str">
        <f t="shared" si="35"/>
        <v xml:space="preserve"> 29</v>
      </c>
      <c r="M152" s="54">
        <f t="shared" si="36"/>
        <v>10.308055555555555</v>
      </c>
      <c r="N152" s="17"/>
      <c r="O152">
        <f t="shared" si="37"/>
        <v>5</v>
      </c>
      <c r="P152">
        <f t="shared" si="38"/>
        <v>9</v>
      </c>
      <c r="Q152">
        <f t="shared" si="39"/>
        <v>13</v>
      </c>
      <c r="S152" t="str">
        <f t="shared" si="40"/>
        <v>75</v>
      </c>
      <c r="T152" t="str">
        <f t="shared" si="41"/>
        <v xml:space="preserve"> 34</v>
      </c>
      <c r="U152" t="str">
        <f t="shared" si="42"/>
        <v xml:space="preserve"> 44</v>
      </c>
      <c r="W152" s="60">
        <f t="shared" si="43"/>
        <v>75.578888888888883</v>
      </c>
      <c r="X152" s="59">
        <f t="shared" si="44"/>
        <v>-75.578888888888883</v>
      </c>
    </row>
    <row r="153" spans="1:24" ht="39.6" customHeight="1">
      <c r="A153" s="29" t="s">
        <v>1646</v>
      </c>
      <c r="B153" s="24" t="s">
        <v>545</v>
      </c>
      <c r="C153" s="24" t="s">
        <v>829</v>
      </c>
      <c r="E153">
        <f t="shared" ref="E153:E216" si="45">FIND("°",B153)</f>
        <v>3</v>
      </c>
      <c r="F153">
        <f t="shared" ref="F153:F216" si="46">FIND("'",B153)</f>
        <v>7</v>
      </c>
      <c r="G153">
        <f t="shared" ref="G153:G216" si="47">FIND("""",B153)</f>
        <v>11</v>
      </c>
      <c r="I153" t="str">
        <f t="shared" ref="I153:I216" si="48">MID(B153,1,2)</f>
        <v>10</v>
      </c>
      <c r="J153" t="str">
        <f t="shared" ref="J153:J216" si="49">MID(B153,E153+1,F153-E153-1)</f>
        <v xml:space="preserve"> 18</v>
      </c>
      <c r="K153" s="15" t="str">
        <f t="shared" ref="K153:K216" si="50">MID(B153,F153+1,G153-F153-1)</f>
        <v xml:space="preserve"> 04</v>
      </c>
      <c r="M153" s="54">
        <f t="shared" ref="M153:M216" si="51">(K153/60^2)+(J153/60)+I153</f>
        <v>10.301111111111112</v>
      </c>
      <c r="N153" s="17"/>
      <c r="O153">
        <f t="shared" si="37"/>
        <v>5</v>
      </c>
      <c r="P153">
        <f t="shared" si="38"/>
        <v>9</v>
      </c>
      <c r="Q153">
        <f t="shared" si="39"/>
        <v>13</v>
      </c>
      <c r="S153" t="str">
        <f t="shared" si="40"/>
        <v>75</v>
      </c>
      <c r="T153" t="str">
        <f t="shared" si="41"/>
        <v xml:space="preserve"> 30</v>
      </c>
      <c r="U153" t="str">
        <f t="shared" si="42"/>
        <v xml:space="preserve"> 50</v>
      </c>
      <c r="W153" s="60">
        <f t="shared" si="43"/>
        <v>75.513888888888886</v>
      </c>
      <c r="X153" s="59">
        <f t="shared" si="44"/>
        <v>-75.513888888888886</v>
      </c>
    </row>
    <row r="154" spans="1:24" ht="39.6" customHeight="1">
      <c r="A154" s="29" t="s">
        <v>1630</v>
      </c>
      <c r="B154" s="24" t="s">
        <v>528</v>
      </c>
      <c r="C154" s="24" t="s">
        <v>819</v>
      </c>
      <c r="E154">
        <f t="shared" si="45"/>
        <v>3</v>
      </c>
      <c r="F154">
        <f t="shared" si="46"/>
        <v>7</v>
      </c>
      <c r="G154">
        <f t="shared" si="47"/>
        <v>11</v>
      </c>
      <c r="I154" t="str">
        <f t="shared" si="48"/>
        <v>10</v>
      </c>
      <c r="J154" t="str">
        <f t="shared" si="49"/>
        <v xml:space="preserve"> 44</v>
      </c>
      <c r="K154" s="15" t="str">
        <f t="shared" si="50"/>
        <v xml:space="preserve"> 20</v>
      </c>
      <c r="M154" s="54">
        <f t="shared" si="51"/>
        <v>10.738888888888889</v>
      </c>
      <c r="N154" s="17"/>
      <c r="O154">
        <f t="shared" si="37"/>
        <v>5</v>
      </c>
      <c r="P154">
        <f t="shared" si="38"/>
        <v>9</v>
      </c>
      <c r="Q154">
        <f t="shared" si="39"/>
        <v>13</v>
      </c>
      <c r="S154" t="str">
        <f t="shared" si="40"/>
        <v>75</v>
      </c>
      <c r="T154" t="str">
        <f t="shared" si="41"/>
        <v xml:space="preserve"> 21</v>
      </c>
      <c r="U154" t="str">
        <f t="shared" si="42"/>
        <v xml:space="preserve"> 11</v>
      </c>
      <c r="W154" s="60">
        <f t="shared" si="43"/>
        <v>75.353055555555557</v>
      </c>
      <c r="X154" s="59">
        <f t="shared" si="44"/>
        <v>-75.353055555555557</v>
      </c>
    </row>
    <row r="155" spans="1:24" ht="39.6" customHeight="1">
      <c r="A155" s="29" t="s">
        <v>1647</v>
      </c>
      <c r="B155" s="24" t="s">
        <v>544</v>
      </c>
      <c r="C155" s="24" t="s">
        <v>835</v>
      </c>
      <c r="E155">
        <f t="shared" si="45"/>
        <v>3</v>
      </c>
      <c r="F155">
        <f t="shared" si="46"/>
        <v>7</v>
      </c>
      <c r="G155">
        <f t="shared" si="47"/>
        <v>11</v>
      </c>
      <c r="I155" t="str">
        <f t="shared" si="48"/>
        <v>10</v>
      </c>
      <c r="J155" t="str">
        <f t="shared" si="49"/>
        <v xml:space="preserve"> 17</v>
      </c>
      <c r="K155" s="15" t="str">
        <f t="shared" si="50"/>
        <v xml:space="preserve"> 46</v>
      </c>
      <c r="M155" s="54">
        <f t="shared" si="51"/>
        <v>10.296111111111111</v>
      </c>
      <c r="N155" s="17"/>
      <c r="O155">
        <f t="shared" si="37"/>
        <v>5</v>
      </c>
      <c r="P155">
        <f t="shared" si="38"/>
        <v>9</v>
      </c>
      <c r="Q155">
        <f t="shared" si="39"/>
        <v>13</v>
      </c>
      <c r="S155" t="str">
        <f t="shared" si="40"/>
        <v>75</v>
      </c>
      <c r="T155" t="str">
        <f t="shared" si="41"/>
        <v xml:space="preserve"> 34</v>
      </c>
      <c r="U155" t="str">
        <f t="shared" si="42"/>
        <v xml:space="preserve"> 59</v>
      </c>
      <c r="W155" s="60">
        <f t="shared" si="43"/>
        <v>75.583055555555561</v>
      </c>
      <c r="X155" s="59">
        <f t="shared" si="44"/>
        <v>-75.583055555555561</v>
      </c>
    </row>
    <row r="156" spans="1:24" ht="39.6" customHeight="1">
      <c r="A156" s="29" t="s">
        <v>1698</v>
      </c>
      <c r="B156" s="24" t="s">
        <v>580</v>
      </c>
      <c r="C156" s="24" t="s">
        <v>849</v>
      </c>
      <c r="E156">
        <f t="shared" si="45"/>
        <v>3</v>
      </c>
      <c r="F156">
        <f t="shared" si="46"/>
        <v>7</v>
      </c>
      <c r="G156">
        <f t="shared" si="47"/>
        <v>11</v>
      </c>
      <c r="I156" t="str">
        <f t="shared" si="48"/>
        <v>09</v>
      </c>
      <c r="J156" t="str">
        <f t="shared" si="49"/>
        <v xml:space="preserve"> 41</v>
      </c>
      <c r="K156" s="15" t="str">
        <f t="shared" si="50"/>
        <v xml:space="preserve"> 42</v>
      </c>
      <c r="M156" s="54">
        <f t="shared" si="51"/>
        <v>9.6950000000000003</v>
      </c>
      <c r="N156" s="17"/>
      <c r="O156">
        <f t="shared" si="37"/>
        <v>5</v>
      </c>
      <c r="P156">
        <f t="shared" si="38"/>
        <v>9</v>
      </c>
      <c r="Q156">
        <f t="shared" si="39"/>
        <v>13</v>
      </c>
      <c r="S156" t="str">
        <f t="shared" si="40"/>
        <v>75</v>
      </c>
      <c r="T156" t="str">
        <f t="shared" si="41"/>
        <v xml:space="preserve"> 42</v>
      </c>
      <c r="U156" t="str">
        <f t="shared" si="42"/>
        <v xml:space="preserve"> 11</v>
      </c>
      <c r="W156" s="60">
        <f t="shared" si="43"/>
        <v>75.703055555555551</v>
      </c>
      <c r="X156" s="59">
        <f t="shared" si="44"/>
        <v>-75.703055555555551</v>
      </c>
    </row>
    <row r="157" spans="1:24" ht="39.6" customHeight="1">
      <c r="A157" s="29" t="s">
        <v>1645</v>
      </c>
      <c r="B157" s="24" t="s">
        <v>543</v>
      </c>
      <c r="C157" s="24" t="s">
        <v>834</v>
      </c>
      <c r="E157">
        <f t="shared" si="45"/>
        <v>3</v>
      </c>
      <c r="F157">
        <f t="shared" si="46"/>
        <v>7</v>
      </c>
      <c r="G157">
        <f t="shared" si="47"/>
        <v>11</v>
      </c>
      <c r="I157" t="str">
        <f t="shared" si="48"/>
        <v>10</v>
      </c>
      <c r="J157" t="str">
        <f t="shared" si="49"/>
        <v xml:space="preserve"> 19</v>
      </c>
      <c r="K157" s="15" t="str">
        <f t="shared" si="50"/>
        <v xml:space="preserve"> 59</v>
      </c>
      <c r="M157" s="54">
        <f t="shared" si="51"/>
        <v>10.333055555555555</v>
      </c>
      <c r="N157" s="17"/>
      <c r="O157">
        <f t="shared" si="37"/>
        <v>5</v>
      </c>
      <c r="P157">
        <f t="shared" si="38"/>
        <v>9</v>
      </c>
      <c r="Q157">
        <f t="shared" si="39"/>
        <v>13</v>
      </c>
      <c r="S157" t="str">
        <f t="shared" si="40"/>
        <v>75</v>
      </c>
      <c r="T157" t="str">
        <f t="shared" si="41"/>
        <v xml:space="preserve"> 30</v>
      </c>
      <c r="U157" t="str">
        <f t="shared" si="42"/>
        <v xml:space="preserve"> 47</v>
      </c>
      <c r="W157" s="60">
        <f t="shared" si="43"/>
        <v>75.513055555555553</v>
      </c>
      <c r="X157" s="59">
        <f t="shared" si="44"/>
        <v>-75.513055555555553</v>
      </c>
    </row>
    <row r="158" spans="1:24" ht="39.6" customHeight="1">
      <c r="A158" s="29" t="s">
        <v>1694</v>
      </c>
      <c r="B158" s="24" t="s">
        <v>576</v>
      </c>
      <c r="C158" s="24" t="s">
        <v>876</v>
      </c>
      <c r="E158">
        <f t="shared" si="45"/>
        <v>3</v>
      </c>
      <c r="F158">
        <f t="shared" si="46"/>
        <v>7</v>
      </c>
      <c r="G158">
        <f t="shared" si="47"/>
        <v>11</v>
      </c>
      <c r="I158" t="str">
        <f t="shared" si="48"/>
        <v>09</v>
      </c>
      <c r="J158" t="str">
        <f t="shared" si="49"/>
        <v xml:space="preserve"> 44</v>
      </c>
      <c r="K158" s="15" t="str">
        <f t="shared" si="50"/>
        <v xml:space="preserve"> 31</v>
      </c>
      <c r="M158" s="54">
        <f t="shared" si="51"/>
        <v>9.7419444444444441</v>
      </c>
      <c r="N158" s="17"/>
      <c r="O158">
        <f t="shared" si="37"/>
        <v>5</v>
      </c>
      <c r="P158">
        <f t="shared" si="38"/>
        <v>9</v>
      </c>
      <c r="Q158">
        <f t="shared" si="39"/>
        <v>13</v>
      </c>
      <c r="S158" t="str">
        <f t="shared" si="40"/>
        <v>75</v>
      </c>
      <c r="T158" t="str">
        <f t="shared" si="41"/>
        <v xml:space="preserve"> 41</v>
      </c>
      <c r="U158" t="str">
        <f t="shared" si="42"/>
        <v xml:space="preserve"> 06</v>
      </c>
      <c r="W158" s="60">
        <f t="shared" si="43"/>
        <v>75.685000000000002</v>
      </c>
      <c r="X158" s="59">
        <f t="shared" si="44"/>
        <v>-75.685000000000002</v>
      </c>
    </row>
    <row r="159" spans="1:24" ht="39.6" customHeight="1">
      <c r="A159" s="29" t="s">
        <v>1667</v>
      </c>
      <c r="B159" s="24" t="s">
        <v>561</v>
      </c>
      <c r="C159" s="24" t="s">
        <v>856</v>
      </c>
      <c r="E159">
        <f t="shared" si="45"/>
        <v>3</v>
      </c>
      <c r="F159">
        <f t="shared" si="46"/>
        <v>7</v>
      </c>
      <c r="G159">
        <f t="shared" si="47"/>
        <v>11</v>
      </c>
      <c r="I159" t="str">
        <f t="shared" si="48"/>
        <v>10</v>
      </c>
      <c r="J159" t="str">
        <f t="shared" si="49"/>
        <v xml:space="preserve"> 09</v>
      </c>
      <c r="K159" s="15" t="str">
        <f t="shared" si="50"/>
        <v xml:space="preserve"> 50</v>
      </c>
      <c r="M159" s="54">
        <f t="shared" si="51"/>
        <v>10.16388888888889</v>
      </c>
      <c r="N159" s="17"/>
      <c r="O159">
        <f t="shared" si="37"/>
        <v>5</v>
      </c>
      <c r="P159">
        <f t="shared" si="38"/>
        <v>9</v>
      </c>
      <c r="Q159">
        <f t="shared" si="39"/>
        <v>13</v>
      </c>
      <c r="S159" t="str">
        <f t="shared" si="40"/>
        <v>75</v>
      </c>
      <c r="T159" t="str">
        <f t="shared" si="41"/>
        <v xml:space="preserve"> 39</v>
      </c>
      <c r="U159" t="str">
        <f t="shared" si="42"/>
        <v xml:space="preserve"> 36</v>
      </c>
      <c r="W159" s="60">
        <f t="shared" si="43"/>
        <v>75.66</v>
      </c>
      <c r="X159" s="59">
        <f t="shared" si="44"/>
        <v>-75.66</v>
      </c>
    </row>
    <row r="160" spans="1:24" ht="39.6" customHeight="1">
      <c r="A160" s="29" t="s">
        <v>1674</v>
      </c>
      <c r="B160" s="24" t="s">
        <v>569</v>
      </c>
      <c r="C160" s="24" t="s">
        <v>862</v>
      </c>
      <c r="E160">
        <f t="shared" si="45"/>
        <v>3</v>
      </c>
      <c r="F160">
        <f t="shared" si="46"/>
        <v>7</v>
      </c>
      <c r="G160">
        <f t="shared" si="47"/>
        <v>11</v>
      </c>
      <c r="I160" t="str">
        <f t="shared" si="48"/>
        <v>10</v>
      </c>
      <c r="J160" t="str">
        <f t="shared" si="49"/>
        <v xml:space="preserve"> 10</v>
      </c>
      <c r="K160" s="15" t="str">
        <f t="shared" si="50"/>
        <v xml:space="preserve"> 34</v>
      </c>
      <c r="M160" s="54">
        <f t="shared" si="51"/>
        <v>10.176111111111112</v>
      </c>
      <c r="N160" s="17"/>
      <c r="O160">
        <f t="shared" si="37"/>
        <v>5</v>
      </c>
      <c r="P160">
        <f t="shared" si="38"/>
        <v>9</v>
      </c>
      <c r="Q160">
        <f t="shared" si="39"/>
        <v>13</v>
      </c>
      <c r="S160" t="str">
        <f t="shared" si="40"/>
        <v>75</v>
      </c>
      <c r="T160" t="str">
        <f t="shared" si="41"/>
        <v xml:space="preserve"> 45</v>
      </c>
      <c r="U160" t="str">
        <f t="shared" si="42"/>
        <v xml:space="preserve"> 14</v>
      </c>
      <c r="W160" s="60">
        <f t="shared" si="43"/>
        <v>75.753888888888895</v>
      </c>
      <c r="X160" s="59">
        <f t="shared" si="44"/>
        <v>-75.753888888888895</v>
      </c>
    </row>
    <row r="161" spans="1:24" ht="39.6" customHeight="1">
      <c r="A161" s="29" t="s">
        <v>1701</v>
      </c>
      <c r="B161" s="24" t="s">
        <v>578</v>
      </c>
      <c r="C161" s="24" t="s">
        <v>880</v>
      </c>
      <c r="E161">
        <f t="shared" si="45"/>
        <v>3</v>
      </c>
      <c r="F161">
        <f t="shared" si="46"/>
        <v>7</v>
      </c>
      <c r="G161">
        <f t="shared" si="47"/>
        <v>11</v>
      </c>
      <c r="I161" t="str">
        <f t="shared" si="48"/>
        <v>09</v>
      </c>
      <c r="J161" t="str">
        <f t="shared" si="49"/>
        <v xml:space="preserve"> 41</v>
      </c>
      <c r="K161" s="15" t="str">
        <f t="shared" si="50"/>
        <v xml:space="preserve"> 46</v>
      </c>
      <c r="M161" s="54">
        <f t="shared" si="51"/>
        <v>9.6961111111111116</v>
      </c>
      <c r="N161" s="17"/>
      <c r="O161">
        <f t="shared" si="37"/>
        <v>5</v>
      </c>
      <c r="P161">
        <f t="shared" si="38"/>
        <v>9</v>
      </c>
      <c r="Q161">
        <f t="shared" si="39"/>
        <v>13</v>
      </c>
      <c r="S161" t="str">
        <f t="shared" si="40"/>
        <v>75</v>
      </c>
      <c r="T161" t="str">
        <f t="shared" si="41"/>
        <v xml:space="preserve"> 51</v>
      </c>
      <c r="U161" t="str">
        <f t="shared" si="42"/>
        <v xml:space="preserve"> 11</v>
      </c>
      <c r="W161" s="60">
        <f t="shared" si="43"/>
        <v>75.853055555555557</v>
      </c>
      <c r="X161" s="59">
        <f t="shared" si="44"/>
        <v>-75.853055555555557</v>
      </c>
    </row>
    <row r="162" spans="1:24" ht="39.6" customHeight="1">
      <c r="A162" s="29" t="s">
        <v>1637</v>
      </c>
      <c r="B162" s="24" t="s">
        <v>535</v>
      </c>
      <c r="C162" s="24" t="s">
        <v>826</v>
      </c>
      <c r="E162">
        <f t="shared" si="45"/>
        <v>3</v>
      </c>
      <c r="F162">
        <f t="shared" si="46"/>
        <v>7</v>
      </c>
      <c r="G162">
        <f t="shared" si="47"/>
        <v>11</v>
      </c>
      <c r="I162" t="str">
        <f t="shared" si="48"/>
        <v>10</v>
      </c>
      <c r="J162" t="str">
        <f t="shared" si="49"/>
        <v xml:space="preserve"> 24</v>
      </c>
      <c r="K162" s="15" t="str">
        <f t="shared" si="50"/>
        <v xml:space="preserve"> 11</v>
      </c>
      <c r="M162" s="54">
        <f t="shared" si="51"/>
        <v>10.403055555555556</v>
      </c>
      <c r="N162" s="17"/>
      <c r="O162">
        <f t="shared" si="37"/>
        <v>5</v>
      </c>
      <c r="P162">
        <f t="shared" si="38"/>
        <v>9</v>
      </c>
      <c r="Q162">
        <f t="shared" si="39"/>
        <v>13</v>
      </c>
      <c r="S162" t="str">
        <f t="shared" si="40"/>
        <v>75</v>
      </c>
      <c r="T162" t="str">
        <f t="shared" si="41"/>
        <v xml:space="preserve"> 31</v>
      </c>
      <c r="U162" t="str">
        <f t="shared" si="42"/>
        <v xml:space="preserve"> 37</v>
      </c>
      <c r="W162" s="60">
        <f t="shared" si="43"/>
        <v>75.526944444444439</v>
      </c>
      <c r="X162" s="59">
        <f t="shared" si="44"/>
        <v>-75.526944444444439</v>
      </c>
    </row>
    <row r="163" spans="1:24" ht="39.6" customHeight="1">
      <c r="A163" s="29" t="s">
        <v>1641</v>
      </c>
      <c r="B163" s="24" t="s">
        <v>539</v>
      </c>
      <c r="C163" s="24" t="s">
        <v>830</v>
      </c>
      <c r="E163">
        <f t="shared" si="45"/>
        <v>3</v>
      </c>
      <c r="F163">
        <f t="shared" si="46"/>
        <v>7</v>
      </c>
      <c r="G163">
        <f t="shared" si="47"/>
        <v>11</v>
      </c>
      <c r="I163" t="str">
        <f t="shared" si="48"/>
        <v>10</v>
      </c>
      <c r="J163" t="str">
        <f t="shared" si="49"/>
        <v xml:space="preserve"> 21</v>
      </c>
      <c r="K163" s="15" t="str">
        <f t="shared" si="50"/>
        <v xml:space="preserve"> 11</v>
      </c>
      <c r="M163" s="54">
        <f t="shared" si="51"/>
        <v>10.353055555555555</v>
      </c>
      <c r="N163" s="17"/>
      <c r="O163">
        <f t="shared" si="37"/>
        <v>5</v>
      </c>
      <c r="P163">
        <f t="shared" si="38"/>
        <v>9</v>
      </c>
      <c r="Q163">
        <f t="shared" si="39"/>
        <v>13</v>
      </c>
      <c r="S163" t="str">
        <f t="shared" si="40"/>
        <v>75</v>
      </c>
      <c r="T163" t="str">
        <f t="shared" si="41"/>
        <v xml:space="preserve"> 30</v>
      </c>
      <c r="U163" t="str">
        <f t="shared" si="42"/>
        <v xml:space="preserve"> 54</v>
      </c>
      <c r="W163" s="60">
        <f t="shared" si="43"/>
        <v>75.515000000000001</v>
      </c>
      <c r="X163" s="59">
        <f t="shared" si="44"/>
        <v>-75.515000000000001</v>
      </c>
    </row>
    <row r="164" spans="1:24" ht="39.6" customHeight="1">
      <c r="A164" s="29" t="s">
        <v>1639</v>
      </c>
      <c r="B164" s="24" t="s">
        <v>537</v>
      </c>
      <c r="C164" s="31" t="s">
        <v>828</v>
      </c>
      <c r="E164">
        <f t="shared" si="45"/>
        <v>3</v>
      </c>
      <c r="F164">
        <f t="shared" si="46"/>
        <v>7</v>
      </c>
      <c r="G164">
        <f t="shared" si="47"/>
        <v>11</v>
      </c>
      <c r="I164" t="str">
        <f t="shared" si="48"/>
        <v>10</v>
      </c>
      <c r="J164" t="str">
        <f t="shared" si="49"/>
        <v xml:space="preserve"> 23</v>
      </c>
      <c r="K164" s="15" t="str">
        <f t="shared" si="50"/>
        <v xml:space="preserve"> 38</v>
      </c>
      <c r="M164" s="54">
        <f t="shared" si="51"/>
        <v>10.393888888888888</v>
      </c>
      <c r="N164" s="17"/>
      <c r="O164">
        <f t="shared" si="37"/>
        <v>5</v>
      </c>
      <c r="P164">
        <f t="shared" si="38"/>
        <v>9</v>
      </c>
      <c r="Q164">
        <f t="shared" si="39"/>
        <v>13</v>
      </c>
      <c r="S164" t="str">
        <f t="shared" si="40"/>
        <v>75</v>
      </c>
      <c r="T164" t="str">
        <f t="shared" si="41"/>
        <v xml:space="preserve"> 32</v>
      </c>
      <c r="U164" t="str">
        <f t="shared" si="42"/>
        <v xml:space="preserve"> 13</v>
      </c>
      <c r="W164" s="60">
        <f t="shared" si="43"/>
        <v>75.536944444444444</v>
      </c>
      <c r="X164" s="59">
        <f t="shared" si="44"/>
        <v>-75.536944444444444</v>
      </c>
    </row>
    <row r="165" spans="1:24" ht="39.6" customHeight="1">
      <c r="A165" s="29" t="s">
        <v>1530</v>
      </c>
      <c r="B165" s="24" t="s">
        <v>427</v>
      </c>
      <c r="C165" s="24" t="s">
        <v>718</v>
      </c>
      <c r="E165">
        <f t="shared" si="45"/>
        <v>3</v>
      </c>
      <c r="F165">
        <f t="shared" si="46"/>
        <v>7</v>
      </c>
      <c r="G165">
        <f t="shared" si="47"/>
        <v>11</v>
      </c>
      <c r="I165" t="str">
        <f t="shared" si="48"/>
        <v>08</v>
      </c>
      <c r="J165" t="str">
        <f t="shared" si="49"/>
        <v xml:space="preserve"> 38</v>
      </c>
      <c r="K165" s="15" t="str">
        <f t="shared" si="50"/>
        <v xml:space="preserve"> 37</v>
      </c>
      <c r="M165" s="54">
        <f t="shared" si="51"/>
        <v>8.6436111111111114</v>
      </c>
      <c r="N165" s="17"/>
      <c r="O165">
        <f t="shared" si="37"/>
        <v>5</v>
      </c>
      <c r="P165">
        <f t="shared" si="38"/>
        <v>9</v>
      </c>
      <c r="Q165">
        <f t="shared" si="39"/>
        <v>13</v>
      </c>
      <c r="S165" t="str">
        <f t="shared" si="40"/>
        <v>77</v>
      </c>
      <c r="T165" t="str">
        <f t="shared" si="41"/>
        <v xml:space="preserve"> 20</v>
      </c>
      <c r="U165" t="str">
        <f t="shared" si="42"/>
        <v xml:space="preserve"> 19</v>
      </c>
      <c r="W165" s="60">
        <f t="shared" si="43"/>
        <v>77.338611111111106</v>
      </c>
      <c r="X165" s="59">
        <f t="shared" si="44"/>
        <v>-77.338611111111106</v>
      </c>
    </row>
    <row r="166" spans="1:24" ht="39.6" customHeight="1">
      <c r="A166" s="29" t="s">
        <v>1600</v>
      </c>
      <c r="B166" s="24" t="s">
        <v>500</v>
      </c>
      <c r="C166" s="24" t="s">
        <v>795</v>
      </c>
      <c r="E166">
        <f t="shared" si="45"/>
        <v>3</v>
      </c>
      <c r="F166">
        <f t="shared" si="46"/>
        <v>7</v>
      </c>
      <c r="G166">
        <f t="shared" si="47"/>
        <v>11</v>
      </c>
      <c r="I166" t="str">
        <f t="shared" si="48"/>
        <v>11</v>
      </c>
      <c r="J166" t="str">
        <f t="shared" si="49"/>
        <v xml:space="preserve"> 12</v>
      </c>
      <c r="K166" s="15" t="str">
        <f t="shared" si="50"/>
        <v xml:space="preserve"> 32</v>
      </c>
      <c r="M166" s="54">
        <f t="shared" si="51"/>
        <v>11.20888888888889</v>
      </c>
      <c r="N166" s="17"/>
      <c r="O166">
        <f t="shared" si="37"/>
        <v>5</v>
      </c>
      <c r="P166">
        <f t="shared" si="38"/>
        <v>9</v>
      </c>
      <c r="Q166">
        <f t="shared" si="39"/>
        <v>13</v>
      </c>
      <c r="S166" t="str">
        <f t="shared" si="40"/>
        <v>74</v>
      </c>
      <c r="T166" t="str">
        <f t="shared" si="41"/>
        <v xml:space="preserve"> 14</v>
      </c>
      <c r="U166" t="str">
        <f t="shared" si="42"/>
        <v xml:space="preserve"> 24</v>
      </c>
      <c r="W166" s="60">
        <f t="shared" si="43"/>
        <v>74.239999999999995</v>
      </c>
      <c r="X166" s="59">
        <f t="shared" si="44"/>
        <v>-74.239999999999995</v>
      </c>
    </row>
    <row r="167" spans="1:24" ht="39.6" customHeight="1">
      <c r="A167" s="29" t="s">
        <v>1543</v>
      </c>
      <c r="B167" s="24" t="s">
        <v>440</v>
      </c>
      <c r="C167" s="24" t="s">
        <v>731</v>
      </c>
      <c r="E167">
        <f t="shared" si="45"/>
        <v>3</v>
      </c>
      <c r="F167">
        <f t="shared" si="46"/>
        <v>7</v>
      </c>
      <c r="G167">
        <f t="shared" si="47"/>
        <v>10</v>
      </c>
      <c r="I167" t="str">
        <f t="shared" si="48"/>
        <v>12</v>
      </c>
      <c r="J167" t="str">
        <f t="shared" si="49"/>
        <v xml:space="preserve"> 32</v>
      </c>
      <c r="K167" s="15" t="str">
        <f t="shared" si="50"/>
        <v>33</v>
      </c>
      <c r="M167" s="54">
        <f t="shared" si="51"/>
        <v>12.5425</v>
      </c>
      <c r="N167" s="17"/>
      <c r="O167">
        <f t="shared" si="37"/>
        <v>5</v>
      </c>
      <c r="P167">
        <f t="shared" si="38"/>
        <v>9</v>
      </c>
      <c r="Q167">
        <f t="shared" si="39"/>
        <v>13</v>
      </c>
      <c r="S167" t="str">
        <f t="shared" si="40"/>
        <v>81</v>
      </c>
      <c r="T167" t="str">
        <f t="shared" si="41"/>
        <v xml:space="preserve"> 43</v>
      </c>
      <c r="U167" t="str">
        <f t="shared" si="42"/>
        <v xml:space="preserve"> 06</v>
      </c>
      <c r="W167" s="60">
        <f t="shared" si="43"/>
        <v>81.718333333333334</v>
      </c>
      <c r="X167" s="59">
        <f t="shared" si="44"/>
        <v>-81.718333333333334</v>
      </c>
    </row>
    <row r="168" spans="1:24" ht="39.6" customHeight="1">
      <c r="A168" s="29" t="s">
        <v>1638</v>
      </c>
      <c r="B168" s="24" t="s">
        <v>536</v>
      </c>
      <c r="C168" s="24" t="s">
        <v>827</v>
      </c>
      <c r="E168">
        <f t="shared" si="45"/>
        <v>3</v>
      </c>
      <c r="F168">
        <f t="shared" si="46"/>
        <v>7</v>
      </c>
      <c r="G168">
        <f t="shared" si="47"/>
        <v>11</v>
      </c>
      <c r="I168" t="str">
        <f t="shared" si="48"/>
        <v>10</v>
      </c>
      <c r="J168" t="str">
        <f t="shared" si="49"/>
        <v xml:space="preserve"> 23</v>
      </c>
      <c r="K168" s="15" t="str">
        <f t="shared" si="50"/>
        <v xml:space="preserve"> 53</v>
      </c>
      <c r="M168" s="54">
        <f t="shared" si="51"/>
        <v>10.398055555555555</v>
      </c>
      <c r="N168" s="17"/>
      <c r="O168">
        <f t="shared" si="37"/>
        <v>5</v>
      </c>
      <c r="P168">
        <f t="shared" si="38"/>
        <v>9</v>
      </c>
      <c r="Q168">
        <f t="shared" si="39"/>
        <v>13</v>
      </c>
      <c r="S168" t="str">
        <f t="shared" si="40"/>
        <v>75</v>
      </c>
      <c r="T168" t="str">
        <f t="shared" si="41"/>
        <v xml:space="preserve"> 31</v>
      </c>
      <c r="U168" t="str">
        <f t="shared" si="42"/>
        <v xml:space="preserve"> 41</v>
      </c>
      <c r="W168" s="60">
        <f t="shared" si="43"/>
        <v>75.528055555555554</v>
      </c>
      <c r="X168" s="59">
        <f t="shared" si="44"/>
        <v>-75.528055555555554</v>
      </c>
    </row>
    <row r="169" spans="1:24" ht="39.6" customHeight="1">
      <c r="A169" s="29" t="s">
        <v>1648</v>
      </c>
      <c r="B169" s="24" t="s">
        <v>546</v>
      </c>
      <c r="C169" s="24" t="s">
        <v>836</v>
      </c>
      <c r="E169">
        <f t="shared" si="45"/>
        <v>3</v>
      </c>
      <c r="F169">
        <f t="shared" si="46"/>
        <v>7</v>
      </c>
      <c r="G169">
        <f t="shared" si="47"/>
        <v>11</v>
      </c>
      <c r="I169" t="str">
        <f t="shared" si="48"/>
        <v>10</v>
      </c>
      <c r="J169" t="str">
        <f t="shared" si="49"/>
        <v xml:space="preserve"> 18</v>
      </c>
      <c r="K169" s="15" t="str">
        <f t="shared" si="50"/>
        <v xml:space="preserve"> 47</v>
      </c>
      <c r="M169" s="54">
        <f t="shared" si="51"/>
        <v>10.313055555555556</v>
      </c>
      <c r="N169" s="17"/>
      <c r="O169">
        <f t="shared" si="37"/>
        <v>5</v>
      </c>
      <c r="P169">
        <f t="shared" si="38"/>
        <v>9</v>
      </c>
      <c r="Q169">
        <f t="shared" si="39"/>
        <v>13</v>
      </c>
      <c r="S169" t="str">
        <f t="shared" si="40"/>
        <v>75</v>
      </c>
      <c r="T169" t="str">
        <f t="shared" si="41"/>
        <v xml:space="preserve"> 34</v>
      </c>
      <c r="U169" t="str">
        <f t="shared" si="42"/>
        <v xml:space="preserve"> 37</v>
      </c>
      <c r="W169" s="60">
        <f t="shared" si="43"/>
        <v>75.57694444444445</v>
      </c>
      <c r="X169" s="59">
        <f t="shared" si="44"/>
        <v>-75.57694444444445</v>
      </c>
    </row>
    <row r="170" spans="1:24" ht="39.6" customHeight="1">
      <c r="A170" s="29" t="s">
        <v>1665</v>
      </c>
      <c r="B170" s="24" t="s">
        <v>563</v>
      </c>
      <c r="C170" s="24" t="s">
        <v>854</v>
      </c>
      <c r="E170">
        <f t="shared" si="45"/>
        <v>3</v>
      </c>
      <c r="F170">
        <f t="shared" si="46"/>
        <v>7</v>
      </c>
      <c r="G170">
        <f t="shared" si="47"/>
        <v>11</v>
      </c>
      <c r="I170" t="str">
        <f t="shared" si="48"/>
        <v>10</v>
      </c>
      <c r="J170" t="str">
        <f t="shared" si="49"/>
        <v xml:space="preserve"> 10</v>
      </c>
      <c r="K170" s="15" t="str">
        <f t="shared" si="50"/>
        <v xml:space="preserve"> 01</v>
      </c>
      <c r="M170" s="54">
        <f t="shared" si="51"/>
        <v>10.166944444444445</v>
      </c>
      <c r="N170" s="17"/>
      <c r="O170">
        <f t="shared" si="37"/>
        <v>5</v>
      </c>
      <c r="P170">
        <f t="shared" si="38"/>
        <v>9</v>
      </c>
      <c r="Q170">
        <f t="shared" si="39"/>
        <v>13</v>
      </c>
      <c r="S170" t="str">
        <f t="shared" si="40"/>
        <v>75</v>
      </c>
      <c r="T170" t="str">
        <f t="shared" si="41"/>
        <v xml:space="preserve"> 39</v>
      </c>
      <c r="U170" t="str">
        <f t="shared" si="42"/>
        <v xml:space="preserve"> 47</v>
      </c>
      <c r="W170" s="60">
        <f t="shared" si="43"/>
        <v>75.663055555555559</v>
      </c>
      <c r="X170" s="59">
        <f t="shared" si="44"/>
        <v>-75.663055555555559</v>
      </c>
    </row>
    <row r="171" spans="1:24" ht="39.6" customHeight="1">
      <c r="A171" s="29" t="s">
        <v>1706</v>
      </c>
      <c r="B171" s="24" t="s">
        <v>586</v>
      </c>
      <c r="C171" s="24" t="s">
        <v>885</v>
      </c>
      <c r="E171">
        <f t="shared" si="45"/>
        <v>3</v>
      </c>
      <c r="F171">
        <f t="shared" si="46"/>
        <v>7</v>
      </c>
      <c r="G171">
        <f t="shared" si="47"/>
        <v>11</v>
      </c>
      <c r="I171" t="str">
        <f t="shared" si="48"/>
        <v>09</v>
      </c>
      <c r="J171" t="str">
        <f t="shared" si="49"/>
        <v xml:space="preserve"> 46</v>
      </c>
      <c r="K171" s="15" t="str">
        <f t="shared" si="50"/>
        <v xml:space="preserve"> 55</v>
      </c>
      <c r="M171" s="54">
        <f t="shared" si="51"/>
        <v>9.781944444444445</v>
      </c>
      <c r="N171" s="17"/>
      <c r="O171">
        <f t="shared" si="37"/>
        <v>5</v>
      </c>
      <c r="P171">
        <f t="shared" si="38"/>
        <v>9</v>
      </c>
      <c r="Q171">
        <f t="shared" si="39"/>
        <v>13</v>
      </c>
      <c r="S171" t="str">
        <f t="shared" si="40"/>
        <v>75</v>
      </c>
      <c r="T171" t="str">
        <f t="shared" si="41"/>
        <v xml:space="preserve"> 51</v>
      </c>
      <c r="U171" t="str">
        <f t="shared" si="42"/>
        <v xml:space="preserve"> 32</v>
      </c>
      <c r="W171" s="60">
        <f t="shared" si="43"/>
        <v>75.858888888888885</v>
      </c>
      <c r="X171" s="59">
        <f t="shared" si="44"/>
        <v>-75.858888888888885</v>
      </c>
    </row>
    <row r="172" spans="1:24" ht="39.6" customHeight="1">
      <c r="A172" s="29" t="s">
        <v>1767</v>
      </c>
      <c r="B172" s="24" t="s">
        <v>640</v>
      </c>
      <c r="C172" s="24" t="s">
        <v>940</v>
      </c>
      <c r="E172">
        <f t="shared" si="45"/>
        <v>3</v>
      </c>
      <c r="F172">
        <f t="shared" si="46"/>
        <v>7</v>
      </c>
      <c r="G172">
        <f t="shared" si="47"/>
        <v>10</v>
      </c>
      <c r="I172" t="str">
        <f t="shared" si="48"/>
        <v>11</v>
      </c>
      <c r="J172" t="str">
        <f t="shared" si="49"/>
        <v xml:space="preserve"> 15</v>
      </c>
      <c r="K172" s="15" t="str">
        <f t="shared" si="50"/>
        <v xml:space="preserve"> 0</v>
      </c>
      <c r="M172" s="54">
        <f t="shared" si="51"/>
        <v>11.25</v>
      </c>
      <c r="N172" s="17"/>
      <c r="O172">
        <f t="shared" si="37"/>
        <v>5</v>
      </c>
      <c r="P172">
        <f t="shared" si="38"/>
        <v>9</v>
      </c>
      <c r="Q172">
        <f t="shared" si="39"/>
        <v>13</v>
      </c>
      <c r="S172" t="str">
        <f t="shared" si="40"/>
        <v>74</v>
      </c>
      <c r="T172" t="str">
        <f t="shared" si="41"/>
        <v xml:space="preserve"> 13</v>
      </c>
      <c r="U172" t="str">
        <f t="shared" si="42"/>
        <v xml:space="preserve"> 48</v>
      </c>
      <c r="W172" s="60">
        <f t="shared" si="43"/>
        <v>74.23</v>
      </c>
      <c r="X172" s="59">
        <f t="shared" si="44"/>
        <v>-74.23</v>
      </c>
    </row>
    <row r="173" spans="1:24" ht="39.6" customHeight="1">
      <c r="A173" s="29" t="s">
        <v>1691</v>
      </c>
      <c r="B173" s="24" t="s">
        <v>561</v>
      </c>
      <c r="C173" s="24" t="s">
        <v>869</v>
      </c>
      <c r="E173">
        <f t="shared" si="45"/>
        <v>3</v>
      </c>
      <c r="F173">
        <f t="shared" si="46"/>
        <v>7</v>
      </c>
      <c r="G173">
        <f t="shared" si="47"/>
        <v>11</v>
      </c>
      <c r="I173" t="str">
        <f t="shared" si="48"/>
        <v>10</v>
      </c>
      <c r="J173" t="str">
        <f t="shared" si="49"/>
        <v xml:space="preserve"> 09</v>
      </c>
      <c r="K173" s="15" t="str">
        <f t="shared" si="50"/>
        <v xml:space="preserve"> 50</v>
      </c>
      <c r="M173" s="54">
        <f t="shared" si="51"/>
        <v>10.16388888888889</v>
      </c>
      <c r="N173" s="17"/>
      <c r="O173">
        <f t="shared" si="37"/>
        <v>5</v>
      </c>
      <c r="P173">
        <f t="shared" si="38"/>
        <v>9</v>
      </c>
      <c r="Q173">
        <f t="shared" si="39"/>
        <v>13</v>
      </c>
      <c r="S173" t="str">
        <f t="shared" si="40"/>
        <v>75</v>
      </c>
      <c r="T173" t="str">
        <f t="shared" si="41"/>
        <v xml:space="preserve"> 46</v>
      </c>
      <c r="U173" t="str">
        <f t="shared" si="42"/>
        <v xml:space="preserve"> 34</v>
      </c>
      <c r="W173" s="60">
        <f t="shared" si="43"/>
        <v>75.776111111111106</v>
      </c>
      <c r="X173" s="59">
        <f t="shared" si="44"/>
        <v>-75.776111111111106</v>
      </c>
    </row>
    <row r="174" spans="1:24" ht="39.6" customHeight="1">
      <c r="A174" s="29" t="s">
        <v>1724</v>
      </c>
      <c r="B174" s="24" t="s">
        <v>601</v>
      </c>
      <c r="C174" s="24" t="s">
        <v>903</v>
      </c>
      <c r="E174">
        <f t="shared" si="45"/>
        <v>3</v>
      </c>
      <c r="F174">
        <f t="shared" si="46"/>
        <v>7</v>
      </c>
      <c r="G174">
        <f t="shared" si="47"/>
        <v>11</v>
      </c>
      <c r="I174" t="str">
        <f t="shared" si="48"/>
        <v>09</v>
      </c>
      <c r="J174" t="str">
        <f t="shared" si="49"/>
        <v xml:space="preserve"> 23</v>
      </c>
      <c r="K174" s="15" t="str">
        <f t="shared" si="50"/>
        <v xml:space="preserve"> 20</v>
      </c>
      <c r="M174" s="54">
        <f t="shared" si="51"/>
        <v>9.3888888888888893</v>
      </c>
      <c r="N174" s="17"/>
      <c r="O174">
        <f t="shared" si="37"/>
        <v>5</v>
      </c>
      <c r="P174">
        <f t="shared" si="38"/>
        <v>9</v>
      </c>
      <c r="Q174">
        <f t="shared" si="39"/>
        <v>13</v>
      </c>
      <c r="S174" t="str">
        <f t="shared" si="40"/>
        <v>76</v>
      </c>
      <c r="T174" t="str">
        <f t="shared" si="41"/>
        <v xml:space="preserve"> 10</v>
      </c>
      <c r="U174" t="str">
        <f t="shared" si="42"/>
        <v xml:space="preserve"> 59</v>
      </c>
      <c r="W174" s="60">
        <f t="shared" si="43"/>
        <v>76.183055555555555</v>
      </c>
      <c r="X174" s="59">
        <f t="shared" si="44"/>
        <v>-76.183055555555555</v>
      </c>
    </row>
    <row r="175" spans="1:24" ht="39.6" customHeight="1">
      <c r="A175" s="29" t="s">
        <v>1688</v>
      </c>
      <c r="B175" s="24" t="s">
        <v>568</v>
      </c>
      <c r="C175" s="24" t="s">
        <v>871</v>
      </c>
      <c r="E175">
        <f t="shared" si="45"/>
        <v>3</v>
      </c>
      <c r="F175">
        <f t="shared" si="46"/>
        <v>7</v>
      </c>
      <c r="G175">
        <f t="shared" si="47"/>
        <v>11</v>
      </c>
      <c r="I175" t="str">
        <f t="shared" si="48"/>
        <v>10</v>
      </c>
      <c r="J175" t="str">
        <f t="shared" si="49"/>
        <v xml:space="preserve"> 10</v>
      </c>
      <c r="K175" s="15" t="str">
        <f t="shared" si="50"/>
        <v xml:space="preserve"> 44</v>
      </c>
      <c r="M175" s="54">
        <f t="shared" si="51"/>
        <v>10.178888888888888</v>
      </c>
      <c r="N175" s="17"/>
      <c r="O175">
        <f t="shared" si="37"/>
        <v>5</v>
      </c>
      <c r="P175">
        <f t="shared" si="38"/>
        <v>9</v>
      </c>
      <c r="Q175">
        <f t="shared" si="39"/>
        <v>13</v>
      </c>
      <c r="S175" t="str">
        <f t="shared" si="40"/>
        <v>75</v>
      </c>
      <c r="T175" t="str">
        <f t="shared" si="41"/>
        <v xml:space="preserve"> 46</v>
      </c>
      <c r="U175" t="str">
        <f t="shared" si="42"/>
        <v xml:space="preserve"> 41</v>
      </c>
      <c r="W175" s="60">
        <f t="shared" si="43"/>
        <v>75.778055555555554</v>
      </c>
      <c r="X175" s="59">
        <f t="shared" si="44"/>
        <v>-75.778055555555554</v>
      </c>
    </row>
    <row r="176" spans="1:24" ht="39.6" customHeight="1">
      <c r="A176" s="29" t="s">
        <v>1676</v>
      </c>
      <c r="B176" s="24" t="s">
        <v>569</v>
      </c>
      <c r="C176" s="24" t="s">
        <v>863</v>
      </c>
      <c r="E176">
        <f t="shared" si="45"/>
        <v>3</v>
      </c>
      <c r="F176">
        <f t="shared" si="46"/>
        <v>7</v>
      </c>
      <c r="G176">
        <f t="shared" si="47"/>
        <v>11</v>
      </c>
      <c r="I176" t="str">
        <f t="shared" si="48"/>
        <v>10</v>
      </c>
      <c r="J176" t="str">
        <f t="shared" si="49"/>
        <v xml:space="preserve"> 10</v>
      </c>
      <c r="K176" s="15" t="str">
        <f t="shared" si="50"/>
        <v xml:space="preserve"> 34</v>
      </c>
      <c r="M176" s="54">
        <f t="shared" si="51"/>
        <v>10.176111111111112</v>
      </c>
      <c r="N176" s="17"/>
      <c r="O176">
        <f t="shared" si="37"/>
        <v>5</v>
      </c>
      <c r="P176">
        <f t="shared" si="38"/>
        <v>9</v>
      </c>
      <c r="Q176">
        <f t="shared" si="39"/>
        <v>13</v>
      </c>
      <c r="S176" t="str">
        <f t="shared" si="40"/>
        <v>75</v>
      </c>
      <c r="T176" t="str">
        <f t="shared" si="41"/>
        <v xml:space="preserve"> 45</v>
      </c>
      <c r="U176" t="str">
        <f t="shared" si="42"/>
        <v xml:space="preserve"> 32</v>
      </c>
      <c r="W176" s="60">
        <f t="shared" si="43"/>
        <v>75.75888888888889</v>
      </c>
      <c r="X176" s="59">
        <f t="shared" si="44"/>
        <v>-75.75888888888889</v>
      </c>
    </row>
    <row r="177" spans="1:24" ht="39.6" customHeight="1">
      <c r="A177" s="29" t="s">
        <v>1672</v>
      </c>
      <c r="B177" s="24" t="s">
        <v>567</v>
      </c>
      <c r="C177" s="24" t="s">
        <v>860</v>
      </c>
      <c r="E177">
        <f t="shared" si="45"/>
        <v>3</v>
      </c>
      <c r="F177">
        <f t="shared" si="46"/>
        <v>7</v>
      </c>
      <c r="G177">
        <f t="shared" si="47"/>
        <v>11</v>
      </c>
      <c r="I177" t="str">
        <f t="shared" si="48"/>
        <v>10</v>
      </c>
      <c r="J177" t="str">
        <f t="shared" si="49"/>
        <v xml:space="preserve"> 10</v>
      </c>
      <c r="K177" s="15" t="str">
        <f t="shared" si="50"/>
        <v xml:space="preserve"> 41</v>
      </c>
      <c r="M177" s="54">
        <f t="shared" si="51"/>
        <v>10.178055555555556</v>
      </c>
      <c r="N177" s="17"/>
      <c r="O177">
        <f t="shared" si="37"/>
        <v>5</v>
      </c>
      <c r="P177">
        <f t="shared" si="38"/>
        <v>9</v>
      </c>
      <c r="Q177">
        <f t="shared" si="39"/>
        <v>13</v>
      </c>
      <c r="S177" t="str">
        <f t="shared" si="40"/>
        <v>75</v>
      </c>
      <c r="T177" t="str">
        <f t="shared" si="41"/>
        <v xml:space="preserve"> 44</v>
      </c>
      <c r="U177" t="str">
        <f t="shared" si="42"/>
        <v xml:space="preserve"> 28</v>
      </c>
      <c r="W177" s="60">
        <f t="shared" si="43"/>
        <v>75.74111111111111</v>
      </c>
      <c r="X177" s="59">
        <f t="shared" si="44"/>
        <v>-75.74111111111111</v>
      </c>
    </row>
    <row r="178" spans="1:24" ht="39.6" customHeight="1">
      <c r="A178" s="29" t="s">
        <v>1685</v>
      </c>
      <c r="B178" s="24" t="s">
        <v>573</v>
      </c>
      <c r="C178" s="24" t="s">
        <v>870</v>
      </c>
      <c r="E178">
        <f t="shared" si="45"/>
        <v>3</v>
      </c>
      <c r="F178">
        <f t="shared" si="46"/>
        <v>7</v>
      </c>
      <c r="G178">
        <f t="shared" si="47"/>
        <v>11</v>
      </c>
      <c r="I178" t="str">
        <f t="shared" si="48"/>
        <v>10</v>
      </c>
      <c r="J178" t="str">
        <f t="shared" si="49"/>
        <v xml:space="preserve"> 10</v>
      </c>
      <c r="K178" s="15" t="str">
        <f t="shared" si="50"/>
        <v xml:space="preserve"> 48</v>
      </c>
      <c r="M178" s="54">
        <f t="shared" si="51"/>
        <v>10.18</v>
      </c>
      <c r="N178" s="17"/>
      <c r="O178">
        <f t="shared" si="37"/>
        <v>5</v>
      </c>
      <c r="P178">
        <f t="shared" si="38"/>
        <v>9</v>
      </c>
      <c r="Q178">
        <f t="shared" si="39"/>
        <v>13</v>
      </c>
      <c r="S178" t="str">
        <f t="shared" si="40"/>
        <v>75</v>
      </c>
      <c r="T178" t="str">
        <f t="shared" si="41"/>
        <v xml:space="preserve"> 46</v>
      </c>
      <c r="U178" t="str">
        <f t="shared" si="42"/>
        <v xml:space="preserve"> 37</v>
      </c>
      <c r="W178" s="60">
        <f t="shared" si="43"/>
        <v>75.776944444444439</v>
      </c>
      <c r="X178" s="59">
        <f t="shared" si="44"/>
        <v>-75.776944444444439</v>
      </c>
    </row>
    <row r="179" spans="1:24" ht="39.6" customHeight="1">
      <c r="A179" s="29" t="s">
        <v>1594</v>
      </c>
      <c r="B179" s="24" t="s">
        <v>495</v>
      </c>
      <c r="C179" s="24" t="s">
        <v>789</v>
      </c>
      <c r="E179">
        <f t="shared" si="45"/>
        <v>3</v>
      </c>
      <c r="F179">
        <f t="shared" si="46"/>
        <v>7</v>
      </c>
      <c r="G179">
        <f t="shared" si="47"/>
        <v>11</v>
      </c>
      <c r="I179" t="str">
        <f t="shared" si="48"/>
        <v>11</v>
      </c>
      <c r="J179" t="str">
        <f t="shared" si="49"/>
        <v xml:space="preserve"> 18</v>
      </c>
      <c r="K179" s="15" t="str">
        <f t="shared" si="50"/>
        <v xml:space="preserve"> 50</v>
      </c>
      <c r="M179" s="54">
        <f t="shared" si="51"/>
        <v>11.313888888888888</v>
      </c>
      <c r="N179" s="17"/>
      <c r="O179">
        <f t="shared" si="37"/>
        <v>5</v>
      </c>
      <c r="P179">
        <f t="shared" si="38"/>
        <v>9</v>
      </c>
      <c r="Q179">
        <f t="shared" si="39"/>
        <v>13</v>
      </c>
      <c r="S179" t="str">
        <f t="shared" si="40"/>
        <v>74</v>
      </c>
      <c r="T179" t="str">
        <f t="shared" si="41"/>
        <v xml:space="preserve"> 11</v>
      </c>
      <c r="U179" t="str">
        <f t="shared" si="42"/>
        <v xml:space="preserve"> 31</v>
      </c>
      <c r="W179" s="60">
        <f t="shared" si="43"/>
        <v>74.191944444444445</v>
      </c>
      <c r="X179" s="59">
        <f t="shared" si="44"/>
        <v>-74.191944444444445</v>
      </c>
    </row>
    <row r="180" spans="1:24" ht="39.6" customHeight="1">
      <c r="A180" s="29" t="s">
        <v>1517</v>
      </c>
      <c r="B180" s="24" t="s">
        <v>414</v>
      </c>
      <c r="C180" s="24" t="s">
        <v>705</v>
      </c>
      <c r="E180">
        <f t="shared" si="45"/>
        <v>3</v>
      </c>
      <c r="F180">
        <f t="shared" si="46"/>
        <v>7</v>
      </c>
      <c r="G180">
        <f t="shared" si="47"/>
        <v>11</v>
      </c>
      <c r="I180" t="str">
        <f t="shared" si="48"/>
        <v>08</v>
      </c>
      <c r="J180" t="str">
        <f t="shared" si="49"/>
        <v xml:space="preserve"> 16</v>
      </c>
      <c r="K180" s="15" t="str">
        <f t="shared" si="50"/>
        <v xml:space="preserve"> 54</v>
      </c>
      <c r="M180" s="54">
        <f t="shared" si="51"/>
        <v>8.2816666666666663</v>
      </c>
      <c r="N180" s="17"/>
      <c r="O180">
        <f t="shared" si="37"/>
        <v>5</v>
      </c>
      <c r="P180">
        <f t="shared" si="38"/>
        <v>9</v>
      </c>
      <c r="Q180">
        <f t="shared" si="39"/>
        <v>13</v>
      </c>
      <c r="S180" t="str">
        <f t="shared" si="40"/>
        <v>77</v>
      </c>
      <c r="T180" t="str">
        <f t="shared" si="41"/>
        <v xml:space="preserve"> 02</v>
      </c>
      <c r="U180" t="str">
        <f t="shared" si="42"/>
        <v xml:space="preserve"> 52</v>
      </c>
      <c r="W180" s="60">
        <f t="shared" si="43"/>
        <v>77.047777777777782</v>
      </c>
      <c r="X180" s="59">
        <f t="shared" si="44"/>
        <v>-77.047777777777782</v>
      </c>
    </row>
    <row r="181" spans="1:24" ht="39.6" customHeight="1">
      <c r="A181" s="29" t="s">
        <v>1669</v>
      </c>
      <c r="B181" s="24" t="s">
        <v>565</v>
      </c>
      <c r="C181" s="24" t="s">
        <v>855</v>
      </c>
      <c r="E181">
        <f t="shared" si="45"/>
        <v>3</v>
      </c>
      <c r="F181">
        <f t="shared" si="46"/>
        <v>7</v>
      </c>
      <c r="G181">
        <f t="shared" si="47"/>
        <v>11</v>
      </c>
      <c r="I181" t="str">
        <f t="shared" si="48"/>
        <v>10</v>
      </c>
      <c r="J181" t="str">
        <f t="shared" si="49"/>
        <v xml:space="preserve"> 09</v>
      </c>
      <c r="K181" s="15" t="str">
        <f t="shared" si="50"/>
        <v xml:space="preserve"> 32</v>
      </c>
      <c r="M181" s="54">
        <f t="shared" si="51"/>
        <v>10.158888888888889</v>
      </c>
      <c r="N181" s="17"/>
      <c r="O181">
        <f t="shared" si="37"/>
        <v>5</v>
      </c>
      <c r="P181">
        <f t="shared" si="38"/>
        <v>9</v>
      </c>
      <c r="Q181">
        <f t="shared" si="39"/>
        <v>13</v>
      </c>
      <c r="S181" t="str">
        <f t="shared" si="40"/>
        <v>75</v>
      </c>
      <c r="T181" t="str">
        <f t="shared" si="41"/>
        <v xml:space="preserve"> 39</v>
      </c>
      <c r="U181" t="str">
        <f t="shared" si="42"/>
        <v xml:space="preserve"> 43</v>
      </c>
      <c r="W181" s="60">
        <f t="shared" si="43"/>
        <v>75.661944444444444</v>
      </c>
      <c r="X181" s="59">
        <f t="shared" si="44"/>
        <v>-75.661944444444444</v>
      </c>
    </row>
    <row r="182" spans="1:24" ht="39.6" customHeight="1">
      <c r="A182" s="29" t="s">
        <v>1662</v>
      </c>
      <c r="B182" s="24" t="s">
        <v>560</v>
      </c>
      <c r="C182" s="24" t="s">
        <v>851</v>
      </c>
      <c r="E182">
        <f t="shared" si="45"/>
        <v>3</v>
      </c>
      <c r="F182">
        <f t="shared" si="46"/>
        <v>7</v>
      </c>
      <c r="G182">
        <f t="shared" si="47"/>
        <v>11</v>
      </c>
      <c r="I182" t="str">
        <f t="shared" si="48"/>
        <v>10</v>
      </c>
      <c r="J182" t="str">
        <f t="shared" si="49"/>
        <v xml:space="preserve"> 09</v>
      </c>
      <c r="K182" s="15" t="str">
        <f t="shared" si="50"/>
        <v xml:space="preserve"> 40</v>
      </c>
      <c r="M182" s="54">
        <f t="shared" si="51"/>
        <v>10.161111111111111</v>
      </c>
      <c r="N182" s="17"/>
      <c r="O182">
        <f t="shared" si="37"/>
        <v>5</v>
      </c>
      <c r="P182">
        <f t="shared" si="38"/>
        <v>9</v>
      </c>
      <c r="Q182">
        <f t="shared" si="39"/>
        <v>13</v>
      </c>
      <c r="S182" t="str">
        <f t="shared" si="40"/>
        <v>75</v>
      </c>
      <c r="T182" t="str">
        <f t="shared" si="41"/>
        <v xml:space="preserve"> 40</v>
      </c>
      <c r="U182" t="str">
        <f t="shared" si="42"/>
        <v xml:space="preserve"> 34</v>
      </c>
      <c r="W182" s="60">
        <f t="shared" si="43"/>
        <v>75.676111111111112</v>
      </c>
      <c r="X182" s="59">
        <f t="shared" si="44"/>
        <v>-75.676111111111112</v>
      </c>
    </row>
    <row r="183" spans="1:24" ht="39.6" customHeight="1">
      <c r="A183" s="27" t="s">
        <v>1490</v>
      </c>
      <c r="B183" s="24" t="s">
        <v>389</v>
      </c>
      <c r="C183" s="24" t="s">
        <v>679</v>
      </c>
      <c r="E183">
        <f t="shared" si="45"/>
        <v>3</v>
      </c>
      <c r="F183">
        <f t="shared" si="46"/>
        <v>7</v>
      </c>
      <c r="G183">
        <f t="shared" si="47"/>
        <v>11</v>
      </c>
      <c r="I183" t="str">
        <f t="shared" si="48"/>
        <v>08</v>
      </c>
      <c r="J183" t="str">
        <f t="shared" si="49"/>
        <v xml:space="preserve"> 07</v>
      </c>
      <c r="K183" s="15" t="str">
        <f t="shared" si="50"/>
        <v xml:space="preserve"> 50</v>
      </c>
      <c r="M183" s="54">
        <f t="shared" si="51"/>
        <v>8.1305555555555564</v>
      </c>
      <c r="N183" s="17"/>
      <c r="O183">
        <f t="shared" si="37"/>
        <v>5</v>
      </c>
      <c r="P183">
        <f t="shared" si="38"/>
        <v>9</v>
      </c>
      <c r="Q183">
        <f t="shared" si="39"/>
        <v>13</v>
      </c>
      <c r="S183" t="str">
        <f t="shared" si="40"/>
        <v>76</v>
      </c>
      <c r="T183" t="str">
        <f t="shared" si="41"/>
        <v xml:space="preserve"> 50</v>
      </c>
      <c r="U183" t="str">
        <f t="shared" si="42"/>
        <v xml:space="preserve"> 15</v>
      </c>
      <c r="W183" s="60">
        <f t="shared" si="43"/>
        <v>76.837500000000006</v>
      </c>
      <c r="X183" s="59">
        <f t="shared" si="44"/>
        <v>-76.837500000000006</v>
      </c>
    </row>
    <row r="184" spans="1:24" ht="39.6" customHeight="1">
      <c r="A184" s="29" t="s">
        <v>1677</v>
      </c>
      <c r="B184" s="24" t="s">
        <v>567</v>
      </c>
      <c r="C184" s="24" t="s">
        <v>863</v>
      </c>
      <c r="E184">
        <f t="shared" si="45"/>
        <v>3</v>
      </c>
      <c r="F184">
        <f t="shared" si="46"/>
        <v>7</v>
      </c>
      <c r="G184">
        <f t="shared" si="47"/>
        <v>11</v>
      </c>
      <c r="I184" t="str">
        <f t="shared" si="48"/>
        <v>10</v>
      </c>
      <c r="J184" t="str">
        <f t="shared" si="49"/>
        <v xml:space="preserve"> 10</v>
      </c>
      <c r="K184" s="15" t="str">
        <f t="shared" si="50"/>
        <v xml:space="preserve"> 41</v>
      </c>
      <c r="M184" s="54">
        <f t="shared" si="51"/>
        <v>10.178055555555556</v>
      </c>
      <c r="N184" s="17"/>
      <c r="O184">
        <f t="shared" si="37"/>
        <v>5</v>
      </c>
      <c r="P184">
        <f t="shared" si="38"/>
        <v>9</v>
      </c>
      <c r="Q184">
        <f t="shared" si="39"/>
        <v>13</v>
      </c>
      <c r="S184" t="str">
        <f t="shared" si="40"/>
        <v>75</v>
      </c>
      <c r="T184" t="str">
        <f t="shared" si="41"/>
        <v xml:space="preserve"> 45</v>
      </c>
      <c r="U184" t="str">
        <f t="shared" si="42"/>
        <v xml:space="preserve"> 32</v>
      </c>
      <c r="W184" s="60">
        <f t="shared" si="43"/>
        <v>75.75888888888889</v>
      </c>
      <c r="X184" s="59">
        <f t="shared" si="44"/>
        <v>-75.75888888888889</v>
      </c>
    </row>
    <row r="185" spans="1:24" ht="39.6" customHeight="1">
      <c r="A185" s="29" t="s">
        <v>1682</v>
      </c>
      <c r="B185" s="24" t="s">
        <v>572</v>
      </c>
      <c r="C185" s="24" t="s">
        <v>866</v>
      </c>
      <c r="E185">
        <f t="shared" si="45"/>
        <v>3</v>
      </c>
      <c r="F185">
        <f t="shared" si="46"/>
        <v>7</v>
      </c>
      <c r="G185">
        <f t="shared" si="47"/>
        <v>11</v>
      </c>
      <c r="I185" t="str">
        <f t="shared" si="48"/>
        <v>10</v>
      </c>
      <c r="J185" t="str">
        <f t="shared" si="49"/>
        <v xml:space="preserve"> 10</v>
      </c>
      <c r="K185" s="15" t="str">
        <f t="shared" si="50"/>
        <v xml:space="preserve"> 52</v>
      </c>
      <c r="M185" s="54">
        <f t="shared" si="51"/>
        <v>10.181111111111111</v>
      </c>
      <c r="N185" s="17"/>
      <c r="O185">
        <f t="shared" si="37"/>
        <v>5</v>
      </c>
      <c r="P185">
        <f t="shared" si="38"/>
        <v>9</v>
      </c>
      <c r="Q185">
        <f t="shared" si="39"/>
        <v>13</v>
      </c>
      <c r="S185" t="str">
        <f t="shared" si="40"/>
        <v>75</v>
      </c>
      <c r="T185" t="str">
        <f t="shared" si="41"/>
        <v xml:space="preserve"> 46</v>
      </c>
      <c r="U185" t="str">
        <f t="shared" si="42"/>
        <v xml:space="preserve"> 19</v>
      </c>
      <c r="W185" s="60">
        <f t="shared" si="43"/>
        <v>75.771944444444443</v>
      </c>
      <c r="X185" s="59">
        <f t="shared" si="44"/>
        <v>-75.771944444444443</v>
      </c>
    </row>
    <row r="186" spans="1:24" ht="39.6" customHeight="1">
      <c r="A186" s="29" t="s">
        <v>1709</v>
      </c>
      <c r="B186" s="24" t="s">
        <v>589</v>
      </c>
      <c r="C186" s="24" t="s">
        <v>888</v>
      </c>
      <c r="E186">
        <f t="shared" si="45"/>
        <v>3</v>
      </c>
      <c r="F186">
        <f t="shared" si="46"/>
        <v>7</v>
      </c>
      <c r="G186">
        <f t="shared" si="47"/>
        <v>11</v>
      </c>
      <c r="I186" t="str">
        <f t="shared" si="48"/>
        <v>09</v>
      </c>
      <c r="J186" t="str">
        <f t="shared" si="49"/>
        <v xml:space="preserve"> 45</v>
      </c>
      <c r="K186" s="15" t="str">
        <f t="shared" si="50"/>
        <v xml:space="preserve"> 50</v>
      </c>
      <c r="M186" s="54">
        <f t="shared" si="51"/>
        <v>9.7638888888888893</v>
      </c>
      <c r="N186" s="17"/>
      <c r="O186">
        <f t="shared" si="37"/>
        <v>5</v>
      </c>
      <c r="P186">
        <f t="shared" si="38"/>
        <v>9</v>
      </c>
      <c r="Q186">
        <f t="shared" si="39"/>
        <v>13</v>
      </c>
      <c r="S186" t="str">
        <f t="shared" si="40"/>
        <v>75</v>
      </c>
      <c r="T186" t="str">
        <f t="shared" si="41"/>
        <v xml:space="preserve"> 47</v>
      </c>
      <c r="U186" t="str">
        <f t="shared" si="42"/>
        <v xml:space="preserve"> 20</v>
      </c>
      <c r="W186" s="60">
        <f t="shared" si="43"/>
        <v>75.788888888888891</v>
      </c>
      <c r="X186" s="59">
        <f t="shared" si="44"/>
        <v>-75.788888888888891</v>
      </c>
    </row>
    <row r="187" spans="1:24" ht="39.6" customHeight="1">
      <c r="A187" s="29" t="s">
        <v>1640</v>
      </c>
      <c r="B187" s="24" t="s">
        <v>538</v>
      </c>
      <c r="C187" s="24" t="s">
        <v>829</v>
      </c>
      <c r="E187">
        <f t="shared" si="45"/>
        <v>3</v>
      </c>
      <c r="F187">
        <f t="shared" si="46"/>
        <v>7</v>
      </c>
      <c r="G187">
        <f t="shared" si="47"/>
        <v>11</v>
      </c>
      <c r="I187" t="str">
        <f t="shared" si="48"/>
        <v>10</v>
      </c>
      <c r="J187" t="str">
        <f t="shared" si="49"/>
        <v xml:space="preserve"> 21</v>
      </c>
      <c r="K187" s="15" t="str">
        <f t="shared" si="50"/>
        <v xml:space="preserve"> 29</v>
      </c>
      <c r="M187" s="54">
        <f t="shared" si="51"/>
        <v>10.358055555555556</v>
      </c>
      <c r="N187" s="17"/>
      <c r="O187">
        <f t="shared" si="37"/>
        <v>5</v>
      </c>
      <c r="P187">
        <f t="shared" si="38"/>
        <v>9</v>
      </c>
      <c r="Q187">
        <f t="shared" si="39"/>
        <v>13</v>
      </c>
      <c r="S187" t="str">
        <f t="shared" si="40"/>
        <v>75</v>
      </c>
      <c r="T187" t="str">
        <f t="shared" si="41"/>
        <v xml:space="preserve"> 30</v>
      </c>
      <c r="U187" t="str">
        <f t="shared" si="42"/>
        <v xml:space="preserve"> 50</v>
      </c>
      <c r="W187" s="60">
        <f t="shared" si="43"/>
        <v>75.513888888888886</v>
      </c>
      <c r="X187" s="59">
        <f t="shared" si="44"/>
        <v>-75.513888888888886</v>
      </c>
    </row>
    <row r="188" spans="1:24" ht="39.6" customHeight="1">
      <c r="A188" s="29" t="s">
        <v>1707</v>
      </c>
      <c r="B188" s="24" t="s">
        <v>587</v>
      </c>
      <c r="C188" s="24" t="s">
        <v>886</v>
      </c>
      <c r="E188">
        <f t="shared" si="45"/>
        <v>3</v>
      </c>
      <c r="F188">
        <f t="shared" si="46"/>
        <v>7</v>
      </c>
      <c r="G188">
        <f t="shared" si="47"/>
        <v>11</v>
      </c>
      <c r="I188" t="str">
        <f t="shared" si="48"/>
        <v>09</v>
      </c>
      <c r="J188" t="str">
        <f t="shared" si="49"/>
        <v xml:space="preserve"> 45</v>
      </c>
      <c r="K188" s="15" t="str">
        <f t="shared" si="50"/>
        <v xml:space="preserve"> 47</v>
      </c>
      <c r="M188" s="54">
        <f t="shared" si="51"/>
        <v>9.7630555555555549</v>
      </c>
      <c r="N188" s="17"/>
      <c r="O188">
        <f t="shared" si="37"/>
        <v>5</v>
      </c>
      <c r="P188">
        <f t="shared" si="38"/>
        <v>9</v>
      </c>
      <c r="Q188">
        <f t="shared" si="39"/>
        <v>13</v>
      </c>
      <c r="S188" t="str">
        <f t="shared" si="40"/>
        <v>75</v>
      </c>
      <c r="T188" t="str">
        <f t="shared" si="41"/>
        <v xml:space="preserve"> 52</v>
      </c>
      <c r="U188" t="str">
        <f t="shared" si="42"/>
        <v xml:space="preserve"> 05</v>
      </c>
      <c r="W188" s="60">
        <f t="shared" si="43"/>
        <v>75.868055555555557</v>
      </c>
      <c r="X188" s="59">
        <f t="shared" si="44"/>
        <v>-75.868055555555557</v>
      </c>
    </row>
    <row r="189" spans="1:24" ht="39.6" customHeight="1">
      <c r="A189" s="29" t="s">
        <v>1687</v>
      </c>
      <c r="B189" s="24" t="s">
        <v>570</v>
      </c>
      <c r="C189" s="24" t="s">
        <v>870</v>
      </c>
      <c r="E189">
        <f t="shared" si="45"/>
        <v>3</v>
      </c>
      <c r="F189">
        <f t="shared" si="46"/>
        <v>7</v>
      </c>
      <c r="G189">
        <f t="shared" si="47"/>
        <v>11</v>
      </c>
      <c r="I189" t="str">
        <f t="shared" si="48"/>
        <v>10</v>
      </c>
      <c r="J189" t="str">
        <f t="shared" si="49"/>
        <v xml:space="preserve"> 10</v>
      </c>
      <c r="K189" s="15" t="str">
        <f t="shared" si="50"/>
        <v xml:space="preserve"> 48</v>
      </c>
      <c r="M189" s="54">
        <f t="shared" si="51"/>
        <v>10.18</v>
      </c>
      <c r="N189" s="17"/>
      <c r="O189">
        <f t="shared" si="37"/>
        <v>5</v>
      </c>
      <c r="P189">
        <f t="shared" si="38"/>
        <v>9</v>
      </c>
      <c r="Q189">
        <f t="shared" si="39"/>
        <v>13</v>
      </c>
      <c r="S189" t="str">
        <f t="shared" si="40"/>
        <v>75</v>
      </c>
      <c r="T189" t="str">
        <f t="shared" si="41"/>
        <v xml:space="preserve"> 46</v>
      </c>
      <c r="U189" t="str">
        <f t="shared" si="42"/>
        <v xml:space="preserve"> 37</v>
      </c>
      <c r="W189" s="60">
        <f t="shared" si="43"/>
        <v>75.776944444444439</v>
      </c>
      <c r="X189" s="59">
        <f t="shared" si="44"/>
        <v>-75.776944444444439</v>
      </c>
    </row>
    <row r="190" spans="1:24" ht="39.6" customHeight="1">
      <c r="A190" s="29" t="s">
        <v>1663</v>
      </c>
      <c r="B190" s="24" t="s">
        <v>561</v>
      </c>
      <c r="C190" s="24" t="s">
        <v>852</v>
      </c>
      <c r="E190">
        <f t="shared" si="45"/>
        <v>3</v>
      </c>
      <c r="F190">
        <f t="shared" si="46"/>
        <v>7</v>
      </c>
      <c r="G190">
        <f t="shared" si="47"/>
        <v>11</v>
      </c>
      <c r="I190" t="str">
        <f t="shared" si="48"/>
        <v>10</v>
      </c>
      <c r="J190" t="str">
        <f t="shared" si="49"/>
        <v xml:space="preserve"> 09</v>
      </c>
      <c r="K190" s="15" t="str">
        <f t="shared" si="50"/>
        <v xml:space="preserve"> 50</v>
      </c>
      <c r="M190" s="54">
        <f t="shared" si="51"/>
        <v>10.16388888888889</v>
      </c>
      <c r="N190" s="17"/>
      <c r="O190">
        <f t="shared" si="37"/>
        <v>5</v>
      </c>
      <c r="P190">
        <f t="shared" si="38"/>
        <v>9</v>
      </c>
      <c r="Q190">
        <f t="shared" si="39"/>
        <v>13</v>
      </c>
      <c r="S190" t="str">
        <f t="shared" si="40"/>
        <v>75</v>
      </c>
      <c r="T190" t="str">
        <f t="shared" si="41"/>
        <v xml:space="preserve"> 40</v>
      </c>
      <c r="U190" t="str">
        <f t="shared" si="42"/>
        <v xml:space="preserve"> 19</v>
      </c>
      <c r="W190" s="60">
        <f t="shared" si="43"/>
        <v>75.671944444444449</v>
      </c>
      <c r="X190" s="59">
        <f t="shared" si="44"/>
        <v>-75.671944444444449</v>
      </c>
    </row>
    <row r="191" spans="1:24" ht="39.6" customHeight="1">
      <c r="A191" s="29" t="s">
        <v>1609</v>
      </c>
      <c r="B191" s="24" t="s">
        <v>508</v>
      </c>
      <c r="C191" s="24" t="s">
        <v>802</v>
      </c>
      <c r="E191">
        <f t="shared" si="45"/>
        <v>3</v>
      </c>
      <c r="F191">
        <f t="shared" si="46"/>
        <v>7</v>
      </c>
      <c r="G191">
        <f t="shared" si="47"/>
        <v>10</v>
      </c>
      <c r="I191" t="str">
        <f t="shared" si="48"/>
        <v>11</v>
      </c>
      <c r="J191" t="str">
        <f t="shared" si="49"/>
        <v xml:space="preserve"> 15</v>
      </c>
      <c r="K191" s="15" t="str">
        <f t="shared" si="50"/>
        <v xml:space="preserve"> 7</v>
      </c>
      <c r="M191" s="54">
        <f t="shared" si="51"/>
        <v>11.251944444444444</v>
      </c>
      <c r="N191" s="17"/>
      <c r="O191">
        <f t="shared" si="37"/>
        <v>5</v>
      </c>
      <c r="P191">
        <f t="shared" si="38"/>
        <v>9</v>
      </c>
      <c r="Q191">
        <f t="shared" si="39"/>
        <v>13</v>
      </c>
      <c r="S191" t="str">
        <f t="shared" si="40"/>
        <v>74</v>
      </c>
      <c r="T191" t="str">
        <f t="shared" si="41"/>
        <v xml:space="preserve"> 13</v>
      </c>
      <c r="U191" t="str">
        <f t="shared" si="42"/>
        <v xml:space="preserve"> 23</v>
      </c>
      <c r="W191" s="60">
        <f t="shared" si="43"/>
        <v>74.223055555555561</v>
      </c>
      <c r="X191" s="59">
        <f t="shared" si="44"/>
        <v>-74.223055555555561</v>
      </c>
    </row>
    <row r="192" spans="1:24" ht="39.6" customHeight="1">
      <c r="A192" s="29" t="s">
        <v>1705</v>
      </c>
      <c r="B192" s="24" t="s">
        <v>586</v>
      </c>
      <c r="C192" s="24" t="s">
        <v>884</v>
      </c>
      <c r="E192">
        <f t="shared" si="45"/>
        <v>3</v>
      </c>
      <c r="F192">
        <f t="shared" si="46"/>
        <v>7</v>
      </c>
      <c r="G192">
        <f t="shared" si="47"/>
        <v>11</v>
      </c>
      <c r="I192" t="str">
        <f t="shared" si="48"/>
        <v>09</v>
      </c>
      <c r="J192" t="str">
        <f t="shared" si="49"/>
        <v xml:space="preserve"> 46</v>
      </c>
      <c r="K192" s="15" t="str">
        <f t="shared" si="50"/>
        <v xml:space="preserve"> 55</v>
      </c>
      <c r="M192" s="54">
        <f t="shared" si="51"/>
        <v>9.781944444444445</v>
      </c>
      <c r="N192" s="17"/>
      <c r="O192">
        <f t="shared" si="37"/>
        <v>5</v>
      </c>
      <c r="P192">
        <f t="shared" si="38"/>
        <v>9</v>
      </c>
      <c r="Q192">
        <f t="shared" si="39"/>
        <v>13</v>
      </c>
      <c r="S192" t="str">
        <f t="shared" si="40"/>
        <v>75</v>
      </c>
      <c r="T192" t="str">
        <f t="shared" si="41"/>
        <v xml:space="preserve"> 52</v>
      </c>
      <c r="U192" t="str">
        <f t="shared" si="42"/>
        <v xml:space="preserve"> 23</v>
      </c>
      <c r="W192" s="60">
        <f t="shared" si="43"/>
        <v>75.873055555555553</v>
      </c>
      <c r="X192" s="59">
        <f t="shared" si="44"/>
        <v>-75.873055555555553</v>
      </c>
    </row>
    <row r="193" spans="1:24" ht="39.6" customHeight="1">
      <c r="A193" s="30" t="s">
        <v>1519</v>
      </c>
      <c r="B193" s="24" t="s">
        <v>416</v>
      </c>
      <c r="C193" s="24" t="s">
        <v>707</v>
      </c>
      <c r="E193">
        <f t="shared" si="45"/>
        <v>3</v>
      </c>
      <c r="F193">
        <f t="shared" si="46"/>
        <v>7</v>
      </c>
      <c r="G193">
        <f t="shared" si="47"/>
        <v>11</v>
      </c>
      <c r="I193" t="str">
        <f t="shared" si="48"/>
        <v>08</v>
      </c>
      <c r="J193" t="str">
        <f t="shared" si="49"/>
        <v xml:space="preserve"> 25</v>
      </c>
      <c r="K193" s="15" t="str">
        <f t="shared" si="50"/>
        <v xml:space="preserve"> 03</v>
      </c>
      <c r="M193" s="54">
        <f t="shared" si="51"/>
        <v>8.4175000000000004</v>
      </c>
      <c r="N193" s="17"/>
      <c r="O193">
        <f t="shared" si="37"/>
        <v>5</v>
      </c>
      <c r="P193">
        <f t="shared" si="38"/>
        <v>9</v>
      </c>
      <c r="Q193">
        <f t="shared" si="39"/>
        <v>13</v>
      </c>
      <c r="S193" t="str">
        <f t="shared" si="40"/>
        <v>77</v>
      </c>
      <c r="T193" t="str">
        <f t="shared" si="41"/>
        <v xml:space="preserve"> 07</v>
      </c>
      <c r="U193" t="str">
        <f t="shared" si="42"/>
        <v xml:space="preserve"> 16</v>
      </c>
      <c r="W193" s="60">
        <f t="shared" si="43"/>
        <v>77.121111111111105</v>
      </c>
      <c r="X193" s="59">
        <f t="shared" si="44"/>
        <v>-77.121111111111105</v>
      </c>
    </row>
    <row r="194" spans="1:24" ht="39.6" customHeight="1">
      <c r="A194" s="29" t="s">
        <v>1673</v>
      </c>
      <c r="B194" s="24" t="s">
        <v>568</v>
      </c>
      <c r="C194" s="24" t="s">
        <v>861</v>
      </c>
      <c r="E194">
        <f t="shared" si="45"/>
        <v>3</v>
      </c>
      <c r="F194">
        <f t="shared" si="46"/>
        <v>7</v>
      </c>
      <c r="G194">
        <f t="shared" si="47"/>
        <v>11</v>
      </c>
      <c r="I194" t="str">
        <f t="shared" si="48"/>
        <v>10</v>
      </c>
      <c r="J194" t="str">
        <f t="shared" si="49"/>
        <v xml:space="preserve"> 10</v>
      </c>
      <c r="K194" s="15" t="str">
        <f t="shared" si="50"/>
        <v xml:space="preserve"> 44</v>
      </c>
      <c r="M194" s="54">
        <f t="shared" si="51"/>
        <v>10.178888888888888</v>
      </c>
      <c r="N194" s="17"/>
      <c r="O194">
        <f t="shared" si="37"/>
        <v>5</v>
      </c>
      <c r="P194">
        <f t="shared" si="38"/>
        <v>9</v>
      </c>
      <c r="Q194">
        <f t="shared" si="39"/>
        <v>13</v>
      </c>
      <c r="S194" t="str">
        <f t="shared" si="40"/>
        <v>75</v>
      </c>
      <c r="T194" t="str">
        <f t="shared" si="41"/>
        <v xml:space="preserve"> 45</v>
      </c>
      <c r="U194" t="str">
        <f t="shared" si="42"/>
        <v xml:space="preserve"> 01</v>
      </c>
      <c r="W194" s="60">
        <f t="shared" si="43"/>
        <v>75.750277777777782</v>
      </c>
      <c r="X194" s="59">
        <f t="shared" si="44"/>
        <v>-75.750277777777782</v>
      </c>
    </row>
    <row r="195" spans="1:24" ht="39.6" customHeight="1">
      <c r="A195" s="29" t="s">
        <v>1675</v>
      </c>
      <c r="B195" s="24" t="s">
        <v>570</v>
      </c>
      <c r="C195" s="24" t="s">
        <v>862</v>
      </c>
      <c r="E195">
        <f t="shared" si="45"/>
        <v>3</v>
      </c>
      <c r="F195">
        <f t="shared" si="46"/>
        <v>7</v>
      </c>
      <c r="G195">
        <f t="shared" si="47"/>
        <v>11</v>
      </c>
      <c r="I195" t="str">
        <f t="shared" si="48"/>
        <v>10</v>
      </c>
      <c r="J195" t="str">
        <f t="shared" si="49"/>
        <v xml:space="preserve"> 10</v>
      </c>
      <c r="K195" s="15" t="str">
        <f t="shared" si="50"/>
        <v xml:space="preserve"> 48</v>
      </c>
      <c r="M195" s="54">
        <f t="shared" si="51"/>
        <v>10.18</v>
      </c>
      <c r="N195" s="17"/>
      <c r="O195">
        <f t="shared" si="37"/>
        <v>5</v>
      </c>
      <c r="P195">
        <f t="shared" si="38"/>
        <v>9</v>
      </c>
      <c r="Q195">
        <f t="shared" si="39"/>
        <v>13</v>
      </c>
      <c r="S195" t="str">
        <f t="shared" si="40"/>
        <v>75</v>
      </c>
      <c r="T195" t="str">
        <f t="shared" si="41"/>
        <v xml:space="preserve"> 45</v>
      </c>
      <c r="U195" t="str">
        <f t="shared" si="42"/>
        <v xml:space="preserve"> 14</v>
      </c>
      <c r="W195" s="60">
        <f t="shared" si="43"/>
        <v>75.753888888888895</v>
      </c>
      <c r="X195" s="59">
        <f t="shared" si="44"/>
        <v>-75.753888888888895</v>
      </c>
    </row>
    <row r="196" spans="1:24" ht="39.6" customHeight="1">
      <c r="A196" s="29" t="s">
        <v>1684</v>
      </c>
      <c r="B196" s="24" t="s">
        <v>567</v>
      </c>
      <c r="C196" s="24" t="s">
        <v>869</v>
      </c>
      <c r="E196">
        <f t="shared" si="45"/>
        <v>3</v>
      </c>
      <c r="F196">
        <f t="shared" si="46"/>
        <v>7</v>
      </c>
      <c r="G196">
        <f t="shared" si="47"/>
        <v>11</v>
      </c>
      <c r="I196" t="str">
        <f t="shared" si="48"/>
        <v>10</v>
      </c>
      <c r="J196" t="str">
        <f t="shared" si="49"/>
        <v xml:space="preserve"> 10</v>
      </c>
      <c r="K196" s="15" t="str">
        <f t="shared" si="50"/>
        <v xml:space="preserve"> 41</v>
      </c>
      <c r="M196" s="54">
        <f t="shared" si="51"/>
        <v>10.178055555555556</v>
      </c>
      <c r="N196" s="17"/>
      <c r="O196">
        <f t="shared" si="37"/>
        <v>5</v>
      </c>
      <c r="P196">
        <f t="shared" si="38"/>
        <v>9</v>
      </c>
      <c r="Q196">
        <f t="shared" si="39"/>
        <v>13</v>
      </c>
      <c r="S196" t="str">
        <f t="shared" si="40"/>
        <v>75</v>
      </c>
      <c r="T196" t="str">
        <f t="shared" si="41"/>
        <v xml:space="preserve"> 46</v>
      </c>
      <c r="U196" t="str">
        <f t="shared" si="42"/>
        <v xml:space="preserve"> 34</v>
      </c>
      <c r="W196" s="60">
        <f t="shared" si="43"/>
        <v>75.776111111111106</v>
      </c>
      <c r="X196" s="59">
        <f t="shared" si="44"/>
        <v>-75.776111111111106</v>
      </c>
    </row>
    <row r="197" spans="1:24" ht="39.6" customHeight="1">
      <c r="A197" s="29" t="s">
        <v>1699</v>
      </c>
      <c r="B197" s="24" t="s">
        <v>581</v>
      </c>
      <c r="C197" s="24" t="s">
        <v>878</v>
      </c>
      <c r="E197">
        <f t="shared" si="45"/>
        <v>3</v>
      </c>
      <c r="F197">
        <f t="shared" si="46"/>
        <v>7</v>
      </c>
      <c r="G197">
        <f t="shared" si="47"/>
        <v>11</v>
      </c>
      <c r="I197" t="str">
        <f t="shared" si="48"/>
        <v>09</v>
      </c>
      <c r="J197" t="str">
        <f t="shared" si="49"/>
        <v xml:space="preserve"> 44</v>
      </c>
      <c r="K197" s="15" t="str">
        <f t="shared" si="50"/>
        <v xml:space="preserve"> 13</v>
      </c>
      <c r="M197" s="54">
        <f t="shared" si="51"/>
        <v>9.7369444444444451</v>
      </c>
      <c r="N197" s="17"/>
      <c r="O197">
        <f t="shared" si="37"/>
        <v>5</v>
      </c>
      <c r="P197">
        <f t="shared" si="38"/>
        <v>9</v>
      </c>
      <c r="Q197">
        <f t="shared" si="39"/>
        <v>13</v>
      </c>
      <c r="S197" t="str">
        <f t="shared" si="40"/>
        <v>75</v>
      </c>
      <c r="T197" t="str">
        <f t="shared" si="41"/>
        <v xml:space="preserve"> 44</v>
      </c>
      <c r="U197" t="str">
        <f t="shared" si="42"/>
        <v xml:space="preserve"> 56</v>
      </c>
      <c r="W197" s="60">
        <f t="shared" si="43"/>
        <v>75.748888888888885</v>
      </c>
      <c r="X197" s="59">
        <f t="shared" si="44"/>
        <v>-75.748888888888885</v>
      </c>
    </row>
    <row r="198" spans="1:24" ht="39.6" customHeight="1">
      <c r="A198" s="29" t="s">
        <v>1708</v>
      </c>
      <c r="B198" s="24" t="s">
        <v>588</v>
      </c>
      <c r="C198" s="24" t="s">
        <v>887</v>
      </c>
      <c r="E198">
        <f t="shared" si="45"/>
        <v>3</v>
      </c>
      <c r="F198">
        <f t="shared" si="46"/>
        <v>7</v>
      </c>
      <c r="G198">
        <f t="shared" si="47"/>
        <v>11</v>
      </c>
      <c r="I198" t="str">
        <f t="shared" si="48"/>
        <v>09</v>
      </c>
      <c r="J198" t="str">
        <f t="shared" si="49"/>
        <v xml:space="preserve"> 44</v>
      </c>
      <c r="K198" s="15" t="str">
        <f t="shared" si="50"/>
        <v xml:space="preserve"> 42</v>
      </c>
      <c r="M198" s="54">
        <f t="shared" si="51"/>
        <v>9.7449999999999992</v>
      </c>
      <c r="N198" s="17"/>
      <c r="O198">
        <f t="shared" si="37"/>
        <v>5</v>
      </c>
      <c r="P198">
        <f t="shared" si="38"/>
        <v>9</v>
      </c>
      <c r="Q198">
        <f t="shared" si="39"/>
        <v>13</v>
      </c>
      <c r="S198" t="str">
        <f t="shared" si="40"/>
        <v>75</v>
      </c>
      <c r="T198" t="str">
        <f t="shared" si="41"/>
        <v xml:space="preserve"> 49</v>
      </c>
      <c r="U198" t="str">
        <f t="shared" si="42"/>
        <v xml:space="preserve"> 08</v>
      </c>
      <c r="W198" s="60">
        <f t="shared" si="43"/>
        <v>75.818888888888893</v>
      </c>
      <c r="X198" s="59">
        <f t="shared" si="44"/>
        <v>-75.818888888888893</v>
      </c>
    </row>
    <row r="199" spans="1:24" ht="39.6" customHeight="1">
      <c r="A199" s="29" t="s">
        <v>1679</v>
      </c>
      <c r="B199" s="24" t="s">
        <v>571</v>
      </c>
      <c r="C199" s="24" t="s">
        <v>865</v>
      </c>
      <c r="E199">
        <f t="shared" si="45"/>
        <v>3</v>
      </c>
      <c r="F199">
        <f t="shared" si="46"/>
        <v>7</v>
      </c>
      <c r="G199">
        <f t="shared" si="47"/>
        <v>11</v>
      </c>
      <c r="I199" t="str">
        <f t="shared" si="48"/>
        <v>10</v>
      </c>
      <c r="J199" t="str">
        <f t="shared" si="49"/>
        <v xml:space="preserve"> 10</v>
      </c>
      <c r="K199" s="15" t="str">
        <f t="shared" si="50"/>
        <v xml:space="preserve"> 30</v>
      </c>
      <c r="M199" s="54">
        <f t="shared" si="51"/>
        <v>10.175000000000001</v>
      </c>
      <c r="N199" s="17"/>
      <c r="O199">
        <f t="shared" si="37"/>
        <v>5</v>
      </c>
      <c r="P199">
        <f t="shared" si="38"/>
        <v>9</v>
      </c>
      <c r="Q199">
        <f t="shared" si="39"/>
        <v>13</v>
      </c>
      <c r="S199" t="str">
        <f t="shared" si="40"/>
        <v>75</v>
      </c>
      <c r="T199" t="str">
        <f t="shared" si="41"/>
        <v xml:space="preserve"> 46</v>
      </c>
      <c r="U199" t="str">
        <f t="shared" si="42"/>
        <v xml:space="preserve"> 05</v>
      </c>
      <c r="W199" s="60">
        <f t="shared" si="43"/>
        <v>75.768055555555549</v>
      </c>
      <c r="X199" s="59">
        <f t="shared" si="44"/>
        <v>-75.768055555555549</v>
      </c>
    </row>
    <row r="200" spans="1:24" ht="39.6" customHeight="1">
      <c r="A200" s="29" t="s">
        <v>1531</v>
      </c>
      <c r="B200" s="24" t="s">
        <v>428</v>
      </c>
      <c r="C200" s="24" t="s">
        <v>719</v>
      </c>
      <c r="E200">
        <f t="shared" si="45"/>
        <v>3</v>
      </c>
      <c r="F200">
        <f t="shared" si="46"/>
        <v>7</v>
      </c>
      <c r="G200">
        <f t="shared" si="47"/>
        <v>11</v>
      </c>
      <c r="I200" t="str">
        <f t="shared" si="48"/>
        <v>08</v>
      </c>
      <c r="J200" t="str">
        <f t="shared" si="49"/>
        <v xml:space="preserve"> 39</v>
      </c>
      <c r="K200" s="15" t="str">
        <f t="shared" si="50"/>
        <v xml:space="preserve"> 01</v>
      </c>
      <c r="M200" s="54">
        <f t="shared" si="51"/>
        <v>8.6502777777777773</v>
      </c>
      <c r="N200" s="17"/>
      <c r="O200">
        <f t="shared" si="37"/>
        <v>5</v>
      </c>
      <c r="P200">
        <f t="shared" si="38"/>
        <v>9</v>
      </c>
      <c r="Q200">
        <f t="shared" si="39"/>
        <v>13</v>
      </c>
      <c r="S200" t="str">
        <f t="shared" si="40"/>
        <v>77</v>
      </c>
      <c r="T200" t="str">
        <f t="shared" si="41"/>
        <v xml:space="preserve"> 20</v>
      </c>
      <c r="U200" t="str">
        <f t="shared" si="42"/>
        <v xml:space="preserve"> 47</v>
      </c>
      <c r="W200" s="60">
        <f t="shared" si="43"/>
        <v>77.346388888888896</v>
      </c>
      <c r="X200" s="59">
        <f t="shared" si="44"/>
        <v>-77.346388888888896</v>
      </c>
    </row>
    <row r="201" spans="1:24" ht="39.6" customHeight="1">
      <c r="A201" s="29" t="s">
        <v>1692</v>
      </c>
      <c r="B201" s="24" t="s">
        <v>568</v>
      </c>
      <c r="C201" s="24" t="s">
        <v>874</v>
      </c>
      <c r="E201">
        <f t="shared" si="45"/>
        <v>3</v>
      </c>
      <c r="F201">
        <f t="shared" si="46"/>
        <v>7</v>
      </c>
      <c r="G201">
        <f t="shared" si="47"/>
        <v>11</v>
      </c>
      <c r="I201" t="str">
        <f t="shared" si="48"/>
        <v>10</v>
      </c>
      <c r="J201" t="str">
        <f t="shared" si="49"/>
        <v xml:space="preserve"> 10</v>
      </c>
      <c r="K201" s="15" t="str">
        <f t="shared" si="50"/>
        <v xml:space="preserve"> 44</v>
      </c>
      <c r="M201" s="54">
        <f t="shared" si="51"/>
        <v>10.178888888888888</v>
      </c>
      <c r="N201" s="17"/>
      <c r="O201">
        <f t="shared" si="37"/>
        <v>5</v>
      </c>
      <c r="P201">
        <f t="shared" si="38"/>
        <v>9</v>
      </c>
      <c r="Q201">
        <f t="shared" si="39"/>
        <v>13</v>
      </c>
      <c r="S201" t="str">
        <f t="shared" si="40"/>
        <v>75</v>
      </c>
      <c r="T201" t="str">
        <f t="shared" si="41"/>
        <v xml:space="preserve"> 40</v>
      </c>
      <c r="U201" t="str">
        <f t="shared" si="42"/>
        <v xml:space="preserve"> 12</v>
      </c>
      <c r="W201" s="60">
        <f t="shared" si="43"/>
        <v>75.67</v>
      </c>
      <c r="X201" s="59">
        <f t="shared" si="44"/>
        <v>-75.67</v>
      </c>
    </row>
    <row r="202" spans="1:24" ht="39.6" customHeight="1">
      <c r="A202" s="29" t="s">
        <v>1678</v>
      </c>
      <c r="B202" s="24" t="s">
        <v>568</v>
      </c>
      <c r="C202" s="24" t="s">
        <v>864</v>
      </c>
      <c r="E202">
        <f t="shared" si="45"/>
        <v>3</v>
      </c>
      <c r="F202">
        <f t="shared" si="46"/>
        <v>7</v>
      </c>
      <c r="G202">
        <f t="shared" si="47"/>
        <v>11</v>
      </c>
      <c r="I202" t="str">
        <f t="shared" si="48"/>
        <v>10</v>
      </c>
      <c r="J202" t="str">
        <f t="shared" si="49"/>
        <v xml:space="preserve"> 10</v>
      </c>
      <c r="K202" s="15" t="str">
        <f t="shared" si="50"/>
        <v xml:space="preserve"> 44</v>
      </c>
      <c r="M202" s="54">
        <f t="shared" si="51"/>
        <v>10.178888888888888</v>
      </c>
      <c r="N202" s="17"/>
      <c r="O202">
        <f t="shared" si="37"/>
        <v>5</v>
      </c>
      <c r="P202">
        <f t="shared" si="38"/>
        <v>9</v>
      </c>
      <c r="Q202">
        <f t="shared" si="39"/>
        <v>13</v>
      </c>
      <c r="S202" t="str">
        <f t="shared" si="40"/>
        <v>75</v>
      </c>
      <c r="T202" t="str">
        <f t="shared" si="41"/>
        <v xml:space="preserve"> 45</v>
      </c>
      <c r="U202" t="str">
        <f t="shared" si="42"/>
        <v xml:space="preserve"> 58</v>
      </c>
      <c r="W202" s="60">
        <f t="shared" si="43"/>
        <v>75.766111111111115</v>
      </c>
      <c r="X202" s="59">
        <f t="shared" si="44"/>
        <v>-75.766111111111115</v>
      </c>
    </row>
    <row r="203" spans="1:24" ht="39.6" customHeight="1">
      <c r="A203" s="29" t="s">
        <v>1680</v>
      </c>
      <c r="B203" s="24" t="s">
        <v>553</v>
      </c>
      <c r="C203" s="24" t="s">
        <v>866</v>
      </c>
      <c r="E203">
        <f t="shared" si="45"/>
        <v>3</v>
      </c>
      <c r="F203">
        <f t="shared" si="46"/>
        <v>7</v>
      </c>
      <c r="G203">
        <f t="shared" si="47"/>
        <v>11</v>
      </c>
      <c r="I203" t="str">
        <f t="shared" si="48"/>
        <v>10</v>
      </c>
      <c r="J203" t="str">
        <f t="shared" si="49"/>
        <v xml:space="preserve"> 10</v>
      </c>
      <c r="K203" s="15" t="str">
        <f t="shared" si="50"/>
        <v xml:space="preserve"> 37</v>
      </c>
      <c r="M203" s="54">
        <f t="shared" si="51"/>
        <v>10.176944444444445</v>
      </c>
      <c r="N203" s="17"/>
      <c r="O203">
        <f t="shared" ref="O203:O266" si="52">FIND("°",C203)</f>
        <v>5</v>
      </c>
      <c r="P203">
        <f t="shared" ref="P203:P266" si="53">FIND("'",C203)</f>
        <v>9</v>
      </c>
      <c r="Q203">
        <f t="shared" ref="Q203:Q266" si="54">FIND("""",C203)</f>
        <v>13</v>
      </c>
      <c r="S203" t="str">
        <f t="shared" ref="S203:S266" si="55">MID(C203,3,O203-3)</f>
        <v>75</v>
      </c>
      <c r="T203" t="str">
        <f t="shared" ref="T203:T266" si="56">MID(C203,O203+1,P203-O203-1)</f>
        <v xml:space="preserve"> 46</v>
      </c>
      <c r="U203" t="str">
        <f t="shared" ref="U203:U266" si="57">MID(C203,P203+1,Q203-P203-1)</f>
        <v xml:space="preserve"> 19</v>
      </c>
      <c r="W203" s="60">
        <f t="shared" ref="W203:W266" si="58">(U203/60^2)+(T203/60)+S203</f>
        <v>75.771944444444443</v>
      </c>
      <c r="X203" s="59">
        <f t="shared" ref="X203:X266" si="59">-1*W203</f>
        <v>-75.771944444444443</v>
      </c>
    </row>
    <row r="204" spans="1:24" ht="39.6" customHeight="1">
      <c r="A204" s="30" t="s">
        <v>1563</v>
      </c>
      <c r="B204" s="24" t="s">
        <v>462</v>
      </c>
      <c r="C204" s="24" t="s">
        <v>755</v>
      </c>
      <c r="E204">
        <f t="shared" si="45"/>
        <v>3</v>
      </c>
      <c r="F204">
        <f t="shared" si="46"/>
        <v>7</v>
      </c>
      <c r="G204">
        <f t="shared" si="47"/>
        <v>10</v>
      </c>
      <c r="I204" t="str">
        <f t="shared" si="48"/>
        <v>13</v>
      </c>
      <c r="J204" t="str">
        <f t="shared" si="49"/>
        <v xml:space="preserve"> 23</v>
      </c>
      <c r="K204" s="15" t="str">
        <f t="shared" si="50"/>
        <v>16</v>
      </c>
      <c r="M204" s="54">
        <f t="shared" si="51"/>
        <v>13.387777777777778</v>
      </c>
      <c r="N204" s="17"/>
      <c r="O204">
        <f t="shared" si="52"/>
        <v>5</v>
      </c>
      <c r="P204">
        <f t="shared" si="53"/>
        <v>9</v>
      </c>
      <c r="Q204">
        <f t="shared" si="54"/>
        <v>13</v>
      </c>
      <c r="S204" t="str">
        <f t="shared" si="55"/>
        <v>81</v>
      </c>
      <c r="T204" t="str">
        <f t="shared" si="56"/>
        <v xml:space="preserve"> 22</v>
      </c>
      <c r="U204" t="str">
        <f t="shared" si="57"/>
        <v xml:space="preserve"> 33</v>
      </c>
      <c r="W204" s="60">
        <f t="shared" si="58"/>
        <v>81.375833333333333</v>
      </c>
      <c r="X204" s="59">
        <f t="shared" si="59"/>
        <v>-81.375833333333333</v>
      </c>
    </row>
    <row r="205" spans="1:24" ht="39.6" customHeight="1">
      <c r="A205" s="29" t="s">
        <v>1683</v>
      </c>
      <c r="B205" s="24" t="s">
        <v>553</v>
      </c>
      <c r="C205" s="24" t="s">
        <v>868</v>
      </c>
      <c r="E205">
        <f t="shared" si="45"/>
        <v>3</v>
      </c>
      <c r="F205">
        <f t="shared" si="46"/>
        <v>7</v>
      </c>
      <c r="G205">
        <f t="shared" si="47"/>
        <v>11</v>
      </c>
      <c r="I205" t="str">
        <f t="shared" si="48"/>
        <v>10</v>
      </c>
      <c r="J205" t="str">
        <f t="shared" si="49"/>
        <v xml:space="preserve"> 10</v>
      </c>
      <c r="K205" s="15" t="str">
        <f t="shared" si="50"/>
        <v xml:space="preserve"> 37</v>
      </c>
      <c r="M205" s="54">
        <f t="shared" si="51"/>
        <v>10.176944444444445</v>
      </c>
      <c r="N205" s="17"/>
      <c r="O205">
        <f t="shared" si="52"/>
        <v>5</v>
      </c>
      <c r="P205">
        <f t="shared" si="53"/>
        <v>9</v>
      </c>
      <c r="Q205">
        <f t="shared" si="54"/>
        <v>13</v>
      </c>
      <c r="S205" t="str">
        <f t="shared" si="55"/>
        <v>75</v>
      </c>
      <c r="T205" t="str">
        <f t="shared" si="56"/>
        <v xml:space="preserve"> 46</v>
      </c>
      <c r="U205" t="str">
        <f t="shared" si="57"/>
        <v xml:space="preserve"> 23</v>
      </c>
      <c r="W205" s="60">
        <f t="shared" si="58"/>
        <v>75.773055555555558</v>
      </c>
      <c r="X205" s="59">
        <f t="shared" si="59"/>
        <v>-75.773055555555558</v>
      </c>
    </row>
    <row r="206" spans="1:24" ht="39.6" customHeight="1">
      <c r="A206" s="29" t="s">
        <v>1579</v>
      </c>
      <c r="B206" s="24" t="s">
        <v>478</v>
      </c>
      <c r="C206" s="24" t="s">
        <v>772</v>
      </c>
      <c r="E206">
        <f t="shared" si="45"/>
        <v>3</v>
      </c>
      <c r="F206">
        <f t="shared" si="46"/>
        <v>7</v>
      </c>
      <c r="G206">
        <f t="shared" si="47"/>
        <v>10</v>
      </c>
      <c r="I206" t="str">
        <f t="shared" si="48"/>
        <v>15</v>
      </c>
      <c r="J206" t="str">
        <f t="shared" si="49"/>
        <v xml:space="preserve"> 47</v>
      </c>
      <c r="K206" s="15" t="str">
        <f t="shared" si="50"/>
        <v>43</v>
      </c>
      <c r="M206" s="54">
        <f t="shared" si="51"/>
        <v>15.795277777777777</v>
      </c>
      <c r="N206" s="17"/>
      <c r="O206">
        <f t="shared" si="52"/>
        <v>5</v>
      </c>
      <c r="P206">
        <f t="shared" si="53"/>
        <v>9</v>
      </c>
      <c r="Q206">
        <f t="shared" si="54"/>
        <v>13</v>
      </c>
      <c r="S206" t="str">
        <f t="shared" si="55"/>
        <v>79</v>
      </c>
      <c r="T206" t="str">
        <f t="shared" si="56"/>
        <v xml:space="preserve"> 50</v>
      </c>
      <c r="U206" t="str">
        <f t="shared" si="57"/>
        <v xml:space="preserve"> 48</v>
      </c>
      <c r="W206" s="60">
        <f t="shared" si="58"/>
        <v>79.846666666666664</v>
      </c>
      <c r="X206" s="59">
        <f t="shared" si="59"/>
        <v>-79.846666666666664</v>
      </c>
    </row>
    <row r="207" spans="1:24" ht="39.6" customHeight="1">
      <c r="A207" s="29" t="s">
        <v>1686</v>
      </c>
      <c r="B207" s="24" t="s">
        <v>572</v>
      </c>
      <c r="C207" s="24" t="s">
        <v>869</v>
      </c>
      <c r="E207">
        <f t="shared" si="45"/>
        <v>3</v>
      </c>
      <c r="F207">
        <f t="shared" si="46"/>
        <v>7</v>
      </c>
      <c r="G207">
        <f t="shared" si="47"/>
        <v>11</v>
      </c>
      <c r="I207" t="str">
        <f t="shared" si="48"/>
        <v>10</v>
      </c>
      <c r="J207" t="str">
        <f t="shared" si="49"/>
        <v xml:space="preserve"> 10</v>
      </c>
      <c r="K207" s="15" t="str">
        <f t="shared" si="50"/>
        <v xml:space="preserve"> 52</v>
      </c>
      <c r="M207" s="54">
        <f t="shared" si="51"/>
        <v>10.181111111111111</v>
      </c>
      <c r="N207" s="17"/>
      <c r="O207">
        <f t="shared" si="52"/>
        <v>5</v>
      </c>
      <c r="P207">
        <f t="shared" si="53"/>
        <v>9</v>
      </c>
      <c r="Q207">
        <f t="shared" si="54"/>
        <v>13</v>
      </c>
      <c r="S207" t="str">
        <f t="shared" si="55"/>
        <v>75</v>
      </c>
      <c r="T207" t="str">
        <f t="shared" si="56"/>
        <v xml:space="preserve"> 46</v>
      </c>
      <c r="U207" t="str">
        <f t="shared" si="57"/>
        <v xml:space="preserve"> 34</v>
      </c>
      <c r="W207" s="60">
        <f t="shared" si="58"/>
        <v>75.776111111111106</v>
      </c>
      <c r="X207" s="59">
        <f t="shared" si="59"/>
        <v>-75.776111111111106</v>
      </c>
    </row>
    <row r="208" spans="1:24" ht="39.6" customHeight="1">
      <c r="A208" s="29" t="s">
        <v>1527</v>
      </c>
      <c r="B208" s="24" t="s">
        <v>424</v>
      </c>
      <c r="C208" s="24" t="s">
        <v>715</v>
      </c>
      <c r="E208">
        <f t="shared" si="45"/>
        <v>3</v>
      </c>
      <c r="F208">
        <f t="shared" si="46"/>
        <v>7</v>
      </c>
      <c r="G208">
        <f t="shared" si="47"/>
        <v>11</v>
      </c>
      <c r="I208" t="str">
        <f t="shared" si="48"/>
        <v>08</v>
      </c>
      <c r="J208" t="str">
        <f t="shared" si="49"/>
        <v xml:space="preserve"> 34</v>
      </c>
      <c r="K208" s="15" t="str">
        <f t="shared" si="50"/>
        <v xml:space="preserve"> 44</v>
      </c>
      <c r="M208" s="54">
        <f t="shared" si="51"/>
        <v>8.5788888888888888</v>
      </c>
      <c r="N208" s="17"/>
      <c r="O208">
        <f t="shared" si="52"/>
        <v>5</v>
      </c>
      <c r="P208">
        <f t="shared" si="53"/>
        <v>9</v>
      </c>
      <c r="Q208">
        <f t="shared" si="54"/>
        <v>13</v>
      </c>
      <c r="S208" t="str">
        <f t="shared" si="55"/>
        <v>77</v>
      </c>
      <c r="T208" t="str">
        <f t="shared" si="56"/>
        <v xml:space="preserve"> 17</v>
      </c>
      <c r="U208" t="str">
        <f t="shared" si="57"/>
        <v xml:space="preserve"> 28</v>
      </c>
      <c r="W208" s="60">
        <f t="shared" si="58"/>
        <v>77.291111111111107</v>
      </c>
      <c r="X208" s="59">
        <f t="shared" si="59"/>
        <v>-77.291111111111107</v>
      </c>
    </row>
    <row r="209" spans="1:24" ht="39.6" customHeight="1">
      <c r="A209" s="29" t="s">
        <v>1654</v>
      </c>
      <c r="B209" s="24" t="s">
        <v>552</v>
      </c>
      <c r="C209" s="24" t="s">
        <v>842</v>
      </c>
      <c r="E209">
        <f t="shared" si="45"/>
        <v>3</v>
      </c>
      <c r="F209">
        <f t="shared" si="46"/>
        <v>7</v>
      </c>
      <c r="G209">
        <f t="shared" si="47"/>
        <v>11</v>
      </c>
      <c r="I209" t="str">
        <f t="shared" si="48"/>
        <v>10</v>
      </c>
      <c r="J209" t="str">
        <f t="shared" si="49"/>
        <v xml:space="preserve"> 14</v>
      </c>
      <c r="K209" s="15" t="str">
        <f t="shared" si="50"/>
        <v xml:space="preserve"> 06</v>
      </c>
      <c r="M209" s="54">
        <f t="shared" si="51"/>
        <v>10.234999999999999</v>
      </c>
      <c r="N209" s="17"/>
      <c r="O209">
        <f t="shared" si="52"/>
        <v>5</v>
      </c>
      <c r="P209">
        <f t="shared" si="53"/>
        <v>9</v>
      </c>
      <c r="Q209">
        <f t="shared" si="54"/>
        <v>13</v>
      </c>
      <c r="S209" t="str">
        <f t="shared" si="55"/>
        <v>75</v>
      </c>
      <c r="T209" t="str">
        <f t="shared" si="56"/>
        <v xml:space="preserve"> 44</v>
      </c>
      <c r="U209" t="str">
        <f t="shared" si="57"/>
        <v xml:space="preserve"> 24</v>
      </c>
      <c r="W209" s="60">
        <f t="shared" si="58"/>
        <v>75.739999999999995</v>
      </c>
      <c r="X209" s="59">
        <f t="shared" si="59"/>
        <v>-75.739999999999995</v>
      </c>
    </row>
    <row r="210" spans="1:24" ht="39.6" customHeight="1">
      <c r="A210" s="29" t="s">
        <v>1644</v>
      </c>
      <c r="B210" s="24" t="s">
        <v>542</v>
      </c>
      <c r="C210" s="24" t="s">
        <v>833</v>
      </c>
      <c r="E210">
        <f t="shared" si="45"/>
        <v>3</v>
      </c>
      <c r="F210">
        <f t="shared" si="46"/>
        <v>7</v>
      </c>
      <c r="G210">
        <f t="shared" si="47"/>
        <v>11</v>
      </c>
      <c r="I210" t="str">
        <f t="shared" si="48"/>
        <v>10</v>
      </c>
      <c r="J210" t="str">
        <f t="shared" si="49"/>
        <v xml:space="preserve"> 21</v>
      </c>
      <c r="K210" s="15" t="str">
        <f t="shared" si="50"/>
        <v xml:space="preserve"> 36</v>
      </c>
      <c r="M210" s="54">
        <f t="shared" si="51"/>
        <v>10.36</v>
      </c>
      <c r="N210" s="17"/>
      <c r="O210">
        <f t="shared" si="52"/>
        <v>5</v>
      </c>
      <c r="P210">
        <f t="shared" si="53"/>
        <v>9</v>
      </c>
      <c r="Q210">
        <f t="shared" si="54"/>
        <v>13</v>
      </c>
      <c r="S210" t="str">
        <f t="shared" si="55"/>
        <v>75</v>
      </c>
      <c r="T210" t="str">
        <f t="shared" si="56"/>
        <v xml:space="preserve"> 33</v>
      </c>
      <c r="U210" t="str">
        <f t="shared" si="57"/>
        <v xml:space="preserve"> 43</v>
      </c>
      <c r="W210" s="60">
        <f t="shared" si="58"/>
        <v>75.56194444444445</v>
      </c>
      <c r="X210" s="59">
        <f t="shared" si="59"/>
        <v>-75.56194444444445</v>
      </c>
    </row>
    <row r="211" spans="1:24" ht="39.6" customHeight="1">
      <c r="A211" s="29" t="s">
        <v>1704</v>
      </c>
      <c r="B211" s="24" t="s">
        <v>585</v>
      </c>
      <c r="C211" s="24" t="s">
        <v>883</v>
      </c>
      <c r="E211">
        <f t="shared" si="45"/>
        <v>3</v>
      </c>
      <c r="F211">
        <f t="shared" si="46"/>
        <v>7</v>
      </c>
      <c r="G211">
        <f t="shared" si="47"/>
        <v>11</v>
      </c>
      <c r="I211" t="str">
        <f t="shared" si="48"/>
        <v>09</v>
      </c>
      <c r="J211" t="str">
        <f t="shared" si="49"/>
        <v xml:space="preserve"> 47</v>
      </c>
      <c r="K211" s="15" t="str">
        <f t="shared" si="50"/>
        <v xml:space="preserve"> 42</v>
      </c>
      <c r="M211" s="54">
        <f t="shared" si="51"/>
        <v>9.7949999999999999</v>
      </c>
      <c r="N211" s="17"/>
      <c r="O211">
        <f t="shared" si="52"/>
        <v>5</v>
      </c>
      <c r="P211">
        <f t="shared" si="53"/>
        <v>9</v>
      </c>
      <c r="Q211">
        <f t="shared" si="54"/>
        <v>13</v>
      </c>
      <c r="S211" t="str">
        <f t="shared" si="55"/>
        <v>75</v>
      </c>
      <c r="T211" t="str">
        <f t="shared" si="56"/>
        <v xml:space="preserve"> 50</v>
      </c>
      <c r="U211" t="str">
        <f t="shared" si="57"/>
        <v xml:space="preserve"> 28</v>
      </c>
      <c r="W211" s="60">
        <f t="shared" si="58"/>
        <v>75.841111111111104</v>
      </c>
      <c r="X211" s="59">
        <f t="shared" si="59"/>
        <v>-75.841111111111104</v>
      </c>
    </row>
    <row r="212" spans="1:24" ht="39.6" customHeight="1">
      <c r="A212" s="29" t="s">
        <v>1745</v>
      </c>
      <c r="B212" s="24" t="s">
        <v>621</v>
      </c>
      <c r="C212" s="24" t="s">
        <v>920</v>
      </c>
      <c r="E212">
        <f t="shared" si="45"/>
        <v>3</v>
      </c>
      <c r="F212">
        <f t="shared" si="46"/>
        <v>7</v>
      </c>
      <c r="G212">
        <f t="shared" si="47"/>
        <v>11</v>
      </c>
      <c r="I212" t="str">
        <f t="shared" si="48"/>
        <v>09</v>
      </c>
      <c r="J212" t="str">
        <f t="shared" si="49"/>
        <v xml:space="preserve"> 01</v>
      </c>
      <c r="K212" s="15" t="str">
        <f t="shared" si="50"/>
        <v xml:space="preserve"> 41</v>
      </c>
      <c r="M212" s="54">
        <f t="shared" si="51"/>
        <v>9.0280555555555555</v>
      </c>
      <c r="N212" s="17"/>
      <c r="O212">
        <f t="shared" si="52"/>
        <v>5</v>
      </c>
      <c r="P212">
        <f t="shared" si="53"/>
        <v>9</v>
      </c>
      <c r="Q212">
        <f t="shared" si="54"/>
        <v>13</v>
      </c>
      <c r="S212" t="str">
        <f t="shared" si="55"/>
        <v>76</v>
      </c>
      <c r="T212" t="str">
        <f t="shared" si="56"/>
        <v xml:space="preserve"> 20</v>
      </c>
      <c r="U212" t="str">
        <f t="shared" si="57"/>
        <v xml:space="preserve"> 28</v>
      </c>
      <c r="W212" s="60">
        <f t="shared" si="58"/>
        <v>76.341111111111104</v>
      </c>
      <c r="X212" s="59">
        <f t="shared" si="59"/>
        <v>-76.341111111111104</v>
      </c>
    </row>
    <row r="213" spans="1:24" ht="39.6" customHeight="1">
      <c r="A213" s="29" t="s">
        <v>1668</v>
      </c>
      <c r="B213" s="24" t="s">
        <v>564</v>
      </c>
      <c r="C213" s="24" t="s">
        <v>857</v>
      </c>
      <c r="E213">
        <f t="shared" si="45"/>
        <v>3</v>
      </c>
      <c r="F213">
        <f t="shared" si="46"/>
        <v>7</v>
      </c>
      <c r="G213">
        <f t="shared" si="47"/>
        <v>11</v>
      </c>
      <c r="I213" t="str">
        <f t="shared" si="48"/>
        <v>10</v>
      </c>
      <c r="J213" t="str">
        <f t="shared" si="49"/>
        <v xml:space="preserve"> 09</v>
      </c>
      <c r="K213" s="15" t="str">
        <f t="shared" si="50"/>
        <v xml:space="preserve"> 54</v>
      </c>
      <c r="M213" s="54">
        <f t="shared" si="51"/>
        <v>10.164999999999999</v>
      </c>
      <c r="N213" s="17"/>
      <c r="O213">
        <f t="shared" si="52"/>
        <v>5</v>
      </c>
      <c r="P213">
        <f t="shared" si="53"/>
        <v>9</v>
      </c>
      <c r="Q213">
        <f t="shared" si="54"/>
        <v>13</v>
      </c>
      <c r="S213" t="str">
        <f t="shared" si="55"/>
        <v>75</v>
      </c>
      <c r="T213" t="str">
        <f t="shared" si="56"/>
        <v xml:space="preserve"> 39</v>
      </c>
      <c r="U213" t="str">
        <f t="shared" si="57"/>
        <v xml:space="preserve"> 18</v>
      </c>
      <c r="W213" s="60">
        <f t="shared" si="58"/>
        <v>75.655000000000001</v>
      </c>
      <c r="X213" s="59">
        <f t="shared" si="59"/>
        <v>-75.655000000000001</v>
      </c>
    </row>
    <row r="214" spans="1:24" ht="39.6" customHeight="1">
      <c r="A214" s="29" t="s">
        <v>1666</v>
      </c>
      <c r="B214" s="24" t="s">
        <v>564</v>
      </c>
      <c r="C214" s="24" t="s">
        <v>855</v>
      </c>
      <c r="E214">
        <f t="shared" si="45"/>
        <v>3</v>
      </c>
      <c r="F214">
        <f t="shared" si="46"/>
        <v>7</v>
      </c>
      <c r="G214">
        <f t="shared" si="47"/>
        <v>11</v>
      </c>
      <c r="I214" t="str">
        <f t="shared" si="48"/>
        <v>10</v>
      </c>
      <c r="J214" t="str">
        <f t="shared" si="49"/>
        <v xml:space="preserve"> 09</v>
      </c>
      <c r="K214" s="15" t="str">
        <f t="shared" si="50"/>
        <v xml:space="preserve"> 54</v>
      </c>
      <c r="M214" s="54">
        <f t="shared" si="51"/>
        <v>10.164999999999999</v>
      </c>
      <c r="N214" s="17"/>
      <c r="O214">
        <f t="shared" si="52"/>
        <v>5</v>
      </c>
      <c r="P214">
        <f t="shared" si="53"/>
        <v>9</v>
      </c>
      <c r="Q214">
        <f t="shared" si="54"/>
        <v>13</v>
      </c>
      <c r="S214" t="str">
        <f t="shared" si="55"/>
        <v>75</v>
      </c>
      <c r="T214" t="str">
        <f t="shared" si="56"/>
        <v xml:space="preserve"> 39</v>
      </c>
      <c r="U214" t="str">
        <f t="shared" si="57"/>
        <v xml:space="preserve"> 43</v>
      </c>
      <c r="W214" s="60">
        <f t="shared" si="58"/>
        <v>75.661944444444444</v>
      </c>
      <c r="X214" s="59">
        <f t="shared" si="59"/>
        <v>-75.661944444444444</v>
      </c>
    </row>
    <row r="215" spans="1:24" ht="39.6" customHeight="1">
      <c r="A215" s="29" t="s">
        <v>1681</v>
      </c>
      <c r="B215" s="24" t="s">
        <v>567</v>
      </c>
      <c r="C215" s="24" t="s">
        <v>867</v>
      </c>
      <c r="E215">
        <f t="shared" si="45"/>
        <v>3</v>
      </c>
      <c r="F215">
        <f t="shared" si="46"/>
        <v>7</v>
      </c>
      <c r="G215">
        <f t="shared" si="47"/>
        <v>11</v>
      </c>
      <c r="I215" t="str">
        <f t="shared" si="48"/>
        <v>10</v>
      </c>
      <c r="J215" t="str">
        <f t="shared" si="49"/>
        <v xml:space="preserve"> 10</v>
      </c>
      <c r="K215" s="15" t="str">
        <f t="shared" si="50"/>
        <v xml:space="preserve"> 41</v>
      </c>
      <c r="M215" s="54">
        <f t="shared" si="51"/>
        <v>10.178055555555556</v>
      </c>
      <c r="N215" s="17"/>
      <c r="O215">
        <f t="shared" si="52"/>
        <v>5</v>
      </c>
      <c r="P215">
        <f t="shared" si="53"/>
        <v>9</v>
      </c>
      <c r="Q215">
        <f t="shared" si="54"/>
        <v>13</v>
      </c>
      <c r="S215" t="str">
        <f t="shared" si="55"/>
        <v>75</v>
      </c>
      <c r="T215" t="str">
        <f t="shared" si="56"/>
        <v xml:space="preserve"> 46</v>
      </c>
      <c r="U215" t="str">
        <f t="shared" si="57"/>
        <v xml:space="preserve"> 16</v>
      </c>
      <c r="W215" s="60">
        <f t="shared" si="58"/>
        <v>75.771111111111111</v>
      </c>
      <c r="X215" s="59">
        <f t="shared" si="59"/>
        <v>-75.771111111111111</v>
      </c>
    </row>
    <row r="216" spans="1:24" ht="39.6" customHeight="1">
      <c r="A216" s="29" t="s">
        <v>1671</v>
      </c>
      <c r="B216" s="24" t="s">
        <v>566</v>
      </c>
      <c r="C216" s="24" t="s">
        <v>859</v>
      </c>
      <c r="E216">
        <f t="shared" si="45"/>
        <v>3</v>
      </c>
      <c r="F216">
        <f t="shared" si="46"/>
        <v>7</v>
      </c>
      <c r="G216">
        <f t="shared" si="47"/>
        <v>11</v>
      </c>
      <c r="I216" t="str">
        <f t="shared" si="48"/>
        <v>10</v>
      </c>
      <c r="J216" t="str">
        <f t="shared" si="49"/>
        <v xml:space="preserve"> 11</v>
      </c>
      <c r="K216" s="15" t="str">
        <f t="shared" si="50"/>
        <v xml:space="preserve"> 42</v>
      </c>
      <c r="M216" s="54">
        <f t="shared" si="51"/>
        <v>10.195</v>
      </c>
      <c r="N216" s="17"/>
      <c r="O216">
        <f t="shared" si="52"/>
        <v>5</v>
      </c>
      <c r="P216">
        <f t="shared" si="53"/>
        <v>9</v>
      </c>
      <c r="Q216">
        <f t="shared" si="54"/>
        <v>13</v>
      </c>
      <c r="S216" t="str">
        <f t="shared" si="55"/>
        <v>75</v>
      </c>
      <c r="T216" t="str">
        <f t="shared" si="56"/>
        <v xml:space="preserve"> 47</v>
      </c>
      <c r="U216" t="str">
        <f t="shared" si="57"/>
        <v xml:space="preserve"> 06</v>
      </c>
      <c r="W216" s="60">
        <f t="shared" si="58"/>
        <v>75.784999999999997</v>
      </c>
      <c r="X216" s="59">
        <f t="shared" si="59"/>
        <v>-75.784999999999997</v>
      </c>
    </row>
    <row r="217" spans="1:24" ht="39.6" customHeight="1">
      <c r="A217" s="30" t="s">
        <v>1518</v>
      </c>
      <c r="B217" s="24" t="s">
        <v>415</v>
      </c>
      <c r="C217" s="24" t="s">
        <v>706</v>
      </c>
      <c r="E217">
        <f t="shared" ref="E217:E280" si="60">FIND("°",B217)</f>
        <v>3</v>
      </c>
      <c r="F217">
        <f t="shared" ref="F217:F280" si="61">FIND("'",B217)</f>
        <v>7</v>
      </c>
      <c r="G217">
        <f t="shared" ref="G217:G280" si="62">FIND("""",B217)</f>
        <v>11</v>
      </c>
      <c r="I217" t="str">
        <f t="shared" ref="I217:I279" si="63">MID(B217,1,2)</f>
        <v>08</v>
      </c>
      <c r="J217" t="str">
        <f t="shared" ref="J217:J280" si="64">MID(B217,E217+1,F217-E217-1)</f>
        <v xml:space="preserve"> 19</v>
      </c>
      <c r="K217" s="15" t="str">
        <f t="shared" ref="K217:K280" si="65">MID(B217,F217+1,G217-F217-1)</f>
        <v xml:space="preserve"> 52</v>
      </c>
      <c r="M217" s="54">
        <f t="shared" ref="M217:M280" si="66">(K217/60^2)+(J217/60)+I217</f>
        <v>8.3311111111111114</v>
      </c>
      <c r="N217" s="17"/>
      <c r="O217">
        <f t="shared" si="52"/>
        <v>5</v>
      </c>
      <c r="P217">
        <f t="shared" si="53"/>
        <v>9</v>
      </c>
      <c r="Q217">
        <f t="shared" si="54"/>
        <v>13</v>
      </c>
      <c r="S217" t="str">
        <f t="shared" si="55"/>
        <v>77</v>
      </c>
      <c r="T217" t="str">
        <f t="shared" si="56"/>
        <v xml:space="preserve"> 04</v>
      </c>
      <c r="U217" t="str">
        <f t="shared" si="57"/>
        <v xml:space="preserve"> 14</v>
      </c>
      <c r="W217" s="60">
        <f t="shared" si="58"/>
        <v>77.070555555555558</v>
      </c>
      <c r="X217" s="59">
        <f t="shared" si="59"/>
        <v>-77.070555555555558</v>
      </c>
    </row>
    <row r="218" spans="1:24" ht="39.6" customHeight="1">
      <c r="A218" s="27" t="s">
        <v>1466</v>
      </c>
      <c r="B218" s="24" t="s">
        <v>957</v>
      </c>
      <c r="C218" s="24" t="s">
        <v>654</v>
      </c>
      <c r="E218">
        <f t="shared" si="60"/>
        <v>3</v>
      </c>
      <c r="F218">
        <f t="shared" si="61"/>
        <v>7</v>
      </c>
      <c r="G218">
        <f t="shared" si="62"/>
        <v>11</v>
      </c>
      <c r="I218" t="str">
        <f t="shared" si="63"/>
        <v>11</v>
      </c>
      <c r="J218" t="str">
        <f t="shared" si="64"/>
        <v xml:space="preserve"> 49</v>
      </c>
      <c r="K218" s="15" t="str">
        <f t="shared" si="65"/>
        <v xml:space="preserve"> 32</v>
      </c>
      <c r="M218" s="54">
        <f t="shared" si="66"/>
        <v>11.825555555555555</v>
      </c>
      <c r="N218" s="17"/>
      <c r="O218">
        <f t="shared" si="52"/>
        <v>5</v>
      </c>
      <c r="P218">
        <f t="shared" si="53"/>
        <v>9</v>
      </c>
      <c r="Q218">
        <f t="shared" si="54"/>
        <v>13</v>
      </c>
      <c r="S218" t="str">
        <f t="shared" si="55"/>
        <v>71</v>
      </c>
      <c r="T218" t="str">
        <f t="shared" si="56"/>
        <v xml:space="preserve"> 22</v>
      </c>
      <c r="U218" t="str">
        <f t="shared" si="57"/>
        <v xml:space="preserve"> 13</v>
      </c>
      <c r="W218" s="60">
        <f t="shared" si="58"/>
        <v>71.370277777777773</v>
      </c>
      <c r="X218" s="59">
        <f t="shared" si="59"/>
        <v>-71.370277777777773</v>
      </c>
    </row>
    <row r="219" spans="1:24" ht="39.6" customHeight="1">
      <c r="A219" s="29" t="s">
        <v>1815</v>
      </c>
      <c r="B219" s="31" t="s">
        <v>1062</v>
      </c>
      <c r="C219" s="31" t="s">
        <v>1087</v>
      </c>
      <c r="E219">
        <f t="shared" si="60"/>
        <v>4</v>
      </c>
      <c r="F219">
        <f t="shared" si="61"/>
        <v>8</v>
      </c>
      <c r="G219">
        <f t="shared" si="62"/>
        <v>12</v>
      </c>
      <c r="I219" t="str">
        <f>MID(B219,1,3)</f>
        <v xml:space="preserve"> 11</v>
      </c>
      <c r="J219" t="str">
        <f t="shared" si="64"/>
        <v xml:space="preserve"> 23</v>
      </c>
      <c r="K219" s="15" t="str">
        <f t="shared" si="65"/>
        <v xml:space="preserve"> 46</v>
      </c>
      <c r="M219" s="54">
        <f t="shared" si="66"/>
        <v>11.396111111111111</v>
      </c>
      <c r="N219" s="17"/>
      <c r="O219">
        <f t="shared" si="52"/>
        <v>5</v>
      </c>
      <c r="P219">
        <f t="shared" si="53"/>
        <v>8</v>
      </c>
      <c r="Q219">
        <f t="shared" si="54"/>
        <v>12</v>
      </c>
      <c r="S219" t="str">
        <f t="shared" si="55"/>
        <v>73</v>
      </c>
      <c r="T219" t="str">
        <f t="shared" si="56"/>
        <v xml:space="preserve"> 8</v>
      </c>
      <c r="U219" t="str">
        <f t="shared" si="57"/>
        <v xml:space="preserve"> 31</v>
      </c>
      <c r="W219" s="60">
        <f t="shared" si="58"/>
        <v>73.141944444444448</v>
      </c>
      <c r="X219" s="59">
        <f t="shared" si="59"/>
        <v>-73.141944444444448</v>
      </c>
    </row>
    <row r="220" spans="1:24" ht="39.6" customHeight="1">
      <c r="A220" s="29" t="s">
        <v>1583</v>
      </c>
      <c r="B220" s="24" t="s">
        <v>484</v>
      </c>
      <c r="C220" s="24" t="s">
        <v>778</v>
      </c>
      <c r="E220">
        <f t="shared" si="60"/>
        <v>3</v>
      </c>
      <c r="F220">
        <f t="shared" si="61"/>
        <v>7</v>
      </c>
      <c r="G220">
        <f t="shared" si="62"/>
        <v>11</v>
      </c>
      <c r="I220" t="str">
        <f t="shared" si="63"/>
        <v>11</v>
      </c>
      <c r="J220" t="str">
        <f t="shared" si="64"/>
        <v xml:space="preserve"> 18</v>
      </c>
      <c r="K220" s="15" t="str">
        <f t="shared" si="65"/>
        <v xml:space="preserve"> 32</v>
      </c>
      <c r="M220" s="54">
        <f t="shared" si="66"/>
        <v>11.308888888888889</v>
      </c>
      <c r="N220" s="17"/>
      <c r="O220">
        <f t="shared" si="52"/>
        <v>5</v>
      </c>
      <c r="P220">
        <f t="shared" si="53"/>
        <v>9</v>
      </c>
      <c r="Q220">
        <f t="shared" si="54"/>
        <v>12</v>
      </c>
      <c r="S220" t="str">
        <f t="shared" si="55"/>
        <v>73</v>
      </c>
      <c r="T220" t="str">
        <f t="shared" si="56"/>
        <v xml:space="preserve"> 15</v>
      </c>
      <c r="U220" t="str">
        <f t="shared" si="57"/>
        <v xml:space="preserve"> 0</v>
      </c>
      <c r="W220" s="60">
        <f t="shared" si="58"/>
        <v>73.25</v>
      </c>
      <c r="X220" s="59">
        <f t="shared" si="59"/>
        <v>-73.25</v>
      </c>
    </row>
    <row r="221" spans="1:24" ht="39.6" customHeight="1">
      <c r="A221" s="23" t="s">
        <v>1465</v>
      </c>
      <c r="B221" s="24" t="s">
        <v>956</v>
      </c>
      <c r="C221" s="24" t="s">
        <v>653</v>
      </c>
      <c r="E221">
        <f t="shared" si="60"/>
        <v>3</v>
      </c>
      <c r="F221">
        <f t="shared" si="61"/>
        <v>7</v>
      </c>
      <c r="G221">
        <f t="shared" si="62"/>
        <v>11</v>
      </c>
      <c r="I221" t="str">
        <f>MID(B221,1,2)</f>
        <v>11</v>
      </c>
      <c r="J221" t="str">
        <f t="shared" si="64"/>
        <v xml:space="preserve"> 54</v>
      </c>
      <c r="K221" s="15" t="str">
        <f t="shared" si="65"/>
        <v xml:space="preserve"> 42</v>
      </c>
      <c r="M221" s="54">
        <f t="shared" si="66"/>
        <v>11.911666666666667</v>
      </c>
      <c r="N221" s="17"/>
      <c r="O221">
        <f t="shared" si="52"/>
        <v>5</v>
      </c>
      <c r="P221">
        <f t="shared" si="53"/>
        <v>9</v>
      </c>
      <c r="Q221">
        <f t="shared" si="54"/>
        <v>13</v>
      </c>
      <c r="S221" t="str">
        <f t="shared" si="55"/>
        <v>71</v>
      </c>
      <c r="T221" t="str">
        <f t="shared" si="56"/>
        <v xml:space="preserve"> 19</v>
      </c>
      <c r="U221" t="str">
        <f t="shared" si="57"/>
        <v xml:space="preserve"> 12</v>
      </c>
      <c r="W221" s="60">
        <f t="shared" si="58"/>
        <v>71.319999999999993</v>
      </c>
      <c r="X221" s="59">
        <f t="shared" si="59"/>
        <v>-71.319999999999993</v>
      </c>
    </row>
    <row r="222" spans="1:24" ht="39.6" customHeight="1">
      <c r="A222" s="29" t="s">
        <v>1505</v>
      </c>
      <c r="B222" s="24" t="s">
        <v>404</v>
      </c>
      <c r="C222" s="24" t="s">
        <v>694</v>
      </c>
      <c r="E222">
        <f t="shared" si="60"/>
        <v>3</v>
      </c>
      <c r="F222">
        <f t="shared" si="61"/>
        <v>7</v>
      </c>
      <c r="G222">
        <f t="shared" si="62"/>
        <v>11</v>
      </c>
      <c r="I222" t="str">
        <f t="shared" si="63"/>
        <v>08</v>
      </c>
      <c r="J222" t="str">
        <f t="shared" si="64"/>
        <v xml:space="preserve"> 32</v>
      </c>
      <c r="K222" s="15" t="str">
        <f t="shared" si="65"/>
        <v xml:space="preserve"> 21</v>
      </c>
      <c r="M222" s="54">
        <f t="shared" si="66"/>
        <v>8.5391666666666666</v>
      </c>
      <c r="N222" s="17"/>
      <c r="O222">
        <f t="shared" si="52"/>
        <v>5</v>
      </c>
      <c r="P222">
        <f t="shared" si="53"/>
        <v>9</v>
      </c>
      <c r="Q222">
        <f t="shared" si="54"/>
        <v>13</v>
      </c>
      <c r="S222" t="str">
        <f t="shared" si="55"/>
        <v>76</v>
      </c>
      <c r="T222" t="str">
        <f t="shared" si="56"/>
        <v xml:space="preserve"> 54</v>
      </c>
      <c r="U222" t="str">
        <f t="shared" si="57"/>
        <v xml:space="preserve"> 46</v>
      </c>
      <c r="W222" s="60">
        <f t="shared" si="58"/>
        <v>76.912777777777777</v>
      </c>
      <c r="X222" s="59">
        <f t="shared" si="59"/>
        <v>-76.912777777777777</v>
      </c>
    </row>
    <row r="223" spans="1:24" ht="39.6" customHeight="1">
      <c r="A223" s="29" t="s">
        <v>1821</v>
      </c>
      <c r="B223" s="31" t="s">
        <v>1068</v>
      </c>
      <c r="C223" s="31" t="s">
        <v>1093</v>
      </c>
      <c r="E223">
        <f t="shared" si="60"/>
        <v>4</v>
      </c>
      <c r="F223">
        <f t="shared" si="61"/>
        <v>8</v>
      </c>
      <c r="G223">
        <f t="shared" si="62"/>
        <v>12</v>
      </c>
      <c r="I223" t="str">
        <f>MID(B223,1,3)</f>
        <v xml:space="preserve"> 11</v>
      </c>
      <c r="J223" t="str">
        <f t="shared" si="64"/>
        <v xml:space="preserve"> 15</v>
      </c>
      <c r="K223" s="15" t="str">
        <f t="shared" si="65"/>
        <v xml:space="preserve"> 29</v>
      </c>
      <c r="M223" s="54">
        <f t="shared" si="66"/>
        <v>11.258055555555556</v>
      </c>
      <c r="N223" s="17"/>
      <c r="O223">
        <f t="shared" si="52"/>
        <v>5</v>
      </c>
      <c r="P223">
        <f t="shared" si="53"/>
        <v>9</v>
      </c>
      <c r="Q223">
        <f t="shared" si="54"/>
        <v>13</v>
      </c>
      <c r="S223" t="str">
        <f t="shared" si="55"/>
        <v>73</v>
      </c>
      <c r="T223" t="str">
        <f t="shared" si="56"/>
        <v xml:space="preserve"> 26</v>
      </c>
      <c r="U223" t="str">
        <f t="shared" si="57"/>
        <v xml:space="preserve"> 35</v>
      </c>
      <c r="W223" s="60">
        <f t="shared" si="58"/>
        <v>73.44305555555556</v>
      </c>
      <c r="X223" s="59">
        <f t="shared" si="59"/>
        <v>-73.44305555555556</v>
      </c>
    </row>
    <row r="224" spans="1:24" ht="39.6" customHeight="1">
      <c r="A224" s="30" t="s">
        <v>1508</v>
      </c>
      <c r="B224" s="24" t="s">
        <v>407</v>
      </c>
      <c r="C224" s="24" t="s">
        <v>697</v>
      </c>
      <c r="E224">
        <f t="shared" si="60"/>
        <v>3</v>
      </c>
      <c r="F224">
        <f t="shared" si="61"/>
        <v>7</v>
      </c>
      <c r="G224">
        <f t="shared" si="62"/>
        <v>11</v>
      </c>
      <c r="I224" t="str">
        <f t="shared" si="63"/>
        <v>08</v>
      </c>
      <c r="J224" t="str">
        <f t="shared" si="64"/>
        <v xml:space="preserve"> 37</v>
      </c>
      <c r="K224" s="15" t="str">
        <f t="shared" si="65"/>
        <v xml:space="preserve"> 24</v>
      </c>
      <c r="M224" s="54">
        <f t="shared" si="66"/>
        <v>8.6233333333333331</v>
      </c>
      <c r="N224" s="17"/>
      <c r="O224">
        <f t="shared" si="52"/>
        <v>5</v>
      </c>
      <c r="P224">
        <f t="shared" si="53"/>
        <v>9</v>
      </c>
      <c r="Q224">
        <f t="shared" si="54"/>
        <v>13</v>
      </c>
      <c r="S224" t="str">
        <f t="shared" si="55"/>
        <v>76</v>
      </c>
      <c r="T224" t="str">
        <f t="shared" si="56"/>
        <v xml:space="preserve"> 52</v>
      </c>
      <c r="U224" t="str">
        <f t="shared" si="57"/>
        <v xml:space="preserve"> 08</v>
      </c>
      <c r="W224" s="60">
        <f t="shared" si="58"/>
        <v>76.86888888888889</v>
      </c>
      <c r="X224" s="59">
        <f t="shared" si="59"/>
        <v>-76.86888888888889</v>
      </c>
    </row>
    <row r="225" spans="1:24" ht="39.6" customHeight="1">
      <c r="A225" s="29" t="s">
        <v>1522</v>
      </c>
      <c r="B225" s="24" t="s">
        <v>419</v>
      </c>
      <c r="C225" s="24" t="s">
        <v>710</v>
      </c>
      <c r="E225">
        <f t="shared" si="60"/>
        <v>3</v>
      </c>
      <c r="F225">
        <f t="shared" si="61"/>
        <v>7</v>
      </c>
      <c r="G225">
        <f t="shared" si="62"/>
        <v>11</v>
      </c>
      <c r="I225" t="str">
        <f t="shared" si="63"/>
        <v>08</v>
      </c>
      <c r="J225" t="str">
        <f t="shared" si="64"/>
        <v xml:space="preserve"> 27</v>
      </c>
      <c r="K225" s="15" t="str">
        <f t="shared" si="65"/>
        <v xml:space="preserve"> 04</v>
      </c>
      <c r="M225" s="54">
        <f t="shared" si="66"/>
        <v>8.4511111111111106</v>
      </c>
      <c r="N225" s="17"/>
      <c r="O225">
        <f t="shared" si="52"/>
        <v>5</v>
      </c>
      <c r="P225">
        <f t="shared" si="53"/>
        <v>9</v>
      </c>
      <c r="Q225">
        <f t="shared" si="54"/>
        <v>13</v>
      </c>
      <c r="S225" t="str">
        <f t="shared" si="55"/>
        <v>77</v>
      </c>
      <c r="T225" t="str">
        <f t="shared" si="56"/>
        <v xml:space="preserve"> 12</v>
      </c>
      <c r="U225" t="str">
        <f t="shared" si="57"/>
        <v xml:space="preserve"> 48</v>
      </c>
      <c r="W225" s="60">
        <f t="shared" si="58"/>
        <v>77.213333333333338</v>
      </c>
      <c r="X225" s="59">
        <f t="shared" si="59"/>
        <v>-77.213333333333338</v>
      </c>
    </row>
    <row r="226" spans="1:24" ht="39.6" customHeight="1">
      <c r="A226" s="30" t="s">
        <v>1514</v>
      </c>
      <c r="B226" s="24" t="s">
        <v>412</v>
      </c>
      <c r="C226" s="24" t="s">
        <v>702</v>
      </c>
      <c r="E226">
        <f t="shared" si="60"/>
        <v>3</v>
      </c>
      <c r="F226">
        <f t="shared" si="61"/>
        <v>7</v>
      </c>
      <c r="G226">
        <f t="shared" si="62"/>
        <v>10</v>
      </c>
      <c r="I226" t="str">
        <f t="shared" si="63"/>
        <v>08</v>
      </c>
      <c r="J226" t="str">
        <f t="shared" si="64"/>
        <v xml:space="preserve"> 15</v>
      </c>
      <c r="K226" s="15" t="str">
        <f t="shared" si="65"/>
        <v xml:space="preserve"> 0</v>
      </c>
      <c r="M226" s="54">
        <f t="shared" si="66"/>
        <v>8.25</v>
      </c>
      <c r="N226" s="17"/>
      <c r="O226">
        <f t="shared" si="52"/>
        <v>5</v>
      </c>
      <c r="P226">
        <f t="shared" si="53"/>
        <v>9</v>
      </c>
      <c r="Q226">
        <f t="shared" si="54"/>
        <v>13</v>
      </c>
      <c r="S226" t="str">
        <f t="shared" si="55"/>
        <v>77</v>
      </c>
      <c r="T226" t="str">
        <f t="shared" si="56"/>
        <v xml:space="preserve"> 01</v>
      </c>
      <c r="U226" t="str">
        <f t="shared" si="57"/>
        <v xml:space="preserve"> 13</v>
      </c>
      <c r="W226" s="60">
        <f t="shared" si="58"/>
        <v>77.020277777777778</v>
      </c>
      <c r="X226" s="59">
        <f t="shared" si="59"/>
        <v>-77.020277777777778</v>
      </c>
    </row>
    <row r="227" spans="1:24" ht="39.6" customHeight="1">
      <c r="A227" s="29" t="s">
        <v>1525</v>
      </c>
      <c r="B227" s="24" t="s">
        <v>422</v>
      </c>
      <c r="C227" s="24" t="s">
        <v>713</v>
      </c>
      <c r="E227">
        <f t="shared" si="60"/>
        <v>3</v>
      </c>
      <c r="F227">
        <f t="shared" si="61"/>
        <v>7</v>
      </c>
      <c r="G227">
        <f t="shared" si="62"/>
        <v>11</v>
      </c>
      <c r="I227" t="str">
        <f t="shared" si="63"/>
        <v>08</v>
      </c>
      <c r="J227" t="str">
        <f t="shared" si="64"/>
        <v xml:space="preserve"> 31</v>
      </c>
      <c r="K227" s="15" t="str">
        <f t="shared" si="65"/>
        <v xml:space="preserve"> 06</v>
      </c>
      <c r="M227" s="54">
        <f t="shared" si="66"/>
        <v>8.5183333333333326</v>
      </c>
      <c r="N227" s="17"/>
      <c r="O227">
        <f t="shared" si="52"/>
        <v>5</v>
      </c>
      <c r="P227">
        <f t="shared" si="53"/>
        <v>9</v>
      </c>
      <c r="Q227">
        <f t="shared" si="54"/>
        <v>13</v>
      </c>
      <c r="S227" t="str">
        <f t="shared" si="55"/>
        <v>77</v>
      </c>
      <c r="T227" t="str">
        <f t="shared" si="56"/>
        <v xml:space="preserve"> 16</v>
      </c>
      <c r="U227" t="str">
        <f t="shared" si="57"/>
        <v xml:space="preserve"> 11</v>
      </c>
      <c r="W227" s="60">
        <f t="shared" si="58"/>
        <v>77.269722222222228</v>
      </c>
      <c r="X227" s="59">
        <f t="shared" si="59"/>
        <v>-77.269722222222228</v>
      </c>
    </row>
    <row r="228" spans="1:24" ht="39.6" customHeight="1">
      <c r="A228" s="30" t="s">
        <v>1516</v>
      </c>
      <c r="B228" s="24" t="s">
        <v>409</v>
      </c>
      <c r="C228" s="24" t="s">
        <v>704</v>
      </c>
      <c r="E228">
        <f t="shared" si="60"/>
        <v>3</v>
      </c>
      <c r="F228">
        <f t="shared" si="61"/>
        <v>7</v>
      </c>
      <c r="G228">
        <f t="shared" si="62"/>
        <v>11</v>
      </c>
      <c r="I228" t="str">
        <f t="shared" si="63"/>
        <v>08</v>
      </c>
      <c r="J228" t="str">
        <f t="shared" si="64"/>
        <v xml:space="preserve"> 12</v>
      </c>
      <c r="K228" s="15" t="str">
        <f t="shared" si="65"/>
        <v xml:space="preserve"> 12</v>
      </c>
      <c r="M228" s="54">
        <f t="shared" si="66"/>
        <v>8.2033333333333331</v>
      </c>
      <c r="N228" s="17"/>
      <c r="O228">
        <f t="shared" si="52"/>
        <v>5</v>
      </c>
      <c r="P228">
        <f t="shared" si="53"/>
        <v>9</v>
      </c>
      <c r="Q228">
        <f t="shared" si="54"/>
        <v>13</v>
      </c>
      <c r="S228" t="str">
        <f t="shared" si="55"/>
        <v>77</v>
      </c>
      <c r="T228" t="str">
        <f t="shared" si="56"/>
        <v xml:space="preserve"> 02</v>
      </c>
      <c r="U228" t="str">
        <f t="shared" si="57"/>
        <v xml:space="preserve"> 42</v>
      </c>
      <c r="W228" s="60">
        <f t="shared" si="58"/>
        <v>77.045000000000002</v>
      </c>
      <c r="X228" s="59">
        <f t="shared" si="59"/>
        <v>-77.045000000000002</v>
      </c>
    </row>
    <row r="229" spans="1:24" ht="39.6" customHeight="1">
      <c r="A229" s="30" t="s">
        <v>1552</v>
      </c>
      <c r="B229" s="24" t="s">
        <v>451</v>
      </c>
      <c r="C229" s="24" t="s">
        <v>744</v>
      </c>
      <c r="E229">
        <f t="shared" si="60"/>
        <v>3</v>
      </c>
      <c r="F229">
        <f t="shared" si="61"/>
        <v>7</v>
      </c>
      <c r="G229">
        <f t="shared" si="62"/>
        <v>10</v>
      </c>
      <c r="I229" t="str">
        <f>MID(B229,1,2)</f>
        <v>13</v>
      </c>
      <c r="J229" t="str">
        <f t="shared" si="64"/>
        <v xml:space="preserve"> 20</v>
      </c>
      <c r="K229" s="15" t="str">
        <f t="shared" si="65"/>
        <v>21</v>
      </c>
      <c r="M229" s="54">
        <f t="shared" si="66"/>
        <v>13.339166666666667</v>
      </c>
      <c r="N229" s="17"/>
      <c r="O229">
        <f t="shared" si="52"/>
        <v>5</v>
      </c>
      <c r="P229">
        <f t="shared" si="53"/>
        <v>9</v>
      </c>
      <c r="Q229">
        <f t="shared" si="54"/>
        <v>13</v>
      </c>
      <c r="S229" t="str">
        <f t="shared" si="55"/>
        <v>81</v>
      </c>
      <c r="T229" t="str">
        <f t="shared" si="56"/>
        <v xml:space="preserve"> 23</v>
      </c>
      <c r="U229" t="str">
        <f t="shared" si="57"/>
        <v xml:space="preserve"> 46</v>
      </c>
      <c r="W229" s="60">
        <f t="shared" si="58"/>
        <v>81.396111111111111</v>
      </c>
      <c r="X229" s="59">
        <f t="shared" si="59"/>
        <v>-81.396111111111111</v>
      </c>
    </row>
    <row r="230" spans="1:24" ht="39.6" customHeight="1">
      <c r="A230" s="29" t="s">
        <v>1588</v>
      </c>
      <c r="B230" s="24" t="s">
        <v>489</v>
      </c>
      <c r="C230" s="24" t="s">
        <v>783</v>
      </c>
      <c r="E230">
        <f t="shared" si="60"/>
        <v>3</v>
      </c>
      <c r="F230">
        <f t="shared" si="61"/>
        <v>7</v>
      </c>
      <c r="G230">
        <f t="shared" si="62"/>
        <v>11</v>
      </c>
      <c r="I230" t="str">
        <f t="shared" si="63"/>
        <v>11</v>
      </c>
      <c r="J230" t="str">
        <f t="shared" si="64"/>
        <v xml:space="preserve"> 20</v>
      </c>
      <c r="K230" s="15" t="str">
        <f t="shared" si="65"/>
        <v xml:space="preserve"> 42</v>
      </c>
      <c r="M230" s="54">
        <f t="shared" si="66"/>
        <v>11.345000000000001</v>
      </c>
      <c r="N230" s="17"/>
      <c r="O230">
        <f t="shared" si="52"/>
        <v>5</v>
      </c>
      <c r="P230">
        <f t="shared" si="53"/>
        <v>8</v>
      </c>
      <c r="Q230">
        <f t="shared" si="54"/>
        <v>12</v>
      </c>
      <c r="S230" t="str">
        <f t="shared" si="55"/>
        <v>74</v>
      </c>
      <c r="T230" t="str">
        <f t="shared" si="56"/>
        <v xml:space="preserve"> 1</v>
      </c>
      <c r="U230" t="str">
        <f t="shared" si="57"/>
        <v xml:space="preserve"> 48</v>
      </c>
      <c r="W230" s="60">
        <f t="shared" si="58"/>
        <v>74.03</v>
      </c>
      <c r="X230" s="59">
        <f t="shared" si="59"/>
        <v>-74.03</v>
      </c>
    </row>
    <row r="231" spans="1:24" ht="39.6" customHeight="1">
      <c r="A231" s="29" t="s">
        <v>1786</v>
      </c>
      <c r="B231" s="31" t="s">
        <v>983</v>
      </c>
      <c r="C231" s="31" t="s">
        <v>990</v>
      </c>
      <c r="E231">
        <f t="shared" si="60"/>
        <v>4</v>
      </c>
      <c r="F231">
        <f t="shared" si="61"/>
        <v>8</v>
      </c>
      <c r="G231">
        <f t="shared" si="62"/>
        <v>12</v>
      </c>
      <c r="I231" t="str">
        <f>MID(B231,1,3)</f>
        <v xml:space="preserve"> 12</v>
      </c>
      <c r="J231" t="str">
        <f t="shared" si="64"/>
        <v xml:space="preserve"> 24</v>
      </c>
      <c r="K231" s="15" t="str">
        <f t="shared" si="65"/>
        <v xml:space="preserve"> 34</v>
      </c>
      <c r="M231" s="54">
        <f t="shared" si="66"/>
        <v>12.409444444444444</v>
      </c>
      <c r="N231" s="17"/>
      <c r="O231">
        <f t="shared" si="52"/>
        <v>5</v>
      </c>
      <c r="P231">
        <f t="shared" si="53"/>
        <v>9</v>
      </c>
      <c r="Q231">
        <f t="shared" si="54"/>
        <v>13</v>
      </c>
      <c r="S231" t="str">
        <f t="shared" si="55"/>
        <v>71</v>
      </c>
      <c r="T231" t="str">
        <f t="shared" si="56"/>
        <v xml:space="preserve"> 44</v>
      </c>
      <c r="U231" t="str">
        <f t="shared" si="57"/>
        <v xml:space="preserve"> 01</v>
      </c>
      <c r="W231" s="60">
        <f t="shared" si="58"/>
        <v>71.733611111111117</v>
      </c>
      <c r="X231" s="59">
        <f t="shared" si="59"/>
        <v>-71.733611111111117</v>
      </c>
    </row>
    <row r="232" spans="1:24" ht="39.6" customHeight="1">
      <c r="A232" s="29" t="s">
        <v>1604</v>
      </c>
      <c r="B232" s="24" t="s">
        <v>503</v>
      </c>
      <c r="C232" s="24" t="s">
        <v>797</v>
      </c>
      <c r="E232">
        <f t="shared" si="60"/>
        <v>3</v>
      </c>
      <c r="F232">
        <f t="shared" si="61"/>
        <v>7</v>
      </c>
      <c r="G232">
        <f t="shared" si="62"/>
        <v>10</v>
      </c>
      <c r="I232" t="str">
        <f t="shared" si="63"/>
        <v>11</v>
      </c>
      <c r="J232" t="str">
        <f t="shared" si="64"/>
        <v xml:space="preserve"> 16</v>
      </c>
      <c r="K232" s="15" t="str">
        <f t="shared" si="65"/>
        <v xml:space="preserve"> 8</v>
      </c>
      <c r="M232" s="54">
        <f t="shared" si="66"/>
        <v>11.268888888888888</v>
      </c>
      <c r="N232" s="17"/>
      <c r="O232">
        <f t="shared" si="52"/>
        <v>5</v>
      </c>
      <c r="P232">
        <f t="shared" si="53"/>
        <v>9</v>
      </c>
      <c r="Q232">
        <f t="shared" si="54"/>
        <v>13</v>
      </c>
      <c r="S232" t="str">
        <f t="shared" si="55"/>
        <v>74</v>
      </c>
      <c r="T232" t="str">
        <f t="shared" si="56"/>
        <v xml:space="preserve"> 11</v>
      </c>
      <c r="U232" t="str">
        <f t="shared" si="57"/>
        <v xml:space="preserve"> 49</v>
      </c>
      <c r="W232" s="60">
        <f t="shared" si="58"/>
        <v>74.196944444444441</v>
      </c>
      <c r="X232" s="59">
        <f t="shared" si="59"/>
        <v>-74.196944444444441</v>
      </c>
    </row>
    <row r="233" spans="1:24" ht="39.6" customHeight="1">
      <c r="A233" s="29" t="s">
        <v>1746</v>
      </c>
      <c r="B233" s="24" t="s">
        <v>622</v>
      </c>
      <c r="C233" s="24" t="s">
        <v>921</v>
      </c>
      <c r="E233">
        <f t="shared" si="60"/>
        <v>3</v>
      </c>
      <c r="F233">
        <f t="shared" si="61"/>
        <v>7</v>
      </c>
      <c r="G233">
        <f t="shared" si="62"/>
        <v>11</v>
      </c>
      <c r="I233" t="str">
        <f t="shared" si="63"/>
        <v>08</v>
      </c>
      <c r="J233" t="str">
        <f t="shared" si="64"/>
        <v xml:space="preserve"> 53</v>
      </c>
      <c r="K233" s="15" t="str">
        <f t="shared" si="65"/>
        <v xml:space="preserve"> 17</v>
      </c>
      <c r="M233" s="54">
        <f t="shared" si="66"/>
        <v>8.8880555555555549</v>
      </c>
      <c r="N233" s="17"/>
      <c r="O233">
        <f t="shared" si="52"/>
        <v>5</v>
      </c>
      <c r="P233">
        <f t="shared" si="53"/>
        <v>9</v>
      </c>
      <c r="Q233">
        <f t="shared" si="54"/>
        <v>13</v>
      </c>
      <c r="S233" t="str">
        <f t="shared" si="55"/>
        <v>76</v>
      </c>
      <c r="T233" t="str">
        <f t="shared" si="56"/>
        <v xml:space="preserve"> 24</v>
      </c>
      <c r="U233" t="str">
        <f t="shared" si="57"/>
        <v xml:space="preserve"> 58</v>
      </c>
      <c r="W233" s="60">
        <f t="shared" si="58"/>
        <v>76.416111111111107</v>
      </c>
      <c r="X233" s="59">
        <f t="shared" si="59"/>
        <v>-76.416111111111107</v>
      </c>
    </row>
    <row r="234" spans="1:24" ht="39.6" customHeight="1">
      <c r="A234" s="29" t="s">
        <v>1643</v>
      </c>
      <c r="B234" s="24" t="s">
        <v>541</v>
      </c>
      <c r="C234" s="24" t="s">
        <v>832</v>
      </c>
      <c r="E234">
        <f t="shared" si="60"/>
        <v>3</v>
      </c>
      <c r="F234">
        <f t="shared" si="61"/>
        <v>7</v>
      </c>
      <c r="G234">
        <f t="shared" si="62"/>
        <v>11</v>
      </c>
      <c r="I234" t="str">
        <f t="shared" si="63"/>
        <v>10</v>
      </c>
      <c r="J234" t="str">
        <f t="shared" si="64"/>
        <v xml:space="preserve"> 21</v>
      </c>
      <c r="K234" s="15" t="str">
        <f t="shared" si="65"/>
        <v xml:space="preserve"> 50</v>
      </c>
      <c r="M234" s="54">
        <f t="shared" si="66"/>
        <v>10.363888888888889</v>
      </c>
      <c r="N234" s="17"/>
      <c r="O234">
        <f t="shared" si="52"/>
        <v>5</v>
      </c>
      <c r="P234">
        <f t="shared" si="53"/>
        <v>9</v>
      </c>
      <c r="Q234">
        <f t="shared" si="54"/>
        <v>13</v>
      </c>
      <c r="S234" t="str">
        <f t="shared" si="55"/>
        <v>75</v>
      </c>
      <c r="T234" t="str">
        <f t="shared" si="56"/>
        <v xml:space="preserve"> 32</v>
      </c>
      <c r="U234" t="str">
        <f t="shared" si="57"/>
        <v xml:space="preserve"> 49</v>
      </c>
      <c r="W234" s="60">
        <f t="shared" si="58"/>
        <v>75.546944444444449</v>
      </c>
      <c r="X234" s="59">
        <f t="shared" si="59"/>
        <v>-75.546944444444449</v>
      </c>
    </row>
    <row r="235" spans="1:24" ht="39.6" customHeight="1">
      <c r="A235" s="29" t="s">
        <v>1643</v>
      </c>
      <c r="B235" s="24" t="s">
        <v>582</v>
      </c>
      <c r="C235" s="24" t="s">
        <v>860</v>
      </c>
      <c r="E235">
        <f t="shared" si="60"/>
        <v>3</v>
      </c>
      <c r="F235">
        <f t="shared" si="61"/>
        <v>7</v>
      </c>
      <c r="G235">
        <f t="shared" si="62"/>
        <v>11</v>
      </c>
      <c r="I235" t="str">
        <f t="shared" si="63"/>
        <v>09</v>
      </c>
      <c r="J235" t="str">
        <f t="shared" si="64"/>
        <v xml:space="preserve"> 44</v>
      </c>
      <c r="K235" s="15" t="str">
        <f t="shared" si="65"/>
        <v xml:space="preserve"> 17</v>
      </c>
      <c r="M235" s="54">
        <f t="shared" si="66"/>
        <v>9.7380555555555546</v>
      </c>
      <c r="N235" s="17"/>
      <c r="O235">
        <f t="shared" si="52"/>
        <v>5</v>
      </c>
      <c r="P235">
        <f t="shared" si="53"/>
        <v>9</v>
      </c>
      <c r="Q235">
        <f t="shared" si="54"/>
        <v>13</v>
      </c>
      <c r="S235" t="str">
        <f t="shared" si="55"/>
        <v>75</v>
      </c>
      <c r="T235" t="str">
        <f t="shared" si="56"/>
        <v xml:space="preserve"> 44</v>
      </c>
      <c r="U235" t="str">
        <f t="shared" si="57"/>
        <v xml:space="preserve"> 28</v>
      </c>
      <c r="W235" s="60">
        <f t="shared" si="58"/>
        <v>75.74111111111111</v>
      </c>
      <c r="X235" s="59">
        <f t="shared" si="59"/>
        <v>-75.74111111111111</v>
      </c>
    </row>
    <row r="236" spans="1:24" ht="39.6" customHeight="1">
      <c r="A236" s="29" t="s">
        <v>1643</v>
      </c>
      <c r="B236" s="24" t="s">
        <v>589</v>
      </c>
      <c r="C236" s="24" t="s">
        <v>890</v>
      </c>
      <c r="E236">
        <f t="shared" si="60"/>
        <v>3</v>
      </c>
      <c r="F236">
        <f t="shared" si="61"/>
        <v>7</v>
      </c>
      <c r="G236">
        <f t="shared" si="62"/>
        <v>11</v>
      </c>
      <c r="I236" t="str">
        <f t="shared" si="63"/>
        <v>09</v>
      </c>
      <c r="J236" t="str">
        <f t="shared" si="64"/>
        <v xml:space="preserve"> 45</v>
      </c>
      <c r="K236" s="15" t="str">
        <f t="shared" si="65"/>
        <v xml:space="preserve"> 50</v>
      </c>
      <c r="M236" s="54">
        <f t="shared" si="66"/>
        <v>9.7638888888888893</v>
      </c>
      <c r="N236" s="17"/>
      <c r="O236">
        <f t="shared" si="52"/>
        <v>5</v>
      </c>
      <c r="P236">
        <f t="shared" si="53"/>
        <v>9</v>
      </c>
      <c r="Q236">
        <f t="shared" si="54"/>
        <v>13</v>
      </c>
      <c r="S236" t="str">
        <f t="shared" si="55"/>
        <v>75</v>
      </c>
      <c r="T236" t="str">
        <f t="shared" si="56"/>
        <v xml:space="preserve"> 47</v>
      </c>
      <c r="U236" t="str">
        <f t="shared" si="57"/>
        <v xml:space="preserve"> 10</v>
      </c>
      <c r="W236" s="60">
        <f t="shared" si="58"/>
        <v>75.786111111111111</v>
      </c>
      <c r="X236" s="59">
        <f t="shared" si="59"/>
        <v>-75.786111111111111</v>
      </c>
    </row>
    <row r="237" spans="1:24" ht="39.6" customHeight="1">
      <c r="A237" s="29" t="s">
        <v>1690</v>
      </c>
      <c r="B237" s="24" t="s">
        <v>565</v>
      </c>
      <c r="C237" s="24" t="s">
        <v>873</v>
      </c>
      <c r="E237">
        <f t="shared" si="60"/>
        <v>3</v>
      </c>
      <c r="F237">
        <f t="shared" si="61"/>
        <v>7</v>
      </c>
      <c r="G237">
        <f t="shared" si="62"/>
        <v>11</v>
      </c>
      <c r="I237" t="str">
        <f t="shared" si="63"/>
        <v>10</v>
      </c>
      <c r="J237" t="str">
        <f t="shared" si="64"/>
        <v xml:space="preserve"> 09</v>
      </c>
      <c r="K237" s="15" t="str">
        <f t="shared" si="65"/>
        <v xml:space="preserve"> 32</v>
      </c>
      <c r="M237" s="54">
        <f t="shared" si="66"/>
        <v>10.158888888888889</v>
      </c>
      <c r="N237" s="17"/>
      <c r="O237">
        <f t="shared" si="52"/>
        <v>5</v>
      </c>
      <c r="P237">
        <f t="shared" si="53"/>
        <v>9</v>
      </c>
      <c r="Q237">
        <f t="shared" si="54"/>
        <v>13</v>
      </c>
      <c r="S237" t="str">
        <f t="shared" si="55"/>
        <v>75</v>
      </c>
      <c r="T237" t="str">
        <f t="shared" si="56"/>
        <v xml:space="preserve"> 46</v>
      </c>
      <c r="U237" t="str">
        <f t="shared" si="57"/>
        <v xml:space="preserve"> 59</v>
      </c>
      <c r="W237" s="60">
        <f t="shared" si="58"/>
        <v>75.783055555555549</v>
      </c>
      <c r="X237" s="59">
        <f t="shared" si="59"/>
        <v>-75.783055555555549</v>
      </c>
    </row>
    <row r="238" spans="1:24" ht="39.6" customHeight="1">
      <c r="A238" s="29" t="s">
        <v>1728</v>
      </c>
      <c r="B238" s="24" t="s">
        <v>605</v>
      </c>
      <c r="C238" s="24" t="s">
        <v>906</v>
      </c>
      <c r="E238">
        <f t="shared" si="60"/>
        <v>3</v>
      </c>
      <c r="F238">
        <f t="shared" si="61"/>
        <v>7</v>
      </c>
      <c r="G238">
        <f t="shared" si="62"/>
        <v>11</v>
      </c>
      <c r="I238" t="str">
        <f t="shared" si="63"/>
        <v>09</v>
      </c>
      <c r="J238" t="str">
        <f t="shared" si="64"/>
        <v xml:space="preserve"> 22</v>
      </c>
      <c r="K238" s="15" t="str">
        <f t="shared" si="65"/>
        <v xml:space="preserve"> 41</v>
      </c>
      <c r="M238" s="54">
        <f t="shared" si="66"/>
        <v>9.3780555555555551</v>
      </c>
      <c r="N238" s="17"/>
      <c r="O238">
        <f t="shared" si="52"/>
        <v>5</v>
      </c>
      <c r="P238">
        <f t="shared" si="53"/>
        <v>9</v>
      </c>
      <c r="Q238">
        <f t="shared" si="54"/>
        <v>13</v>
      </c>
      <c r="S238" t="str">
        <f t="shared" si="55"/>
        <v>76</v>
      </c>
      <c r="T238" t="str">
        <f t="shared" si="56"/>
        <v xml:space="preserve"> 10</v>
      </c>
      <c r="U238" t="str">
        <f t="shared" si="57"/>
        <v xml:space="preserve"> 48</v>
      </c>
      <c r="W238" s="60">
        <f t="shared" si="58"/>
        <v>76.180000000000007</v>
      </c>
      <c r="X238" s="59">
        <f t="shared" si="59"/>
        <v>-76.180000000000007</v>
      </c>
    </row>
    <row r="239" spans="1:24" ht="39.6" customHeight="1">
      <c r="A239" s="29" t="s">
        <v>1504</v>
      </c>
      <c r="B239" s="24" t="s">
        <v>403</v>
      </c>
      <c r="C239" s="24" t="s">
        <v>693</v>
      </c>
      <c r="E239">
        <f t="shared" si="60"/>
        <v>3</v>
      </c>
      <c r="F239">
        <f t="shared" si="61"/>
        <v>7</v>
      </c>
      <c r="G239">
        <f t="shared" si="62"/>
        <v>11</v>
      </c>
      <c r="I239" t="str">
        <f t="shared" si="63"/>
        <v>08</v>
      </c>
      <c r="J239" t="str">
        <f t="shared" si="64"/>
        <v xml:space="preserve"> 33</v>
      </c>
      <c r="K239" s="15" t="str">
        <f t="shared" si="65"/>
        <v xml:space="preserve"> 14</v>
      </c>
      <c r="M239" s="54">
        <f t="shared" si="66"/>
        <v>8.5538888888888884</v>
      </c>
      <c r="N239" s="17"/>
      <c r="O239">
        <f t="shared" si="52"/>
        <v>5</v>
      </c>
      <c r="P239">
        <f t="shared" si="53"/>
        <v>9</v>
      </c>
      <c r="Q239">
        <f t="shared" si="54"/>
        <v>13</v>
      </c>
      <c r="S239" t="str">
        <f t="shared" si="55"/>
        <v>76</v>
      </c>
      <c r="T239" t="str">
        <f t="shared" si="56"/>
        <v xml:space="preserve"> 56</v>
      </c>
      <c r="U239" t="str">
        <f t="shared" si="57"/>
        <v xml:space="preserve"> 15</v>
      </c>
      <c r="W239" s="60">
        <f t="shared" si="58"/>
        <v>76.9375</v>
      </c>
      <c r="X239" s="59">
        <f t="shared" si="59"/>
        <v>-76.9375</v>
      </c>
    </row>
    <row r="240" spans="1:24" ht="39.6" customHeight="1">
      <c r="A240" s="29" t="s">
        <v>1503</v>
      </c>
      <c r="B240" s="24" t="s">
        <v>402</v>
      </c>
      <c r="C240" s="24" t="s">
        <v>692</v>
      </c>
      <c r="E240">
        <f t="shared" si="60"/>
        <v>3</v>
      </c>
      <c r="F240">
        <f t="shared" si="61"/>
        <v>7</v>
      </c>
      <c r="G240">
        <f t="shared" si="62"/>
        <v>11</v>
      </c>
      <c r="I240" t="str">
        <f t="shared" si="63"/>
        <v>08</v>
      </c>
      <c r="J240" t="str">
        <f t="shared" si="64"/>
        <v xml:space="preserve"> 32</v>
      </c>
      <c r="K240" s="15" t="str">
        <f t="shared" si="65"/>
        <v xml:space="preserve"> 02</v>
      </c>
      <c r="M240" s="54">
        <f t="shared" si="66"/>
        <v>8.5338888888888889</v>
      </c>
      <c r="N240" s="17"/>
      <c r="O240">
        <f t="shared" si="52"/>
        <v>5</v>
      </c>
      <c r="P240">
        <f t="shared" si="53"/>
        <v>9</v>
      </c>
      <c r="Q240">
        <f t="shared" si="54"/>
        <v>13</v>
      </c>
      <c r="S240" t="str">
        <f t="shared" si="55"/>
        <v>76</v>
      </c>
      <c r="T240" t="str">
        <f t="shared" si="56"/>
        <v xml:space="preserve"> 55</v>
      </c>
      <c r="U240" t="str">
        <f t="shared" si="57"/>
        <v xml:space="preserve"> 26</v>
      </c>
      <c r="W240" s="60">
        <f t="shared" si="58"/>
        <v>76.923888888888882</v>
      </c>
      <c r="X240" s="59">
        <f t="shared" si="59"/>
        <v>-76.923888888888882</v>
      </c>
    </row>
    <row r="241" spans="1:24" ht="39.6" customHeight="1">
      <c r="A241" s="23" t="s">
        <v>1481</v>
      </c>
      <c r="B241" s="24" t="s">
        <v>380</v>
      </c>
      <c r="C241" s="24" t="s">
        <v>669</v>
      </c>
      <c r="E241">
        <f t="shared" si="60"/>
        <v>3</v>
      </c>
      <c r="F241">
        <f t="shared" si="61"/>
        <v>7</v>
      </c>
      <c r="G241">
        <f t="shared" si="62"/>
        <v>11</v>
      </c>
      <c r="I241" t="str">
        <f t="shared" si="63"/>
        <v>08</v>
      </c>
      <c r="J241" t="str">
        <f t="shared" si="64"/>
        <v xml:space="preserve"> 01</v>
      </c>
      <c r="K241" s="15" t="str">
        <f t="shared" si="65"/>
        <v xml:space="preserve"> 24</v>
      </c>
      <c r="M241" s="54">
        <f t="shared" si="66"/>
        <v>8.0233333333333334</v>
      </c>
      <c r="N241" s="17"/>
      <c r="O241">
        <f t="shared" si="52"/>
        <v>5</v>
      </c>
      <c r="P241">
        <f t="shared" si="53"/>
        <v>9</v>
      </c>
      <c r="Q241">
        <f t="shared" si="54"/>
        <v>13</v>
      </c>
      <c r="S241" t="str">
        <f t="shared" si="55"/>
        <v>76</v>
      </c>
      <c r="T241" t="str">
        <f t="shared" si="56"/>
        <v xml:space="preserve"> 52</v>
      </c>
      <c r="U241" t="str">
        <f t="shared" si="57"/>
        <v xml:space="preserve"> 22</v>
      </c>
      <c r="W241" s="60">
        <f t="shared" si="58"/>
        <v>76.872777777777785</v>
      </c>
      <c r="X241" s="59">
        <f t="shared" si="59"/>
        <v>-76.872777777777785</v>
      </c>
    </row>
    <row r="242" spans="1:24" ht="39.6" customHeight="1">
      <c r="A242" s="29" t="s">
        <v>1628</v>
      </c>
      <c r="B242" s="24" t="s">
        <v>526</v>
      </c>
      <c r="C242" s="24" t="s">
        <v>817</v>
      </c>
      <c r="E242">
        <f t="shared" si="60"/>
        <v>3</v>
      </c>
      <c r="F242">
        <f t="shared" si="61"/>
        <v>7</v>
      </c>
      <c r="G242">
        <f t="shared" si="62"/>
        <v>11</v>
      </c>
      <c r="I242" t="str">
        <f t="shared" si="63"/>
        <v>10</v>
      </c>
      <c r="J242" t="str">
        <f t="shared" si="64"/>
        <v xml:space="preserve"> 49</v>
      </c>
      <c r="K242" s="15" t="str">
        <f t="shared" si="65"/>
        <v xml:space="preserve"> 44</v>
      </c>
      <c r="M242" s="54">
        <f t="shared" si="66"/>
        <v>10.828888888888889</v>
      </c>
      <c r="N242" s="17"/>
      <c r="O242">
        <f t="shared" si="52"/>
        <v>5</v>
      </c>
      <c r="P242">
        <f t="shared" si="53"/>
        <v>9</v>
      </c>
      <c r="Q242">
        <f t="shared" si="54"/>
        <v>13</v>
      </c>
      <c r="S242" t="str">
        <f t="shared" si="55"/>
        <v>75</v>
      </c>
      <c r="T242" t="str">
        <f t="shared" si="56"/>
        <v xml:space="preserve"> 10</v>
      </c>
      <c r="U242" t="str">
        <f t="shared" si="57"/>
        <v xml:space="preserve"> 48</v>
      </c>
      <c r="W242" s="60">
        <f t="shared" si="58"/>
        <v>75.180000000000007</v>
      </c>
      <c r="X242" s="59">
        <f t="shared" si="59"/>
        <v>-75.180000000000007</v>
      </c>
    </row>
    <row r="243" spans="1:24" ht="39.6" customHeight="1">
      <c r="A243" s="29" t="s">
        <v>1693</v>
      </c>
      <c r="B243" s="24" t="s">
        <v>575</v>
      </c>
      <c r="C243" s="24" t="s">
        <v>875</v>
      </c>
      <c r="E243">
        <f t="shared" si="60"/>
        <v>3</v>
      </c>
      <c r="F243">
        <f t="shared" si="61"/>
        <v>7</v>
      </c>
      <c r="G243">
        <f t="shared" si="62"/>
        <v>11</v>
      </c>
      <c r="I243" t="str">
        <f t="shared" si="63"/>
        <v>10</v>
      </c>
      <c r="J243" t="str">
        <f t="shared" si="64"/>
        <v xml:space="preserve"> 07</v>
      </c>
      <c r="K243" s="15" t="str">
        <f t="shared" si="65"/>
        <v xml:space="preserve"> 30</v>
      </c>
      <c r="M243" s="54">
        <f t="shared" si="66"/>
        <v>10.125</v>
      </c>
      <c r="N243" s="17"/>
      <c r="O243">
        <f t="shared" si="52"/>
        <v>5</v>
      </c>
      <c r="P243">
        <f t="shared" si="53"/>
        <v>9</v>
      </c>
      <c r="Q243">
        <f t="shared" si="54"/>
        <v>13</v>
      </c>
      <c r="S243" t="str">
        <f t="shared" si="55"/>
        <v>75</v>
      </c>
      <c r="T243" t="str">
        <f t="shared" si="56"/>
        <v xml:space="preserve"> 34</v>
      </c>
      <c r="U243" t="str">
        <f t="shared" si="57"/>
        <v xml:space="preserve"> 48</v>
      </c>
      <c r="W243" s="60">
        <f t="shared" si="58"/>
        <v>75.58</v>
      </c>
      <c r="X243" s="59">
        <f t="shared" si="59"/>
        <v>-75.58</v>
      </c>
    </row>
    <row r="244" spans="1:24" ht="39.6" customHeight="1">
      <c r="A244" s="29" t="s">
        <v>1618</v>
      </c>
      <c r="B244" s="24" t="s">
        <v>517</v>
      </c>
      <c r="C244" s="24" t="s">
        <v>809</v>
      </c>
      <c r="E244">
        <f t="shared" si="60"/>
        <v>3</v>
      </c>
      <c r="F244">
        <f t="shared" si="61"/>
        <v>7</v>
      </c>
      <c r="G244">
        <f t="shared" si="62"/>
        <v>11</v>
      </c>
      <c r="I244" t="str">
        <f t="shared" si="63"/>
        <v>11</v>
      </c>
      <c r="J244" t="str">
        <f t="shared" si="64"/>
        <v xml:space="preserve"> 04</v>
      </c>
      <c r="K244" s="15" t="str">
        <f t="shared" si="65"/>
        <v xml:space="preserve"> 55</v>
      </c>
      <c r="M244" s="54">
        <f t="shared" si="66"/>
        <v>11.081944444444444</v>
      </c>
      <c r="N244" s="17"/>
      <c r="O244">
        <f t="shared" si="52"/>
        <v>5</v>
      </c>
      <c r="P244">
        <f t="shared" si="53"/>
        <v>9</v>
      </c>
      <c r="Q244">
        <f t="shared" si="54"/>
        <v>13</v>
      </c>
      <c r="S244" t="str">
        <f t="shared" si="55"/>
        <v>74</v>
      </c>
      <c r="T244" t="str">
        <f t="shared" si="56"/>
        <v xml:space="preserve"> 13</v>
      </c>
      <c r="U244" t="str">
        <f t="shared" si="57"/>
        <v xml:space="preserve"> 05</v>
      </c>
      <c r="W244" s="60">
        <f t="shared" si="58"/>
        <v>74.218055555555551</v>
      </c>
      <c r="X244" s="59">
        <f t="shared" si="59"/>
        <v>-74.218055555555551</v>
      </c>
    </row>
    <row r="245" spans="1:24" ht="39.6" customHeight="1">
      <c r="A245" s="29" t="s">
        <v>1659</v>
      </c>
      <c r="B245" s="24" t="s">
        <v>557</v>
      </c>
      <c r="C245" s="24" t="s">
        <v>848</v>
      </c>
      <c r="E245">
        <f t="shared" si="60"/>
        <v>3</v>
      </c>
      <c r="F245">
        <f t="shared" si="61"/>
        <v>7</v>
      </c>
      <c r="G245">
        <f t="shared" si="62"/>
        <v>11</v>
      </c>
      <c r="I245" t="str">
        <f t="shared" si="63"/>
        <v>10</v>
      </c>
      <c r="J245" t="str">
        <f t="shared" si="64"/>
        <v xml:space="preserve"> 08</v>
      </c>
      <c r="K245" s="15" t="str">
        <f t="shared" si="65"/>
        <v xml:space="preserve"> 31</v>
      </c>
      <c r="M245" s="54">
        <f t="shared" si="66"/>
        <v>10.141944444444444</v>
      </c>
      <c r="N245" s="17"/>
      <c r="O245">
        <f t="shared" si="52"/>
        <v>5</v>
      </c>
      <c r="P245">
        <f t="shared" si="53"/>
        <v>9</v>
      </c>
      <c r="Q245">
        <f t="shared" si="54"/>
        <v>13</v>
      </c>
      <c r="S245" t="str">
        <f t="shared" si="55"/>
        <v>75</v>
      </c>
      <c r="T245" t="str">
        <f t="shared" si="56"/>
        <v xml:space="preserve"> 42</v>
      </c>
      <c r="U245" t="str">
        <f t="shared" si="57"/>
        <v xml:space="preserve"> 14</v>
      </c>
      <c r="W245" s="60">
        <f t="shared" si="58"/>
        <v>75.703888888888883</v>
      </c>
      <c r="X245" s="59">
        <f t="shared" si="59"/>
        <v>-75.703888888888883</v>
      </c>
    </row>
    <row r="246" spans="1:24" ht="39.6" customHeight="1">
      <c r="A246" s="29" t="s">
        <v>1712</v>
      </c>
      <c r="B246" s="24" t="s">
        <v>590</v>
      </c>
      <c r="C246" s="24" t="s">
        <v>892</v>
      </c>
      <c r="E246">
        <f t="shared" si="60"/>
        <v>3</v>
      </c>
      <c r="F246">
        <f t="shared" si="61"/>
        <v>7</v>
      </c>
      <c r="G246">
        <f t="shared" si="62"/>
        <v>11</v>
      </c>
      <c r="I246" t="str">
        <f t="shared" si="63"/>
        <v>09</v>
      </c>
      <c r="J246" t="str">
        <f t="shared" si="64"/>
        <v xml:space="preserve"> 25</v>
      </c>
      <c r="K246" s="15" t="str">
        <f t="shared" si="65"/>
        <v xml:space="preserve"> 12</v>
      </c>
      <c r="M246" s="54">
        <f t="shared" si="66"/>
        <v>9.42</v>
      </c>
      <c r="N246" s="17"/>
      <c r="O246">
        <f t="shared" si="52"/>
        <v>5</v>
      </c>
      <c r="P246">
        <f t="shared" si="53"/>
        <v>9</v>
      </c>
      <c r="Q246">
        <f t="shared" si="54"/>
        <v>13</v>
      </c>
      <c r="S246" t="str">
        <f t="shared" si="55"/>
        <v>75</v>
      </c>
      <c r="T246" t="str">
        <f t="shared" si="56"/>
        <v xml:space="preserve"> 44</v>
      </c>
      <c r="U246" t="str">
        <f t="shared" si="57"/>
        <v xml:space="preserve"> 42</v>
      </c>
      <c r="W246" s="60">
        <f t="shared" si="58"/>
        <v>75.745000000000005</v>
      </c>
      <c r="X246" s="59">
        <f t="shared" si="59"/>
        <v>-75.745000000000005</v>
      </c>
    </row>
    <row r="247" spans="1:24" ht="39.6" customHeight="1">
      <c r="A247" s="29" t="s">
        <v>1608</v>
      </c>
      <c r="B247" s="24" t="s">
        <v>507</v>
      </c>
      <c r="C247" s="24" t="s">
        <v>801</v>
      </c>
      <c r="E247">
        <f t="shared" si="60"/>
        <v>3</v>
      </c>
      <c r="F247">
        <f t="shared" si="61"/>
        <v>7</v>
      </c>
      <c r="G247">
        <f t="shared" si="62"/>
        <v>10</v>
      </c>
      <c r="I247" t="str">
        <f t="shared" si="63"/>
        <v>11</v>
      </c>
      <c r="J247" t="str">
        <f t="shared" si="64"/>
        <v xml:space="preserve"> 15</v>
      </c>
      <c r="K247" s="15" t="str">
        <f t="shared" si="65"/>
        <v xml:space="preserve"> 4</v>
      </c>
      <c r="M247" s="54">
        <f t="shared" si="66"/>
        <v>11.251111111111111</v>
      </c>
      <c r="N247" s="17"/>
      <c r="O247">
        <f t="shared" si="52"/>
        <v>5</v>
      </c>
      <c r="P247">
        <f t="shared" si="53"/>
        <v>9</v>
      </c>
      <c r="Q247">
        <f t="shared" si="54"/>
        <v>13</v>
      </c>
      <c r="S247" t="str">
        <f t="shared" si="55"/>
        <v>74</v>
      </c>
      <c r="T247" t="str">
        <f t="shared" si="56"/>
        <v xml:space="preserve"> 13</v>
      </c>
      <c r="U247" t="str">
        <f t="shared" si="57"/>
        <v xml:space="preserve"> 12</v>
      </c>
      <c r="W247" s="60">
        <f t="shared" si="58"/>
        <v>74.22</v>
      </c>
      <c r="X247" s="59">
        <f t="shared" si="59"/>
        <v>-74.22</v>
      </c>
    </row>
    <row r="248" spans="1:24" ht="39.6" customHeight="1">
      <c r="A248" s="29" t="s">
        <v>1660</v>
      </c>
      <c r="B248" s="24" t="s">
        <v>558</v>
      </c>
      <c r="C248" s="24" t="s">
        <v>849</v>
      </c>
      <c r="E248">
        <f t="shared" si="60"/>
        <v>3</v>
      </c>
      <c r="F248">
        <f t="shared" si="61"/>
        <v>7</v>
      </c>
      <c r="G248">
        <f t="shared" si="62"/>
        <v>11</v>
      </c>
      <c r="I248" t="str">
        <f t="shared" si="63"/>
        <v>10</v>
      </c>
      <c r="J248" t="str">
        <f t="shared" si="64"/>
        <v xml:space="preserve"> 08</v>
      </c>
      <c r="K248" s="15" t="str">
        <f t="shared" si="65"/>
        <v xml:space="preserve"> 38</v>
      </c>
      <c r="M248" s="54">
        <f t="shared" si="66"/>
        <v>10.143888888888888</v>
      </c>
      <c r="N248" s="17"/>
      <c r="O248">
        <f t="shared" si="52"/>
        <v>5</v>
      </c>
      <c r="P248">
        <f t="shared" si="53"/>
        <v>9</v>
      </c>
      <c r="Q248">
        <f t="shared" si="54"/>
        <v>13</v>
      </c>
      <c r="S248" t="str">
        <f t="shared" si="55"/>
        <v>75</v>
      </c>
      <c r="T248" t="str">
        <f t="shared" si="56"/>
        <v xml:space="preserve"> 42</v>
      </c>
      <c r="U248" t="str">
        <f t="shared" si="57"/>
        <v xml:space="preserve"> 11</v>
      </c>
      <c r="W248" s="60">
        <f t="shared" si="58"/>
        <v>75.703055555555551</v>
      </c>
      <c r="X248" s="59">
        <f t="shared" si="59"/>
        <v>-75.703055555555551</v>
      </c>
    </row>
    <row r="249" spans="1:24" ht="39.6" customHeight="1">
      <c r="A249" s="29" t="s">
        <v>1711</v>
      </c>
      <c r="B249" s="24" t="s">
        <v>590</v>
      </c>
      <c r="C249" s="24" t="s">
        <v>891</v>
      </c>
      <c r="E249">
        <f t="shared" si="60"/>
        <v>3</v>
      </c>
      <c r="F249">
        <f t="shared" si="61"/>
        <v>7</v>
      </c>
      <c r="G249">
        <f t="shared" si="62"/>
        <v>11</v>
      </c>
      <c r="I249" t="str">
        <f t="shared" si="63"/>
        <v>09</v>
      </c>
      <c r="J249" t="str">
        <f t="shared" si="64"/>
        <v xml:space="preserve"> 25</v>
      </c>
      <c r="K249" s="15" t="str">
        <f t="shared" si="65"/>
        <v xml:space="preserve"> 12</v>
      </c>
      <c r="M249" s="54">
        <f t="shared" si="66"/>
        <v>9.42</v>
      </c>
      <c r="N249" s="17"/>
      <c r="O249">
        <f t="shared" si="52"/>
        <v>5</v>
      </c>
      <c r="P249">
        <f t="shared" si="53"/>
        <v>9</v>
      </c>
      <c r="Q249">
        <f t="shared" si="54"/>
        <v>13</v>
      </c>
      <c r="S249" t="str">
        <f t="shared" si="55"/>
        <v>75</v>
      </c>
      <c r="T249" t="str">
        <f t="shared" si="56"/>
        <v xml:space="preserve"> 43</v>
      </c>
      <c r="U249" t="str">
        <f t="shared" si="57"/>
        <v xml:space="preserve"> 44</v>
      </c>
      <c r="W249" s="60">
        <f t="shared" si="58"/>
        <v>75.728888888888889</v>
      </c>
      <c r="X249" s="59">
        <f t="shared" si="59"/>
        <v>-75.728888888888889</v>
      </c>
    </row>
    <row r="250" spans="1:24" ht="39.6" customHeight="1">
      <c r="A250" s="29" t="s">
        <v>1695</v>
      </c>
      <c r="B250" s="24" t="s">
        <v>577</v>
      </c>
      <c r="C250" s="24" t="s">
        <v>849</v>
      </c>
      <c r="E250">
        <f t="shared" si="60"/>
        <v>3</v>
      </c>
      <c r="F250">
        <f t="shared" si="61"/>
        <v>7</v>
      </c>
      <c r="G250">
        <f t="shared" si="62"/>
        <v>11</v>
      </c>
      <c r="I250" t="str">
        <f t="shared" si="63"/>
        <v>09</v>
      </c>
      <c r="J250" t="str">
        <f t="shared" si="64"/>
        <v xml:space="preserve"> 42</v>
      </c>
      <c r="K250" s="15" t="str">
        <f t="shared" si="65"/>
        <v xml:space="preserve"> 01</v>
      </c>
      <c r="M250" s="54">
        <f t="shared" si="66"/>
        <v>9.700277777777778</v>
      </c>
      <c r="N250" s="17"/>
      <c r="O250">
        <f t="shared" si="52"/>
        <v>5</v>
      </c>
      <c r="P250">
        <f t="shared" si="53"/>
        <v>9</v>
      </c>
      <c r="Q250">
        <f t="shared" si="54"/>
        <v>13</v>
      </c>
      <c r="S250" t="str">
        <f t="shared" si="55"/>
        <v>75</v>
      </c>
      <c r="T250" t="str">
        <f t="shared" si="56"/>
        <v xml:space="preserve"> 42</v>
      </c>
      <c r="U250" t="str">
        <f t="shared" si="57"/>
        <v xml:space="preserve"> 11</v>
      </c>
      <c r="W250" s="60">
        <f t="shared" si="58"/>
        <v>75.703055555555551</v>
      </c>
      <c r="X250" s="59">
        <f t="shared" si="59"/>
        <v>-75.703055555555551</v>
      </c>
    </row>
    <row r="251" spans="1:24" ht="39.6" customHeight="1">
      <c r="A251" s="29" t="s">
        <v>1744</v>
      </c>
      <c r="B251" s="24" t="s">
        <v>620</v>
      </c>
      <c r="C251" s="24" t="s">
        <v>919</v>
      </c>
      <c r="E251">
        <f t="shared" si="60"/>
        <v>3</v>
      </c>
      <c r="F251">
        <f t="shared" si="61"/>
        <v>7</v>
      </c>
      <c r="G251">
        <f t="shared" si="62"/>
        <v>11</v>
      </c>
      <c r="I251" t="str">
        <f t="shared" si="63"/>
        <v>08</v>
      </c>
      <c r="J251" t="str">
        <f t="shared" si="64"/>
        <v xml:space="preserve"> 57</v>
      </c>
      <c r="K251" s="15" t="str">
        <f t="shared" si="65"/>
        <v xml:space="preserve"> 22</v>
      </c>
      <c r="M251" s="54">
        <f t="shared" si="66"/>
        <v>8.9561111111111114</v>
      </c>
      <c r="N251" s="17"/>
      <c r="O251">
        <f t="shared" si="52"/>
        <v>5</v>
      </c>
      <c r="P251">
        <f t="shared" si="53"/>
        <v>9</v>
      </c>
      <c r="Q251">
        <f t="shared" si="54"/>
        <v>13</v>
      </c>
      <c r="S251" t="str">
        <f t="shared" si="55"/>
        <v>76</v>
      </c>
      <c r="T251" t="str">
        <f t="shared" si="56"/>
        <v xml:space="preserve"> 19</v>
      </c>
      <c r="U251" t="str">
        <f t="shared" si="57"/>
        <v xml:space="preserve"> 16</v>
      </c>
      <c r="W251" s="60">
        <f t="shared" si="58"/>
        <v>76.321111111111108</v>
      </c>
      <c r="X251" s="59">
        <f t="shared" si="59"/>
        <v>-76.321111111111108</v>
      </c>
    </row>
    <row r="252" spans="1:24" ht="39.6" customHeight="1">
      <c r="A252" s="29" t="s">
        <v>1616</v>
      </c>
      <c r="B252" s="24" t="s">
        <v>515</v>
      </c>
      <c r="C252" s="24" t="s">
        <v>807</v>
      </c>
      <c r="E252">
        <f t="shared" si="60"/>
        <v>3</v>
      </c>
      <c r="F252">
        <f t="shared" si="61"/>
        <v>7</v>
      </c>
      <c r="G252">
        <f t="shared" si="62"/>
        <v>11</v>
      </c>
      <c r="I252" t="str">
        <f t="shared" si="63"/>
        <v>11</v>
      </c>
      <c r="J252" t="str">
        <f t="shared" si="64"/>
        <v xml:space="preserve"> 07</v>
      </c>
      <c r="K252" s="15" t="str">
        <f t="shared" si="65"/>
        <v xml:space="preserve"> 01</v>
      </c>
      <c r="M252" s="54">
        <f t="shared" si="66"/>
        <v>11.116944444444444</v>
      </c>
      <c r="N252" s="17"/>
      <c r="O252">
        <f t="shared" si="52"/>
        <v>5</v>
      </c>
      <c r="P252">
        <f t="shared" si="53"/>
        <v>9</v>
      </c>
      <c r="Q252">
        <f t="shared" si="54"/>
        <v>13</v>
      </c>
      <c r="S252" t="str">
        <f t="shared" si="55"/>
        <v>74</v>
      </c>
      <c r="T252" t="str">
        <f t="shared" si="56"/>
        <v xml:space="preserve"> 13</v>
      </c>
      <c r="U252" t="str">
        <f t="shared" si="57"/>
        <v xml:space="preserve"> 59</v>
      </c>
      <c r="W252" s="60">
        <f t="shared" si="58"/>
        <v>74.233055555555552</v>
      </c>
      <c r="X252" s="59">
        <f t="shared" si="59"/>
        <v>-74.233055555555552</v>
      </c>
    </row>
    <row r="253" spans="1:24" ht="39.6" customHeight="1">
      <c r="A253" s="29" t="s">
        <v>1743</v>
      </c>
      <c r="B253" s="24" t="s">
        <v>619</v>
      </c>
      <c r="C253" s="24" t="s">
        <v>918</v>
      </c>
      <c r="E253">
        <f t="shared" si="60"/>
        <v>3</v>
      </c>
      <c r="F253">
        <f t="shared" si="61"/>
        <v>7</v>
      </c>
      <c r="G253">
        <f t="shared" si="62"/>
        <v>11</v>
      </c>
      <c r="I253" t="str">
        <f t="shared" si="63"/>
        <v>08</v>
      </c>
      <c r="J253" t="str">
        <f t="shared" si="64"/>
        <v xml:space="preserve"> 58</v>
      </c>
      <c r="K253" s="15" t="str">
        <f t="shared" si="65"/>
        <v xml:space="preserve"> 59</v>
      </c>
      <c r="M253" s="54">
        <f t="shared" si="66"/>
        <v>8.9830555555555556</v>
      </c>
      <c r="N253" s="17"/>
      <c r="O253">
        <f t="shared" si="52"/>
        <v>5</v>
      </c>
      <c r="P253">
        <f t="shared" si="53"/>
        <v>9</v>
      </c>
      <c r="Q253">
        <f t="shared" si="54"/>
        <v>13</v>
      </c>
      <c r="S253" t="str">
        <f t="shared" si="55"/>
        <v>76</v>
      </c>
      <c r="T253" t="str">
        <f t="shared" si="56"/>
        <v xml:space="preserve"> 17</v>
      </c>
      <c r="U253" t="str">
        <f t="shared" si="57"/>
        <v xml:space="preserve"> 10</v>
      </c>
      <c r="W253" s="60">
        <f>(U253/60^2)+(T253/60)+S253</f>
        <v>76.286111111111111</v>
      </c>
      <c r="X253" s="59">
        <f t="shared" si="59"/>
        <v>-76.286111111111111</v>
      </c>
    </row>
    <row r="254" spans="1:24" ht="39.6" customHeight="1">
      <c r="A254" s="29" t="s">
        <v>1736</v>
      </c>
      <c r="B254" s="24" t="s">
        <v>612</v>
      </c>
      <c r="C254" s="24" t="s">
        <v>912</v>
      </c>
      <c r="E254">
        <f t="shared" si="60"/>
        <v>3</v>
      </c>
      <c r="F254">
        <f t="shared" si="61"/>
        <v>7</v>
      </c>
      <c r="G254">
        <f t="shared" si="62"/>
        <v>11</v>
      </c>
      <c r="I254" t="str">
        <f t="shared" si="63"/>
        <v>09</v>
      </c>
      <c r="J254" t="str">
        <f t="shared" si="64"/>
        <v xml:space="preserve"> 13</v>
      </c>
      <c r="K254" s="15" t="str">
        <f t="shared" si="65"/>
        <v xml:space="preserve"> 52</v>
      </c>
      <c r="M254" s="54">
        <f t="shared" si="66"/>
        <v>9.2311111111111117</v>
      </c>
      <c r="N254" s="17"/>
      <c r="O254">
        <f t="shared" si="52"/>
        <v>5</v>
      </c>
      <c r="P254">
        <f t="shared" si="53"/>
        <v>9</v>
      </c>
      <c r="Q254">
        <f t="shared" si="54"/>
        <v>13</v>
      </c>
      <c r="S254" t="str">
        <f t="shared" si="55"/>
        <v>76</v>
      </c>
      <c r="T254" t="str">
        <f t="shared" si="56"/>
        <v xml:space="preserve"> 10</v>
      </c>
      <c r="U254" t="str">
        <f t="shared" si="57"/>
        <v xml:space="preserve"> 01</v>
      </c>
      <c r="W254" s="60">
        <f t="shared" si="58"/>
        <v>76.166944444444439</v>
      </c>
      <c r="X254" s="59">
        <f t="shared" si="59"/>
        <v>-76.166944444444439</v>
      </c>
    </row>
    <row r="255" spans="1:24" ht="39.6" customHeight="1">
      <c r="A255" s="30" t="s">
        <v>1557</v>
      </c>
      <c r="B255" s="24" t="s">
        <v>456</v>
      </c>
      <c r="C255" s="24" t="s">
        <v>750</v>
      </c>
      <c r="E255">
        <f t="shared" si="60"/>
        <v>3</v>
      </c>
      <c r="F255">
        <f t="shared" si="61"/>
        <v>7</v>
      </c>
      <c r="G255">
        <f t="shared" si="62"/>
        <v>10</v>
      </c>
      <c r="I255" t="str">
        <f t="shared" si="63"/>
        <v>13</v>
      </c>
      <c r="J255" t="str">
        <f t="shared" si="64"/>
        <v xml:space="preserve"> 23</v>
      </c>
      <c r="K255" s="15" t="str">
        <f t="shared" si="65"/>
        <v>37</v>
      </c>
      <c r="M255" s="54">
        <f t="shared" si="66"/>
        <v>13.393611111111111</v>
      </c>
      <c r="N255" s="17"/>
      <c r="O255">
        <f t="shared" si="52"/>
        <v>5</v>
      </c>
      <c r="P255">
        <f t="shared" si="53"/>
        <v>9</v>
      </c>
      <c r="Q255">
        <f t="shared" si="54"/>
        <v>13</v>
      </c>
      <c r="S255" t="str">
        <f t="shared" si="55"/>
        <v>81</v>
      </c>
      <c r="T255" t="str">
        <f t="shared" si="56"/>
        <v xml:space="preserve"> 22</v>
      </c>
      <c r="U255" t="str">
        <f t="shared" si="57"/>
        <v xml:space="preserve"> 10</v>
      </c>
      <c r="W255" s="60">
        <f t="shared" si="58"/>
        <v>81.36944444444444</v>
      </c>
      <c r="X255" s="59">
        <f t="shared" si="59"/>
        <v>-81.36944444444444</v>
      </c>
    </row>
    <row r="256" spans="1:24" ht="39.6" customHeight="1">
      <c r="A256" s="29" t="s">
        <v>1741</v>
      </c>
      <c r="B256" s="24" t="s">
        <v>617</v>
      </c>
      <c r="C256" s="24" t="s">
        <v>916</v>
      </c>
      <c r="E256">
        <f t="shared" si="60"/>
        <v>3</v>
      </c>
      <c r="F256">
        <f t="shared" si="61"/>
        <v>7</v>
      </c>
      <c r="G256">
        <f t="shared" si="62"/>
        <v>11</v>
      </c>
      <c r="I256" t="str">
        <f t="shared" si="63"/>
        <v>09</v>
      </c>
      <c r="J256" t="str">
        <f t="shared" si="64"/>
        <v xml:space="preserve"> 02</v>
      </c>
      <c r="K256" s="15" t="str">
        <f t="shared" si="65"/>
        <v xml:space="preserve"> 31</v>
      </c>
      <c r="M256" s="54">
        <f t="shared" si="66"/>
        <v>9.0419444444444448</v>
      </c>
      <c r="N256" s="17"/>
      <c r="O256">
        <f t="shared" si="52"/>
        <v>5</v>
      </c>
      <c r="P256">
        <f t="shared" si="53"/>
        <v>9</v>
      </c>
      <c r="Q256">
        <f t="shared" si="54"/>
        <v>13</v>
      </c>
      <c r="S256" t="str">
        <f t="shared" si="55"/>
        <v>76</v>
      </c>
      <c r="T256" t="str">
        <f t="shared" si="56"/>
        <v xml:space="preserve"> 15</v>
      </c>
      <c r="U256" t="str">
        <f t="shared" si="57"/>
        <v xml:space="preserve"> 43</v>
      </c>
      <c r="W256" s="60">
        <f t="shared" si="58"/>
        <v>76.261944444444438</v>
      </c>
      <c r="X256" s="59">
        <f t="shared" si="59"/>
        <v>-76.261944444444438</v>
      </c>
    </row>
    <row r="257" spans="1:24" ht="39.6" customHeight="1">
      <c r="A257" s="29" t="s">
        <v>1561</v>
      </c>
      <c r="B257" s="24" t="s">
        <v>460</v>
      </c>
      <c r="C257" s="24" t="s">
        <v>753</v>
      </c>
      <c r="E257">
        <f t="shared" si="60"/>
        <v>3</v>
      </c>
      <c r="F257">
        <f t="shared" si="61"/>
        <v>7</v>
      </c>
      <c r="G257">
        <f t="shared" si="62"/>
        <v>10</v>
      </c>
      <c r="I257" t="str">
        <f t="shared" si="63"/>
        <v>13</v>
      </c>
      <c r="J257" t="str">
        <f t="shared" si="64"/>
        <v xml:space="preserve"> 23</v>
      </c>
      <c r="K257" s="15" t="str">
        <f t="shared" si="65"/>
        <v>09</v>
      </c>
      <c r="M257" s="54">
        <f t="shared" si="66"/>
        <v>13.385833333333334</v>
      </c>
      <c r="N257" s="17"/>
      <c r="O257">
        <f t="shared" si="52"/>
        <v>5</v>
      </c>
      <c r="P257">
        <f t="shared" si="53"/>
        <v>9</v>
      </c>
      <c r="Q257">
        <f t="shared" si="54"/>
        <v>13</v>
      </c>
      <c r="S257" t="str">
        <f t="shared" si="55"/>
        <v>81</v>
      </c>
      <c r="T257" t="str">
        <f t="shared" si="56"/>
        <v xml:space="preserve"> 22</v>
      </c>
      <c r="U257" t="str">
        <f t="shared" si="57"/>
        <v xml:space="preserve"> 50</v>
      </c>
      <c r="W257" s="60">
        <f t="shared" si="58"/>
        <v>81.38055555555556</v>
      </c>
      <c r="X257" s="59">
        <f t="shared" si="59"/>
        <v>-81.38055555555556</v>
      </c>
    </row>
    <row r="258" spans="1:24" ht="39.6" customHeight="1">
      <c r="A258" s="29" t="s">
        <v>1612</v>
      </c>
      <c r="B258" s="24" t="s">
        <v>511</v>
      </c>
      <c r="C258" s="24" t="s">
        <v>805</v>
      </c>
      <c r="E258">
        <f t="shared" si="60"/>
        <v>3</v>
      </c>
      <c r="F258">
        <f t="shared" si="61"/>
        <v>7</v>
      </c>
      <c r="G258">
        <f t="shared" si="62"/>
        <v>11</v>
      </c>
      <c r="I258" t="str">
        <f t="shared" si="63"/>
        <v>11</v>
      </c>
      <c r="J258" t="str">
        <f t="shared" si="64"/>
        <v xml:space="preserve"> 08</v>
      </c>
      <c r="K258" s="15" t="str">
        <f t="shared" si="65"/>
        <v xml:space="preserve"> 13</v>
      </c>
      <c r="M258" s="54">
        <f t="shared" si="66"/>
        <v>11.136944444444444</v>
      </c>
      <c r="N258" s="17"/>
      <c r="O258">
        <f t="shared" si="52"/>
        <v>5</v>
      </c>
      <c r="P258">
        <f t="shared" si="53"/>
        <v>9</v>
      </c>
      <c r="Q258">
        <f t="shared" si="54"/>
        <v>13</v>
      </c>
      <c r="S258" t="str">
        <f t="shared" si="55"/>
        <v>74</v>
      </c>
      <c r="T258" t="str">
        <f t="shared" si="56"/>
        <v xml:space="preserve"> 13</v>
      </c>
      <c r="U258" t="str">
        <f t="shared" si="57"/>
        <v xml:space="preserve"> 41</v>
      </c>
      <c r="W258" s="60">
        <f t="shared" si="58"/>
        <v>74.228055555555557</v>
      </c>
      <c r="X258" s="59">
        <f t="shared" si="59"/>
        <v>-74.228055555555557</v>
      </c>
    </row>
    <row r="259" spans="1:24" ht="39.6" customHeight="1">
      <c r="A259" s="29" t="s">
        <v>1497</v>
      </c>
      <c r="B259" s="24" t="s">
        <v>396</v>
      </c>
      <c r="C259" s="24" t="s">
        <v>686</v>
      </c>
      <c r="E259">
        <f t="shared" si="60"/>
        <v>3</v>
      </c>
      <c r="F259">
        <f t="shared" si="61"/>
        <v>7</v>
      </c>
      <c r="G259">
        <f t="shared" si="62"/>
        <v>11</v>
      </c>
      <c r="I259" t="str">
        <f t="shared" si="63"/>
        <v>08</v>
      </c>
      <c r="J259" t="str">
        <f t="shared" si="64"/>
        <v xml:space="preserve"> 15</v>
      </c>
      <c r="K259" s="15" t="str">
        <f t="shared" si="65"/>
        <v xml:space="preserve"> 58</v>
      </c>
      <c r="M259" s="54">
        <f t="shared" si="66"/>
        <v>8.2661111111111119</v>
      </c>
      <c r="N259" s="17"/>
      <c r="O259">
        <f t="shared" si="52"/>
        <v>5</v>
      </c>
      <c r="P259">
        <f t="shared" si="53"/>
        <v>9</v>
      </c>
      <c r="Q259">
        <f t="shared" si="54"/>
        <v>13</v>
      </c>
      <c r="S259" t="str">
        <f t="shared" si="55"/>
        <v>76</v>
      </c>
      <c r="T259" t="str">
        <f t="shared" si="56"/>
        <v xml:space="preserve"> 46</v>
      </c>
      <c r="U259" t="str">
        <f t="shared" si="57"/>
        <v xml:space="preserve"> 29</v>
      </c>
      <c r="W259" s="60">
        <f t="shared" si="58"/>
        <v>76.774722222222223</v>
      </c>
      <c r="X259" s="59">
        <f t="shared" si="59"/>
        <v>-76.774722222222223</v>
      </c>
    </row>
    <row r="260" spans="1:24" ht="39.6" customHeight="1">
      <c r="A260" s="29" t="s">
        <v>1634</v>
      </c>
      <c r="B260" s="24" t="s">
        <v>532</v>
      </c>
      <c r="C260" s="24" t="s">
        <v>823</v>
      </c>
      <c r="E260">
        <f t="shared" si="60"/>
        <v>3</v>
      </c>
      <c r="F260">
        <f t="shared" si="61"/>
        <v>7</v>
      </c>
      <c r="G260">
        <f t="shared" si="62"/>
        <v>11</v>
      </c>
      <c r="I260" t="str">
        <f t="shared" si="63"/>
        <v>10</v>
      </c>
      <c r="J260" t="str">
        <f t="shared" si="64"/>
        <v xml:space="preserve"> 33</v>
      </c>
      <c r="K260" s="15" t="str">
        <f t="shared" si="65"/>
        <v xml:space="preserve"> 58</v>
      </c>
      <c r="M260" s="54">
        <f t="shared" si="66"/>
        <v>10.566111111111111</v>
      </c>
      <c r="N260" s="17"/>
      <c r="O260">
        <f t="shared" si="52"/>
        <v>5</v>
      </c>
      <c r="P260">
        <f t="shared" si="53"/>
        <v>9</v>
      </c>
      <c r="Q260">
        <f t="shared" si="54"/>
        <v>13</v>
      </c>
      <c r="S260" t="str">
        <f t="shared" si="55"/>
        <v>75</v>
      </c>
      <c r="T260" t="str">
        <f t="shared" si="56"/>
        <v xml:space="preserve"> 30</v>
      </c>
      <c r="U260" t="str">
        <f t="shared" si="57"/>
        <v xml:space="preserve"> 25</v>
      </c>
      <c r="W260" s="60">
        <f t="shared" si="58"/>
        <v>75.506944444444443</v>
      </c>
      <c r="X260" s="59">
        <f t="shared" si="59"/>
        <v>-75.506944444444443</v>
      </c>
    </row>
    <row r="261" spans="1:24" ht="39.6" customHeight="1">
      <c r="A261" s="29" t="s">
        <v>1585</v>
      </c>
      <c r="B261" s="24" t="s">
        <v>486</v>
      </c>
      <c r="C261" s="24" t="s">
        <v>780</v>
      </c>
      <c r="E261">
        <f t="shared" si="60"/>
        <v>3</v>
      </c>
      <c r="F261">
        <f t="shared" si="61"/>
        <v>7</v>
      </c>
      <c r="G261">
        <f t="shared" si="62"/>
        <v>11</v>
      </c>
      <c r="I261" t="str">
        <f t="shared" si="63"/>
        <v>11</v>
      </c>
      <c r="J261" t="str">
        <f t="shared" si="64"/>
        <v xml:space="preserve"> 18</v>
      </c>
      <c r="K261" s="15" t="str">
        <f t="shared" si="65"/>
        <v xml:space="preserve"> 43</v>
      </c>
      <c r="M261" s="54">
        <f t="shared" si="66"/>
        <v>11.311944444444444</v>
      </c>
      <c r="N261" s="17"/>
      <c r="O261">
        <f t="shared" si="52"/>
        <v>5</v>
      </c>
      <c r="P261">
        <f t="shared" si="53"/>
        <v>9</v>
      </c>
      <c r="Q261">
        <f t="shared" si="54"/>
        <v>12</v>
      </c>
      <c r="S261" t="str">
        <f t="shared" si="55"/>
        <v>73</v>
      </c>
      <c r="T261" t="str">
        <f t="shared" si="56"/>
        <v xml:space="preserve"> 56</v>
      </c>
      <c r="U261" t="str">
        <f t="shared" si="57"/>
        <v xml:space="preserve"> 6</v>
      </c>
      <c r="W261" s="60">
        <f t="shared" si="58"/>
        <v>73.935000000000002</v>
      </c>
      <c r="X261" s="59">
        <f t="shared" si="59"/>
        <v>-73.935000000000002</v>
      </c>
    </row>
    <row r="262" spans="1:24" ht="39.6" customHeight="1">
      <c r="A262" s="29" t="s">
        <v>1790</v>
      </c>
      <c r="B262" s="31" t="s">
        <v>987</v>
      </c>
      <c r="C262" s="31" t="s">
        <v>994</v>
      </c>
      <c r="E262">
        <f t="shared" si="60"/>
        <v>4</v>
      </c>
      <c r="F262">
        <f t="shared" si="61"/>
        <v>8</v>
      </c>
      <c r="G262">
        <f t="shared" si="62"/>
        <v>12</v>
      </c>
      <c r="I262" t="str">
        <f>MID(B262,1,3)</f>
        <v xml:space="preserve"> 12</v>
      </c>
      <c r="J262" t="str">
        <f t="shared" si="64"/>
        <v xml:space="preserve"> 22</v>
      </c>
      <c r="K262" s="15" t="str">
        <f t="shared" si="65"/>
        <v xml:space="preserve"> 03</v>
      </c>
      <c r="M262" s="54">
        <f t="shared" si="66"/>
        <v>12.3675</v>
      </c>
      <c r="N262" s="17"/>
      <c r="O262">
        <f t="shared" si="52"/>
        <v>5</v>
      </c>
      <c r="P262">
        <f t="shared" si="53"/>
        <v>9</v>
      </c>
      <c r="Q262">
        <f t="shared" si="54"/>
        <v>13</v>
      </c>
      <c r="S262" t="str">
        <f t="shared" si="55"/>
        <v>71</v>
      </c>
      <c r="T262" t="str">
        <f t="shared" si="56"/>
        <v xml:space="preserve"> 48</v>
      </c>
      <c r="U262" t="str">
        <f t="shared" si="57"/>
        <v xml:space="preserve"> 35</v>
      </c>
      <c r="W262" s="60">
        <f t="shared" si="58"/>
        <v>71.80972222222222</v>
      </c>
      <c r="X262" s="59">
        <f t="shared" si="59"/>
        <v>-71.80972222222222</v>
      </c>
    </row>
    <row r="263" spans="1:24" ht="39.6" customHeight="1">
      <c r="A263" s="29" t="s">
        <v>1507</v>
      </c>
      <c r="B263" s="24" t="s">
        <v>406</v>
      </c>
      <c r="C263" s="24" t="s">
        <v>696</v>
      </c>
      <c r="E263">
        <f t="shared" si="60"/>
        <v>3</v>
      </c>
      <c r="F263">
        <f t="shared" si="61"/>
        <v>7</v>
      </c>
      <c r="G263">
        <f t="shared" si="62"/>
        <v>11</v>
      </c>
      <c r="I263" t="str">
        <f t="shared" si="63"/>
        <v>08</v>
      </c>
      <c r="J263" t="str">
        <f t="shared" si="64"/>
        <v xml:space="preserve"> 37</v>
      </c>
      <c r="K263" s="15" t="str">
        <f t="shared" si="65"/>
        <v xml:space="preserve"> 19</v>
      </c>
      <c r="M263" s="54">
        <f t="shared" si="66"/>
        <v>8.6219444444444449</v>
      </c>
      <c r="N263" s="17"/>
      <c r="O263">
        <f t="shared" si="52"/>
        <v>5</v>
      </c>
      <c r="P263">
        <f t="shared" si="53"/>
        <v>9</v>
      </c>
      <c r="Q263">
        <f t="shared" si="54"/>
        <v>13</v>
      </c>
      <c r="S263" t="str">
        <f t="shared" si="55"/>
        <v>76</v>
      </c>
      <c r="T263" t="str">
        <f t="shared" si="56"/>
        <v xml:space="preserve"> 53</v>
      </c>
      <c r="U263" t="str">
        <f t="shared" si="57"/>
        <v xml:space="preserve"> 09</v>
      </c>
      <c r="W263" s="60">
        <f t="shared" si="58"/>
        <v>76.885833333333338</v>
      </c>
      <c r="X263" s="59">
        <f t="shared" si="59"/>
        <v>-76.885833333333338</v>
      </c>
    </row>
    <row r="264" spans="1:24" ht="39.6" customHeight="1">
      <c r="A264" s="29" t="s">
        <v>1814</v>
      </c>
      <c r="B264" s="31" t="s">
        <v>1061</v>
      </c>
      <c r="C264" s="31" t="s">
        <v>1086</v>
      </c>
      <c r="E264">
        <f t="shared" si="60"/>
        <v>4</v>
      </c>
      <c r="F264">
        <f t="shared" si="61"/>
        <v>8</v>
      </c>
      <c r="G264">
        <f t="shared" si="62"/>
        <v>12</v>
      </c>
      <c r="I264" t="str">
        <f>MID(B264,1,3)</f>
        <v xml:space="preserve"> 11</v>
      </c>
      <c r="J264" t="str">
        <f t="shared" si="64"/>
        <v xml:space="preserve"> 24</v>
      </c>
      <c r="K264" s="15" t="str">
        <f t="shared" si="65"/>
        <v xml:space="preserve"> 11</v>
      </c>
      <c r="M264" s="54">
        <f t="shared" si="66"/>
        <v>11.403055555555556</v>
      </c>
      <c r="N264" s="17"/>
      <c r="O264">
        <f t="shared" si="52"/>
        <v>5</v>
      </c>
      <c r="P264">
        <f t="shared" si="53"/>
        <v>8</v>
      </c>
      <c r="Q264">
        <f t="shared" si="54"/>
        <v>12</v>
      </c>
      <c r="S264" t="str">
        <f t="shared" si="55"/>
        <v>73</v>
      </c>
      <c r="T264" t="str">
        <f t="shared" si="56"/>
        <v xml:space="preserve"> 8</v>
      </c>
      <c r="U264" t="str">
        <f t="shared" si="57"/>
        <v xml:space="preserve"> 46</v>
      </c>
      <c r="W264" s="60">
        <f t="shared" si="58"/>
        <v>73.146111111111111</v>
      </c>
      <c r="X264" s="59">
        <f t="shared" si="59"/>
        <v>-73.146111111111111</v>
      </c>
    </row>
    <row r="265" spans="1:24" ht="39.6" customHeight="1">
      <c r="A265" s="29" t="s">
        <v>1803</v>
      </c>
      <c r="B265" s="31" t="s">
        <v>1051</v>
      </c>
      <c r="C265" s="31" t="s">
        <v>1076</v>
      </c>
      <c r="E265">
        <f t="shared" si="60"/>
        <v>4</v>
      </c>
      <c r="F265">
        <f t="shared" si="61"/>
        <v>8</v>
      </c>
      <c r="G265">
        <f t="shared" si="62"/>
        <v>12</v>
      </c>
      <c r="I265" t="str">
        <f>MID(B265,1,3)</f>
        <v xml:space="preserve"> 12</v>
      </c>
      <c r="J265" t="str">
        <f t="shared" si="64"/>
        <v xml:space="preserve"> 00</v>
      </c>
      <c r="K265" s="15" t="str">
        <f t="shared" si="65"/>
        <v xml:space="preserve"> 25</v>
      </c>
      <c r="M265" s="54">
        <f t="shared" si="66"/>
        <v>12.006944444444445</v>
      </c>
      <c r="N265" s="17"/>
      <c r="O265">
        <f t="shared" si="52"/>
        <v>5</v>
      </c>
      <c r="P265">
        <f t="shared" si="53"/>
        <v>9</v>
      </c>
      <c r="Q265">
        <f t="shared" si="54"/>
        <v>13</v>
      </c>
      <c r="S265" t="str">
        <f t="shared" si="55"/>
        <v>72</v>
      </c>
      <c r="T265" t="str">
        <f t="shared" si="56"/>
        <v xml:space="preserve"> 10</v>
      </c>
      <c r="U265" t="str">
        <f t="shared" si="57"/>
        <v xml:space="preserve"> 52</v>
      </c>
      <c r="W265" s="60">
        <f t="shared" si="58"/>
        <v>72.181111111111107</v>
      </c>
      <c r="X265" s="59">
        <f t="shared" si="59"/>
        <v>-72.181111111111107</v>
      </c>
    </row>
    <row r="266" spans="1:24" ht="39.6" customHeight="1">
      <c r="A266" s="29" t="s">
        <v>1689</v>
      </c>
      <c r="B266" s="24" t="s">
        <v>574</v>
      </c>
      <c r="C266" s="24" t="s">
        <v>872</v>
      </c>
      <c r="E266">
        <f t="shared" si="60"/>
        <v>3</v>
      </c>
      <c r="F266">
        <f t="shared" si="61"/>
        <v>7</v>
      </c>
      <c r="G266">
        <f t="shared" si="62"/>
        <v>11</v>
      </c>
      <c r="I266" t="str">
        <f t="shared" si="63"/>
        <v>10</v>
      </c>
      <c r="J266" t="str">
        <f t="shared" si="64"/>
        <v xml:space="preserve"> 10</v>
      </c>
      <c r="K266" s="15" t="str">
        <f t="shared" si="65"/>
        <v xml:space="preserve"> 05</v>
      </c>
      <c r="M266" s="54">
        <f t="shared" si="66"/>
        <v>10.168055555555556</v>
      </c>
      <c r="N266" s="17"/>
      <c r="O266">
        <f t="shared" si="52"/>
        <v>5</v>
      </c>
      <c r="P266">
        <f t="shared" si="53"/>
        <v>9</v>
      </c>
      <c r="Q266">
        <f t="shared" si="54"/>
        <v>13</v>
      </c>
      <c r="S266" t="str">
        <f t="shared" si="55"/>
        <v>75</v>
      </c>
      <c r="T266" t="str">
        <f t="shared" si="56"/>
        <v xml:space="preserve"> 47</v>
      </c>
      <c r="U266" t="str">
        <f t="shared" si="57"/>
        <v xml:space="preserve"> 49</v>
      </c>
      <c r="W266" s="60">
        <f t="shared" si="58"/>
        <v>75.796944444444449</v>
      </c>
      <c r="X266" s="59">
        <f t="shared" si="59"/>
        <v>-75.796944444444449</v>
      </c>
    </row>
    <row r="267" spans="1:24" ht="39.6" customHeight="1">
      <c r="A267" s="29" t="s">
        <v>1625</v>
      </c>
      <c r="B267" s="24" t="s">
        <v>524</v>
      </c>
      <c r="C267" s="24" t="s">
        <v>815</v>
      </c>
      <c r="E267">
        <f t="shared" si="60"/>
        <v>3</v>
      </c>
      <c r="F267">
        <f t="shared" si="61"/>
        <v>7</v>
      </c>
      <c r="G267">
        <f t="shared" si="62"/>
        <v>11</v>
      </c>
      <c r="I267" t="str">
        <f t="shared" si="63"/>
        <v>10</v>
      </c>
      <c r="J267" t="str">
        <f t="shared" si="64"/>
        <v xml:space="preserve"> 56</v>
      </c>
      <c r="K267" s="15" t="str">
        <f t="shared" si="65"/>
        <v xml:space="preserve"> 31</v>
      </c>
      <c r="M267" s="54">
        <f t="shared" si="66"/>
        <v>10.941944444444445</v>
      </c>
      <c r="N267" s="17"/>
      <c r="O267">
        <f t="shared" ref="O267:O330" si="67">FIND("°",C267)</f>
        <v>5</v>
      </c>
      <c r="P267">
        <f t="shared" ref="P267:P330" si="68">FIND("'",C267)</f>
        <v>9</v>
      </c>
      <c r="Q267">
        <f t="shared" ref="Q267:Q330" si="69">FIND("""",C267)</f>
        <v>13</v>
      </c>
      <c r="S267" t="str">
        <f t="shared" ref="S267:S330" si="70">MID(C267,3,O267-3)</f>
        <v>75</v>
      </c>
      <c r="T267" t="str">
        <f t="shared" ref="T267:T330" si="71">MID(C267,O267+1,P267-O267-1)</f>
        <v xml:space="preserve"> 01</v>
      </c>
      <c r="U267" t="str">
        <f t="shared" ref="U267:U330" si="72">MID(C267,P267+1,Q267-P267-1)</f>
        <v xml:space="preserve"> 41</v>
      </c>
      <c r="W267" s="60">
        <f t="shared" ref="W267:W330" si="73">(U267/60^2)+(T267/60)+S267</f>
        <v>75.028055555555554</v>
      </c>
      <c r="X267" s="59">
        <f t="shared" ref="X267:X330" si="74">-1*W267</f>
        <v>-75.028055555555554</v>
      </c>
    </row>
    <row r="268" spans="1:24" ht="39.6" customHeight="1">
      <c r="A268" s="29" t="s">
        <v>1635</v>
      </c>
      <c r="B268" s="24" t="s">
        <v>533</v>
      </c>
      <c r="C268" s="24" t="s">
        <v>824</v>
      </c>
      <c r="E268">
        <f t="shared" si="60"/>
        <v>3</v>
      </c>
      <c r="F268">
        <f t="shared" si="61"/>
        <v>7</v>
      </c>
      <c r="G268">
        <f t="shared" si="62"/>
        <v>11</v>
      </c>
      <c r="I268" t="str">
        <f t="shared" si="63"/>
        <v>10</v>
      </c>
      <c r="J268" t="str">
        <f t="shared" si="64"/>
        <v xml:space="preserve"> 23</v>
      </c>
      <c r="K268" s="15" t="str">
        <f t="shared" si="65"/>
        <v xml:space="preserve"> 28</v>
      </c>
      <c r="M268" s="54">
        <f t="shared" si="66"/>
        <v>10.391111111111112</v>
      </c>
      <c r="N268" s="17"/>
      <c r="O268">
        <f t="shared" si="67"/>
        <v>5</v>
      </c>
      <c r="P268">
        <f t="shared" si="68"/>
        <v>9</v>
      </c>
      <c r="Q268">
        <f t="shared" si="69"/>
        <v>13</v>
      </c>
      <c r="S268" t="str">
        <f t="shared" si="70"/>
        <v>75</v>
      </c>
      <c r="T268" t="str">
        <f t="shared" si="71"/>
        <v xml:space="preserve"> 32</v>
      </c>
      <c r="U268" t="str">
        <f t="shared" si="72"/>
        <v xml:space="preserve"> 46</v>
      </c>
      <c r="W268" s="60">
        <f t="shared" si="73"/>
        <v>75.546111111111117</v>
      </c>
      <c r="X268" s="59">
        <f t="shared" si="74"/>
        <v>-75.546111111111117</v>
      </c>
    </row>
    <row r="269" spans="1:24" ht="39.6" customHeight="1">
      <c r="A269" s="29" t="s">
        <v>1591</v>
      </c>
      <c r="B269" s="24" t="s">
        <v>492</v>
      </c>
      <c r="C269" s="24" t="s">
        <v>786</v>
      </c>
      <c r="E269">
        <f t="shared" si="60"/>
        <v>3</v>
      </c>
      <c r="F269">
        <f t="shared" si="61"/>
        <v>7</v>
      </c>
      <c r="G269">
        <f t="shared" si="62"/>
        <v>10</v>
      </c>
      <c r="I269" t="str">
        <f t="shared" si="63"/>
        <v>11</v>
      </c>
      <c r="J269" t="str">
        <f t="shared" si="64"/>
        <v xml:space="preserve"> 20</v>
      </c>
      <c r="K269" s="15" t="str">
        <f t="shared" si="65"/>
        <v xml:space="preserve"> 2</v>
      </c>
      <c r="M269" s="54">
        <f t="shared" si="66"/>
        <v>11.33388888888889</v>
      </c>
      <c r="N269" s="17"/>
      <c r="O269">
        <f t="shared" si="67"/>
        <v>5</v>
      </c>
      <c r="P269">
        <f t="shared" si="68"/>
        <v>8</v>
      </c>
      <c r="Q269">
        <f t="shared" si="69"/>
        <v>12</v>
      </c>
      <c r="S269" t="str">
        <f t="shared" si="70"/>
        <v>74</v>
      </c>
      <c r="T269" t="str">
        <f t="shared" si="71"/>
        <v xml:space="preserve"> 8</v>
      </c>
      <c r="U269" t="str">
        <f t="shared" si="72"/>
        <v xml:space="preserve"> 42</v>
      </c>
      <c r="W269" s="60">
        <f t="shared" si="73"/>
        <v>74.144999999999996</v>
      </c>
      <c r="X269" s="59">
        <f t="shared" si="74"/>
        <v>-74.144999999999996</v>
      </c>
    </row>
    <row r="270" spans="1:24" ht="39.6" customHeight="1">
      <c r="A270" s="30" t="s">
        <v>1791</v>
      </c>
      <c r="B270" s="31" t="s">
        <v>988</v>
      </c>
      <c r="C270" s="31" t="s">
        <v>995</v>
      </c>
      <c r="E270">
        <f t="shared" si="60"/>
        <v>4</v>
      </c>
      <c r="F270">
        <f t="shared" si="61"/>
        <v>8</v>
      </c>
      <c r="G270">
        <f t="shared" si="62"/>
        <v>12</v>
      </c>
      <c r="I270" t="str">
        <f>MID(B270,1,3)</f>
        <v xml:space="preserve"> 12</v>
      </c>
      <c r="J270" t="str">
        <f t="shared" si="64"/>
        <v xml:space="preserve"> 15</v>
      </c>
      <c r="K270" s="15" t="str">
        <f t="shared" si="65"/>
        <v xml:space="preserve"> 57</v>
      </c>
      <c r="M270" s="54">
        <f t="shared" si="66"/>
        <v>12.265833333333333</v>
      </c>
      <c r="N270" s="17"/>
      <c r="O270">
        <f t="shared" si="67"/>
        <v>5</v>
      </c>
      <c r="P270">
        <f t="shared" si="68"/>
        <v>9</v>
      </c>
      <c r="Q270">
        <f t="shared" si="69"/>
        <v>13</v>
      </c>
      <c r="S270" t="str">
        <f t="shared" si="70"/>
        <v>71</v>
      </c>
      <c r="T270" t="str">
        <f t="shared" si="71"/>
        <v xml:space="preserve"> 57</v>
      </c>
      <c r="U270" t="str">
        <f t="shared" si="72"/>
        <v xml:space="preserve"> 04</v>
      </c>
      <c r="W270" s="60">
        <f t="shared" si="73"/>
        <v>71.951111111111118</v>
      </c>
      <c r="X270" s="59">
        <f t="shared" si="74"/>
        <v>-71.951111111111118</v>
      </c>
    </row>
    <row r="271" spans="1:24" ht="39.6" customHeight="1">
      <c r="A271" s="29" t="s">
        <v>1605</v>
      </c>
      <c r="B271" s="24" t="s">
        <v>504</v>
      </c>
      <c r="C271" s="24" t="s">
        <v>798</v>
      </c>
      <c r="E271">
        <f t="shared" si="60"/>
        <v>3</v>
      </c>
      <c r="F271">
        <f t="shared" si="61"/>
        <v>7</v>
      </c>
      <c r="G271">
        <f t="shared" si="62"/>
        <v>11</v>
      </c>
      <c r="I271" t="str">
        <f t="shared" si="63"/>
        <v>11</v>
      </c>
      <c r="J271" t="str">
        <f t="shared" si="64"/>
        <v xml:space="preserve"> 15</v>
      </c>
      <c r="K271" s="15" t="str">
        <f t="shared" si="65"/>
        <v xml:space="preserve"> 43</v>
      </c>
      <c r="M271" s="54">
        <f t="shared" si="66"/>
        <v>11.261944444444444</v>
      </c>
      <c r="N271" s="17"/>
      <c r="O271">
        <f t="shared" si="67"/>
        <v>5</v>
      </c>
      <c r="P271">
        <f t="shared" si="68"/>
        <v>9</v>
      </c>
      <c r="Q271">
        <f t="shared" si="69"/>
        <v>13</v>
      </c>
      <c r="S271" t="str">
        <f t="shared" si="70"/>
        <v>74</v>
      </c>
      <c r="T271" t="str">
        <f t="shared" si="71"/>
        <v xml:space="preserve"> 11</v>
      </c>
      <c r="U271" t="str">
        <f t="shared" si="72"/>
        <v xml:space="preserve"> 56</v>
      </c>
      <c r="W271" s="60">
        <f t="shared" si="73"/>
        <v>74.198888888888888</v>
      </c>
      <c r="X271" s="59">
        <f t="shared" si="74"/>
        <v>-74.198888888888888</v>
      </c>
    </row>
    <row r="272" spans="1:24" ht="39.6" customHeight="1">
      <c r="A272" s="27" t="s">
        <v>1480</v>
      </c>
      <c r="B272" s="24" t="s">
        <v>379</v>
      </c>
      <c r="C272" s="24" t="s">
        <v>668</v>
      </c>
      <c r="E272">
        <f t="shared" si="60"/>
        <v>3</v>
      </c>
      <c r="F272">
        <f t="shared" si="61"/>
        <v>7</v>
      </c>
      <c r="G272">
        <f t="shared" si="62"/>
        <v>11</v>
      </c>
      <c r="I272" t="str">
        <f t="shared" si="63"/>
        <v>08</v>
      </c>
      <c r="J272" t="str">
        <f t="shared" si="64"/>
        <v xml:space="preserve"> 57</v>
      </c>
      <c r="K272" s="15" t="str">
        <f t="shared" si="65"/>
        <v xml:space="preserve"> 32</v>
      </c>
      <c r="M272" s="54">
        <f t="shared" si="66"/>
        <v>8.9588888888888896</v>
      </c>
      <c r="N272" s="17"/>
      <c r="O272">
        <f t="shared" si="67"/>
        <v>5</v>
      </c>
      <c r="P272">
        <f t="shared" si="68"/>
        <v>9</v>
      </c>
      <c r="Q272">
        <f t="shared" si="69"/>
        <v>13</v>
      </c>
      <c r="S272" t="str">
        <f t="shared" si="70"/>
        <v>76</v>
      </c>
      <c r="T272" t="str">
        <f t="shared" si="71"/>
        <v xml:space="preserve"> 44</v>
      </c>
      <c r="U272" t="str">
        <f t="shared" si="72"/>
        <v xml:space="preserve"> 41</v>
      </c>
      <c r="W272" s="60">
        <f t="shared" si="73"/>
        <v>76.744722222222222</v>
      </c>
      <c r="X272" s="59">
        <f t="shared" si="74"/>
        <v>-76.744722222222222</v>
      </c>
    </row>
    <row r="273" spans="1:24" ht="39.6" customHeight="1">
      <c r="A273" s="29" t="s">
        <v>1737</v>
      </c>
      <c r="B273" s="24" t="s">
        <v>613</v>
      </c>
      <c r="C273" s="24" t="s">
        <v>913</v>
      </c>
      <c r="E273">
        <f t="shared" si="60"/>
        <v>3</v>
      </c>
      <c r="F273">
        <f t="shared" si="61"/>
        <v>7</v>
      </c>
      <c r="G273">
        <f t="shared" si="62"/>
        <v>11</v>
      </c>
      <c r="I273" t="str">
        <f t="shared" si="63"/>
        <v>09</v>
      </c>
      <c r="J273" t="str">
        <f t="shared" si="64"/>
        <v xml:space="preserve"> 12</v>
      </c>
      <c r="K273" s="15" t="str">
        <f t="shared" si="65"/>
        <v xml:space="preserve"> 14</v>
      </c>
      <c r="M273" s="54">
        <f t="shared" si="66"/>
        <v>9.2038888888888888</v>
      </c>
      <c r="N273" s="17"/>
      <c r="O273">
        <f t="shared" si="67"/>
        <v>5</v>
      </c>
      <c r="P273">
        <f t="shared" si="68"/>
        <v>9</v>
      </c>
      <c r="Q273">
        <f t="shared" si="69"/>
        <v>13</v>
      </c>
      <c r="S273" t="str">
        <f t="shared" si="70"/>
        <v>76</v>
      </c>
      <c r="T273" t="str">
        <f t="shared" si="71"/>
        <v xml:space="preserve"> 10</v>
      </c>
      <c r="U273" t="str">
        <f t="shared" si="72"/>
        <v xml:space="preserve"> 30</v>
      </c>
      <c r="W273" s="60">
        <f t="shared" si="73"/>
        <v>76.174999999999997</v>
      </c>
      <c r="X273" s="59">
        <f t="shared" si="74"/>
        <v>-76.174999999999997</v>
      </c>
    </row>
    <row r="274" spans="1:24" ht="39.6" customHeight="1">
      <c r="A274" s="29" t="s">
        <v>1632</v>
      </c>
      <c r="B274" s="24" t="s">
        <v>530</v>
      </c>
      <c r="C274" s="24" t="s">
        <v>821</v>
      </c>
      <c r="E274">
        <f t="shared" si="60"/>
        <v>3</v>
      </c>
      <c r="F274">
        <f t="shared" si="61"/>
        <v>7</v>
      </c>
      <c r="G274">
        <f t="shared" si="62"/>
        <v>11</v>
      </c>
      <c r="I274" t="str">
        <f t="shared" si="63"/>
        <v>10</v>
      </c>
      <c r="J274" t="str">
        <f t="shared" si="64"/>
        <v xml:space="preserve"> 37</v>
      </c>
      <c r="K274" s="15" t="str">
        <f t="shared" si="65"/>
        <v xml:space="preserve"> 41</v>
      </c>
      <c r="M274" s="54">
        <f t="shared" si="66"/>
        <v>10.628055555555555</v>
      </c>
      <c r="N274" s="17"/>
      <c r="O274">
        <f t="shared" si="67"/>
        <v>5</v>
      </c>
      <c r="P274">
        <f t="shared" si="68"/>
        <v>9</v>
      </c>
      <c r="Q274">
        <f t="shared" si="69"/>
        <v>13</v>
      </c>
      <c r="S274" t="str">
        <f t="shared" si="70"/>
        <v>75</v>
      </c>
      <c r="T274" t="str">
        <f t="shared" si="71"/>
        <v xml:space="preserve"> 27</v>
      </c>
      <c r="U274" t="str">
        <f t="shared" si="72"/>
        <v xml:space="preserve"> 01</v>
      </c>
      <c r="W274" s="60">
        <f t="shared" si="73"/>
        <v>75.450277777777771</v>
      </c>
      <c r="X274" s="59">
        <f t="shared" si="74"/>
        <v>-75.450277777777771</v>
      </c>
    </row>
    <row r="275" spans="1:24" ht="39.6" customHeight="1">
      <c r="A275" s="29" t="s">
        <v>1611</v>
      </c>
      <c r="B275" s="24" t="s">
        <v>510</v>
      </c>
      <c r="C275" s="24" t="s">
        <v>804</v>
      </c>
      <c r="E275">
        <f t="shared" si="60"/>
        <v>3</v>
      </c>
      <c r="F275">
        <f t="shared" si="61"/>
        <v>7</v>
      </c>
      <c r="G275">
        <f t="shared" si="62"/>
        <v>11</v>
      </c>
      <c r="I275" t="str">
        <f t="shared" si="63"/>
        <v>11</v>
      </c>
      <c r="J275" t="str">
        <f t="shared" si="64"/>
        <v xml:space="preserve"> 13</v>
      </c>
      <c r="K275" s="15" t="str">
        <f t="shared" si="65"/>
        <v xml:space="preserve"> 51</v>
      </c>
      <c r="M275" s="54">
        <f t="shared" si="66"/>
        <v>11.230833333333333</v>
      </c>
      <c r="N275" s="17"/>
      <c r="O275">
        <f t="shared" si="67"/>
        <v>5</v>
      </c>
      <c r="P275">
        <f t="shared" si="68"/>
        <v>9</v>
      </c>
      <c r="Q275">
        <f t="shared" si="69"/>
        <v>13</v>
      </c>
      <c r="S275" t="str">
        <f t="shared" si="70"/>
        <v>74</v>
      </c>
      <c r="T275" t="str">
        <f t="shared" si="71"/>
        <v xml:space="preserve"> 13</v>
      </c>
      <c r="U275" t="str">
        <f t="shared" si="72"/>
        <v xml:space="preserve"> 55</v>
      </c>
      <c r="W275" s="60">
        <f t="shared" si="73"/>
        <v>74.231944444444451</v>
      </c>
      <c r="X275" s="59">
        <f t="shared" si="74"/>
        <v>-74.231944444444451</v>
      </c>
    </row>
    <row r="276" spans="1:24" ht="39.6" customHeight="1">
      <c r="A276" s="30" t="s">
        <v>1787</v>
      </c>
      <c r="B276" s="31" t="s">
        <v>984</v>
      </c>
      <c r="C276" s="31" t="s">
        <v>991</v>
      </c>
      <c r="E276">
        <f t="shared" si="60"/>
        <v>4</v>
      </c>
      <c r="F276">
        <f t="shared" si="61"/>
        <v>8</v>
      </c>
      <c r="G276">
        <f t="shared" si="62"/>
        <v>12</v>
      </c>
      <c r="I276" t="str">
        <f>MID(B276,1,3)</f>
        <v xml:space="preserve"> 12</v>
      </c>
      <c r="J276" t="str">
        <f t="shared" si="64"/>
        <v xml:space="preserve"> 21</v>
      </c>
      <c r="K276" s="15" t="str">
        <f t="shared" si="65"/>
        <v xml:space="preserve"> 14</v>
      </c>
      <c r="M276" s="54">
        <f t="shared" si="66"/>
        <v>12.353888888888889</v>
      </c>
      <c r="N276" s="17"/>
      <c r="O276">
        <f t="shared" si="67"/>
        <v>5</v>
      </c>
      <c r="P276">
        <f t="shared" si="68"/>
        <v>9</v>
      </c>
      <c r="Q276">
        <f t="shared" si="69"/>
        <v>13</v>
      </c>
      <c r="S276" t="str">
        <f t="shared" si="70"/>
        <v>71</v>
      </c>
      <c r="T276" t="str">
        <f t="shared" si="71"/>
        <v xml:space="preserve"> 50</v>
      </c>
      <c r="U276" t="str">
        <f t="shared" si="72"/>
        <v xml:space="preserve"> 22</v>
      </c>
      <c r="W276" s="60">
        <f t="shared" si="73"/>
        <v>71.839444444444439</v>
      </c>
      <c r="X276" s="59">
        <f t="shared" si="74"/>
        <v>-71.839444444444439</v>
      </c>
    </row>
    <row r="277" spans="1:24" ht="39.6" customHeight="1">
      <c r="A277" s="29" t="s">
        <v>1589</v>
      </c>
      <c r="B277" s="24" t="s">
        <v>490</v>
      </c>
      <c r="C277" s="24" t="s">
        <v>784</v>
      </c>
      <c r="E277">
        <f t="shared" si="60"/>
        <v>3</v>
      </c>
      <c r="F277">
        <f t="shared" si="61"/>
        <v>7</v>
      </c>
      <c r="G277">
        <f t="shared" si="62"/>
        <v>11</v>
      </c>
      <c r="I277" t="str">
        <f t="shared" si="63"/>
        <v>11</v>
      </c>
      <c r="J277" t="str">
        <f t="shared" si="64"/>
        <v xml:space="preserve"> 20</v>
      </c>
      <c r="K277" s="15" t="str">
        <f t="shared" si="65"/>
        <v xml:space="preserve"> 38</v>
      </c>
      <c r="M277" s="54">
        <f t="shared" si="66"/>
        <v>11.343888888888889</v>
      </c>
      <c r="N277" s="17"/>
      <c r="O277">
        <f t="shared" si="67"/>
        <v>5</v>
      </c>
      <c r="P277">
        <f t="shared" si="68"/>
        <v>8</v>
      </c>
      <c r="Q277">
        <f t="shared" si="69"/>
        <v>12</v>
      </c>
      <c r="S277" t="str">
        <f t="shared" si="70"/>
        <v>74</v>
      </c>
      <c r="T277" t="str">
        <f t="shared" si="71"/>
        <v xml:space="preserve"> 3</v>
      </c>
      <c r="U277" t="str">
        <f t="shared" si="72"/>
        <v xml:space="preserve"> 54</v>
      </c>
      <c r="W277" s="60">
        <f t="shared" si="73"/>
        <v>74.064999999999998</v>
      </c>
      <c r="X277" s="59">
        <f t="shared" si="74"/>
        <v>-74.064999999999998</v>
      </c>
    </row>
    <row r="278" spans="1:24" ht="39.6" customHeight="1">
      <c r="A278" s="29" t="s">
        <v>1620</v>
      </c>
      <c r="B278" s="24" t="s">
        <v>519</v>
      </c>
      <c r="C278" s="24" t="s">
        <v>810</v>
      </c>
      <c r="E278">
        <f t="shared" si="60"/>
        <v>3</v>
      </c>
      <c r="F278">
        <f t="shared" si="61"/>
        <v>7</v>
      </c>
      <c r="G278">
        <f t="shared" si="62"/>
        <v>11</v>
      </c>
      <c r="I278" t="str">
        <f t="shared" si="63"/>
        <v>11</v>
      </c>
      <c r="J278" t="str">
        <f t="shared" si="64"/>
        <v xml:space="preserve"> 02</v>
      </c>
      <c r="K278" s="15" t="str">
        <f t="shared" si="65"/>
        <v xml:space="preserve"> 13</v>
      </c>
      <c r="M278" s="54">
        <f t="shared" si="66"/>
        <v>11.036944444444444</v>
      </c>
      <c r="N278" s="17"/>
      <c r="O278">
        <f t="shared" si="67"/>
        <v>5</v>
      </c>
      <c r="P278">
        <f t="shared" si="68"/>
        <v>9</v>
      </c>
      <c r="Q278">
        <f t="shared" si="69"/>
        <v>13</v>
      </c>
      <c r="S278" t="str">
        <f t="shared" si="70"/>
        <v>74</v>
      </c>
      <c r="T278" t="str">
        <f t="shared" si="71"/>
        <v xml:space="preserve"> 14</v>
      </c>
      <c r="U278" t="str">
        <f t="shared" si="72"/>
        <v xml:space="preserve"> 35</v>
      </c>
      <c r="W278" s="60">
        <f t="shared" si="73"/>
        <v>74.243055555555557</v>
      </c>
      <c r="X278" s="59">
        <f t="shared" si="74"/>
        <v>-74.243055555555557</v>
      </c>
    </row>
    <row r="279" spans="1:24" ht="39.6" customHeight="1">
      <c r="A279" s="30" t="s">
        <v>1555</v>
      </c>
      <c r="B279" s="24" t="s">
        <v>453</v>
      </c>
      <c r="C279" s="24" t="s">
        <v>747</v>
      </c>
      <c r="E279">
        <f t="shared" si="60"/>
        <v>3</v>
      </c>
      <c r="F279">
        <f t="shared" si="61"/>
        <v>7</v>
      </c>
      <c r="G279">
        <f t="shared" si="62"/>
        <v>10</v>
      </c>
      <c r="I279" t="str">
        <f t="shared" si="63"/>
        <v>13</v>
      </c>
      <c r="J279" t="str">
        <f t="shared" si="64"/>
        <v xml:space="preserve"> 19</v>
      </c>
      <c r="K279" s="15" t="str">
        <f t="shared" si="65"/>
        <v>18</v>
      </c>
      <c r="M279" s="54">
        <f t="shared" si="66"/>
        <v>13.321666666666667</v>
      </c>
      <c r="N279" s="17"/>
      <c r="O279">
        <f t="shared" si="67"/>
        <v>5</v>
      </c>
      <c r="P279">
        <f t="shared" si="68"/>
        <v>9</v>
      </c>
      <c r="Q279">
        <f t="shared" si="69"/>
        <v>13</v>
      </c>
      <c r="S279" t="str">
        <f t="shared" si="70"/>
        <v>81</v>
      </c>
      <c r="T279" t="str">
        <f t="shared" si="71"/>
        <v xml:space="preserve"> 23</v>
      </c>
      <c r="U279" t="str">
        <f t="shared" si="72"/>
        <v xml:space="preserve"> 25</v>
      </c>
      <c r="W279" s="60">
        <f t="shared" si="73"/>
        <v>81.390277777777783</v>
      </c>
      <c r="X279" s="59">
        <f t="shared" si="74"/>
        <v>-81.390277777777783</v>
      </c>
    </row>
    <row r="280" spans="1:24" ht="39.6" customHeight="1">
      <c r="A280" s="29" t="s">
        <v>1812</v>
      </c>
      <c r="B280" s="31" t="s">
        <v>1059</v>
      </c>
      <c r="C280" s="31" t="s">
        <v>1084</v>
      </c>
      <c r="E280">
        <f t="shared" si="60"/>
        <v>4</v>
      </c>
      <c r="F280">
        <f t="shared" si="61"/>
        <v>8</v>
      </c>
      <c r="G280">
        <f t="shared" si="62"/>
        <v>12</v>
      </c>
      <c r="I280" t="str">
        <f>MID(B280,1,3)</f>
        <v xml:space="preserve"> 11</v>
      </c>
      <c r="J280" t="str">
        <f t="shared" si="64"/>
        <v xml:space="preserve"> 40</v>
      </c>
      <c r="K280" s="15" t="str">
        <f t="shared" si="65"/>
        <v xml:space="preserve"> 19</v>
      </c>
      <c r="M280" s="54">
        <f t="shared" si="66"/>
        <v>11.671944444444444</v>
      </c>
      <c r="N280" s="17"/>
      <c r="O280">
        <f t="shared" si="67"/>
        <v>5</v>
      </c>
      <c r="P280">
        <f t="shared" si="68"/>
        <v>9</v>
      </c>
      <c r="Q280">
        <f t="shared" si="69"/>
        <v>13</v>
      </c>
      <c r="S280" t="str">
        <f t="shared" si="70"/>
        <v>72</v>
      </c>
      <c r="T280" t="str">
        <f t="shared" si="71"/>
        <v xml:space="preserve"> 46</v>
      </c>
      <c r="U280" t="str">
        <f t="shared" si="72"/>
        <v xml:space="preserve"> 41</v>
      </c>
      <c r="W280" s="60">
        <f t="shared" si="73"/>
        <v>72.778055555555554</v>
      </c>
      <c r="X280" s="59">
        <f t="shared" si="74"/>
        <v>-72.778055555555554</v>
      </c>
    </row>
    <row r="281" spans="1:24" ht="39.6" customHeight="1">
      <c r="A281" s="29" t="s">
        <v>1629</v>
      </c>
      <c r="B281" s="24" t="s">
        <v>527</v>
      </c>
      <c r="C281" s="24" t="s">
        <v>818</v>
      </c>
      <c r="E281">
        <f t="shared" ref="E281:E344" si="75">FIND("°",B281)</f>
        <v>3</v>
      </c>
      <c r="F281">
        <f t="shared" ref="F281:F344" si="76">FIND("'",B281)</f>
        <v>7</v>
      </c>
      <c r="G281">
        <f t="shared" ref="G281:G344" si="77">FIND("""",B281)</f>
        <v>11</v>
      </c>
      <c r="I281" t="str">
        <f t="shared" ref="I281:I338" si="78">MID(B281,1,2)</f>
        <v>10</v>
      </c>
      <c r="J281" t="str">
        <f t="shared" ref="J281:J344" si="79">MID(B281,E281+1,F281-E281-1)</f>
        <v xml:space="preserve"> 48</v>
      </c>
      <c r="K281" s="15" t="str">
        <f t="shared" ref="K281:K344" si="80">MID(B281,F281+1,G281-F281-1)</f>
        <v xml:space="preserve"> 01</v>
      </c>
      <c r="M281" s="54">
        <f t="shared" ref="M281:M344" si="81">(K281/60^2)+(J281/60)+I281</f>
        <v>10.800277777777778</v>
      </c>
      <c r="N281" s="17"/>
      <c r="O281">
        <f t="shared" si="67"/>
        <v>5</v>
      </c>
      <c r="P281">
        <f t="shared" si="68"/>
        <v>9</v>
      </c>
      <c r="Q281">
        <f t="shared" si="69"/>
        <v>13</v>
      </c>
      <c r="S281" t="str">
        <f t="shared" si="70"/>
        <v>75</v>
      </c>
      <c r="T281" t="str">
        <f t="shared" si="71"/>
        <v xml:space="preserve"> 15</v>
      </c>
      <c r="U281" t="str">
        <f t="shared" si="72"/>
        <v xml:space="preserve"> 40</v>
      </c>
      <c r="W281" s="60">
        <f t="shared" si="73"/>
        <v>75.261111111111106</v>
      </c>
      <c r="X281" s="59">
        <f t="shared" si="74"/>
        <v>-75.261111111111106</v>
      </c>
    </row>
    <row r="282" spans="1:24" ht="39.6" customHeight="1">
      <c r="A282" s="29" t="s">
        <v>1819</v>
      </c>
      <c r="B282" s="31" t="s">
        <v>1066</v>
      </c>
      <c r="C282" s="31" t="s">
        <v>1091</v>
      </c>
      <c r="E282">
        <f t="shared" si="75"/>
        <v>4</v>
      </c>
      <c r="F282">
        <f t="shared" si="76"/>
        <v>8</v>
      </c>
      <c r="G282">
        <f t="shared" si="77"/>
        <v>12</v>
      </c>
      <c r="I282" t="str">
        <f>MID(B282,1,3)</f>
        <v xml:space="preserve"> 11</v>
      </c>
      <c r="J282" t="str">
        <f t="shared" si="79"/>
        <v xml:space="preserve"> 18</v>
      </c>
      <c r="K282" s="15" t="str">
        <f t="shared" si="80"/>
        <v xml:space="preserve"> 25</v>
      </c>
      <c r="M282" s="54">
        <f t="shared" si="81"/>
        <v>11.306944444444444</v>
      </c>
      <c r="N282" s="17"/>
      <c r="O282">
        <f t="shared" si="67"/>
        <v>5</v>
      </c>
      <c r="P282">
        <f t="shared" si="68"/>
        <v>9</v>
      </c>
      <c r="Q282">
        <f t="shared" si="69"/>
        <v>12</v>
      </c>
      <c r="S282" t="str">
        <f t="shared" si="70"/>
        <v>73</v>
      </c>
      <c r="T282" t="str">
        <f t="shared" si="71"/>
        <v xml:space="preserve"> 15</v>
      </c>
      <c r="U282" t="str">
        <f t="shared" si="72"/>
        <v xml:space="preserve"> 4</v>
      </c>
      <c r="W282" s="60">
        <f t="shared" si="73"/>
        <v>73.251111111111115</v>
      </c>
      <c r="X282" s="59">
        <f t="shared" si="74"/>
        <v>-73.251111111111115</v>
      </c>
    </row>
    <row r="283" spans="1:24" ht="39.6" customHeight="1">
      <c r="A283" s="29" t="s">
        <v>1703</v>
      </c>
      <c r="B283" s="24" t="s">
        <v>579</v>
      </c>
      <c r="C283" s="24" t="s">
        <v>882</v>
      </c>
      <c r="E283">
        <f t="shared" si="75"/>
        <v>3</v>
      </c>
      <c r="F283">
        <f t="shared" si="76"/>
        <v>7</v>
      </c>
      <c r="G283">
        <f t="shared" si="77"/>
        <v>11</v>
      </c>
      <c r="I283" t="str">
        <f t="shared" si="78"/>
        <v>09</v>
      </c>
      <c r="J283" t="str">
        <f t="shared" si="79"/>
        <v xml:space="preserve"> 41</v>
      </c>
      <c r="K283" s="15" t="str">
        <f t="shared" si="80"/>
        <v xml:space="preserve"> 35</v>
      </c>
      <c r="M283" s="54">
        <f t="shared" si="81"/>
        <v>9.6930555555555564</v>
      </c>
      <c r="N283" s="17"/>
      <c r="O283">
        <f t="shared" si="67"/>
        <v>5</v>
      </c>
      <c r="P283">
        <f t="shared" si="68"/>
        <v>9</v>
      </c>
      <c r="Q283">
        <f t="shared" si="69"/>
        <v>13</v>
      </c>
      <c r="S283" t="str">
        <f t="shared" si="70"/>
        <v>75</v>
      </c>
      <c r="T283" t="str">
        <f t="shared" si="71"/>
        <v xml:space="preserve"> 51</v>
      </c>
      <c r="U283" t="str">
        <f t="shared" si="72"/>
        <v xml:space="preserve"> 22</v>
      </c>
      <c r="W283" s="60">
        <f t="shared" si="73"/>
        <v>75.856111111111105</v>
      </c>
      <c r="X283" s="59">
        <f t="shared" si="74"/>
        <v>-75.856111111111105</v>
      </c>
    </row>
    <row r="284" spans="1:24" ht="39.6" customHeight="1">
      <c r="A284" s="29" t="s">
        <v>1626</v>
      </c>
      <c r="B284" s="24" t="s">
        <v>525</v>
      </c>
      <c r="C284" s="24" t="s">
        <v>816</v>
      </c>
      <c r="E284">
        <f t="shared" si="75"/>
        <v>3</v>
      </c>
      <c r="F284">
        <f t="shared" si="76"/>
        <v>7</v>
      </c>
      <c r="G284">
        <f t="shared" si="77"/>
        <v>11</v>
      </c>
      <c r="I284" t="str">
        <f t="shared" si="78"/>
        <v>10</v>
      </c>
      <c r="J284" t="str">
        <f t="shared" si="79"/>
        <v xml:space="preserve"> 51</v>
      </c>
      <c r="K284" s="15" t="str">
        <f t="shared" si="80"/>
        <v xml:space="preserve"> 43</v>
      </c>
      <c r="M284" s="54">
        <f t="shared" si="81"/>
        <v>10.861944444444445</v>
      </c>
      <c r="N284" s="17"/>
      <c r="O284">
        <f t="shared" si="67"/>
        <v>5</v>
      </c>
      <c r="P284">
        <f t="shared" si="68"/>
        <v>9</v>
      </c>
      <c r="Q284">
        <f t="shared" si="69"/>
        <v>13</v>
      </c>
      <c r="S284" t="str">
        <f t="shared" si="70"/>
        <v>75</v>
      </c>
      <c r="T284" t="str">
        <f t="shared" si="71"/>
        <v xml:space="preserve"> 07</v>
      </c>
      <c r="U284" t="str">
        <f t="shared" si="72"/>
        <v xml:space="preserve"> 48</v>
      </c>
      <c r="W284" s="60">
        <f t="shared" si="73"/>
        <v>75.13</v>
      </c>
      <c r="X284" s="59">
        <f t="shared" si="74"/>
        <v>-75.13</v>
      </c>
    </row>
    <row r="285" spans="1:24" ht="39.6" customHeight="1">
      <c r="A285" s="29" t="s">
        <v>1727</v>
      </c>
      <c r="B285" s="24" t="s">
        <v>604</v>
      </c>
      <c r="C285" s="24" t="s">
        <v>905</v>
      </c>
      <c r="E285">
        <f t="shared" si="75"/>
        <v>3</v>
      </c>
      <c r="F285">
        <f t="shared" si="76"/>
        <v>7</v>
      </c>
      <c r="G285">
        <f t="shared" si="77"/>
        <v>11</v>
      </c>
      <c r="I285" t="str">
        <f t="shared" si="78"/>
        <v>09</v>
      </c>
      <c r="J285" t="str">
        <f t="shared" si="79"/>
        <v xml:space="preserve"> 22</v>
      </c>
      <c r="K285" s="15" t="str">
        <f t="shared" si="80"/>
        <v xml:space="preserve"> 52</v>
      </c>
      <c r="M285" s="54">
        <f t="shared" si="81"/>
        <v>9.3811111111111103</v>
      </c>
      <c r="N285" s="17"/>
      <c r="O285">
        <f t="shared" si="67"/>
        <v>5</v>
      </c>
      <c r="P285">
        <f t="shared" si="68"/>
        <v>9</v>
      </c>
      <c r="Q285">
        <f t="shared" si="69"/>
        <v>13</v>
      </c>
      <c r="S285" t="str">
        <f t="shared" si="70"/>
        <v>76</v>
      </c>
      <c r="T285" t="str">
        <f t="shared" si="71"/>
        <v xml:space="preserve"> 10</v>
      </c>
      <c r="U285" t="str">
        <f t="shared" si="72"/>
        <v xml:space="preserve"> 37</v>
      </c>
      <c r="W285" s="60">
        <f t="shared" si="73"/>
        <v>76.176944444444445</v>
      </c>
      <c r="X285" s="59">
        <f t="shared" si="74"/>
        <v>-76.176944444444445</v>
      </c>
    </row>
    <row r="286" spans="1:24" ht="39.6" customHeight="1">
      <c r="A286" s="29" t="s">
        <v>1586</v>
      </c>
      <c r="B286" s="24" t="s">
        <v>487</v>
      </c>
      <c r="C286" s="24" t="s">
        <v>781</v>
      </c>
      <c r="E286">
        <f t="shared" si="75"/>
        <v>3</v>
      </c>
      <c r="F286">
        <f t="shared" si="76"/>
        <v>7</v>
      </c>
      <c r="G286">
        <f t="shared" si="77"/>
        <v>11</v>
      </c>
      <c r="I286" t="str">
        <f t="shared" si="78"/>
        <v>11</v>
      </c>
      <c r="J286" t="str">
        <f t="shared" si="79"/>
        <v xml:space="preserve"> 19</v>
      </c>
      <c r="K286" s="15" t="str">
        <f t="shared" si="80"/>
        <v xml:space="preserve"> 44</v>
      </c>
      <c r="M286" s="54">
        <f t="shared" si="81"/>
        <v>11.328888888888889</v>
      </c>
      <c r="N286" s="17"/>
      <c r="O286">
        <f t="shared" si="67"/>
        <v>5</v>
      </c>
      <c r="P286">
        <f t="shared" si="68"/>
        <v>9</v>
      </c>
      <c r="Q286">
        <f t="shared" si="69"/>
        <v>13</v>
      </c>
      <c r="S286" t="str">
        <f t="shared" si="70"/>
        <v>73</v>
      </c>
      <c r="T286" t="str">
        <f t="shared" si="71"/>
        <v xml:space="preserve"> 57</v>
      </c>
      <c r="U286" t="str">
        <f t="shared" si="72"/>
        <v xml:space="preserve"> 40</v>
      </c>
      <c r="W286" s="60">
        <f t="shared" si="73"/>
        <v>73.961111111111109</v>
      </c>
      <c r="X286" s="59">
        <f t="shared" si="74"/>
        <v>-73.961111111111109</v>
      </c>
    </row>
    <row r="287" spans="1:24" ht="39.6" customHeight="1">
      <c r="A287" s="29" t="s">
        <v>1617</v>
      </c>
      <c r="B287" s="24" t="s">
        <v>516</v>
      </c>
      <c r="C287" s="24" t="s">
        <v>808</v>
      </c>
      <c r="E287">
        <f t="shared" si="75"/>
        <v>3</v>
      </c>
      <c r="F287">
        <f t="shared" si="76"/>
        <v>7</v>
      </c>
      <c r="G287">
        <f t="shared" si="77"/>
        <v>11</v>
      </c>
      <c r="I287" t="str">
        <f t="shared" si="78"/>
        <v>11</v>
      </c>
      <c r="J287" t="str">
        <f t="shared" si="79"/>
        <v xml:space="preserve"> 06</v>
      </c>
      <c r="K287" s="15" t="str">
        <f t="shared" si="80"/>
        <v xml:space="preserve"> 47</v>
      </c>
      <c r="M287" s="54">
        <f t="shared" si="81"/>
        <v>11.113055555555556</v>
      </c>
      <c r="N287" s="17"/>
      <c r="O287">
        <f t="shared" si="67"/>
        <v>5</v>
      </c>
      <c r="P287">
        <f t="shared" si="68"/>
        <v>9</v>
      </c>
      <c r="Q287">
        <f t="shared" si="69"/>
        <v>13</v>
      </c>
      <c r="S287" t="str">
        <f t="shared" si="70"/>
        <v>74</v>
      </c>
      <c r="T287" t="str">
        <f t="shared" si="71"/>
        <v xml:space="preserve"> 13</v>
      </c>
      <c r="U287" t="str">
        <f t="shared" si="72"/>
        <v xml:space="preserve"> 52</v>
      </c>
      <c r="W287" s="60">
        <f t="shared" si="73"/>
        <v>74.231111111111105</v>
      </c>
      <c r="X287" s="59">
        <f t="shared" si="74"/>
        <v>-74.231111111111105</v>
      </c>
    </row>
    <row r="288" spans="1:24" ht="39.6" customHeight="1">
      <c r="A288" s="29" t="s">
        <v>1732</v>
      </c>
      <c r="B288" s="24" t="s">
        <v>592</v>
      </c>
      <c r="C288" s="24" t="s">
        <v>909</v>
      </c>
      <c r="E288">
        <f t="shared" si="75"/>
        <v>3</v>
      </c>
      <c r="F288">
        <f t="shared" si="76"/>
        <v>7</v>
      </c>
      <c r="G288">
        <f t="shared" si="77"/>
        <v>11</v>
      </c>
      <c r="I288" t="str">
        <f t="shared" si="78"/>
        <v>09</v>
      </c>
      <c r="J288" t="str">
        <f t="shared" si="79"/>
        <v xml:space="preserve"> 23</v>
      </c>
      <c r="K288" s="15" t="str">
        <f t="shared" si="80"/>
        <v xml:space="preserve"> 35</v>
      </c>
      <c r="M288" s="54">
        <f t="shared" si="81"/>
        <v>9.3930555555555557</v>
      </c>
      <c r="N288" s="17"/>
      <c r="O288">
        <f t="shared" si="67"/>
        <v>5</v>
      </c>
      <c r="P288">
        <f t="shared" si="68"/>
        <v>9</v>
      </c>
      <c r="Q288">
        <f t="shared" si="69"/>
        <v>13</v>
      </c>
      <c r="S288" t="str">
        <f t="shared" si="70"/>
        <v>76</v>
      </c>
      <c r="T288" t="str">
        <f t="shared" si="71"/>
        <v xml:space="preserve"> 11</v>
      </c>
      <c r="U288" t="str">
        <f t="shared" si="72"/>
        <v xml:space="preserve"> 20</v>
      </c>
      <c r="W288" s="60">
        <f t="shared" si="73"/>
        <v>76.188888888888883</v>
      </c>
      <c r="X288" s="59">
        <f t="shared" si="74"/>
        <v>-76.188888888888883</v>
      </c>
    </row>
    <row r="289" spans="1:24" ht="39.6" customHeight="1">
      <c r="A289" s="30" t="s">
        <v>1502</v>
      </c>
      <c r="B289" s="24" t="s">
        <v>401</v>
      </c>
      <c r="C289" s="24" t="s">
        <v>691</v>
      </c>
      <c r="E289">
        <f t="shared" si="75"/>
        <v>3</v>
      </c>
      <c r="F289">
        <f t="shared" si="76"/>
        <v>7</v>
      </c>
      <c r="G289">
        <f t="shared" si="77"/>
        <v>11</v>
      </c>
      <c r="I289" t="str">
        <f t="shared" si="78"/>
        <v>08</v>
      </c>
      <c r="J289" t="str">
        <f t="shared" si="79"/>
        <v xml:space="preserve"> 25</v>
      </c>
      <c r="K289" s="15" t="str">
        <f t="shared" si="80"/>
        <v xml:space="preserve"> 17</v>
      </c>
      <c r="M289" s="54">
        <f t="shared" si="81"/>
        <v>8.4213888888888881</v>
      </c>
      <c r="N289" s="17"/>
      <c r="O289">
        <f t="shared" si="67"/>
        <v>5</v>
      </c>
      <c r="P289">
        <f t="shared" si="68"/>
        <v>9</v>
      </c>
      <c r="Q289">
        <f t="shared" si="69"/>
        <v>13</v>
      </c>
      <c r="S289" t="str">
        <f t="shared" si="70"/>
        <v>76</v>
      </c>
      <c r="T289" t="str">
        <f t="shared" si="71"/>
        <v xml:space="preserve"> 47</v>
      </c>
      <c r="U289" t="str">
        <f t="shared" si="72"/>
        <v xml:space="preserve"> 13</v>
      </c>
      <c r="W289" s="60">
        <f t="shared" si="73"/>
        <v>76.786944444444444</v>
      </c>
      <c r="X289" s="59">
        <f t="shared" si="74"/>
        <v>-76.786944444444444</v>
      </c>
    </row>
    <row r="290" spans="1:24" ht="39.6" customHeight="1">
      <c r="A290" s="29" t="s">
        <v>1820</v>
      </c>
      <c r="B290" s="31" t="s">
        <v>1067</v>
      </c>
      <c r="C290" s="31" t="s">
        <v>1092</v>
      </c>
      <c r="E290">
        <f t="shared" si="75"/>
        <v>4</v>
      </c>
      <c r="F290">
        <f t="shared" si="76"/>
        <v>8</v>
      </c>
      <c r="G290">
        <f t="shared" si="77"/>
        <v>11</v>
      </c>
      <c r="I290" t="str">
        <f>MID(B290,1,3)</f>
        <v xml:space="preserve"> 11</v>
      </c>
      <c r="J290" t="str">
        <f t="shared" si="79"/>
        <v xml:space="preserve"> 16</v>
      </c>
      <c r="K290" s="15" t="str">
        <f t="shared" si="80"/>
        <v xml:space="preserve"> 8</v>
      </c>
      <c r="M290" s="54">
        <f t="shared" si="81"/>
        <v>11.268888888888888</v>
      </c>
      <c r="N290" s="17"/>
      <c r="O290">
        <f t="shared" si="67"/>
        <v>5</v>
      </c>
      <c r="P290">
        <f t="shared" si="68"/>
        <v>9</v>
      </c>
      <c r="Q290">
        <f t="shared" si="69"/>
        <v>13</v>
      </c>
      <c r="S290" t="str">
        <f t="shared" si="70"/>
        <v>73</v>
      </c>
      <c r="T290" t="str">
        <f t="shared" si="71"/>
        <v xml:space="preserve"> 20</v>
      </c>
      <c r="U290" t="str">
        <f t="shared" si="72"/>
        <v xml:space="preserve"> 17</v>
      </c>
      <c r="W290" s="60">
        <f t="shared" si="73"/>
        <v>73.338055555555556</v>
      </c>
      <c r="X290" s="59">
        <f t="shared" si="74"/>
        <v>-73.338055555555556</v>
      </c>
    </row>
    <row r="291" spans="1:24" ht="39.6" customHeight="1">
      <c r="A291" s="29" t="s">
        <v>1793</v>
      </c>
      <c r="B291" s="31" t="s">
        <v>1006</v>
      </c>
      <c r="C291" s="31" t="s">
        <v>1010</v>
      </c>
      <c r="E291">
        <f t="shared" si="75"/>
        <v>4</v>
      </c>
      <c r="F291">
        <f t="shared" si="76"/>
        <v>8</v>
      </c>
      <c r="G291">
        <f t="shared" si="77"/>
        <v>12</v>
      </c>
      <c r="I291" t="str">
        <f t="shared" ref="I291:I292" si="82">MID(B291,1,3)</f>
        <v xml:space="preserve"> 12</v>
      </c>
      <c r="J291" t="str">
        <f t="shared" si="79"/>
        <v xml:space="preserve"> 13</v>
      </c>
      <c r="K291" s="15" t="str">
        <f t="shared" si="80"/>
        <v xml:space="preserve"> 30</v>
      </c>
      <c r="M291" s="54">
        <f t="shared" si="81"/>
        <v>12.225</v>
      </c>
      <c r="N291" s="17"/>
      <c r="O291">
        <f t="shared" si="67"/>
        <v>5</v>
      </c>
      <c r="P291">
        <f t="shared" si="68"/>
        <v>9</v>
      </c>
      <c r="Q291">
        <f t="shared" si="69"/>
        <v>13</v>
      </c>
      <c r="S291" t="str">
        <f t="shared" si="70"/>
        <v>72</v>
      </c>
      <c r="T291" t="str">
        <f t="shared" si="71"/>
        <v xml:space="preserve"> 09</v>
      </c>
      <c r="U291" t="str">
        <f t="shared" si="72"/>
        <v xml:space="preserve"> 49</v>
      </c>
      <c r="W291" s="60">
        <f t="shared" si="73"/>
        <v>72.163611111111109</v>
      </c>
      <c r="X291" s="59">
        <f t="shared" si="74"/>
        <v>-72.163611111111109</v>
      </c>
    </row>
    <row r="292" spans="1:24" ht="39.6" customHeight="1">
      <c r="A292" s="29" t="s">
        <v>1800</v>
      </c>
      <c r="B292" s="31" t="s">
        <v>1048</v>
      </c>
      <c r="C292" s="31" t="s">
        <v>1073</v>
      </c>
      <c r="E292">
        <f t="shared" si="75"/>
        <v>4</v>
      </c>
      <c r="F292">
        <f t="shared" si="76"/>
        <v>8</v>
      </c>
      <c r="G292">
        <f t="shared" si="77"/>
        <v>12</v>
      </c>
      <c r="I292" t="str">
        <f t="shared" si="82"/>
        <v xml:space="preserve"> 12</v>
      </c>
      <c r="J292" t="str">
        <f t="shared" si="79"/>
        <v xml:space="preserve"> 13</v>
      </c>
      <c r="K292" s="15" t="str">
        <f t="shared" si="80"/>
        <v xml:space="preserve"> 33</v>
      </c>
      <c r="M292" s="54">
        <f t="shared" si="81"/>
        <v>12.225833333333334</v>
      </c>
      <c r="N292" s="17"/>
      <c r="O292">
        <f t="shared" si="67"/>
        <v>5</v>
      </c>
      <c r="P292">
        <f t="shared" si="68"/>
        <v>9</v>
      </c>
      <c r="Q292">
        <f t="shared" si="69"/>
        <v>13</v>
      </c>
      <c r="S292" t="str">
        <f t="shared" si="70"/>
        <v>72</v>
      </c>
      <c r="T292" t="str">
        <f t="shared" si="71"/>
        <v xml:space="preserve"> 09</v>
      </c>
      <c r="U292" t="str">
        <f t="shared" si="72"/>
        <v xml:space="preserve"> 51</v>
      </c>
      <c r="W292" s="60">
        <f t="shared" si="73"/>
        <v>72.164166666666674</v>
      </c>
      <c r="X292" s="59">
        <f t="shared" si="74"/>
        <v>-72.164166666666674</v>
      </c>
    </row>
    <row r="293" spans="1:24" ht="39.6" customHeight="1">
      <c r="A293" s="29" t="s">
        <v>1621</v>
      </c>
      <c r="B293" s="24" t="s">
        <v>521</v>
      </c>
      <c r="C293" s="24" t="s">
        <v>811</v>
      </c>
      <c r="E293">
        <f t="shared" si="75"/>
        <v>3</v>
      </c>
      <c r="F293">
        <f t="shared" si="76"/>
        <v>7</v>
      </c>
      <c r="G293">
        <f t="shared" si="77"/>
        <v>11</v>
      </c>
      <c r="I293" t="str">
        <f t="shared" si="78"/>
        <v>11</v>
      </c>
      <c r="J293" t="str">
        <f t="shared" si="79"/>
        <v xml:space="preserve"> 06</v>
      </c>
      <c r="K293" s="15" t="str">
        <f t="shared" si="80"/>
        <v xml:space="preserve"> 25</v>
      </c>
      <c r="M293" s="54">
        <f t="shared" si="81"/>
        <v>11.106944444444444</v>
      </c>
      <c r="N293" s="17"/>
      <c r="O293">
        <f t="shared" si="67"/>
        <v>5</v>
      </c>
      <c r="P293">
        <f t="shared" si="68"/>
        <v>9</v>
      </c>
      <c r="Q293">
        <f t="shared" si="69"/>
        <v>13</v>
      </c>
      <c r="S293" t="str">
        <f t="shared" si="70"/>
        <v>74</v>
      </c>
      <c r="T293" t="str">
        <f t="shared" si="71"/>
        <v xml:space="preserve"> 50</v>
      </c>
      <c r="U293" t="str">
        <f t="shared" si="72"/>
        <v xml:space="preserve"> 42</v>
      </c>
      <c r="W293" s="60">
        <f t="shared" si="73"/>
        <v>74.844999999999999</v>
      </c>
      <c r="X293" s="59">
        <f t="shared" si="74"/>
        <v>-74.844999999999999</v>
      </c>
    </row>
    <row r="294" spans="1:24" ht="39.6" customHeight="1">
      <c r="A294" s="29" t="s">
        <v>1551</v>
      </c>
      <c r="B294" s="24" t="s">
        <v>450</v>
      </c>
      <c r="C294" s="24" t="s">
        <v>743</v>
      </c>
      <c r="E294">
        <f t="shared" si="75"/>
        <v>3</v>
      </c>
      <c r="F294">
        <f t="shared" si="76"/>
        <v>7</v>
      </c>
      <c r="G294">
        <f t="shared" si="77"/>
        <v>10</v>
      </c>
      <c r="I294" t="str">
        <f t="shared" si="78"/>
        <v>13</v>
      </c>
      <c r="J294" t="str">
        <f t="shared" si="79"/>
        <v xml:space="preserve"> 20</v>
      </c>
      <c r="K294" s="15" t="str">
        <f t="shared" si="80"/>
        <v>36</v>
      </c>
      <c r="M294" s="54">
        <f t="shared" si="81"/>
        <v>13.343333333333334</v>
      </c>
      <c r="N294" s="17"/>
      <c r="O294">
        <f t="shared" si="67"/>
        <v>5</v>
      </c>
      <c r="P294">
        <f t="shared" si="68"/>
        <v>9</v>
      </c>
      <c r="Q294">
        <f t="shared" si="69"/>
        <v>13</v>
      </c>
      <c r="S294" t="str">
        <f t="shared" si="70"/>
        <v>81</v>
      </c>
      <c r="T294" t="str">
        <f t="shared" si="71"/>
        <v xml:space="preserve"> 23</v>
      </c>
      <c r="U294" t="str">
        <f t="shared" si="72"/>
        <v xml:space="preserve"> 42</v>
      </c>
      <c r="W294" s="60">
        <f t="shared" si="73"/>
        <v>81.394999999999996</v>
      </c>
      <c r="X294" s="59">
        <f t="shared" si="74"/>
        <v>-81.394999999999996</v>
      </c>
    </row>
    <row r="295" spans="1:24" ht="39.6" customHeight="1">
      <c r="A295" s="29" t="s">
        <v>1599</v>
      </c>
      <c r="B295" s="24" t="s">
        <v>499</v>
      </c>
      <c r="C295" s="24" t="s">
        <v>794</v>
      </c>
      <c r="E295">
        <f t="shared" si="75"/>
        <v>3</v>
      </c>
      <c r="F295">
        <f t="shared" si="76"/>
        <v>7</v>
      </c>
      <c r="G295">
        <f t="shared" si="77"/>
        <v>11</v>
      </c>
      <c r="I295" t="str">
        <f t="shared" si="78"/>
        <v>11</v>
      </c>
      <c r="J295" t="str">
        <f t="shared" si="79"/>
        <v xml:space="preserve"> 13</v>
      </c>
      <c r="K295" s="15" t="str">
        <f t="shared" si="80"/>
        <v xml:space="preserve"> 16</v>
      </c>
      <c r="M295" s="54">
        <f t="shared" si="81"/>
        <v>11.221111111111112</v>
      </c>
      <c r="N295" s="17"/>
      <c r="O295">
        <f t="shared" si="67"/>
        <v>5</v>
      </c>
      <c r="P295">
        <f t="shared" si="68"/>
        <v>9</v>
      </c>
      <c r="Q295">
        <f t="shared" si="69"/>
        <v>13</v>
      </c>
      <c r="S295" t="str">
        <f t="shared" si="70"/>
        <v>74</v>
      </c>
      <c r="T295" t="str">
        <f t="shared" si="71"/>
        <v xml:space="preserve"> 14</v>
      </c>
      <c r="U295" t="str">
        <f t="shared" si="72"/>
        <v xml:space="preserve"> 28</v>
      </c>
      <c r="W295" s="60">
        <f t="shared" si="73"/>
        <v>74.24111111111111</v>
      </c>
      <c r="X295" s="59">
        <f t="shared" si="74"/>
        <v>-74.24111111111111</v>
      </c>
    </row>
    <row r="296" spans="1:24" ht="39.6" customHeight="1">
      <c r="A296" s="29" t="s">
        <v>1784</v>
      </c>
      <c r="B296" s="31" t="s">
        <v>980</v>
      </c>
      <c r="C296" s="31" t="s">
        <v>975</v>
      </c>
      <c r="E296">
        <f t="shared" si="75"/>
        <v>4</v>
      </c>
      <c r="F296">
        <f t="shared" si="76"/>
        <v>8</v>
      </c>
      <c r="G296">
        <f t="shared" si="77"/>
        <v>12</v>
      </c>
      <c r="I296" t="str">
        <f>MID(B296,1,3)</f>
        <v xml:space="preserve"> 12</v>
      </c>
      <c r="J296" t="str">
        <f t="shared" si="79"/>
        <v xml:space="preserve"> 27</v>
      </c>
      <c r="K296" s="15" t="str">
        <f t="shared" si="80"/>
        <v xml:space="preserve"> 27</v>
      </c>
      <c r="M296" s="54">
        <f t="shared" si="81"/>
        <v>12.4575</v>
      </c>
      <c r="N296" s="17"/>
      <c r="O296">
        <f t="shared" si="67"/>
        <v>5</v>
      </c>
      <c r="P296">
        <f t="shared" si="68"/>
        <v>9</v>
      </c>
      <c r="Q296">
        <f t="shared" si="69"/>
        <v>13</v>
      </c>
      <c r="S296" t="str">
        <f t="shared" si="70"/>
        <v>71</v>
      </c>
      <c r="T296" t="str">
        <f t="shared" si="71"/>
        <v xml:space="preserve"> 40</v>
      </c>
      <c r="U296" t="str">
        <f t="shared" si="72"/>
        <v xml:space="preserve"> 05</v>
      </c>
      <c r="W296" s="60">
        <f t="shared" si="73"/>
        <v>71.668055555555554</v>
      </c>
      <c r="X296" s="59">
        <f t="shared" si="74"/>
        <v>-71.668055555555554</v>
      </c>
    </row>
    <row r="297" spans="1:24" ht="39.6" customHeight="1">
      <c r="A297" s="29" t="s">
        <v>1653</v>
      </c>
      <c r="B297" s="24" t="s">
        <v>551</v>
      </c>
      <c r="C297" s="24" t="s">
        <v>841</v>
      </c>
      <c r="E297">
        <f t="shared" si="75"/>
        <v>3</v>
      </c>
      <c r="F297">
        <f t="shared" si="76"/>
        <v>7</v>
      </c>
      <c r="G297">
        <f t="shared" si="77"/>
        <v>11</v>
      </c>
      <c r="I297" t="str">
        <f t="shared" si="78"/>
        <v>10</v>
      </c>
      <c r="J297" t="str">
        <f t="shared" si="79"/>
        <v xml:space="preserve"> 15</v>
      </c>
      <c r="K297" s="15" t="str">
        <f t="shared" si="80"/>
        <v xml:space="preserve"> 11</v>
      </c>
      <c r="M297" s="54">
        <f t="shared" si="81"/>
        <v>10.253055555555555</v>
      </c>
      <c r="N297" s="17"/>
      <c r="O297">
        <f t="shared" si="67"/>
        <v>5</v>
      </c>
      <c r="P297">
        <f t="shared" si="68"/>
        <v>9</v>
      </c>
      <c r="Q297">
        <f t="shared" si="69"/>
        <v>13</v>
      </c>
      <c r="S297" t="str">
        <f t="shared" si="70"/>
        <v>75</v>
      </c>
      <c r="T297" t="str">
        <f t="shared" si="71"/>
        <v xml:space="preserve"> 36</v>
      </c>
      <c r="U297" t="str">
        <f t="shared" si="72"/>
        <v xml:space="preserve"> 58</v>
      </c>
      <c r="W297" s="60">
        <f t="shared" si="73"/>
        <v>75.61611111111111</v>
      </c>
      <c r="X297" s="59">
        <f t="shared" si="74"/>
        <v>-75.61611111111111</v>
      </c>
    </row>
    <row r="298" spans="1:24" ht="39.6" customHeight="1">
      <c r="A298" s="29" t="s">
        <v>1534</v>
      </c>
      <c r="B298" s="24" t="s">
        <v>431</v>
      </c>
      <c r="C298" s="24" t="s">
        <v>722</v>
      </c>
      <c r="E298">
        <f t="shared" si="75"/>
        <v>3</v>
      </c>
      <c r="F298">
        <f t="shared" si="76"/>
        <v>7</v>
      </c>
      <c r="G298">
        <f t="shared" si="77"/>
        <v>11</v>
      </c>
      <c r="I298" t="str">
        <f t="shared" si="78"/>
        <v>08</v>
      </c>
      <c r="J298" t="str">
        <f t="shared" si="79"/>
        <v xml:space="preserve"> 42</v>
      </c>
      <c r="K298" s="15" t="str">
        <f t="shared" si="80"/>
        <v xml:space="preserve"> 39</v>
      </c>
      <c r="M298" s="54">
        <f t="shared" si="81"/>
        <v>8.7108333333333334</v>
      </c>
      <c r="N298" s="17"/>
      <c r="O298">
        <f t="shared" si="67"/>
        <v>5</v>
      </c>
      <c r="P298">
        <f t="shared" si="68"/>
        <v>9</v>
      </c>
      <c r="Q298">
        <f t="shared" si="69"/>
        <v>13</v>
      </c>
      <c r="S298" t="str">
        <f t="shared" si="70"/>
        <v>76</v>
      </c>
      <c r="T298" t="str">
        <f t="shared" si="71"/>
        <v xml:space="preserve"> 38</v>
      </c>
      <c r="U298" t="str">
        <f t="shared" si="72"/>
        <v xml:space="preserve"> 24</v>
      </c>
      <c r="W298" s="60">
        <f t="shared" si="73"/>
        <v>76.64</v>
      </c>
      <c r="X298" s="59">
        <f t="shared" si="74"/>
        <v>-76.64</v>
      </c>
    </row>
    <row r="299" spans="1:24" ht="39.6" customHeight="1">
      <c r="A299" s="29" t="s">
        <v>1749</v>
      </c>
      <c r="B299" s="24" t="s">
        <v>625</v>
      </c>
      <c r="C299" s="24" t="s">
        <v>923</v>
      </c>
      <c r="E299">
        <f t="shared" si="75"/>
        <v>3</v>
      </c>
      <c r="F299">
        <f t="shared" si="76"/>
        <v>7</v>
      </c>
      <c r="G299">
        <f t="shared" si="77"/>
        <v>11</v>
      </c>
      <c r="I299" t="str">
        <f t="shared" si="78"/>
        <v>08</v>
      </c>
      <c r="J299" t="str">
        <f t="shared" si="79"/>
        <v xml:space="preserve"> 42</v>
      </c>
      <c r="K299" s="15" t="str">
        <f t="shared" si="80"/>
        <v xml:space="preserve"> 40</v>
      </c>
      <c r="M299" s="54">
        <f t="shared" si="81"/>
        <v>8.7111111111111104</v>
      </c>
      <c r="N299" s="17"/>
      <c r="O299">
        <f t="shared" si="67"/>
        <v>5</v>
      </c>
      <c r="P299">
        <f t="shared" si="68"/>
        <v>9</v>
      </c>
      <c r="Q299">
        <f t="shared" si="69"/>
        <v>13</v>
      </c>
      <c r="S299" t="str">
        <f t="shared" si="70"/>
        <v>76</v>
      </c>
      <c r="T299" t="str">
        <f t="shared" si="71"/>
        <v xml:space="preserve"> 38</v>
      </c>
      <c r="U299" t="str">
        <f t="shared" si="72"/>
        <v xml:space="preserve"> 17</v>
      </c>
      <c r="W299" s="60">
        <f t="shared" si="73"/>
        <v>76.638055555555553</v>
      </c>
      <c r="X299" s="59">
        <f t="shared" si="74"/>
        <v>-76.638055555555553</v>
      </c>
    </row>
    <row r="300" spans="1:24" ht="39.6" customHeight="1">
      <c r="A300" s="29" t="s">
        <v>1602</v>
      </c>
      <c r="B300" s="24" t="s">
        <v>502</v>
      </c>
      <c r="C300" s="24" t="s">
        <v>795</v>
      </c>
      <c r="E300">
        <f t="shared" si="75"/>
        <v>3</v>
      </c>
      <c r="F300">
        <f t="shared" si="76"/>
        <v>7</v>
      </c>
      <c r="G300">
        <f t="shared" si="77"/>
        <v>11</v>
      </c>
      <c r="I300" t="str">
        <f t="shared" si="78"/>
        <v>11</v>
      </c>
      <c r="J300" t="str">
        <f t="shared" si="79"/>
        <v xml:space="preserve"> 10</v>
      </c>
      <c r="K300" s="15" t="str">
        <f t="shared" si="80"/>
        <v xml:space="preserve"> 34</v>
      </c>
      <c r="M300" s="54">
        <f t="shared" si="81"/>
        <v>11.176111111111112</v>
      </c>
      <c r="N300" s="17"/>
      <c r="O300">
        <f t="shared" si="67"/>
        <v>5</v>
      </c>
      <c r="P300">
        <f t="shared" si="68"/>
        <v>9</v>
      </c>
      <c r="Q300">
        <f t="shared" si="69"/>
        <v>13</v>
      </c>
      <c r="S300" t="str">
        <f t="shared" si="70"/>
        <v>74</v>
      </c>
      <c r="T300" t="str">
        <f t="shared" si="71"/>
        <v xml:space="preserve"> 14</v>
      </c>
      <c r="U300" t="str">
        <f t="shared" si="72"/>
        <v xml:space="preserve"> 24</v>
      </c>
      <c r="W300" s="60">
        <f t="shared" si="73"/>
        <v>74.239999999999995</v>
      </c>
      <c r="X300" s="59">
        <f t="shared" si="74"/>
        <v>-74.239999999999995</v>
      </c>
    </row>
    <row r="301" spans="1:24" ht="39.6" customHeight="1">
      <c r="A301" s="30" t="s">
        <v>1520</v>
      </c>
      <c r="B301" s="24" t="s">
        <v>417</v>
      </c>
      <c r="C301" s="24" t="s">
        <v>708</v>
      </c>
      <c r="E301">
        <f t="shared" si="75"/>
        <v>3</v>
      </c>
      <c r="F301">
        <f t="shared" si="76"/>
        <v>7</v>
      </c>
      <c r="G301">
        <f t="shared" si="77"/>
        <v>11</v>
      </c>
      <c r="I301" t="str">
        <f t="shared" si="78"/>
        <v>08</v>
      </c>
      <c r="J301" t="str">
        <f t="shared" si="79"/>
        <v xml:space="preserve"> 26</v>
      </c>
      <c r="K301" s="15" t="str">
        <f t="shared" si="80"/>
        <v xml:space="preserve"> 05</v>
      </c>
      <c r="M301" s="54">
        <f t="shared" si="81"/>
        <v>8.4347222222222218</v>
      </c>
      <c r="N301" s="17"/>
      <c r="O301">
        <f t="shared" si="67"/>
        <v>5</v>
      </c>
      <c r="P301">
        <f t="shared" si="68"/>
        <v>9</v>
      </c>
      <c r="Q301">
        <f t="shared" si="69"/>
        <v>13</v>
      </c>
      <c r="S301" t="str">
        <f t="shared" si="70"/>
        <v>77</v>
      </c>
      <c r="T301" t="str">
        <f t="shared" si="71"/>
        <v xml:space="preserve"> 09</v>
      </c>
      <c r="U301" t="str">
        <f t="shared" si="72"/>
        <v xml:space="preserve"> 51</v>
      </c>
      <c r="W301" s="60">
        <f t="shared" si="73"/>
        <v>77.164166666666674</v>
      </c>
      <c r="X301" s="59">
        <f t="shared" si="74"/>
        <v>-77.164166666666674</v>
      </c>
    </row>
    <row r="302" spans="1:24" ht="39.6" customHeight="1">
      <c r="A302" s="29" t="s">
        <v>1726</v>
      </c>
      <c r="B302" s="24" t="s">
        <v>603</v>
      </c>
      <c r="C302" s="24" t="s">
        <v>904</v>
      </c>
      <c r="E302">
        <f t="shared" si="75"/>
        <v>3</v>
      </c>
      <c r="F302">
        <f t="shared" si="76"/>
        <v>7</v>
      </c>
      <c r="G302">
        <f t="shared" si="77"/>
        <v>11</v>
      </c>
      <c r="I302" t="str">
        <f t="shared" si="78"/>
        <v>09</v>
      </c>
      <c r="J302" t="str">
        <f t="shared" si="79"/>
        <v xml:space="preserve"> 23</v>
      </c>
      <c r="K302" s="15" t="str">
        <f t="shared" si="80"/>
        <v xml:space="preserve"> 17</v>
      </c>
      <c r="M302" s="54">
        <f t="shared" si="81"/>
        <v>9.3880555555555549</v>
      </c>
      <c r="N302" s="17"/>
      <c r="O302">
        <f t="shared" si="67"/>
        <v>5</v>
      </c>
      <c r="P302">
        <f t="shared" si="68"/>
        <v>9</v>
      </c>
      <c r="Q302">
        <f t="shared" si="69"/>
        <v>13</v>
      </c>
      <c r="S302" t="str">
        <f t="shared" si="70"/>
        <v>76</v>
      </c>
      <c r="T302" t="str">
        <f t="shared" si="71"/>
        <v xml:space="preserve"> 10</v>
      </c>
      <c r="U302" t="str">
        <f t="shared" si="72"/>
        <v xml:space="preserve"> 26</v>
      </c>
      <c r="W302" s="60">
        <f t="shared" si="73"/>
        <v>76.173888888888882</v>
      </c>
      <c r="X302" s="59">
        <f t="shared" si="74"/>
        <v>-76.173888888888882</v>
      </c>
    </row>
    <row r="303" spans="1:24" ht="39.6" customHeight="1">
      <c r="A303" s="29" t="s">
        <v>1813</v>
      </c>
      <c r="B303" s="31" t="s">
        <v>1060</v>
      </c>
      <c r="C303" s="31" t="s">
        <v>1085</v>
      </c>
      <c r="E303">
        <f t="shared" si="75"/>
        <v>4</v>
      </c>
      <c r="F303">
        <f t="shared" si="76"/>
        <v>8</v>
      </c>
      <c r="G303">
        <f t="shared" si="77"/>
        <v>12</v>
      </c>
      <c r="I303" t="str">
        <f>MID(B303,1,3)</f>
        <v xml:space="preserve"> 11</v>
      </c>
      <c r="J303" t="str">
        <f t="shared" si="79"/>
        <v xml:space="preserve"> 24</v>
      </c>
      <c r="K303" s="15" t="str">
        <f t="shared" si="80"/>
        <v xml:space="preserve"> 25</v>
      </c>
      <c r="M303" s="54">
        <f t="shared" si="81"/>
        <v>11.406944444444445</v>
      </c>
      <c r="N303" s="17"/>
      <c r="O303">
        <f t="shared" si="67"/>
        <v>5</v>
      </c>
      <c r="P303">
        <f t="shared" si="68"/>
        <v>8</v>
      </c>
      <c r="Q303">
        <f t="shared" si="69"/>
        <v>12</v>
      </c>
      <c r="S303" t="str">
        <f t="shared" si="70"/>
        <v>73</v>
      </c>
      <c r="T303" t="str">
        <f t="shared" si="71"/>
        <v xml:space="preserve"> 8</v>
      </c>
      <c r="U303" t="str">
        <f t="shared" si="72"/>
        <v xml:space="preserve"> 28</v>
      </c>
      <c r="W303" s="60">
        <f t="shared" si="73"/>
        <v>73.141111111111115</v>
      </c>
      <c r="X303" s="59">
        <f t="shared" si="74"/>
        <v>-73.141111111111115</v>
      </c>
    </row>
    <row r="304" spans="1:24" ht="39.6" customHeight="1">
      <c r="A304" s="29" t="s">
        <v>1799</v>
      </c>
      <c r="B304" s="31" t="s">
        <v>1047</v>
      </c>
      <c r="C304" s="31" t="s">
        <v>1072</v>
      </c>
      <c r="E304">
        <f t="shared" si="75"/>
        <v>4</v>
      </c>
      <c r="F304">
        <f t="shared" si="76"/>
        <v>8</v>
      </c>
      <c r="G304">
        <f t="shared" si="77"/>
        <v>12</v>
      </c>
      <c r="I304" t="str">
        <f>MID(B304,1,3)</f>
        <v xml:space="preserve"> 12</v>
      </c>
      <c r="J304" t="str">
        <f t="shared" si="79"/>
        <v xml:space="preserve"> 13</v>
      </c>
      <c r="K304" s="15" t="str">
        <f t="shared" si="80"/>
        <v xml:space="preserve"> 28</v>
      </c>
      <c r="M304" s="54">
        <f t="shared" si="81"/>
        <v>12.224444444444444</v>
      </c>
      <c r="N304" s="17"/>
      <c r="O304">
        <f t="shared" si="67"/>
        <v>5</v>
      </c>
      <c r="P304">
        <f t="shared" si="68"/>
        <v>9</v>
      </c>
      <c r="Q304">
        <f t="shared" si="69"/>
        <v>13</v>
      </c>
      <c r="S304" t="str">
        <f t="shared" si="70"/>
        <v>71</v>
      </c>
      <c r="T304" t="str">
        <f t="shared" si="71"/>
        <v xml:space="preserve"> 58</v>
      </c>
      <c r="U304" t="str">
        <f t="shared" si="72"/>
        <v xml:space="preserve"> 03</v>
      </c>
      <c r="W304" s="60">
        <f t="shared" si="73"/>
        <v>71.967500000000001</v>
      </c>
      <c r="X304" s="59">
        <f t="shared" si="74"/>
        <v>-71.967500000000001</v>
      </c>
    </row>
    <row r="305" spans="1:24" ht="39.6" customHeight="1">
      <c r="A305" s="29" t="s">
        <v>1642</v>
      </c>
      <c r="B305" s="24" t="s">
        <v>540</v>
      </c>
      <c r="C305" s="24" t="s">
        <v>831</v>
      </c>
      <c r="E305">
        <f t="shared" si="75"/>
        <v>3</v>
      </c>
      <c r="F305">
        <f t="shared" si="76"/>
        <v>7</v>
      </c>
      <c r="G305">
        <f t="shared" si="77"/>
        <v>11</v>
      </c>
      <c r="I305" t="str">
        <f t="shared" si="78"/>
        <v>10</v>
      </c>
      <c r="J305" t="str">
        <f t="shared" si="79"/>
        <v xml:space="preserve"> 21</v>
      </c>
      <c r="K305" s="15" t="str">
        <f t="shared" si="80"/>
        <v xml:space="preserve"> 25</v>
      </c>
      <c r="M305" s="54">
        <f t="shared" si="81"/>
        <v>10.356944444444444</v>
      </c>
      <c r="N305" s="17"/>
      <c r="O305">
        <f t="shared" si="67"/>
        <v>5</v>
      </c>
      <c r="P305">
        <f t="shared" si="68"/>
        <v>9</v>
      </c>
      <c r="Q305">
        <f t="shared" si="69"/>
        <v>13</v>
      </c>
      <c r="S305" t="str">
        <f t="shared" si="70"/>
        <v>75</v>
      </c>
      <c r="T305" t="str">
        <f t="shared" si="71"/>
        <v xml:space="preserve"> 32</v>
      </c>
      <c r="U305" t="str">
        <f t="shared" si="72"/>
        <v xml:space="preserve"> 17</v>
      </c>
      <c r="W305" s="60">
        <f t="shared" si="73"/>
        <v>75.538055555555559</v>
      </c>
      <c r="X305" s="59">
        <f t="shared" si="74"/>
        <v>-75.538055555555559</v>
      </c>
    </row>
    <row r="306" spans="1:24" ht="39.6" customHeight="1">
      <c r="A306" s="29" t="s">
        <v>1725</v>
      </c>
      <c r="B306" s="24" t="s">
        <v>602</v>
      </c>
      <c r="C306" s="24" t="s">
        <v>904</v>
      </c>
      <c r="E306">
        <f t="shared" si="75"/>
        <v>3</v>
      </c>
      <c r="F306">
        <f t="shared" si="76"/>
        <v>7</v>
      </c>
      <c r="G306">
        <f t="shared" si="77"/>
        <v>11</v>
      </c>
      <c r="I306" t="str">
        <f t="shared" si="78"/>
        <v>09</v>
      </c>
      <c r="J306" t="str">
        <f t="shared" si="79"/>
        <v xml:space="preserve"> 23</v>
      </c>
      <c r="K306" s="15" t="str">
        <f t="shared" si="80"/>
        <v xml:space="preserve"> 53</v>
      </c>
      <c r="M306" s="54">
        <f t="shared" si="81"/>
        <v>9.3980555555555547</v>
      </c>
      <c r="N306" s="17"/>
      <c r="O306">
        <f t="shared" si="67"/>
        <v>5</v>
      </c>
      <c r="P306">
        <f t="shared" si="68"/>
        <v>9</v>
      </c>
      <c r="Q306">
        <f t="shared" si="69"/>
        <v>13</v>
      </c>
      <c r="S306" t="str">
        <f t="shared" si="70"/>
        <v>76</v>
      </c>
      <c r="T306" t="str">
        <f t="shared" si="71"/>
        <v xml:space="preserve"> 10</v>
      </c>
      <c r="U306" t="str">
        <f t="shared" si="72"/>
        <v xml:space="preserve"> 26</v>
      </c>
      <c r="W306" s="60">
        <f t="shared" si="73"/>
        <v>76.173888888888882</v>
      </c>
      <c r="X306" s="59">
        <f t="shared" si="74"/>
        <v>-76.173888888888882</v>
      </c>
    </row>
    <row r="307" spans="1:24" ht="39.6" customHeight="1">
      <c r="A307" s="30" t="s">
        <v>1792</v>
      </c>
      <c r="B307" s="31" t="s">
        <v>1005</v>
      </c>
      <c r="C307" s="31" t="s">
        <v>1009</v>
      </c>
      <c r="E307">
        <f t="shared" si="75"/>
        <v>4</v>
      </c>
      <c r="F307">
        <f t="shared" si="76"/>
        <v>8</v>
      </c>
      <c r="G307">
        <f t="shared" si="77"/>
        <v>12</v>
      </c>
      <c r="I307" t="str">
        <f>MID(B307,1,3)</f>
        <v xml:space="preserve"> 12</v>
      </c>
      <c r="J307" t="str">
        <f t="shared" si="79"/>
        <v xml:space="preserve"> 11</v>
      </c>
      <c r="K307" s="15" t="str">
        <f t="shared" si="80"/>
        <v xml:space="preserve"> 29</v>
      </c>
      <c r="M307" s="54">
        <f t="shared" si="81"/>
        <v>12.191388888888889</v>
      </c>
      <c r="N307" s="17"/>
      <c r="O307">
        <f t="shared" si="67"/>
        <v>5</v>
      </c>
      <c r="P307">
        <f t="shared" si="68"/>
        <v>9</v>
      </c>
      <c r="Q307">
        <f t="shared" si="69"/>
        <v>13</v>
      </c>
      <c r="S307" t="str">
        <f t="shared" si="70"/>
        <v>71</v>
      </c>
      <c r="T307" t="str">
        <f t="shared" si="71"/>
        <v xml:space="preserve"> 51</v>
      </c>
      <c r="U307" t="str">
        <f t="shared" si="72"/>
        <v xml:space="preserve"> 50</v>
      </c>
      <c r="W307" s="60">
        <f t="shared" si="73"/>
        <v>71.863888888888894</v>
      </c>
      <c r="X307" s="59">
        <f t="shared" si="74"/>
        <v>-71.863888888888894</v>
      </c>
    </row>
    <row r="308" spans="1:24" ht="39.6" customHeight="1">
      <c r="A308" s="29" t="s">
        <v>1808</v>
      </c>
      <c r="B308" s="31" t="s">
        <v>1055</v>
      </c>
      <c r="C308" s="31" t="s">
        <v>1080</v>
      </c>
      <c r="E308">
        <f t="shared" si="75"/>
        <v>4</v>
      </c>
      <c r="F308">
        <f t="shared" si="76"/>
        <v>8</v>
      </c>
      <c r="G308">
        <f t="shared" si="77"/>
        <v>12</v>
      </c>
      <c r="I308" t="str">
        <f t="shared" ref="I308:I311" si="83">MID(B308,1,3)</f>
        <v xml:space="preserve"> 11</v>
      </c>
      <c r="J308" t="str">
        <f t="shared" si="79"/>
        <v xml:space="preserve"> 47</v>
      </c>
      <c r="K308" s="15" t="str">
        <f t="shared" si="80"/>
        <v xml:space="preserve"> 42</v>
      </c>
      <c r="M308" s="54">
        <f t="shared" si="81"/>
        <v>11.795</v>
      </c>
      <c r="N308" s="17"/>
      <c r="O308">
        <f t="shared" si="67"/>
        <v>5</v>
      </c>
      <c r="P308">
        <f t="shared" si="68"/>
        <v>9</v>
      </c>
      <c r="Q308">
        <f t="shared" si="69"/>
        <v>13</v>
      </c>
      <c r="S308" t="str">
        <f t="shared" si="70"/>
        <v>72</v>
      </c>
      <c r="T308" t="str">
        <f t="shared" si="71"/>
        <v xml:space="preserve"> 24</v>
      </c>
      <c r="U308" t="str">
        <f t="shared" si="72"/>
        <v xml:space="preserve"> 36</v>
      </c>
      <c r="W308" s="60">
        <f t="shared" si="73"/>
        <v>72.41</v>
      </c>
      <c r="X308" s="59">
        <f t="shared" si="74"/>
        <v>-72.41</v>
      </c>
    </row>
    <row r="309" spans="1:24" ht="39.6" customHeight="1">
      <c r="A309" s="29" t="s">
        <v>1806</v>
      </c>
      <c r="B309" s="31" t="s">
        <v>1053</v>
      </c>
      <c r="C309" s="31" t="s">
        <v>1078</v>
      </c>
      <c r="E309">
        <f t="shared" si="75"/>
        <v>4</v>
      </c>
      <c r="F309">
        <f t="shared" si="76"/>
        <v>8</v>
      </c>
      <c r="G309">
        <f t="shared" si="77"/>
        <v>12</v>
      </c>
      <c r="I309" t="str">
        <f t="shared" si="83"/>
        <v xml:space="preserve"> 12</v>
      </c>
      <c r="J309" t="str">
        <f t="shared" si="79"/>
        <v xml:space="preserve"> 21</v>
      </c>
      <c r="K309" s="15" t="str">
        <f t="shared" si="80"/>
        <v xml:space="preserve"> 29</v>
      </c>
      <c r="M309" s="54">
        <f t="shared" si="81"/>
        <v>12.358055555555556</v>
      </c>
      <c r="N309" s="17"/>
      <c r="O309">
        <f t="shared" si="67"/>
        <v>5</v>
      </c>
      <c r="P309">
        <f t="shared" si="68"/>
        <v>9</v>
      </c>
      <c r="Q309">
        <f t="shared" si="69"/>
        <v>13</v>
      </c>
      <c r="S309" t="str">
        <f t="shared" si="70"/>
        <v>71</v>
      </c>
      <c r="T309" t="str">
        <f t="shared" si="71"/>
        <v xml:space="preserve"> 51</v>
      </c>
      <c r="U309" t="str">
        <f t="shared" si="72"/>
        <v xml:space="preserve"> 29</v>
      </c>
      <c r="W309" s="60">
        <f t="shared" si="73"/>
        <v>71.858055555555552</v>
      </c>
      <c r="X309" s="59">
        <f t="shared" si="74"/>
        <v>-71.858055555555552</v>
      </c>
    </row>
    <row r="310" spans="1:24" ht="39.6" customHeight="1">
      <c r="A310" s="30" t="s">
        <v>1802</v>
      </c>
      <c r="B310" s="31" t="s">
        <v>1050</v>
      </c>
      <c r="C310" s="31" t="s">
        <v>1075</v>
      </c>
      <c r="E310">
        <f t="shared" si="75"/>
        <v>4</v>
      </c>
      <c r="F310">
        <f t="shared" si="76"/>
        <v>8</v>
      </c>
      <c r="G310">
        <f t="shared" si="77"/>
        <v>12</v>
      </c>
      <c r="I310" t="str">
        <f t="shared" si="83"/>
        <v xml:space="preserve"> 12</v>
      </c>
      <c r="J310" t="str">
        <f t="shared" si="79"/>
        <v xml:space="preserve"> 01</v>
      </c>
      <c r="K310" s="15" t="str">
        <f t="shared" si="80"/>
        <v xml:space="preserve"> 55</v>
      </c>
      <c r="M310" s="54">
        <f t="shared" si="81"/>
        <v>12.031944444444445</v>
      </c>
      <c r="N310" s="17"/>
      <c r="O310">
        <f t="shared" si="67"/>
        <v>5</v>
      </c>
      <c r="P310">
        <f t="shared" si="68"/>
        <v>9</v>
      </c>
      <c r="Q310">
        <f t="shared" si="69"/>
        <v>13</v>
      </c>
      <c r="S310" t="str">
        <f t="shared" si="70"/>
        <v>72</v>
      </c>
      <c r="T310" t="str">
        <f t="shared" si="71"/>
        <v xml:space="preserve"> 10</v>
      </c>
      <c r="U310" t="str">
        <f t="shared" si="72"/>
        <v xml:space="preserve"> 19</v>
      </c>
      <c r="W310" s="60">
        <f t="shared" si="73"/>
        <v>72.171944444444449</v>
      </c>
      <c r="X310" s="59">
        <f t="shared" si="74"/>
        <v>-72.171944444444449</v>
      </c>
    </row>
    <row r="311" spans="1:24" ht="39.6" customHeight="1">
      <c r="A311" s="29" t="s">
        <v>1804</v>
      </c>
      <c r="B311" s="31" t="s">
        <v>1052</v>
      </c>
      <c r="C311" s="31" t="s">
        <v>1077</v>
      </c>
      <c r="E311">
        <f t="shared" si="75"/>
        <v>4</v>
      </c>
      <c r="F311">
        <f t="shared" si="76"/>
        <v>8</v>
      </c>
      <c r="G311">
        <f t="shared" si="77"/>
        <v>12</v>
      </c>
      <c r="I311" t="str">
        <f t="shared" si="83"/>
        <v xml:space="preserve"> 12</v>
      </c>
      <c r="J311" t="str">
        <f t="shared" si="79"/>
        <v xml:space="preserve"> 22</v>
      </c>
      <c r="K311" s="15" t="str">
        <f t="shared" si="80"/>
        <v xml:space="preserve"> 16</v>
      </c>
      <c r="M311" s="54">
        <f t="shared" si="81"/>
        <v>12.371111111111111</v>
      </c>
      <c r="N311" s="17"/>
      <c r="O311">
        <f t="shared" si="67"/>
        <v>5</v>
      </c>
      <c r="P311">
        <f t="shared" si="68"/>
        <v>9</v>
      </c>
      <c r="Q311">
        <f t="shared" si="69"/>
        <v>13</v>
      </c>
      <c r="S311" t="str">
        <f t="shared" si="70"/>
        <v>71</v>
      </c>
      <c r="T311" t="str">
        <f t="shared" si="71"/>
        <v xml:space="preserve"> 49</v>
      </c>
      <c r="U311" t="str">
        <f t="shared" si="72"/>
        <v xml:space="preserve"> 23</v>
      </c>
      <c r="W311" s="60">
        <f t="shared" si="73"/>
        <v>71.823055555555555</v>
      </c>
      <c r="X311" s="59">
        <f t="shared" si="74"/>
        <v>-71.823055555555555</v>
      </c>
    </row>
    <row r="312" spans="1:24" ht="39.6" customHeight="1">
      <c r="A312" s="29" t="s">
        <v>1560</v>
      </c>
      <c r="B312" s="24" t="s">
        <v>459</v>
      </c>
      <c r="C312" s="24" t="s">
        <v>752</v>
      </c>
      <c r="E312">
        <f t="shared" si="75"/>
        <v>3</v>
      </c>
      <c r="F312">
        <f t="shared" si="76"/>
        <v>7</v>
      </c>
      <c r="G312">
        <f t="shared" si="77"/>
        <v>10</v>
      </c>
      <c r="I312" t="str">
        <f t="shared" si="78"/>
        <v>13</v>
      </c>
      <c r="J312" t="str">
        <f t="shared" si="79"/>
        <v xml:space="preserve"> 23</v>
      </c>
      <c r="K312" s="15" t="str">
        <f t="shared" si="80"/>
        <v>40</v>
      </c>
      <c r="M312" s="54">
        <f t="shared" si="81"/>
        <v>13.394444444444444</v>
      </c>
      <c r="N312" s="17"/>
      <c r="O312">
        <f t="shared" si="67"/>
        <v>5</v>
      </c>
      <c r="P312">
        <f t="shared" si="68"/>
        <v>9</v>
      </c>
      <c r="Q312">
        <f t="shared" si="69"/>
        <v>13</v>
      </c>
      <c r="S312" t="str">
        <f t="shared" si="70"/>
        <v>81</v>
      </c>
      <c r="T312" t="str">
        <f t="shared" si="71"/>
        <v xml:space="preserve"> 22</v>
      </c>
      <c r="U312" t="str">
        <f t="shared" si="72"/>
        <v xml:space="preserve"> 19</v>
      </c>
      <c r="W312" s="60">
        <f t="shared" si="73"/>
        <v>81.371944444444438</v>
      </c>
      <c r="X312" s="59">
        <f t="shared" si="74"/>
        <v>-81.371944444444438</v>
      </c>
    </row>
    <row r="313" spans="1:24" ht="39.6" customHeight="1">
      <c r="A313" s="29" t="s">
        <v>1796</v>
      </c>
      <c r="B313" s="31" t="s">
        <v>1044</v>
      </c>
      <c r="C313" s="31" t="s">
        <v>1069</v>
      </c>
      <c r="E313">
        <f t="shared" si="75"/>
        <v>4</v>
      </c>
      <c r="F313">
        <f t="shared" si="76"/>
        <v>8</v>
      </c>
      <c r="G313">
        <f t="shared" si="77"/>
        <v>12</v>
      </c>
      <c r="I313" t="str">
        <f>MID(B313,1,3)</f>
        <v xml:space="preserve"> 12</v>
      </c>
      <c r="J313" t="str">
        <f t="shared" si="79"/>
        <v xml:space="preserve"> 09</v>
      </c>
      <c r="K313" s="15" t="str">
        <f t="shared" si="80"/>
        <v xml:space="preserve"> 42</v>
      </c>
      <c r="M313" s="54">
        <f t="shared" si="81"/>
        <v>12.161666666666667</v>
      </c>
      <c r="N313" s="17"/>
      <c r="O313">
        <f t="shared" si="67"/>
        <v>5</v>
      </c>
      <c r="P313">
        <f t="shared" si="68"/>
        <v>9</v>
      </c>
      <c r="Q313">
        <f t="shared" si="69"/>
        <v>13</v>
      </c>
      <c r="S313" t="str">
        <f t="shared" si="70"/>
        <v>72</v>
      </c>
      <c r="T313" t="str">
        <f t="shared" si="71"/>
        <v xml:space="preserve"> 08</v>
      </c>
      <c r="U313" t="str">
        <f t="shared" si="72"/>
        <v xml:space="preserve"> 36</v>
      </c>
      <c r="W313" s="60">
        <f t="shared" si="73"/>
        <v>72.143333333333331</v>
      </c>
      <c r="X313" s="59">
        <f t="shared" si="74"/>
        <v>-72.143333333333331</v>
      </c>
    </row>
    <row r="314" spans="1:24" ht="39.6" customHeight="1">
      <c r="A314" s="29" t="s">
        <v>1702</v>
      </c>
      <c r="B314" s="24" t="s">
        <v>584</v>
      </c>
      <c r="C314" s="24" t="s">
        <v>881</v>
      </c>
      <c r="E314">
        <f t="shared" si="75"/>
        <v>3</v>
      </c>
      <c r="F314">
        <f t="shared" si="76"/>
        <v>7</v>
      </c>
      <c r="G314">
        <f t="shared" si="77"/>
        <v>11</v>
      </c>
      <c r="I314" t="str">
        <f t="shared" si="78"/>
        <v>09</v>
      </c>
      <c r="J314" t="str">
        <f t="shared" si="79"/>
        <v xml:space="preserve"> 41</v>
      </c>
      <c r="K314" s="15" t="str">
        <f t="shared" si="80"/>
        <v xml:space="preserve"> 56</v>
      </c>
      <c r="M314" s="54">
        <f t="shared" si="81"/>
        <v>9.698888888888888</v>
      </c>
      <c r="N314" s="17"/>
      <c r="O314">
        <f t="shared" si="67"/>
        <v>5</v>
      </c>
      <c r="P314">
        <f t="shared" si="68"/>
        <v>9</v>
      </c>
      <c r="Q314">
        <f t="shared" si="69"/>
        <v>13</v>
      </c>
      <c r="S314" t="str">
        <f t="shared" si="70"/>
        <v>75</v>
      </c>
      <c r="T314" t="str">
        <f t="shared" si="71"/>
        <v xml:space="preserve"> 51</v>
      </c>
      <c r="U314" t="str">
        <f t="shared" si="72"/>
        <v xml:space="preserve"> 01</v>
      </c>
      <c r="W314" s="60">
        <f t="shared" si="73"/>
        <v>75.850277777777777</v>
      </c>
      <c r="X314" s="59">
        <f t="shared" si="74"/>
        <v>-75.850277777777777</v>
      </c>
    </row>
    <row r="315" spans="1:24" ht="39.6" customHeight="1">
      <c r="A315" s="29" t="s">
        <v>1738</v>
      </c>
      <c r="B315" s="24" t="s">
        <v>614</v>
      </c>
      <c r="C315" s="24" t="s">
        <v>906</v>
      </c>
      <c r="E315">
        <f t="shared" si="75"/>
        <v>3</v>
      </c>
      <c r="F315">
        <f t="shared" si="76"/>
        <v>7</v>
      </c>
      <c r="G315">
        <f t="shared" si="77"/>
        <v>11</v>
      </c>
      <c r="I315" t="str">
        <f t="shared" si="78"/>
        <v>09</v>
      </c>
      <c r="J315" t="str">
        <f t="shared" si="79"/>
        <v xml:space="preserve"> 10</v>
      </c>
      <c r="K315" s="15" t="str">
        <f t="shared" si="80"/>
        <v xml:space="preserve"> 55</v>
      </c>
      <c r="M315" s="54">
        <f t="shared" si="81"/>
        <v>9.1819444444444436</v>
      </c>
      <c r="N315" s="17"/>
      <c r="O315">
        <f t="shared" si="67"/>
        <v>5</v>
      </c>
      <c r="P315">
        <f t="shared" si="68"/>
        <v>9</v>
      </c>
      <c r="Q315">
        <f t="shared" si="69"/>
        <v>13</v>
      </c>
      <c r="S315" t="str">
        <f t="shared" si="70"/>
        <v>76</v>
      </c>
      <c r="T315" t="str">
        <f t="shared" si="71"/>
        <v xml:space="preserve"> 10</v>
      </c>
      <c r="U315" t="str">
        <f t="shared" si="72"/>
        <v xml:space="preserve"> 48</v>
      </c>
      <c r="W315" s="60">
        <f t="shared" si="73"/>
        <v>76.180000000000007</v>
      </c>
      <c r="X315" s="59">
        <f t="shared" si="74"/>
        <v>-76.180000000000007</v>
      </c>
    </row>
    <row r="316" spans="1:24" ht="39.6" customHeight="1">
      <c r="A316" s="29" t="s">
        <v>1818</v>
      </c>
      <c r="B316" s="31" t="s">
        <v>1065</v>
      </c>
      <c r="C316" s="31" t="s">
        <v>1090</v>
      </c>
      <c r="E316">
        <f t="shared" si="75"/>
        <v>4</v>
      </c>
      <c r="F316">
        <f t="shared" si="76"/>
        <v>8</v>
      </c>
      <c r="G316">
        <f t="shared" si="77"/>
        <v>12</v>
      </c>
      <c r="I316" t="str">
        <f>MID(B316,1,3)</f>
        <v xml:space="preserve"> 11</v>
      </c>
      <c r="J316" t="str">
        <f t="shared" si="79"/>
        <v xml:space="preserve"> 19</v>
      </c>
      <c r="K316" s="15" t="str">
        <f t="shared" si="80"/>
        <v xml:space="preserve"> 48</v>
      </c>
      <c r="M316" s="54">
        <f t="shared" si="81"/>
        <v>11.33</v>
      </c>
      <c r="N316" s="17"/>
      <c r="O316">
        <f t="shared" si="67"/>
        <v>5</v>
      </c>
      <c r="P316">
        <f t="shared" si="68"/>
        <v>9</v>
      </c>
      <c r="Q316">
        <f t="shared" si="69"/>
        <v>13</v>
      </c>
      <c r="S316" t="str">
        <f t="shared" si="70"/>
        <v>73</v>
      </c>
      <c r="T316" t="str">
        <f t="shared" si="71"/>
        <v xml:space="preserve"> 12</v>
      </c>
      <c r="U316" t="str">
        <f t="shared" si="72"/>
        <v xml:space="preserve"> 54</v>
      </c>
      <c r="W316" s="60">
        <f t="shared" si="73"/>
        <v>73.215000000000003</v>
      </c>
      <c r="X316" s="59">
        <f t="shared" si="74"/>
        <v>-73.215000000000003</v>
      </c>
    </row>
    <row r="317" spans="1:24" ht="39.6" customHeight="1">
      <c r="A317" s="29" t="s">
        <v>1613</v>
      </c>
      <c r="B317" s="24" t="s">
        <v>512</v>
      </c>
      <c r="C317" s="24" t="s">
        <v>806</v>
      </c>
      <c r="E317">
        <f t="shared" si="75"/>
        <v>3</v>
      </c>
      <c r="F317">
        <f t="shared" si="76"/>
        <v>7</v>
      </c>
      <c r="G317">
        <f t="shared" si="77"/>
        <v>11</v>
      </c>
      <c r="I317" t="str">
        <f t="shared" si="78"/>
        <v>11</v>
      </c>
      <c r="J317" t="str">
        <f t="shared" si="79"/>
        <v xml:space="preserve"> 07</v>
      </c>
      <c r="K317" s="15" t="str">
        <f t="shared" si="80"/>
        <v xml:space="preserve"> 59</v>
      </c>
      <c r="M317" s="54">
        <f t="shared" si="81"/>
        <v>11.133055555555556</v>
      </c>
      <c r="N317" s="17"/>
      <c r="O317">
        <f t="shared" si="67"/>
        <v>5</v>
      </c>
      <c r="P317">
        <f t="shared" si="68"/>
        <v>9</v>
      </c>
      <c r="Q317">
        <f t="shared" si="69"/>
        <v>13</v>
      </c>
      <c r="S317" t="str">
        <f t="shared" si="70"/>
        <v>74</v>
      </c>
      <c r="T317" t="str">
        <f t="shared" si="71"/>
        <v xml:space="preserve"> 13</v>
      </c>
      <c r="U317" t="str">
        <f t="shared" si="72"/>
        <v xml:space="preserve"> 44</v>
      </c>
      <c r="W317" s="60">
        <f t="shared" si="73"/>
        <v>74.228888888888889</v>
      </c>
      <c r="X317" s="59">
        <f t="shared" si="74"/>
        <v>-74.228888888888889</v>
      </c>
    </row>
    <row r="318" spans="1:24" ht="39.6" customHeight="1">
      <c r="A318" s="29" t="s">
        <v>1614</v>
      </c>
      <c r="B318" s="24" t="s">
        <v>513</v>
      </c>
      <c r="C318" s="24" t="s">
        <v>807</v>
      </c>
      <c r="E318">
        <f t="shared" si="75"/>
        <v>3</v>
      </c>
      <c r="F318">
        <f t="shared" si="76"/>
        <v>7</v>
      </c>
      <c r="G318">
        <f t="shared" si="77"/>
        <v>11</v>
      </c>
      <c r="I318" t="str">
        <f t="shared" si="78"/>
        <v>11</v>
      </c>
      <c r="J318" t="str">
        <f t="shared" si="79"/>
        <v xml:space="preserve"> 07</v>
      </c>
      <c r="K318" s="15" t="str">
        <f t="shared" si="80"/>
        <v xml:space="preserve"> 34</v>
      </c>
      <c r="M318" s="54">
        <f t="shared" si="81"/>
        <v>11.126111111111111</v>
      </c>
      <c r="N318" s="17"/>
      <c r="O318">
        <f t="shared" si="67"/>
        <v>5</v>
      </c>
      <c r="P318">
        <f t="shared" si="68"/>
        <v>9</v>
      </c>
      <c r="Q318">
        <f t="shared" si="69"/>
        <v>13</v>
      </c>
      <c r="S318" t="str">
        <f t="shared" si="70"/>
        <v>74</v>
      </c>
      <c r="T318" t="str">
        <f t="shared" si="71"/>
        <v xml:space="preserve"> 13</v>
      </c>
      <c r="U318" t="str">
        <f t="shared" si="72"/>
        <v xml:space="preserve"> 59</v>
      </c>
      <c r="W318" s="60">
        <f t="shared" si="73"/>
        <v>74.233055555555552</v>
      </c>
      <c r="X318" s="59">
        <f t="shared" si="74"/>
        <v>-74.233055555555552</v>
      </c>
    </row>
    <row r="319" spans="1:24" ht="39.6" customHeight="1">
      <c r="A319" s="29" t="s">
        <v>1735</v>
      </c>
      <c r="B319" s="24" t="s">
        <v>611</v>
      </c>
      <c r="C319" s="24" t="s">
        <v>911</v>
      </c>
      <c r="E319">
        <f t="shared" si="75"/>
        <v>3</v>
      </c>
      <c r="F319">
        <f t="shared" si="76"/>
        <v>7</v>
      </c>
      <c r="G319">
        <f t="shared" si="77"/>
        <v>11</v>
      </c>
      <c r="I319" t="str">
        <f t="shared" si="78"/>
        <v>09</v>
      </c>
      <c r="J319" t="str">
        <f t="shared" si="79"/>
        <v xml:space="preserve"> 17</v>
      </c>
      <c r="K319" s="15" t="str">
        <f t="shared" si="80"/>
        <v xml:space="preserve"> 53</v>
      </c>
      <c r="M319" s="54">
        <f t="shared" si="81"/>
        <v>9.2980555555555551</v>
      </c>
      <c r="N319" s="17"/>
      <c r="O319">
        <f t="shared" si="67"/>
        <v>5</v>
      </c>
      <c r="P319">
        <f t="shared" si="68"/>
        <v>9</v>
      </c>
      <c r="Q319">
        <f t="shared" si="69"/>
        <v>13</v>
      </c>
      <c r="S319" t="str">
        <f t="shared" si="70"/>
        <v>76</v>
      </c>
      <c r="T319" t="str">
        <f t="shared" si="71"/>
        <v xml:space="preserve"> 06</v>
      </c>
      <c r="U319" t="str">
        <f t="shared" si="72"/>
        <v xml:space="preserve"> 32</v>
      </c>
      <c r="W319" s="60">
        <f t="shared" si="73"/>
        <v>76.108888888888885</v>
      </c>
      <c r="X319" s="59">
        <f t="shared" si="74"/>
        <v>-76.108888888888885</v>
      </c>
    </row>
    <row r="320" spans="1:24" ht="39.6" customHeight="1">
      <c r="A320" s="29" t="s">
        <v>1817</v>
      </c>
      <c r="B320" s="31" t="s">
        <v>1064</v>
      </c>
      <c r="C320" s="31" t="s">
        <v>1089</v>
      </c>
      <c r="E320">
        <f t="shared" si="75"/>
        <v>4</v>
      </c>
      <c r="F320">
        <f t="shared" si="76"/>
        <v>8</v>
      </c>
      <c r="G320">
        <f t="shared" si="77"/>
        <v>12</v>
      </c>
      <c r="I320" t="str">
        <f>MID(B320,1,3)</f>
        <v xml:space="preserve"> 11</v>
      </c>
      <c r="J320" t="str">
        <f t="shared" si="79"/>
        <v xml:space="preserve"> 20</v>
      </c>
      <c r="K320" s="15" t="str">
        <f t="shared" si="80"/>
        <v xml:space="preserve"> 56</v>
      </c>
      <c r="M320" s="54">
        <f t="shared" si="81"/>
        <v>11.348888888888888</v>
      </c>
      <c r="N320" s="17"/>
      <c r="O320">
        <f t="shared" si="67"/>
        <v>5</v>
      </c>
      <c r="P320">
        <f t="shared" si="68"/>
        <v>9</v>
      </c>
      <c r="Q320">
        <f t="shared" si="69"/>
        <v>13</v>
      </c>
      <c r="S320" t="str">
        <f t="shared" si="70"/>
        <v>73</v>
      </c>
      <c r="T320" t="str">
        <f t="shared" si="71"/>
        <v xml:space="preserve"> 11</v>
      </c>
      <c r="U320" t="str">
        <f t="shared" si="72"/>
        <v xml:space="preserve"> 38</v>
      </c>
      <c r="W320" s="60">
        <f t="shared" si="73"/>
        <v>73.193888888888893</v>
      </c>
      <c r="X320" s="59">
        <f t="shared" si="74"/>
        <v>-73.193888888888893</v>
      </c>
    </row>
    <row r="321" spans="1:24" ht="39.6" customHeight="1">
      <c r="A321" s="29" t="s">
        <v>1810</v>
      </c>
      <c r="B321" s="31" t="s">
        <v>1057</v>
      </c>
      <c r="C321" s="31" t="s">
        <v>1082</v>
      </c>
      <c r="E321">
        <f t="shared" si="75"/>
        <v>4</v>
      </c>
      <c r="F321">
        <f t="shared" si="76"/>
        <v>8</v>
      </c>
      <c r="G321">
        <f t="shared" si="77"/>
        <v>12</v>
      </c>
      <c r="I321" t="str">
        <f t="shared" ref="I321:I322" si="84">MID(B321,1,3)</f>
        <v xml:space="preserve"> 11</v>
      </c>
      <c r="J321" t="str">
        <f t="shared" si="79"/>
        <v xml:space="preserve"> 37</v>
      </c>
      <c r="K321" s="15" t="str">
        <f t="shared" si="80"/>
        <v xml:space="preserve"> 37</v>
      </c>
      <c r="M321" s="54">
        <f t="shared" si="81"/>
        <v>11.626944444444444</v>
      </c>
      <c r="N321" s="17"/>
      <c r="O321">
        <f t="shared" si="67"/>
        <v>5</v>
      </c>
      <c r="P321">
        <f t="shared" si="68"/>
        <v>9</v>
      </c>
      <c r="Q321">
        <f t="shared" si="69"/>
        <v>13</v>
      </c>
      <c r="S321" t="str">
        <f t="shared" si="70"/>
        <v>72</v>
      </c>
      <c r="T321" t="str">
        <f t="shared" si="71"/>
        <v xml:space="preserve"> 50</v>
      </c>
      <c r="U321" t="str">
        <f t="shared" si="72"/>
        <v xml:space="preserve"> 06</v>
      </c>
      <c r="W321" s="60">
        <f t="shared" si="73"/>
        <v>72.834999999999994</v>
      </c>
      <c r="X321" s="59">
        <f t="shared" si="74"/>
        <v>-72.834999999999994</v>
      </c>
    </row>
    <row r="322" spans="1:24" ht="39.6" customHeight="1">
      <c r="A322" s="30" t="s">
        <v>1798</v>
      </c>
      <c r="B322" s="31" t="s">
        <v>1046</v>
      </c>
      <c r="C322" s="31" t="s">
        <v>1071</v>
      </c>
      <c r="E322">
        <f t="shared" si="75"/>
        <v>4</v>
      </c>
      <c r="F322">
        <f t="shared" si="76"/>
        <v>8</v>
      </c>
      <c r="G322">
        <f t="shared" si="77"/>
        <v>12</v>
      </c>
      <c r="I322" t="str">
        <f t="shared" si="84"/>
        <v xml:space="preserve"> 12</v>
      </c>
      <c r="J322" t="str">
        <f t="shared" si="79"/>
        <v xml:space="preserve"> 15</v>
      </c>
      <c r="K322" s="15" t="str">
        <f t="shared" si="80"/>
        <v xml:space="preserve"> 23</v>
      </c>
      <c r="M322" s="54">
        <f t="shared" si="81"/>
        <v>12.256388888888889</v>
      </c>
      <c r="N322" s="17"/>
      <c r="O322">
        <f t="shared" si="67"/>
        <v>5</v>
      </c>
      <c r="P322">
        <f t="shared" si="68"/>
        <v>9</v>
      </c>
      <c r="Q322">
        <f t="shared" si="69"/>
        <v>13</v>
      </c>
      <c r="S322" t="str">
        <f t="shared" si="70"/>
        <v>71</v>
      </c>
      <c r="T322" t="str">
        <f t="shared" si="71"/>
        <v xml:space="preserve"> 58</v>
      </c>
      <c r="U322" t="str">
        <f t="shared" si="72"/>
        <v xml:space="preserve"> 15</v>
      </c>
      <c r="W322" s="60">
        <f t="shared" si="73"/>
        <v>71.970833333333331</v>
      </c>
      <c r="X322" s="59">
        <f t="shared" si="74"/>
        <v>-71.970833333333331</v>
      </c>
    </row>
    <row r="323" spans="1:24" ht="39.6" customHeight="1">
      <c r="A323" s="29" t="s">
        <v>1596</v>
      </c>
      <c r="B323" s="24" t="s">
        <v>496</v>
      </c>
      <c r="C323" s="24" t="s">
        <v>791</v>
      </c>
      <c r="E323">
        <f t="shared" si="75"/>
        <v>3</v>
      </c>
      <c r="F323">
        <f t="shared" si="76"/>
        <v>7</v>
      </c>
      <c r="G323">
        <f t="shared" si="77"/>
        <v>11</v>
      </c>
      <c r="I323" t="str">
        <f t="shared" si="78"/>
        <v>11</v>
      </c>
      <c r="J323" t="str">
        <f t="shared" si="79"/>
        <v xml:space="preserve"> 16</v>
      </c>
      <c r="K323" s="15" t="str">
        <f t="shared" si="80"/>
        <v xml:space="preserve"> 26</v>
      </c>
      <c r="M323" s="54">
        <f t="shared" si="81"/>
        <v>11.273888888888889</v>
      </c>
      <c r="N323" s="17"/>
      <c r="O323">
        <f t="shared" si="67"/>
        <v>5</v>
      </c>
      <c r="P323">
        <f t="shared" si="68"/>
        <v>9</v>
      </c>
      <c r="Q323">
        <f t="shared" si="69"/>
        <v>13</v>
      </c>
      <c r="S323" t="str">
        <f t="shared" si="70"/>
        <v>74</v>
      </c>
      <c r="T323" t="str">
        <f t="shared" si="71"/>
        <v xml:space="preserve"> 12</v>
      </c>
      <c r="U323" t="str">
        <f t="shared" si="72"/>
        <v xml:space="preserve"> 18</v>
      </c>
      <c r="W323" s="60">
        <f t="shared" si="73"/>
        <v>74.204999999999998</v>
      </c>
      <c r="X323" s="59">
        <f t="shared" si="74"/>
        <v>-74.204999999999998</v>
      </c>
    </row>
    <row r="324" spans="1:24" ht="39.6" customHeight="1">
      <c r="A324" s="29" t="s">
        <v>1603</v>
      </c>
      <c r="B324" s="24" t="s">
        <v>496</v>
      </c>
      <c r="C324" s="24" t="s">
        <v>796</v>
      </c>
      <c r="E324">
        <f t="shared" si="75"/>
        <v>3</v>
      </c>
      <c r="F324">
        <f t="shared" si="76"/>
        <v>7</v>
      </c>
      <c r="G324">
        <f t="shared" si="77"/>
        <v>11</v>
      </c>
      <c r="I324" t="str">
        <f t="shared" si="78"/>
        <v>11</v>
      </c>
      <c r="J324" t="str">
        <f t="shared" si="79"/>
        <v xml:space="preserve"> 16</v>
      </c>
      <c r="K324" s="15" t="str">
        <f t="shared" si="80"/>
        <v xml:space="preserve"> 26</v>
      </c>
      <c r="M324" s="54">
        <f t="shared" si="81"/>
        <v>11.273888888888889</v>
      </c>
      <c r="N324" s="17"/>
      <c r="O324">
        <f t="shared" si="67"/>
        <v>5</v>
      </c>
      <c r="P324">
        <f t="shared" si="68"/>
        <v>9</v>
      </c>
      <c r="Q324">
        <f t="shared" si="69"/>
        <v>13</v>
      </c>
      <c r="S324" t="str">
        <f t="shared" si="70"/>
        <v>74</v>
      </c>
      <c r="T324" t="str">
        <f t="shared" si="71"/>
        <v xml:space="preserve"> 12</v>
      </c>
      <c r="U324" t="str">
        <f t="shared" si="72"/>
        <v xml:space="preserve"> 22</v>
      </c>
      <c r="W324" s="60">
        <f t="shared" si="73"/>
        <v>74.206111111111113</v>
      </c>
      <c r="X324" s="59">
        <f t="shared" si="74"/>
        <v>-74.206111111111113</v>
      </c>
    </row>
    <row r="325" spans="1:24" ht="39.6" customHeight="1">
      <c r="A325" s="29" t="s">
        <v>1729</v>
      </c>
      <c r="B325" s="24" t="s">
        <v>606</v>
      </c>
      <c r="C325" s="24" t="s">
        <v>907</v>
      </c>
      <c r="E325">
        <f t="shared" si="75"/>
        <v>3</v>
      </c>
      <c r="F325">
        <f t="shared" si="76"/>
        <v>7</v>
      </c>
      <c r="G325">
        <f t="shared" si="77"/>
        <v>11</v>
      </c>
      <c r="I325" t="str">
        <f t="shared" si="78"/>
        <v>09</v>
      </c>
      <c r="J325" t="str">
        <f t="shared" si="79"/>
        <v xml:space="preserve"> 22</v>
      </c>
      <c r="K325" s="15" t="str">
        <f t="shared" si="80"/>
        <v xml:space="preserve"> 48</v>
      </c>
      <c r="M325" s="54">
        <f t="shared" si="81"/>
        <v>9.3800000000000008</v>
      </c>
      <c r="N325" s="17"/>
      <c r="O325">
        <f t="shared" si="67"/>
        <v>5</v>
      </c>
      <c r="P325">
        <f t="shared" si="68"/>
        <v>9</v>
      </c>
      <c r="Q325">
        <f t="shared" si="69"/>
        <v>13</v>
      </c>
      <c r="S325" t="str">
        <f t="shared" si="70"/>
        <v>76</v>
      </c>
      <c r="T325" t="str">
        <f t="shared" si="71"/>
        <v xml:space="preserve"> 10</v>
      </c>
      <c r="U325" t="str">
        <f t="shared" si="72"/>
        <v xml:space="preserve"> 10</v>
      </c>
      <c r="W325" s="60">
        <f t="shared" si="73"/>
        <v>76.169444444444451</v>
      </c>
      <c r="X325" s="59">
        <f t="shared" si="74"/>
        <v>-76.169444444444451</v>
      </c>
    </row>
    <row r="326" spans="1:24" ht="39.6" customHeight="1">
      <c r="A326" s="29" t="s">
        <v>1710</v>
      </c>
      <c r="B326" s="24" t="s">
        <v>587</v>
      </c>
      <c r="C326" s="24" t="s">
        <v>889</v>
      </c>
      <c r="E326">
        <f t="shared" si="75"/>
        <v>3</v>
      </c>
      <c r="F326">
        <f t="shared" si="76"/>
        <v>7</v>
      </c>
      <c r="G326">
        <f t="shared" si="77"/>
        <v>11</v>
      </c>
      <c r="I326" t="str">
        <f t="shared" si="78"/>
        <v>09</v>
      </c>
      <c r="J326" t="str">
        <f t="shared" si="79"/>
        <v xml:space="preserve"> 45</v>
      </c>
      <c r="K326" s="15" t="str">
        <f t="shared" si="80"/>
        <v xml:space="preserve"> 47</v>
      </c>
      <c r="M326" s="54">
        <f t="shared" si="81"/>
        <v>9.7630555555555549</v>
      </c>
      <c r="N326" s="17"/>
      <c r="O326">
        <f t="shared" si="67"/>
        <v>5</v>
      </c>
      <c r="P326">
        <f t="shared" si="68"/>
        <v>9</v>
      </c>
      <c r="Q326">
        <f t="shared" si="69"/>
        <v>13</v>
      </c>
      <c r="S326" t="str">
        <f t="shared" si="70"/>
        <v>75</v>
      </c>
      <c r="T326" t="str">
        <f t="shared" si="71"/>
        <v xml:space="preserve"> 47</v>
      </c>
      <c r="U326" t="str">
        <f t="shared" si="72"/>
        <v xml:space="preserve"> 24</v>
      </c>
      <c r="W326" s="60">
        <f t="shared" si="73"/>
        <v>75.790000000000006</v>
      </c>
      <c r="X326" s="59">
        <f t="shared" si="74"/>
        <v>-75.790000000000006</v>
      </c>
    </row>
    <row r="327" spans="1:24" ht="39.6" customHeight="1">
      <c r="A327" s="29" t="s">
        <v>1615</v>
      </c>
      <c r="B327" s="24" t="s">
        <v>514</v>
      </c>
      <c r="C327" s="24" t="s">
        <v>804</v>
      </c>
      <c r="E327">
        <f t="shared" si="75"/>
        <v>3</v>
      </c>
      <c r="F327">
        <f t="shared" si="76"/>
        <v>7</v>
      </c>
      <c r="G327">
        <f t="shared" si="77"/>
        <v>11</v>
      </c>
      <c r="I327" t="str">
        <f t="shared" si="78"/>
        <v>11</v>
      </c>
      <c r="J327" t="str">
        <f t="shared" si="79"/>
        <v xml:space="preserve"> 07</v>
      </c>
      <c r="K327" s="15" t="str">
        <f t="shared" si="80"/>
        <v xml:space="preserve"> 16</v>
      </c>
      <c r="M327" s="54">
        <f t="shared" si="81"/>
        <v>11.121111111111111</v>
      </c>
      <c r="N327" s="17"/>
      <c r="O327">
        <f t="shared" si="67"/>
        <v>5</v>
      </c>
      <c r="P327">
        <f t="shared" si="68"/>
        <v>9</v>
      </c>
      <c r="Q327">
        <f t="shared" si="69"/>
        <v>13</v>
      </c>
      <c r="S327" t="str">
        <f t="shared" si="70"/>
        <v>74</v>
      </c>
      <c r="T327" t="str">
        <f t="shared" si="71"/>
        <v xml:space="preserve"> 13</v>
      </c>
      <c r="U327" t="str">
        <f t="shared" si="72"/>
        <v xml:space="preserve"> 55</v>
      </c>
      <c r="W327" s="60">
        <f t="shared" si="73"/>
        <v>74.231944444444451</v>
      </c>
      <c r="X327" s="59">
        <f t="shared" si="74"/>
        <v>-74.231944444444451</v>
      </c>
    </row>
    <row r="328" spans="1:24" ht="39.6" customHeight="1">
      <c r="A328" s="29" t="s">
        <v>1657</v>
      </c>
      <c r="B328" s="24" t="s">
        <v>556</v>
      </c>
      <c r="C328" s="24" t="s">
        <v>846</v>
      </c>
      <c r="E328">
        <f t="shared" si="75"/>
        <v>3</v>
      </c>
      <c r="F328">
        <f t="shared" si="76"/>
        <v>7</v>
      </c>
      <c r="G328">
        <f t="shared" si="77"/>
        <v>11</v>
      </c>
      <c r="I328" t="str">
        <f t="shared" si="78"/>
        <v>10</v>
      </c>
      <c r="J328" t="str">
        <f t="shared" si="79"/>
        <v xml:space="preserve"> 07</v>
      </c>
      <c r="K328" s="15" t="str">
        <f t="shared" si="80"/>
        <v xml:space="preserve"> 52</v>
      </c>
      <c r="M328" s="54">
        <f t="shared" si="81"/>
        <v>10.13111111111111</v>
      </c>
      <c r="N328" s="17"/>
      <c r="O328">
        <f t="shared" si="67"/>
        <v>5</v>
      </c>
      <c r="P328">
        <f t="shared" si="68"/>
        <v>9</v>
      </c>
      <c r="Q328">
        <f t="shared" si="69"/>
        <v>13</v>
      </c>
      <c r="S328" t="str">
        <f t="shared" si="70"/>
        <v>75</v>
      </c>
      <c r="T328" t="str">
        <f t="shared" si="71"/>
        <v xml:space="preserve"> 41</v>
      </c>
      <c r="U328" t="str">
        <f t="shared" si="72"/>
        <v xml:space="preserve"> 31</v>
      </c>
      <c r="W328" s="60">
        <f t="shared" si="73"/>
        <v>75.691944444444445</v>
      </c>
      <c r="X328" s="59">
        <f t="shared" si="74"/>
        <v>-75.691944444444445</v>
      </c>
    </row>
    <row r="329" spans="1:24" ht="39.6" customHeight="1">
      <c r="A329" s="29" t="s">
        <v>1742</v>
      </c>
      <c r="B329" s="24" t="s">
        <v>618</v>
      </c>
      <c r="C329" s="24" t="s">
        <v>917</v>
      </c>
      <c r="E329">
        <f t="shared" si="75"/>
        <v>3</v>
      </c>
      <c r="F329">
        <f t="shared" si="76"/>
        <v>7</v>
      </c>
      <c r="G329">
        <f t="shared" si="77"/>
        <v>11</v>
      </c>
      <c r="I329" t="str">
        <f t="shared" si="78"/>
        <v>09</v>
      </c>
      <c r="J329" t="str">
        <f t="shared" si="79"/>
        <v xml:space="preserve"> 01</v>
      </c>
      <c r="K329" s="15" t="str">
        <f t="shared" si="80"/>
        <v xml:space="preserve"> 36</v>
      </c>
      <c r="M329" s="54">
        <f t="shared" si="81"/>
        <v>9.0266666666666673</v>
      </c>
      <c r="N329" s="17"/>
      <c r="O329">
        <f t="shared" si="67"/>
        <v>5</v>
      </c>
      <c r="P329">
        <f t="shared" si="68"/>
        <v>9</v>
      </c>
      <c r="Q329">
        <f t="shared" si="69"/>
        <v>13</v>
      </c>
      <c r="S329" t="str">
        <f t="shared" si="70"/>
        <v>76</v>
      </c>
      <c r="T329" t="str">
        <f t="shared" si="71"/>
        <v xml:space="preserve"> 15</v>
      </c>
      <c r="U329" t="str">
        <f t="shared" si="72"/>
        <v xml:space="preserve"> 54</v>
      </c>
      <c r="W329" s="60">
        <f t="shared" si="73"/>
        <v>76.265000000000001</v>
      </c>
      <c r="X329" s="59">
        <f t="shared" si="74"/>
        <v>-76.265000000000001</v>
      </c>
    </row>
    <row r="330" spans="1:24" ht="39.6" customHeight="1">
      <c r="A330" s="30" t="s">
        <v>1797</v>
      </c>
      <c r="B330" s="31" t="s">
        <v>1045</v>
      </c>
      <c r="C330" s="31" t="s">
        <v>1070</v>
      </c>
      <c r="E330">
        <f t="shared" si="75"/>
        <v>4</v>
      </c>
      <c r="F330">
        <f t="shared" si="76"/>
        <v>8</v>
      </c>
      <c r="G330">
        <f t="shared" si="77"/>
        <v>12</v>
      </c>
      <c r="I330" t="str">
        <f>MID(B330,1,3)</f>
        <v xml:space="preserve"> 12</v>
      </c>
      <c r="J330" t="str">
        <f t="shared" si="79"/>
        <v xml:space="preserve"> 15</v>
      </c>
      <c r="K330" s="15" t="str">
        <f t="shared" si="80"/>
        <v xml:space="preserve"> 42</v>
      </c>
      <c r="M330" s="54">
        <f t="shared" si="81"/>
        <v>12.261666666666667</v>
      </c>
      <c r="N330" s="17"/>
      <c r="O330">
        <f t="shared" si="67"/>
        <v>5</v>
      </c>
      <c r="P330">
        <f t="shared" si="68"/>
        <v>9</v>
      </c>
      <c r="Q330">
        <f t="shared" si="69"/>
        <v>13</v>
      </c>
      <c r="S330" t="str">
        <f t="shared" si="70"/>
        <v>71</v>
      </c>
      <c r="T330" t="str">
        <f t="shared" si="71"/>
        <v xml:space="preserve"> 57</v>
      </c>
      <c r="U330" t="str">
        <f t="shared" si="72"/>
        <v xml:space="preserve"> 46</v>
      </c>
      <c r="W330" s="60">
        <f t="shared" si="73"/>
        <v>71.962777777777774</v>
      </c>
      <c r="X330" s="59">
        <f t="shared" si="74"/>
        <v>-71.962777777777774</v>
      </c>
    </row>
    <row r="331" spans="1:24" ht="39.6" customHeight="1">
      <c r="A331" s="29" t="s">
        <v>1719</v>
      </c>
      <c r="B331" s="24" t="s">
        <v>596</v>
      </c>
      <c r="C331" s="24" t="s">
        <v>898</v>
      </c>
      <c r="E331">
        <f t="shared" si="75"/>
        <v>3</v>
      </c>
      <c r="F331">
        <f t="shared" si="76"/>
        <v>7</v>
      </c>
      <c r="G331">
        <f t="shared" si="77"/>
        <v>11</v>
      </c>
      <c r="I331" t="str">
        <f t="shared" si="78"/>
        <v>09</v>
      </c>
      <c r="J331" t="str">
        <f t="shared" si="79"/>
        <v xml:space="preserve"> 25</v>
      </c>
      <c r="K331" s="15" t="str">
        <f t="shared" si="80"/>
        <v xml:space="preserve"> 48</v>
      </c>
      <c r="M331" s="54">
        <f t="shared" si="81"/>
        <v>9.43</v>
      </c>
      <c r="N331" s="17"/>
      <c r="O331">
        <f t="shared" ref="O331:O385" si="85">FIND("°",C331)</f>
        <v>5</v>
      </c>
      <c r="P331">
        <f t="shared" ref="P331:P385" si="86">FIND("'",C331)</f>
        <v>9</v>
      </c>
      <c r="Q331">
        <f t="shared" ref="Q331:Q385" si="87">FIND("""",C331)</f>
        <v>13</v>
      </c>
      <c r="S331" t="str">
        <f t="shared" ref="S331:S385" si="88">MID(C331,3,O331-3)</f>
        <v>75</v>
      </c>
      <c r="T331" t="str">
        <f t="shared" ref="T331:T385" si="89">MID(C331,O331+1,P331-O331-1)</f>
        <v xml:space="preserve"> 48</v>
      </c>
      <c r="U331" t="str">
        <f t="shared" ref="U331:U385" si="90">MID(C331,P331+1,Q331-P331-1)</f>
        <v xml:space="preserve"> 01</v>
      </c>
      <c r="W331" s="60">
        <f t="shared" ref="W331:W385" si="91">(U331/60^2)+(T331/60)+S331</f>
        <v>75.800277777777779</v>
      </c>
      <c r="X331" s="59">
        <f t="shared" ref="X331:X385" si="92">-1*W331</f>
        <v>-75.800277777777779</v>
      </c>
    </row>
    <row r="332" spans="1:24" ht="39.6" customHeight="1">
      <c r="A332" s="29" t="s">
        <v>1731</v>
      </c>
      <c r="B332" s="24" t="s">
        <v>608</v>
      </c>
      <c r="C332" s="24" t="s">
        <v>909</v>
      </c>
      <c r="E332">
        <f t="shared" si="75"/>
        <v>3</v>
      </c>
      <c r="F332">
        <f t="shared" si="76"/>
        <v>7</v>
      </c>
      <c r="G332">
        <f t="shared" si="77"/>
        <v>11</v>
      </c>
      <c r="I332" t="str">
        <f t="shared" si="78"/>
        <v>09</v>
      </c>
      <c r="J332" t="str">
        <f t="shared" si="79"/>
        <v xml:space="preserve"> 23</v>
      </c>
      <c r="K332" s="15" t="str">
        <f t="shared" si="80"/>
        <v xml:space="preserve"> 20</v>
      </c>
      <c r="M332" s="54">
        <f t="shared" si="81"/>
        <v>9.3888888888888893</v>
      </c>
      <c r="N332" s="17"/>
      <c r="O332">
        <f t="shared" si="85"/>
        <v>5</v>
      </c>
      <c r="P332">
        <f t="shared" si="86"/>
        <v>9</v>
      </c>
      <c r="Q332">
        <f t="shared" si="87"/>
        <v>13</v>
      </c>
      <c r="S332" t="str">
        <f t="shared" si="88"/>
        <v>76</v>
      </c>
      <c r="T332" t="str">
        <f t="shared" si="89"/>
        <v xml:space="preserve"> 11</v>
      </c>
      <c r="U332" t="str">
        <f t="shared" si="90"/>
        <v xml:space="preserve"> 20</v>
      </c>
      <c r="W332" s="60">
        <f t="shared" si="91"/>
        <v>76.188888888888883</v>
      </c>
      <c r="X332" s="59">
        <f t="shared" si="92"/>
        <v>-76.188888888888883</v>
      </c>
    </row>
    <row r="333" spans="1:24" ht="39.6" customHeight="1">
      <c r="A333" s="29" t="s">
        <v>1714</v>
      </c>
      <c r="B333" s="24" t="s">
        <v>592</v>
      </c>
      <c r="C333" s="24" t="s">
        <v>889</v>
      </c>
      <c r="E333">
        <f t="shared" si="75"/>
        <v>3</v>
      </c>
      <c r="F333">
        <f t="shared" si="76"/>
        <v>7</v>
      </c>
      <c r="G333">
        <f t="shared" si="77"/>
        <v>11</v>
      </c>
      <c r="I333" t="str">
        <f t="shared" si="78"/>
        <v>09</v>
      </c>
      <c r="J333" t="str">
        <f t="shared" si="79"/>
        <v xml:space="preserve"> 23</v>
      </c>
      <c r="K333" s="15" t="str">
        <f t="shared" si="80"/>
        <v xml:space="preserve"> 35</v>
      </c>
      <c r="M333" s="54">
        <f t="shared" si="81"/>
        <v>9.3930555555555557</v>
      </c>
      <c r="N333" s="17"/>
      <c r="O333">
        <f t="shared" si="85"/>
        <v>5</v>
      </c>
      <c r="P333">
        <f t="shared" si="86"/>
        <v>9</v>
      </c>
      <c r="Q333">
        <f t="shared" si="87"/>
        <v>13</v>
      </c>
      <c r="S333" t="str">
        <f t="shared" si="88"/>
        <v>75</v>
      </c>
      <c r="T333" t="str">
        <f t="shared" si="89"/>
        <v xml:space="preserve"> 47</v>
      </c>
      <c r="U333" t="str">
        <f t="shared" si="90"/>
        <v xml:space="preserve"> 24</v>
      </c>
      <c r="W333" s="60">
        <f t="shared" si="91"/>
        <v>75.790000000000006</v>
      </c>
      <c r="X333" s="59">
        <f t="shared" si="92"/>
        <v>-75.790000000000006</v>
      </c>
    </row>
    <row r="334" spans="1:24" ht="39.6" customHeight="1">
      <c r="A334" s="29" t="s">
        <v>1670</v>
      </c>
      <c r="B334" s="24" t="s">
        <v>553</v>
      </c>
      <c r="C334" s="24" t="s">
        <v>858</v>
      </c>
      <c r="E334">
        <f t="shared" si="75"/>
        <v>3</v>
      </c>
      <c r="F334">
        <f t="shared" si="76"/>
        <v>7</v>
      </c>
      <c r="G334">
        <f t="shared" si="77"/>
        <v>11</v>
      </c>
      <c r="I334" t="str">
        <f t="shared" si="78"/>
        <v>10</v>
      </c>
      <c r="J334" t="str">
        <f t="shared" si="79"/>
        <v xml:space="preserve"> 10</v>
      </c>
      <c r="K334" s="15" t="str">
        <f t="shared" si="80"/>
        <v xml:space="preserve"> 37</v>
      </c>
      <c r="M334" s="54">
        <f t="shared" si="81"/>
        <v>10.176944444444445</v>
      </c>
      <c r="N334" s="17"/>
      <c r="O334">
        <f t="shared" si="85"/>
        <v>5</v>
      </c>
      <c r="P334">
        <f t="shared" si="86"/>
        <v>9</v>
      </c>
      <c r="Q334">
        <f t="shared" si="87"/>
        <v>13</v>
      </c>
      <c r="S334" t="str">
        <f t="shared" si="88"/>
        <v>75</v>
      </c>
      <c r="T334" t="str">
        <f t="shared" si="89"/>
        <v xml:space="preserve"> 39</v>
      </c>
      <c r="U334" t="str">
        <f t="shared" si="90"/>
        <v xml:space="preserve"> 14</v>
      </c>
      <c r="W334" s="60">
        <f t="shared" si="91"/>
        <v>75.653888888888886</v>
      </c>
      <c r="X334" s="59">
        <f t="shared" si="92"/>
        <v>-75.653888888888886</v>
      </c>
    </row>
    <row r="335" spans="1:24" ht="39.6" customHeight="1">
      <c r="A335" s="29" t="s">
        <v>1624</v>
      </c>
      <c r="B335" s="24" t="s">
        <v>523</v>
      </c>
      <c r="C335" s="24" t="s">
        <v>814</v>
      </c>
      <c r="E335">
        <f t="shared" si="75"/>
        <v>3</v>
      </c>
      <c r="F335">
        <f t="shared" si="76"/>
        <v>7</v>
      </c>
      <c r="G335">
        <f t="shared" si="77"/>
        <v>11</v>
      </c>
      <c r="I335" t="str">
        <f t="shared" si="78"/>
        <v>10</v>
      </c>
      <c r="J335" t="str">
        <f t="shared" si="79"/>
        <v xml:space="preserve"> 56</v>
      </c>
      <c r="K335" s="15" t="str">
        <f t="shared" si="80"/>
        <v xml:space="preserve"> 24</v>
      </c>
      <c r="M335" s="54">
        <f t="shared" si="81"/>
        <v>10.94</v>
      </c>
      <c r="N335" s="17"/>
      <c r="O335">
        <f t="shared" si="85"/>
        <v>5</v>
      </c>
      <c r="P335">
        <f t="shared" si="86"/>
        <v>9</v>
      </c>
      <c r="Q335">
        <f t="shared" si="87"/>
        <v>13</v>
      </c>
      <c r="S335" t="str">
        <f t="shared" si="88"/>
        <v>75</v>
      </c>
      <c r="T335" t="str">
        <f t="shared" si="89"/>
        <v xml:space="preserve"> 03</v>
      </c>
      <c r="U335" t="str">
        <f t="shared" si="90"/>
        <v xml:space="preserve"> 04</v>
      </c>
      <c r="W335" s="60">
        <f t="shared" si="91"/>
        <v>75.051111111111112</v>
      </c>
      <c r="X335" s="59">
        <f t="shared" si="92"/>
        <v>-75.051111111111112</v>
      </c>
    </row>
    <row r="336" spans="1:24" ht="39.6" customHeight="1">
      <c r="A336" s="29" t="s">
        <v>1627</v>
      </c>
      <c r="B336" s="24" t="s">
        <v>526</v>
      </c>
      <c r="C336" s="24" t="s">
        <v>817</v>
      </c>
      <c r="E336">
        <f t="shared" si="75"/>
        <v>3</v>
      </c>
      <c r="F336">
        <f t="shared" si="76"/>
        <v>7</v>
      </c>
      <c r="G336">
        <f t="shared" si="77"/>
        <v>11</v>
      </c>
      <c r="I336" t="str">
        <f t="shared" si="78"/>
        <v>10</v>
      </c>
      <c r="J336" t="str">
        <f t="shared" si="79"/>
        <v xml:space="preserve"> 49</v>
      </c>
      <c r="K336" s="15" t="str">
        <f t="shared" si="80"/>
        <v xml:space="preserve"> 44</v>
      </c>
      <c r="M336" s="54">
        <f t="shared" si="81"/>
        <v>10.828888888888889</v>
      </c>
      <c r="N336" s="17"/>
      <c r="O336">
        <f t="shared" si="85"/>
        <v>5</v>
      </c>
      <c r="P336">
        <f t="shared" si="86"/>
        <v>9</v>
      </c>
      <c r="Q336">
        <f t="shared" si="87"/>
        <v>13</v>
      </c>
      <c r="S336" t="str">
        <f t="shared" si="88"/>
        <v>75</v>
      </c>
      <c r="T336" t="str">
        <f t="shared" si="89"/>
        <v xml:space="preserve"> 10</v>
      </c>
      <c r="U336" t="str">
        <f t="shared" si="90"/>
        <v xml:space="preserve"> 48</v>
      </c>
      <c r="W336" s="60">
        <f t="shared" si="91"/>
        <v>75.180000000000007</v>
      </c>
      <c r="X336" s="59">
        <f t="shared" si="92"/>
        <v>-75.180000000000007</v>
      </c>
    </row>
    <row r="337" spans="1:24" ht="39.6" customHeight="1">
      <c r="A337" s="29" t="s">
        <v>1809</v>
      </c>
      <c r="B337" s="31" t="s">
        <v>1056</v>
      </c>
      <c r="C337" s="31" t="s">
        <v>1081</v>
      </c>
      <c r="E337">
        <f t="shared" si="75"/>
        <v>4</v>
      </c>
      <c r="F337">
        <f t="shared" si="76"/>
        <v>8</v>
      </c>
      <c r="G337">
        <f t="shared" si="77"/>
        <v>12</v>
      </c>
      <c r="I337" t="str">
        <f>MID(B337,1,3)</f>
        <v xml:space="preserve"> 11</v>
      </c>
      <c r="J337" t="str">
        <f t="shared" si="79"/>
        <v xml:space="preserve"> 46</v>
      </c>
      <c r="K337" s="15" t="str">
        <f t="shared" si="80"/>
        <v xml:space="preserve"> 34</v>
      </c>
      <c r="M337" s="54">
        <f t="shared" si="81"/>
        <v>11.776111111111112</v>
      </c>
      <c r="N337" s="17"/>
      <c r="O337">
        <f t="shared" si="85"/>
        <v>5</v>
      </c>
      <c r="P337">
        <f t="shared" si="86"/>
        <v>9</v>
      </c>
      <c r="Q337">
        <f t="shared" si="87"/>
        <v>13</v>
      </c>
      <c r="S337" t="str">
        <f t="shared" si="88"/>
        <v>72</v>
      </c>
      <c r="T337" t="str">
        <f t="shared" si="89"/>
        <v xml:space="preserve"> 30</v>
      </c>
      <c r="U337" t="str">
        <f t="shared" si="90"/>
        <v xml:space="preserve"> 54</v>
      </c>
      <c r="W337" s="60">
        <f t="shared" si="91"/>
        <v>72.515000000000001</v>
      </c>
      <c r="X337" s="59">
        <f t="shared" si="92"/>
        <v>-72.515000000000001</v>
      </c>
    </row>
    <row r="338" spans="1:24" ht="39.6" customHeight="1">
      <c r="A338" s="35" t="s">
        <v>1590</v>
      </c>
      <c r="B338" s="36" t="s">
        <v>491</v>
      </c>
      <c r="C338" s="36" t="s">
        <v>785</v>
      </c>
      <c r="E338">
        <f t="shared" si="75"/>
        <v>3</v>
      </c>
      <c r="F338">
        <f t="shared" si="76"/>
        <v>7</v>
      </c>
      <c r="G338">
        <f t="shared" si="77"/>
        <v>11</v>
      </c>
      <c r="I338" t="str">
        <f t="shared" si="78"/>
        <v>11</v>
      </c>
      <c r="J338" t="str">
        <f t="shared" si="79"/>
        <v xml:space="preserve"> 20</v>
      </c>
      <c r="K338" s="15" t="str">
        <f t="shared" si="80"/>
        <v xml:space="preserve"> 46</v>
      </c>
      <c r="M338" s="54">
        <f t="shared" si="81"/>
        <v>11.346111111111112</v>
      </c>
      <c r="N338" s="17"/>
      <c r="O338">
        <f t="shared" si="85"/>
        <v>5</v>
      </c>
      <c r="P338">
        <f t="shared" si="86"/>
        <v>8</v>
      </c>
      <c r="Q338">
        <f t="shared" si="87"/>
        <v>12</v>
      </c>
      <c r="S338" t="str">
        <f t="shared" si="88"/>
        <v>74</v>
      </c>
      <c r="T338" t="str">
        <f t="shared" si="89"/>
        <v xml:space="preserve"> 6</v>
      </c>
      <c r="U338" t="str">
        <f t="shared" si="90"/>
        <v xml:space="preserve"> 29</v>
      </c>
      <c r="W338" s="60">
        <f t="shared" si="91"/>
        <v>74.108055555555552</v>
      </c>
      <c r="X338" s="59">
        <f t="shared" si="92"/>
        <v>-74.108055555555552</v>
      </c>
    </row>
    <row r="339" spans="1:24" ht="39.6" customHeight="1">
      <c r="A339" s="29" t="s">
        <v>1801</v>
      </c>
      <c r="B339" s="31" t="s">
        <v>1049</v>
      </c>
      <c r="C339" s="31" t="s">
        <v>1074</v>
      </c>
      <c r="E339">
        <f t="shared" si="75"/>
        <v>4</v>
      </c>
      <c r="F339">
        <f t="shared" si="76"/>
        <v>8</v>
      </c>
      <c r="G339">
        <f t="shared" si="77"/>
        <v>12</v>
      </c>
      <c r="I339" t="str">
        <f>MID(B339,1,3)</f>
        <v xml:space="preserve"> 12</v>
      </c>
      <c r="J339" t="str">
        <f t="shared" si="79"/>
        <v xml:space="preserve"> 12</v>
      </c>
      <c r="K339" s="15" t="str">
        <f t="shared" si="80"/>
        <v xml:space="preserve"> 59</v>
      </c>
      <c r="M339" s="54">
        <f t="shared" si="81"/>
        <v>12.216388888888888</v>
      </c>
      <c r="N339" s="17"/>
      <c r="O339">
        <f t="shared" si="85"/>
        <v>5</v>
      </c>
      <c r="P339">
        <f t="shared" si="86"/>
        <v>9</v>
      </c>
      <c r="Q339">
        <f t="shared" si="87"/>
        <v>13</v>
      </c>
      <c r="S339" t="str">
        <f t="shared" si="88"/>
        <v>72</v>
      </c>
      <c r="T339" t="str">
        <f t="shared" si="89"/>
        <v xml:space="preserve"> 10</v>
      </c>
      <c r="U339" t="str">
        <f t="shared" si="90"/>
        <v xml:space="preserve"> 42</v>
      </c>
      <c r="W339" s="60">
        <f t="shared" si="91"/>
        <v>72.178333333333327</v>
      </c>
      <c r="X339" s="59">
        <f t="shared" si="92"/>
        <v>-72.178333333333327</v>
      </c>
    </row>
    <row r="340" spans="1:24" ht="39.6" customHeight="1">
      <c r="A340" s="29" t="s">
        <v>1619</v>
      </c>
      <c r="B340" s="24" t="s">
        <v>518</v>
      </c>
      <c r="C340" s="24" t="s">
        <v>808</v>
      </c>
      <c r="E340">
        <f t="shared" si="75"/>
        <v>3</v>
      </c>
      <c r="F340">
        <f t="shared" si="76"/>
        <v>7</v>
      </c>
      <c r="G340">
        <f t="shared" si="77"/>
        <v>11</v>
      </c>
      <c r="I340" t="str">
        <f t="shared" ref="I340:I355" si="93">MID(B340,1,2)</f>
        <v>11</v>
      </c>
      <c r="J340" t="str">
        <f t="shared" si="79"/>
        <v xml:space="preserve"> 03</v>
      </c>
      <c r="K340" s="15" t="str">
        <f t="shared" si="80"/>
        <v xml:space="preserve"> 07</v>
      </c>
      <c r="M340" s="54">
        <f t="shared" si="81"/>
        <v>11.051944444444445</v>
      </c>
      <c r="N340" s="17"/>
      <c r="O340">
        <f t="shared" si="85"/>
        <v>5</v>
      </c>
      <c r="P340">
        <f t="shared" si="86"/>
        <v>9</v>
      </c>
      <c r="Q340">
        <f t="shared" si="87"/>
        <v>13</v>
      </c>
      <c r="S340" t="str">
        <f t="shared" si="88"/>
        <v>74</v>
      </c>
      <c r="T340" t="str">
        <f t="shared" si="89"/>
        <v xml:space="preserve"> 13</v>
      </c>
      <c r="U340" t="str">
        <f t="shared" si="90"/>
        <v xml:space="preserve"> 52</v>
      </c>
      <c r="W340" s="60">
        <f t="shared" si="91"/>
        <v>74.231111111111105</v>
      </c>
      <c r="X340" s="59">
        <f t="shared" si="92"/>
        <v>-74.231111111111105</v>
      </c>
    </row>
    <row r="341" spans="1:24" ht="39.6" customHeight="1">
      <c r="A341" s="30" t="s">
        <v>1556</v>
      </c>
      <c r="B341" s="24" t="s">
        <v>455</v>
      </c>
      <c r="C341" s="24" t="s">
        <v>749</v>
      </c>
      <c r="E341">
        <f t="shared" si="75"/>
        <v>3</v>
      </c>
      <c r="F341">
        <f t="shared" si="76"/>
        <v>7</v>
      </c>
      <c r="G341">
        <f t="shared" si="77"/>
        <v>10</v>
      </c>
      <c r="I341" t="str">
        <f t="shared" si="93"/>
        <v>13</v>
      </c>
      <c r="J341" t="str">
        <f t="shared" si="79"/>
        <v xml:space="preserve"> 23</v>
      </c>
      <c r="K341" s="15" t="str">
        <f t="shared" si="80"/>
        <v>11</v>
      </c>
      <c r="M341" s="54">
        <f t="shared" si="81"/>
        <v>13.386388888888888</v>
      </c>
      <c r="N341" s="17"/>
      <c r="O341">
        <f t="shared" si="85"/>
        <v>5</v>
      </c>
      <c r="P341">
        <f t="shared" si="86"/>
        <v>9</v>
      </c>
      <c r="Q341">
        <f t="shared" si="87"/>
        <v>13</v>
      </c>
      <c r="S341" t="str">
        <f t="shared" si="88"/>
        <v>81</v>
      </c>
      <c r="T341" t="str">
        <f t="shared" si="89"/>
        <v xml:space="preserve"> 22</v>
      </c>
      <c r="U341" t="str">
        <f t="shared" si="90"/>
        <v xml:space="preserve"> 07</v>
      </c>
      <c r="W341" s="60">
        <f t="shared" si="91"/>
        <v>81.368611111111107</v>
      </c>
      <c r="X341" s="59">
        <f t="shared" si="92"/>
        <v>-81.368611111111107</v>
      </c>
    </row>
    <row r="342" spans="1:24" ht="39.6" customHeight="1">
      <c r="A342" s="29" t="s">
        <v>1822</v>
      </c>
      <c r="B342" s="31" t="s">
        <v>504</v>
      </c>
      <c r="C342" s="31" t="s">
        <v>1094</v>
      </c>
      <c r="E342">
        <f t="shared" si="75"/>
        <v>3</v>
      </c>
      <c r="F342">
        <f t="shared" si="76"/>
        <v>7</v>
      </c>
      <c r="G342">
        <f t="shared" si="77"/>
        <v>11</v>
      </c>
      <c r="I342" t="str">
        <f t="shared" si="93"/>
        <v>11</v>
      </c>
      <c r="J342" t="str">
        <f t="shared" si="79"/>
        <v xml:space="preserve"> 15</v>
      </c>
      <c r="K342" s="15" t="str">
        <f t="shared" si="80"/>
        <v xml:space="preserve"> 43</v>
      </c>
      <c r="M342" s="54">
        <f t="shared" si="81"/>
        <v>11.261944444444444</v>
      </c>
      <c r="N342" s="17"/>
      <c r="O342">
        <f t="shared" si="85"/>
        <v>4</v>
      </c>
      <c r="P342">
        <f t="shared" si="86"/>
        <v>8</v>
      </c>
      <c r="Q342">
        <f t="shared" si="87"/>
        <v>12</v>
      </c>
      <c r="S342" t="str">
        <f t="shared" si="88"/>
        <v>3</v>
      </c>
      <c r="T342" t="str">
        <f t="shared" si="89"/>
        <v xml:space="preserve"> 25</v>
      </c>
      <c r="U342" t="str">
        <f t="shared" si="90"/>
        <v xml:space="preserve"> 12</v>
      </c>
      <c r="W342" s="60">
        <f t="shared" si="91"/>
        <v>3.42</v>
      </c>
      <c r="X342" s="59">
        <f t="shared" si="92"/>
        <v>-3.42</v>
      </c>
    </row>
    <row r="343" spans="1:24" ht="39.6" customHeight="1">
      <c r="A343" s="29" t="s">
        <v>1606</v>
      </c>
      <c r="B343" s="24" t="s">
        <v>505</v>
      </c>
      <c r="C343" s="24" t="s">
        <v>799</v>
      </c>
      <c r="E343">
        <f t="shared" si="75"/>
        <v>3</v>
      </c>
      <c r="F343">
        <f t="shared" si="76"/>
        <v>7</v>
      </c>
      <c r="G343">
        <f t="shared" si="77"/>
        <v>11</v>
      </c>
      <c r="I343" t="str">
        <f t="shared" si="93"/>
        <v>11</v>
      </c>
      <c r="J343" t="str">
        <f t="shared" si="79"/>
        <v xml:space="preserve"> 15</v>
      </c>
      <c r="K343" s="15" t="str">
        <f t="shared" si="80"/>
        <v xml:space="preserve"> 29</v>
      </c>
      <c r="M343" s="54">
        <f t="shared" si="81"/>
        <v>11.258055555555556</v>
      </c>
      <c r="N343" s="17"/>
      <c r="O343">
        <f t="shared" si="85"/>
        <v>5</v>
      </c>
      <c r="P343">
        <f t="shared" si="86"/>
        <v>9</v>
      </c>
      <c r="Q343">
        <f t="shared" si="87"/>
        <v>13</v>
      </c>
      <c r="S343" t="str">
        <f t="shared" si="88"/>
        <v>74</v>
      </c>
      <c r="T343" t="str">
        <f t="shared" si="89"/>
        <v xml:space="preserve"> 12</v>
      </c>
      <c r="U343" t="str">
        <f t="shared" si="90"/>
        <v xml:space="preserve"> 25</v>
      </c>
      <c r="W343" s="60">
        <f t="shared" si="91"/>
        <v>74.206944444444446</v>
      </c>
      <c r="X343" s="59">
        <f t="shared" si="92"/>
        <v>-74.206944444444446</v>
      </c>
    </row>
    <row r="344" spans="1:24" ht="39.6" customHeight="1">
      <c r="A344" s="29" t="s">
        <v>1656</v>
      </c>
      <c r="B344" s="24" t="s">
        <v>555</v>
      </c>
      <c r="C344" s="24" t="s">
        <v>845</v>
      </c>
      <c r="E344">
        <f t="shared" si="75"/>
        <v>3</v>
      </c>
      <c r="F344">
        <f t="shared" si="76"/>
        <v>7</v>
      </c>
      <c r="G344">
        <f t="shared" si="77"/>
        <v>11</v>
      </c>
      <c r="I344" t="str">
        <f t="shared" si="93"/>
        <v>10</v>
      </c>
      <c r="J344" t="str">
        <f t="shared" si="79"/>
        <v xml:space="preserve"> 08</v>
      </c>
      <c r="K344" s="15" t="str">
        <f t="shared" si="80"/>
        <v xml:space="preserve"> 20</v>
      </c>
      <c r="M344" s="54">
        <f t="shared" si="81"/>
        <v>10.138888888888889</v>
      </c>
      <c r="N344" s="17"/>
      <c r="O344">
        <f t="shared" si="85"/>
        <v>5</v>
      </c>
      <c r="P344">
        <f t="shared" si="86"/>
        <v>9</v>
      </c>
      <c r="Q344">
        <f t="shared" si="87"/>
        <v>13</v>
      </c>
      <c r="S344" t="str">
        <f t="shared" si="88"/>
        <v>75</v>
      </c>
      <c r="T344" t="str">
        <f t="shared" si="89"/>
        <v xml:space="preserve"> 40</v>
      </c>
      <c r="U344" t="str">
        <f t="shared" si="90"/>
        <v xml:space="preserve"> 16</v>
      </c>
      <c r="W344" s="60">
        <f t="shared" si="91"/>
        <v>75.671111111111117</v>
      </c>
      <c r="X344" s="59">
        <f t="shared" si="92"/>
        <v>-75.671111111111117</v>
      </c>
    </row>
    <row r="345" spans="1:24" ht="39.6" customHeight="1">
      <c r="A345" s="29" t="s">
        <v>1554</v>
      </c>
      <c r="B345" s="24" t="s">
        <v>445</v>
      </c>
      <c r="C345" s="24" t="s">
        <v>746</v>
      </c>
      <c r="E345">
        <f t="shared" ref="E345:E385" si="94">FIND("°",B345)</f>
        <v>3</v>
      </c>
      <c r="F345">
        <f t="shared" ref="F345:F385" si="95">FIND("'",B345)</f>
        <v>7</v>
      </c>
      <c r="G345">
        <f t="shared" ref="G345:G385" si="96">FIND("""",B345)</f>
        <v>10</v>
      </c>
      <c r="I345" t="str">
        <f t="shared" si="93"/>
        <v>13</v>
      </c>
      <c r="J345" t="str">
        <f t="shared" ref="J345:J385" si="97">MID(B345,E345+1,F345-E345-1)</f>
        <v xml:space="preserve"> 19</v>
      </c>
      <c r="K345" s="15" t="str">
        <f t="shared" ref="K345:K385" si="98">MID(B345,F345+1,G345-F345-1)</f>
        <v>35</v>
      </c>
      <c r="M345" s="54">
        <f t="shared" ref="M345:M385" si="99">(K345/60^2)+(J345/60)+I345</f>
        <v>13.326388888888889</v>
      </c>
      <c r="N345" s="17"/>
      <c r="O345">
        <f t="shared" si="85"/>
        <v>5</v>
      </c>
      <c r="P345">
        <f t="shared" si="86"/>
        <v>9</v>
      </c>
      <c r="Q345">
        <f t="shared" si="87"/>
        <v>13</v>
      </c>
      <c r="S345" t="str">
        <f t="shared" si="88"/>
        <v>81</v>
      </c>
      <c r="T345" t="str">
        <f t="shared" si="89"/>
        <v xml:space="preserve"> 23</v>
      </c>
      <c r="U345" t="str">
        <f t="shared" si="90"/>
        <v xml:space="preserve"> 32</v>
      </c>
      <c r="W345" s="60">
        <f t="shared" si="91"/>
        <v>81.392222222222216</v>
      </c>
      <c r="X345" s="59">
        <f t="shared" si="92"/>
        <v>-81.392222222222216</v>
      </c>
    </row>
    <row r="346" spans="1:24" ht="39.6" customHeight="1">
      <c r="A346" s="29" t="s">
        <v>1713</v>
      </c>
      <c r="B346" s="24" t="s">
        <v>591</v>
      </c>
      <c r="C346" s="24" t="s">
        <v>893</v>
      </c>
      <c r="E346">
        <f t="shared" si="94"/>
        <v>3</v>
      </c>
      <c r="F346">
        <f t="shared" si="95"/>
        <v>7</v>
      </c>
      <c r="G346">
        <f t="shared" si="96"/>
        <v>11</v>
      </c>
      <c r="I346" t="str">
        <f t="shared" si="93"/>
        <v>09</v>
      </c>
      <c r="J346" t="str">
        <f t="shared" si="97"/>
        <v xml:space="preserve"> 24</v>
      </c>
      <c r="K346" s="15" t="str">
        <f t="shared" si="98"/>
        <v xml:space="preserve"> 07</v>
      </c>
      <c r="M346" s="54">
        <f t="shared" si="99"/>
        <v>9.4019444444444442</v>
      </c>
      <c r="N346" s="17"/>
      <c r="O346">
        <f t="shared" si="85"/>
        <v>5</v>
      </c>
      <c r="P346">
        <f t="shared" si="86"/>
        <v>9</v>
      </c>
      <c r="Q346">
        <f t="shared" si="87"/>
        <v>13</v>
      </c>
      <c r="S346" t="str">
        <f t="shared" si="88"/>
        <v>75</v>
      </c>
      <c r="T346" t="str">
        <f t="shared" si="89"/>
        <v xml:space="preserve"> 44</v>
      </c>
      <c r="U346" t="str">
        <f t="shared" si="90"/>
        <v xml:space="preserve"> 37</v>
      </c>
      <c r="W346" s="60">
        <f t="shared" si="91"/>
        <v>75.743611111111107</v>
      </c>
      <c r="X346" s="59">
        <f t="shared" si="92"/>
        <v>-75.743611111111107</v>
      </c>
    </row>
    <row r="347" spans="1:24" ht="39.6" customHeight="1">
      <c r="A347" s="29" t="s">
        <v>1717</v>
      </c>
      <c r="B347" s="24" t="s">
        <v>595</v>
      </c>
      <c r="C347" s="24" t="s">
        <v>896</v>
      </c>
      <c r="E347">
        <f t="shared" si="94"/>
        <v>3</v>
      </c>
      <c r="F347">
        <f t="shared" si="95"/>
        <v>7</v>
      </c>
      <c r="G347">
        <f t="shared" si="96"/>
        <v>11</v>
      </c>
      <c r="I347" t="str">
        <f t="shared" si="93"/>
        <v>09</v>
      </c>
      <c r="J347" t="str">
        <f t="shared" si="97"/>
        <v xml:space="preserve"> 24</v>
      </c>
      <c r="K347" s="15" t="str">
        <f t="shared" si="98"/>
        <v xml:space="preserve"> 43</v>
      </c>
      <c r="M347" s="54">
        <f t="shared" si="99"/>
        <v>9.411944444444444</v>
      </c>
      <c r="N347" s="17"/>
      <c r="O347">
        <f t="shared" si="85"/>
        <v>5</v>
      </c>
      <c r="P347">
        <f t="shared" si="86"/>
        <v>9</v>
      </c>
      <c r="Q347">
        <f t="shared" si="87"/>
        <v>13</v>
      </c>
      <c r="S347" t="str">
        <f t="shared" si="88"/>
        <v>75</v>
      </c>
      <c r="T347" t="str">
        <f t="shared" si="89"/>
        <v xml:space="preserve"> 47</v>
      </c>
      <c r="U347" t="str">
        <f t="shared" si="90"/>
        <v xml:space="preserve"> 53</v>
      </c>
      <c r="W347" s="60">
        <f t="shared" si="91"/>
        <v>75.79805555555555</v>
      </c>
      <c r="X347" s="59">
        <f t="shared" si="92"/>
        <v>-75.79805555555555</v>
      </c>
    </row>
    <row r="348" spans="1:24" ht="39.6" customHeight="1">
      <c r="A348" s="29" t="s">
        <v>1548</v>
      </c>
      <c r="B348" s="24" t="s">
        <v>446</v>
      </c>
      <c r="C348" s="24" t="s">
        <v>739</v>
      </c>
      <c r="E348">
        <f t="shared" si="94"/>
        <v>3</v>
      </c>
      <c r="F348">
        <f t="shared" si="95"/>
        <v>7</v>
      </c>
      <c r="G348">
        <f t="shared" si="96"/>
        <v>10</v>
      </c>
      <c r="I348" t="str">
        <f t="shared" si="93"/>
        <v>13</v>
      </c>
      <c r="J348" t="str">
        <f t="shared" si="97"/>
        <v xml:space="preserve"> 19</v>
      </c>
      <c r="K348" s="15" t="str">
        <f t="shared" si="98"/>
        <v>55</v>
      </c>
      <c r="M348" s="54">
        <f t="shared" si="99"/>
        <v>13.331944444444444</v>
      </c>
      <c r="N348" s="17"/>
      <c r="O348">
        <f t="shared" si="85"/>
        <v>5</v>
      </c>
      <c r="P348">
        <f t="shared" si="86"/>
        <v>9</v>
      </c>
      <c r="Q348">
        <f t="shared" si="87"/>
        <v>13</v>
      </c>
      <c r="S348" t="str">
        <f t="shared" si="88"/>
        <v>81</v>
      </c>
      <c r="T348" t="str">
        <f t="shared" si="89"/>
        <v xml:space="preserve"> 21</v>
      </c>
      <c r="U348" t="str">
        <f t="shared" si="90"/>
        <v xml:space="preserve"> 20</v>
      </c>
      <c r="W348" s="60">
        <f t="shared" si="91"/>
        <v>81.355555555555554</v>
      </c>
      <c r="X348" s="59">
        <f t="shared" si="92"/>
        <v>-81.355555555555554</v>
      </c>
    </row>
    <row r="349" spans="1:24" ht="39.6" customHeight="1">
      <c r="A349" s="29" t="s">
        <v>1747</v>
      </c>
      <c r="B349" s="24" t="s">
        <v>623</v>
      </c>
      <c r="C349" s="24" t="s">
        <v>922</v>
      </c>
      <c r="E349">
        <f t="shared" si="94"/>
        <v>3</v>
      </c>
      <c r="F349">
        <f t="shared" si="95"/>
        <v>7</v>
      </c>
      <c r="G349">
        <f t="shared" si="96"/>
        <v>11</v>
      </c>
      <c r="I349" t="str">
        <f t="shared" si="93"/>
        <v>08</v>
      </c>
      <c r="J349" t="str">
        <f t="shared" si="97"/>
        <v xml:space="preserve"> 43</v>
      </c>
      <c r="K349" s="15" t="str">
        <f t="shared" si="98"/>
        <v xml:space="preserve"> 52</v>
      </c>
      <c r="M349" s="54">
        <f t="shared" si="99"/>
        <v>8.7311111111111117</v>
      </c>
      <c r="N349" s="17"/>
      <c r="O349">
        <f t="shared" si="85"/>
        <v>5</v>
      </c>
      <c r="P349">
        <f t="shared" si="86"/>
        <v>9</v>
      </c>
      <c r="Q349">
        <f t="shared" si="87"/>
        <v>13</v>
      </c>
      <c r="S349" t="str">
        <f t="shared" si="88"/>
        <v>76</v>
      </c>
      <c r="T349" t="str">
        <f t="shared" si="89"/>
        <v xml:space="preserve"> 37</v>
      </c>
      <c r="U349" t="str">
        <f t="shared" si="90"/>
        <v xml:space="preserve"> 48</v>
      </c>
      <c r="W349" s="60">
        <f t="shared" si="91"/>
        <v>76.63</v>
      </c>
      <c r="X349" s="59">
        <f t="shared" si="92"/>
        <v>-76.63</v>
      </c>
    </row>
    <row r="350" spans="1:24" ht="39.6" customHeight="1">
      <c r="A350" s="29" t="s">
        <v>1536</v>
      </c>
      <c r="B350" s="24" t="s">
        <v>433</v>
      </c>
      <c r="C350" s="24" t="s">
        <v>724</v>
      </c>
      <c r="E350">
        <f t="shared" si="94"/>
        <v>3</v>
      </c>
      <c r="F350">
        <f t="shared" si="95"/>
        <v>7</v>
      </c>
      <c r="G350">
        <f t="shared" si="96"/>
        <v>11</v>
      </c>
      <c r="I350" t="str">
        <f t="shared" si="93"/>
        <v>08</v>
      </c>
      <c r="J350" t="str">
        <f t="shared" si="97"/>
        <v xml:space="preserve"> 43</v>
      </c>
      <c r="K350" s="15" t="str">
        <f t="shared" si="98"/>
        <v xml:space="preserve"> 51</v>
      </c>
      <c r="M350" s="54">
        <f t="shared" si="99"/>
        <v>8.730833333333333</v>
      </c>
      <c r="N350" s="17"/>
      <c r="O350">
        <f t="shared" si="85"/>
        <v>5</v>
      </c>
      <c r="P350">
        <f t="shared" si="86"/>
        <v>9</v>
      </c>
      <c r="Q350">
        <f t="shared" si="87"/>
        <v>13</v>
      </c>
      <c r="S350" t="str">
        <f t="shared" si="88"/>
        <v>76</v>
      </c>
      <c r="T350" t="str">
        <f t="shared" si="89"/>
        <v xml:space="preserve"> 37</v>
      </c>
      <c r="U350" t="str">
        <f t="shared" si="90"/>
        <v xml:space="preserve"> 51</v>
      </c>
      <c r="W350" s="60">
        <f t="shared" si="91"/>
        <v>76.630833333333328</v>
      </c>
      <c r="X350" s="59">
        <f t="shared" si="92"/>
        <v>-76.630833333333328</v>
      </c>
    </row>
    <row r="351" spans="1:24" ht="39.6" customHeight="1">
      <c r="A351" s="29" t="s">
        <v>1697</v>
      </c>
      <c r="B351" s="24" t="s">
        <v>579</v>
      </c>
      <c r="C351" s="24" t="s">
        <v>877</v>
      </c>
      <c r="E351">
        <f t="shared" si="94"/>
        <v>3</v>
      </c>
      <c r="F351">
        <f t="shared" si="95"/>
        <v>7</v>
      </c>
      <c r="G351">
        <f t="shared" si="96"/>
        <v>11</v>
      </c>
      <c r="I351" t="str">
        <f t="shared" si="93"/>
        <v>09</v>
      </c>
      <c r="J351" t="str">
        <f t="shared" si="97"/>
        <v xml:space="preserve"> 41</v>
      </c>
      <c r="K351" s="15" t="str">
        <f t="shared" si="98"/>
        <v xml:space="preserve"> 35</v>
      </c>
      <c r="M351" s="54">
        <f t="shared" si="99"/>
        <v>9.6930555555555564</v>
      </c>
      <c r="N351" s="17"/>
      <c r="O351">
        <f t="shared" si="85"/>
        <v>5</v>
      </c>
      <c r="P351">
        <f t="shared" si="86"/>
        <v>9</v>
      </c>
      <c r="Q351">
        <f t="shared" si="87"/>
        <v>13</v>
      </c>
      <c r="S351" t="str">
        <f t="shared" si="88"/>
        <v>75</v>
      </c>
      <c r="T351" t="str">
        <f t="shared" si="89"/>
        <v xml:space="preserve"> 42</v>
      </c>
      <c r="U351" t="str">
        <f t="shared" si="90"/>
        <v xml:space="preserve"> 22</v>
      </c>
      <c r="W351" s="60">
        <f t="shared" si="91"/>
        <v>75.706111111111113</v>
      </c>
      <c r="X351" s="59">
        <f t="shared" si="92"/>
        <v>-75.706111111111113</v>
      </c>
    </row>
    <row r="352" spans="1:24" ht="39.6" customHeight="1">
      <c r="A352" s="29" t="s">
        <v>1730</v>
      </c>
      <c r="B352" s="24" t="s">
        <v>607</v>
      </c>
      <c r="C352" s="24" t="s">
        <v>908</v>
      </c>
      <c r="E352">
        <f t="shared" si="94"/>
        <v>3</v>
      </c>
      <c r="F352">
        <f t="shared" si="95"/>
        <v>7</v>
      </c>
      <c r="G352">
        <f t="shared" si="96"/>
        <v>11</v>
      </c>
      <c r="I352" t="str">
        <f t="shared" si="93"/>
        <v>09</v>
      </c>
      <c r="J352" t="str">
        <f t="shared" si="97"/>
        <v xml:space="preserve"> 23</v>
      </c>
      <c r="K352" s="15" t="str">
        <f t="shared" si="98"/>
        <v xml:space="preserve"> 06</v>
      </c>
      <c r="M352" s="54">
        <f t="shared" si="99"/>
        <v>9.3849999999999998</v>
      </c>
      <c r="N352" s="17"/>
      <c r="O352">
        <f t="shared" si="85"/>
        <v>5</v>
      </c>
      <c r="P352">
        <f t="shared" si="86"/>
        <v>9</v>
      </c>
      <c r="Q352">
        <f t="shared" si="87"/>
        <v>13</v>
      </c>
      <c r="S352" t="str">
        <f t="shared" si="88"/>
        <v>76</v>
      </c>
      <c r="T352" t="str">
        <f t="shared" si="89"/>
        <v xml:space="preserve"> 11</v>
      </c>
      <c r="U352" t="str">
        <f t="shared" si="90"/>
        <v xml:space="preserve"> 24</v>
      </c>
      <c r="W352" s="60">
        <f t="shared" si="91"/>
        <v>76.19</v>
      </c>
      <c r="X352" s="59">
        <f t="shared" si="92"/>
        <v>-76.19</v>
      </c>
    </row>
    <row r="353" spans="1:24" ht="39.6" customHeight="1">
      <c r="A353" s="29" t="s">
        <v>1610</v>
      </c>
      <c r="B353" s="24" t="s">
        <v>509</v>
      </c>
      <c r="C353" s="24" t="s">
        <v>803</v>
      </c>
      <c r="E353">
        <f t="shared" si="94"/>
        <v>3</v>
      </c>
      <c r="F353">
        <f t="shared" si="95"/>
        <v>7</v>
      </c>
      <c r="G353">
        <f t="shared" si="96"/>
        <v>11</v>
      </c>
      <c r="I353" t="str">
        <f t="shared" si="93"/>
        <v>11</v>
      </c>
      <c r="J353" t="str">
        <f t="shared" si="97"/>
        <v xml:space="preserve"> 13</v>
      </c>
      <c r="K353" s="15" t="str">
        <f t="shared" si="98"/>
        <v xml:space="preserve"> 55</v>
      </c>
      <c r="M353" s="54">
        <f t="shared" si="99"/>
        <v>11.231944444444444</v>
      </c>
      <c r="N353" s="17"/>
      <c r="O353">
        <f t="shared" si="85"/>
        <v>5</v>
      </c>
      <c r="P353">
        <f t="shared" si="86"/>
        <v>9</v>
      </c>
      <c r="Q353">
        <f t="shared" si="87"/>
        <v>13</v>
      </c>
      <c r="S353" t="str">
        <f t="shared" si="88"/>
        <v>74</v>
      </c>
      <c r="T353" t="str">
        <f t="shared" si="89"/>
        <v xml:space="preserve"> 13</v>
      </c>
      <c r="U353" t="str">
        <f t="shared" si="90"/>
        <v xml:space="preserve"> 26</v>
      </c>
      <c r="W353" s="60">
        <f t="shared" si="91"/>
        <v>74.223888888888894</v>
      </c>
      <c r="X353" s="59">
        <f t="shared" si="92"/>
        <v>-74.223888888888894</v>
      </c>
    </row>
    <row r="354" spans="1:24" ht="39.6" customHeight="1">
      <c r="A354" s="29" t="s">
        <v>1740</v>
      </c>
      <c r="B354" s="24" t="s">
        <v>616</v>
      </c>
      <c r="C354" s="24" t="s">
        <v>915</v>
      </c>
      <c r="E354">
        <f t="shared" si="94"/>
        <v>3</v>
      </c>
      <c r="F354">
        <f t="shared" si="95"/>
        <v>7</v>
      </c>
      <c r="G354">
        <f t="shared" si="96"/>
        <v>11</v>
      </c>
      <c r="I354" t="str">
        <f t="shared" si="93"/>
        <v>09</v>
      </c>
      <c r="J354" t="str">
        <f t="shared" si="97"/>
        <v xml:space="preserve"> 05</v>
      </c>
      <c r="K354" s="15" t="str">
        <f t="shared" si="98"/>
        <v xml:space="preserve"> 31</v>
      </c>
      <c r="M354" s="54">
        <f t="shared" si="99"/>
        <v>9.0919444444444437</v>
      </c>
      <c r="N354" s="17"/>
      <c r="O354">
        <f t="shared" si="85"/>
        <v>5</v>
      </c>
      <c r="P354">
        <f t="shared" si="86"/>
        <v>9</v>
      </c>
      <c r="Q354">
        <f t="shared" si="87"/>
        <v>13</v>
      </c>
      <c r="S354" t="str">
        <f t="shared" si="88"/>
        <v>76</v>
      </c>
      <c r="T354" t="str">
        <f t="shared" si="89"/>
        <v xml:space="preserve"> 12</v>
      </c>
      <c r="U354" t="str">
        <f t="shared" si="90"/>
        <v xml:space="preserve"> 40</v>
      </c>
      <c r="W354" s="60">
        <f t="shared" si="91"/>
        <v>76.211111111111109</v>
      </c>
      <c r="X354" s="59">
        <f t="shared" si="92"/>
        <v>-76.211111111111109</v>
      </c>
    </row>
    <row r="355" spans="1:24" ht="39.6" customHeight="1">
      <c r="A355" s="29" t="s">
        <v>1631</v>
      </c>
      <c r="B355" s="24" t="s">
        <v>529</v>
      </c>
      <c r="C355" s="24" t="s">
        <v>820</v>
      </c>
      <c r="E355">
        <f t="shared" si="94"/>
        <v>3</v>
      </c>
      <c r="F355">
        <f t="shared" si="95"/>
        <v>7</v>
      </c>
      <c r="G355">
        <f t="shared" si="96"/>
        <v>11</v>
      </c>
      <c r="I355" t="str">
        <f t="shared" si="93"/>
        <v>10</v>
      </c>
      <c r="J355" t="str">
        <f t="shared" si="97"/>
        <v xml:space="preserve"> 40</v>
      </c>
      <c r="K355" s="15" t="str">
        <f t="shared" si="98"/>
        <v xml:space="preserve"> 52</v>
      </c>
      <c r="M355" s="54">
        <f t="shared" si="99"/>
        <v>10.681111111111111</v>
      </c>
      <c r="N355" s="17"/>
      <c r="O355">
        <f t="shared" si="85"/>
        <v>5</v>
      </c>
      <c r="P355">
        <f t="shared" si="86"/>
        <v>9</v>
      </c>
      <c r="Q355">
        <f t="shared" si="87"/>
        <v>13</v>
      </c>
      <c r="S355" t="str">
        <f t="shared" si="88"/>
        <v>75</v>
      </c>
      <c r="T355" t="str">
        <f t="shared" si="89"/>
        <v xml:space="preserve"> 23</v>
      </c>
      <c r="U355" t="str">
        <f t="shared" si="90"/>
        <v xml:space="preserve"> 35</v>
      </c>
      <c r="W355" s="60">
        <f t="shared" si="91"/>
        <v>75.393055555555549</v>
      </c>
      <c r="X355" s="59">
        <f t="shared" si="92"/>
        <v>-75.393055555555549</v>
      </c>
    </row>
    <row r="356" spans="1:24" ht="39.6" customHeight="1">
      <c r="A356" s="29" t="s">
        <v>1807</v>
      </c>
      <c r="B356" s="31" t="s">
        <v>1054</v>
      </c>
      <c r="C356" s="31" t="s">
        <v>1079</v>
      </c>
      <c r="E356">
        <f t="shared" si="94"/>
        <v>4</v>
      </c>
      <c r="F356">
        <f t="shared" si="95"/>
        <v>8</v>
      </c>
      <c r="G356">
        <f t="shared" si="96"/>
        <v>12</v>
      </c>
      <c r="I356" t="str">
        <f t="shared" ref="I356:I361" si="100">MID(B356,1,3)</f>
        <v xml:space="preserve"> 11</v>
      </c>
      <c r="J356" t="str">
        <f t="shared" si="97"/>
        <v xml:space="preserve"> 51</v>
      </c>
      <c r="K356" s="15" t="str">
        <f t="shared" si="98"/>
        <v xml:space="preserve"> 11</v>
      </c>
      <c r="M356" s="54">
        <f t="shared" si="99"/>
        <v>11.853055555555555</v>
      </c>
      <c r="N356" s="17"/>
      <c r="O356">
        <f t="shared" si="85"/>
        <v>5</v>
      </c>
      <c r="P356">
        <f t="shared" si="86"/>
        <v>9</v>
      </c>
      <c r="Q356">
        <f t="shared" si="87"/>
        <v>13</v>
      </c>
      <c r="S356" t="str">
        <f t="shared" si="88"/>
        <v>72</v>
      </c>
      <c r="T356" t="str">
        <f t="shared" si="89"/>
        <v xml:space="preserve"> 18</v>
      </c>
      <c r="U356" t="str">
        <f t="shared" si="90"/>
        <v xml:space="preserve"> 32</v>
      </c>
      <c r="W356" s="60">
        <f t="shared" si="91"/>
        <v>72.308888888888887</v>
      </c>
      <c r="X356" s="59">
        <f t="shared" si="92"/>
        <v>-72.308888888888887</v>
      </c>
    </row>
    <row r="357" spans="1:24" ht="39.6" customHeight="1">
      <c r="A357" s="30" t="s">
        <v>1785</v>
      </c>
      <c r="B357" s="31" t="s">
        <v>982</v>
      </c>
      <c r="C357" s="31" t="s">
        <v>989</v>
      </c>
      <c r="E357">
        <f t="shared" si="94"/>
        <v>4</v>
      </c>
      <c r="F357">
        <f t="shared" si="95"/>
        <v>8</v>
      </c>
      <c r="G357">
        <f t="shared" si="96"/>
        <v>12</v>
      </c>
      <c r="I357" t="str">
        <f t="shared" si="100"/>
        <v xml:space="preserve"> 12</v>
      </c>
      <c r="J357" t="str">
        <f t="shared" si="97"/>
        <v xml:space="preserve"> 22</v>
      </c>
      <c r="K357" s="15" t="str">
        <f t="shared" si="98"/>
        <v xml:space="preserve"> 47</v>
      </c>
      <c r="M357" s="54">
        <f t="shared" si="99"/>
        <v>12.379722222222222</v>
      </c>
      <c r="N357" s="17"/>
      <c r="O357">
        <f t="shared" si="85"/>
        <v>5</v>
      </c>
      <c r="P357">
        <f t="shared" si="86"/>
        <v>9</v>
      </c>
      <c r="Q357">
        <f t="shared" si="87"/>
        <v>13</v>
      </c>
      <c r="S357" t="str">
        <f t="shared" si="88"/>
        <v>71</v>
      </c>
      <c r="T357" t="str">
        <f t="shared" si="89"/>
        <v xml:space="preserve"> 45</v>
      </c>
      <c r="U357" t="str">
        <f t="shared" si="90"/>
        <v xml:space="preserve"> 38</v>
      </c>
      <c r="W357" s="60">
        <f t="shared" si="91"/>
        <v>71.760555555555555</v>
      </c>
      <c r="X357" s="59">
        <f t="shared" si="92"/>
        <v>-71.760555555555555</v>
      </c>
    </row>
    <row r="358" spans="1:24" ht="39.6" customHeight="1">
      <c r="A358" s="29" t="s">
        <v>1816</v>
      </c>
      <c r="B358" s="31" t="s">
        <v>1063</v>
      </c>
      <c r="C358" s="31" t="s">
        <v>1088</v>
      </c>
      <c r="E358">
        <f t="shared" si="94"/>
        <v>4</v>
      </c>
      <c r="F358">
        <f t="shared" si="95"/>
        <v>8</v>
      </c>
      <c r="G358">
        <f t="shared" si="96"/>
        <v>12</v>
      </c>
      <c r="I358" t="str">
        <f t="shared" si="100"/>
        <v xml:space="preserve"> 11</v>
      </c>
      <c r="J358" t="str">
        <f t="shared" si="97"/>
        <v xml:space="preserve"> 21</v>
      </c>
      <c r="K358" s="15" t="str">
        <f t="shared" si="98"/>
        <v xml:space="preserve"> 58</v>
      </c>
      <c r="M358" s="54">
        <f t="shared" si="99"/>
        <v>11.366111111111111</v>
      </c>
      <c r="N358" s="17"/>
      <c r="O358">
        <f t="shared" si="85"/>
        <v>5</v>
      </c>
      <c r="P358">
        <f t="shared" si="86"/>
        <v>9</v>
      </c>
      <c r="Q358">
        <f t="shared" si="87"/>
        <v>13</v>
      </c>
      <c r="S358" t="str">
        <f t="shared" si="88"/>
        <v>73</v>
      </c>
      <c r="T358" t="str">
        <f t="shared" si="89"/>
        <v xml:space="preserve"> 11</v>
      </c>
      <c r="U358" t="str">
        <f t="shared" si="90"/>
        <v xml:space="preserve"> 17</v>
      </c>
      <c r="W358" s="60">
        <f t="shared" si="91"/>
        <v>73.18805555555555</v>
      </c>
      <c r="X358" s="59">
        <f t="shared" si="92"/>
        <v>-73.18805555555555</v>
      </c>
    </row>
    <row r="359" spans="1:24" ht="39.6" customHeight="1">
      <c r="A359" s="30" t="s">
        <v>1789</v>
      </c>
      <c r="B359" s="31" t="s">
        <v>986</v>
      </c>
      <c r="C359" s="31" t="s">
        <v>993</v>
      </c>
      <c r="E359">
        <f t="shared" si="94"/>
        <v>4</v>
      </c>
      <c r="F359">
        <f t="shared" si="95"/>
        <v>8</v>
      </c>
      <c r="G359">
        <f t="shared" si="96"/>
        <v>12</v>
      </c>
      <c r="I359" t="str">
        <f t="shared" si="100"/>
        <v xml:space="preserve"> 12</v>
      </c>
      <c r="J359" t="str">
        <f t="shared" si="97"/>
        <v xml:space="preserve"> 23</v>
      </c>
      <c r="K359" s="15" t="str">
        <f t="shared" si="98"/>
        <v xml:space="preserve"> 32</v>
      </c>
      <c r="M359" s="54">
        <f t="shared" si="99"/>
        <v>12.392222222222223</v>
      </c>
      <c r="N359" s="17"/>
      <c r="O359">
        <f t="shared" si="85"/>
        <v>5</v>
      </c>
      <c r="P359">
        <f t="shared" si="86"/>
        <v>9</v>
      </c>
      <c r="Q359">
        <f t="shared" si="87"/>
        <v>13</v>
      </c>
      <c r="S359" t="str">
        <f t="shared" si="88"/>
        <v>71</v>
      </c>
      <c r="T359" t="str">
        <f t="shared" si="89"/>
        <v xml:space="preserve"> 44</v>
      </c>
      <c r="U359" t="str">
        <f t="shared" si="90"/>
        <v xml:space="preserve"> 13</v>
      </c>
      <c r="W359" s="60">
        <f t="shared" si="91"/>
        <v>71.736944444444447</v>
      </c>
      <c r="X359" s="59">
        <f t="shared" si="92"/>
        <v>-71.736944444444447</v>
      </c>
    </row>
    <row r="360" spans="1:24" ht="39.6" customHeight="1">
      <c r="A360" s="30" t="s">
        <v>1783</v>
      </c>
      <c r="B360" s="31" t="s">
        <v>979</v>
      </c>
      <c r="C360" s="31" t="s">
        <v>974</v>
      </c>
      <c r="E360">
        <f t="shared" si="94"/>
        <v>4</v>
      </c>
      <c r="F360">
        <f t="shared" si="95"/>
        <v>8</v>
      </c>
      <c r="G360">
        <f t="shared" si="96"/>
        <v>12</v>
      </c>
      <c r="I360" t="str">
        <f t="shared" si="100"/>
        <v xml:space="preserve"> 12</v>
      </c>
      <c r="J360" t="str">
        <f t="shared" si="97"/>
        <v xml:space="preserve"> 26</v>
      </c>
      <c r="K360" s="15" t="str">
        <f t="shared" si="98"/>
        <v xml:space="preserve"> 35</v>
      </c>
      <c r="M360" s="54">
        <f t="shared" si="99"/>
        <v>12.443055555555556</v>
      </c>
      <c r="N360" s="17"/>
      <c r="O360">
        <f t="shared" si="85"/>
        <v>5</v>
      </c>
      <c r="P360">
        <f t="shared" si="86"/>
        <v>9</v>
      </c>
      <c r="Q360">
        <f t="shared" si="87"/>
        <v>13</v>
      </c>
      <c r="S360" t="str">
        <f t="shared" si="88"/>
        <v>71</v>
      </c>
      <c r="T360" t="str">
        <f t="shared" si="89"/>
        <v xml:space="preserve"> 34</v>
      </c>
      <c r="U360" t="str">
        <f t="shared" si="90"/>
        <v xml:space="preserve"> 26</v>
      </c>
      <c r="W360" s="60">
        <f t="shared" si="91"/>
        <v>71.573888888888888</v>
      </c>
      <c r="X360" s="59">
        <f t="shared" si="92"/>
        <v>-71.573888888888888</v>
      </c>
    </row>
    <row r="361" spans="1:24" ht="39.6" customHeight="1">
      <c r="A361" s="29" t="s">
        <v>1782</v>
      </c>
      <c r="B361" s="31" t="s">
        <v>978</v>
      </c>
      <c r="C361" s="31" t="s">
        <v>973</v>
      </c>
      <c r="E361">
        <f t="shared" si="94"/>
        <v>4</v>
      </c>
      <c r="F361">
        <f t="shared" si="95"/>
        <v>8</v>
      </c>
      <c r="G361">
        <f t="shared" si="96"/>
        <v>12</v>
      </c>
      <c r="I361" t="str">
        <f t="shared" si="100"/>
        <v xml:space="preserve"> 12</v>
      </c>
      <c r="J361" t="str">
        <f t="shared" si="97"/>
        <v xml:space="preserve"> 26</v>
      </c>
      <c r="K361" s="15" t="str">
        <f t="shared" si="98"/>
        <v xml:space="preserve"> 20</v>
      </c>
      <c r="M361" s="54">
        <f t="shared" si="99"/>
        <v>12.438888888888888</v>
      </c>
      <c r="N361" s="17"/>
      <c r="O361">
        <f t="shared" si="85"/>
        <v>5</v>
      </c>
      <c r="P361">
        <f t="shared" si="86"/>
        <v>9</v>
      </c>
      <c r="Q361">
        <f t="shared" si="87"/>
        <v>13</v>
      </c>
      <c r="S361" t="str">
        <f t="shared" si="88"/>
        <v>71</v>
      </c>
      <c r="T361" t="str">
        <f t="shared" si="89"/>
        <v xml:space="preserve"> 36</v>
      </c>
      <c r="U361" t="str">
        <f t="shared" si="90"/>
        <v xml:space="preserve"> 06</v>
      </c>
      <c r="W361" s="60">
        <f t="shared" si="91"/>
        <v>71.601666666666674</v>
      </c>
      <c r="X361" s="59">
        <f t="shared" si="92"/>
        <v>-71.601666666666674</v>
      </c>
    </row>
    <row r="362" spans="1:24" ht="39.6" customHeight="1">
      <c r="A362" s="29" t="s">
        <v>1718</v>
      </c>
      <c r="B362" s="24" t="s">
        <v>595</v>
      </c>
      <c r="C362" s="24" t="s">
        <v>897</v>
      </c>
      <c r="E362">
        <f t="shared" si="94"/>
        <v>3</v>
      </c>
      <c r="F362">
        <f t="shared" si="95"/>
        <v>7</v>
      </c>
      <c r="G362">
        <f t="shared" si="96"/>
        <v>11</v>
      </c>
      <c r="I362" t="str">
        <f t="shared" ref="I362:I373" si="101">MID(B362,1,2)</f>
        <v>09</v>
      </c>
      <c r="J362" t="str">
        <f t="shared" si="97"/>
        <v xml:space="preserve"> 24</v>
      </c>
      <c r="K362" s="15" t="str">
        <f t="shared" si="98"/>
        <v xml:space="preserve"> 43</v>
      </c>
      <c r="M362" s="54">
        <f t="shared" si="99"/>
        <v>9.411944444444444</v>
      </c>
      <c r="N362" s="17"/>
      <c r="O362">
        <f t="shared" si="85"/>
        <v>5</v>
      </c>
      <c r="P362">
        <f t="shared" si="86"/>
        <v>9</v>
      </c>
      <c r="Q362">
        <f t="shared" si="87"/>
        <v>13</v>
      </c>
      <c r="S362" t="str">
        <f t="shared" si="88"/>
        <v>75</v>
      </c>
      <c r="T362" t="str">
        <f t="shared" si="89"/>
        <v xml:space="preserve"> 47</v>
      </c>
      <c r="U362" t="str">
        <f t="shared" si="90"/>
        <v xml:space="preserve"> 31</v>
      </c>
      <c r="W362" s="60">
        <f t="shared" si="91"/>
        <v>75.791944444444439</v>
      </c>
      <c r="X362" s="59">
        <f t="shared" si="92"/>
        <v>-75.791944444444439</v>
      </c>
    </row>
    <row r="363" spans="1:24" ht="39.6" customHeight="1">
      <c r="A363" s="29" t="s">
        <v>1700</v>
      </c>
      <c r="B363" s="24" t="s">
        <v>583</v>
      </c>
      <c r="C363" s="24" t="s">
        <v>879</v>
      </c>
      <c r="E363">
        <f t="shared" si="94"/>
        <v>3</v>
      </c>
      <c r="F363">
        <f t="shared" si="95"/>
        <v>7</v>
      </c>
      <c r="G363">
        <f t="shared" si="96"/>
        <v>11</v>
      </c>
      <c r="I363" t="str">
        <f t="shared" si="101"/>
        <v>09</v>
      </c>
      <c r="J363" t="str">
        <f t="shared" si="97"/>
        <v xml:space="preserve"> 44</v>
      </c>
      <c r="K363" s="15" t="str">
        <f t="shared" si="98"/>
        <v xml:space="preserve"> 20</v>
      </c>
      <c r="M363" s="54">
        <f t="shared" si="99"/>
        <v>9.7388888888888889</v>
      </c>
      <c r="N363" s="17"/>
      <c r="O363">
        <f t="shared" si="85"/>
        <v>5</v>
      </c>
      <c r="P363">
        <f t="shared" si="86"/>
        <v>9</v>
      </c>
      <c r="Q363">
        <f t="shared" si="87"/>
        <v>13</v>
      </c>
      <c r="S363" t="str">
        <f t="shared" si="88"/>
        <v>75</v>
      </c>
      <c r="T363" t="str">
        <f t="shared" si="89"/>
        <v xml:space="preserve"> 44</v>
      </c>
      <c r="U363" t="str">
        <f t="shared" si="90"/>
        <v xml:space="preserve"> 14</v>
      </c>
      <c r="W363" s="60">
        <f t="shared" si="91"/>
        <v>75.737222222222229</v>
      </c>
      <c r="X363" s="59">
        <f t="shared" si="92"/>
        <v>-75.737222222222229</v>
      </c>
    </row>
    <row r="364" spans="1:24" ht="39.6" customHeight="1">
      <c r="A364" s="29" t="s">
        <v>1523</v>
      </c>
      <c r="B364" s="24" t="s">
        <v>420</v>
      </c>
      <c r="C364" s="24" t="s">
        <v>711</v>
      </c>
      <c r="E364">
        <f t="shared" si="94"/>
        <v>3</v>
      </c>
      <c r="F364">
        <f t="shared" si="95"/>
        <v>7</v>
      </c>
      <c r="G364">
        <f t="shared" si="96"/>
        <v>11</v>
      </c>
      <c r="I364" t="str">
        <f t="shared" si="101"/>
        <v>08</v>
      </c>
      <c r="J364" t="str">
        <f t="shared" si="97"/>
        <v xml:space="preserve"> 29</v>
      </c>
      <c r="K364" s="15" t="str">
        <f t="shared" si="98"/>
        <v xml:space="preserve"> 24</v>
      </c>
      <c r="M364" s="54">
        <f t="shared" si="99"/>
        <v>8.49</v>
      </c>
      <c r="N364" s="17"/>
      <c r="O364">
        <f t="shared" si="85"/>
        <v>5</v>
      </c>
      <c r="P364">
        <f t="shared" si="86"/>
        <v>9</v>
      </c>
      <c r="Q364">
        <f t="shared" si="87"/>
        <v>13</v>
      </c>
      <c r="S364" t="str">
        <f t="shared" si="88"/>
        <v>77</v>
      </c>
      <c r="T364" t="str">
        <f t="shared" si="89"/>
        <v xml:space="preserve"> 15</v>
      </c>
      <c r="U364" t="str">
        <f t="shared" si="90"/>
        <v xml:space="preserve"> 16</v>
      </c>
      <c r="W364" s="60">
        <f t="shared" si="91"/>
        <v>77.254444444444445</v>
      </c>
      <c r="X364" s="59">
        <f t="shared" si="92"/>
        <v>-77.254444444444445</v>
      </c>
    </row>
    <row r="365" spans="1:24" ht="39.6" customHeight="1">
      <c r="A365" s="29" t="s">
        <v>1739</v>
      </c>
      <c r="B365" s="24" t="s">
        <v>615</v>
      </c>
      <c r="C365" s="24" t="s">
        <v>914</v>
      </c>
      <c r="E365">
        <f t="shared" si="94"/>
        <v>3</v>
      </c>
      <c r="F365">
        <f t="shared" si="95"/>
        <v>7</v>
      </c>
      <c r="G365">
        <f t="shared" si="96"/>
        <v>11</v>
      </c>
      <c r="I365" t="str">
        <f t="shared" si="101"/>
        <v>09</v>
      </c>
      <c r="J365" t="str">
        <f t="shared" si="97"/>
        <v xml:space="preserve"> 09</v>
      </c>
      <c r="K365" s="15" t="str">
        <f t="shared" si="98"/>
        <v xml:space="preserve"> 29</v>
      </c>
      <c r="M365" s="54">
        <f t="shared" si="99"/>
        <v>9.1580555555555563</v>
      </c>
      <c r="N365" s="17"/>
      <c r="O365">
        <f t="shared" si="85"/>
        <v>5</v>
      </c>
      <c r="P365">
        <f t="shared" si="86"/>
        <v>9</v>
      </c>
      <c r="Q365">
        <f t="shared" si="87"/>
        <v>13</v>
      </c>
      <c r="S365" t="str">
        <f t="shared" si="88"/>
        <v>76</v>
      </c>
      <c r="T365" t="str">
        <f t="shared" si="89"/>
        <v xml:space="preserve"> 10</v>
      </c>
      <c r="U365" t="str">
        <f t="shared" si="90"/>
        <v xml:space="preserve"> 44</v>
      </c>
      <c r="W365" s="60">
        <f t="shared" si="91"/>
        <v>76.178888888888892</v>
      </c>
      <c r="X365" s="59">
        <f t="shared" si="92"/>
        <v>-76.178888888888892</v>
      </c>
    </row>
    <row r="366" spans="1:24" ht="39.6" customHeight="1">
      <c r="A366" s="29" t="s">
        <v>1593</v>
      </c>
      <c r="B366" s="24" t="s">
        <v>494</v>
      </c>
      <c r="C366" s="24" t="s">
        <v>788</v>
      </c>
      <c r="E366">
        <f t="shared" si="94"/>
        <v>3</v>
      </c>
      <c r="F366">
        <f t="shared" si="95"/>
        <v>7</v>
      </c>
      <c r="G366">
        <f t="shared" si="96"/>
        <v>11</v>
      </c>
      <c r="I366" t="str">
        <f t="shared" si="101"/>
        <v>11</v>
      </c>
      <c r="J366" t="str">
        <f t="shared" si="97"/>
        <v xml:space="preserve"> 19</v>
      </c>
      <c r="K366" s="15" t="str">
        <f t="shared" si="98"/>
        <v xml:space="preserve"> 26</v>
      </c>
      <c r="M366" s="54">
        <f t="shared" si="99"/>
        <v>11.323888888888888</v>
      </c>
      <c r="N366" s="17"/>
      <c r="O366">
        <f t="shared" si="85"/>
        <v>5</v>
      </c>
      <c r="P366">
        <f t="shared" si="86"/>
        <v>8</v>
      </c>
      <c r="Q366">
        <f t="shared" si="87"/>
        <v>12</v>
      </c>
      <c r="S366" t="str">
        <f t="shared" si="88"/>
        <v>74</v>
      </c>
      <c r="T366" t="str">
        <f t="shared" si="89"/>
        <v xml:space="preserve"> 9</v>
      </c>
      <c r="U366" t="str">
        <f t="shared" si="90"/>
        <v xml:space="preserve"> 36</v>
      </c>
      <c r="W366" s="60">
        <f t="shared" si="91"/>
        <v>74.16</v>
      </c>
      <c r="X366" s="59">
        <f t="shared" si="92"/>
        <v>-74.16</v>
      </c>
    </row>
    <row r="367" spans="1:24" ht="39.6" customHeight="1">
      <c r="A367" s="29" t="s">
        <v>1607</v>
      </c>
      <c r="B367" s="24" t="s">
        <v>506</v>
      </c>
      <c r="C367" s="24" t="s">
        <v>800</v>
      </c>
      <c r="E367">
        <f t="shared" si="94"/>
        <v>3</v>
      </c>
      <c r="F367">
        <f t="shared" si="95"/>
        <v>7</v>
      </c>
      <c r="G367">
        <f t="shared" si="96"/>
        <v>11</v>
      </c>
      <c r="I367" t="str">
        <f t="shared" si="101"/>
        <v>11</v>
      </c>
      <c r="J367" t="str">
        <f t="shared" si="97"/>
        <v xml:space="preserve"> 15</v>
      </c>
      <c r="K367" s="15" t="str">
        <f t="shared" si="98"/>
        <v xml:space="preserve"> 25</v>
      </c>
      <c r="M367" s="54">
        <f t="shared" si="99"/>
        <v>11.256944444444445</v>
      </c>
      <c r="N367" s="17"/>
      <c r="O367">
        <f t="shared" si="85"/>
        <v>5</v>
      </c>
      <c r="P367">
        <f t="shared" si="86"/>
        <v>9</v>
      </c>
      <c r="Q367">
        <f t="shared" si="87"/>
        <v>13</v>
      </c>
      <c r="S367" t="str">
        <f t="shared" si="88"/>
        <v>74</v>
      </c>
      <c r="T367" t="str">
        <f t="shared" si="89"/>
        <v xml:space="preserve"> 12</v>
      </c>
      <c r="U367" t="str">
        <f t="shared" si="90"/>
        <v xml:space="preserve"> 47</v>
      </c>
      <c r="W367" s="60">
        <f t="shared" si="91"/>
        <v>74.213055555555556</v>
      </c>
      <c r="X367" s="59">
        <f t="shared" si="92"/>
        <v>-74.213055555555556</v>
      </c>
    </row>
    <row r="368" spans="1:24" ht="39.6" customHeight="1">
      <c r="A368" s="30" t="s">
        <v>1512</v>
      </c>
      <c r="B368" s="24" t="s">
        <v>410</v>
      </c>
      <c r="C368" s="24" t="s">
        <v>700</v>
      </c>
      <c r="E368">
        <f t="shared" si="94"/>
        <v>3</v>
      </c>
      <c r="F368">
        <f t="shared" si="95"/>
        <v>7</v>
      </c>
      <c r="G368">
        <f t="shared" si="96"/>
        <v>11</v>
      </c>
      <c r="I368" t="str">
        <f t="shared" si="101"/>
        <v>08</v>
      </c>
      <c r="J368" t="str">
        <f t="shared" si="97"/>
        <v xml:space="preserve"> 15</v>
      </c>
      <c r="K368" s="15" t="str">
        <f t="shared" si="98"/>
        <v xml:space="preserve"> 00</v>
      </c>
      <c r="M368" s="54">
        <f t="shared" si="99"/>
        <v>8.25</v>
      </c>
      <c r="N368" s="17"/>
      <c r="O368">
        <f t="shared" si="85"/>
        <v>5</v>
      </c>
      <c r="P368">
        <f t="shared" si="86"/>
        <v>9</v>
      </c>
      <c r="Q368">
        <f t="shared" si="87"/>
        <v>13</v>
      </c>
      <c r="S368" t="str">
        <f t="shared" si="88"/>
        <v>76</v>
      </c>
      <c r="T368" t="str">
        <f t="shared" si="89"/>
        <v xml:space="preserve"> 57</v>
      </c>
      <c r="U368" t="str">
        <f t="shared" si="90"/>
        <v xml:space="preserve"> 08</v>
      </c>
      <c r="W368" s="60">
        <f t="shared" si="91"/>
        <v>76.952222222222218</v>
      </c>
      <c r="X368" s="59">
        <f t="shared" si="92"/>
        <v>-76.952222222222218</v>
      </c>
    </row>
    <row r="369" spans="1:24" ht="39.6" customHeight="1">
      <c r="A369" s="29" t="s">
        <v>1499</v>
      </c>
      <c r="B369" s="24" t="s">
        <v>398</v>
      </c>
      <c r="C369" s="24" t="s">
        <v>688</v>
      </c>
      <c r="E369">
        <f t="shared" si="94"/>
        <v>3</v>
      </c>
      <c r="F369">
        <f t="shared" si="95"/>
        <v>7</v>
      </c>
      <c r="G369">
        <f t="shared" si="96"/>
        <v>11</v>
      </c>
      <c r="I369" t="str">
        <f t="shared" si="101"/>
        <v>08</v>
      </c>
      <c r="J369" t="str">
        <f t="shared" si="97"/>
        <v xml:space="preserve"> 23</v>
      </c>
      <c r="K369" s="15" t="str">
        <f t="shared" si="98"/>
        <v xml:space="preserve"> 17</v>
      </c>
      <c r="M369" s="54">
        <f t="shared" si="99"/>
        <v>8.3880555555555549</v>
      </c>
      <c r="N369" s="17"/>
      <c r="O369">
        <f t="shared" si="85"/>
        <v>5</v>
      </c>
      <c r="P369">
        <f t="shared" si="86"/>
        <v>9</v>
      </c>
      <c r="Q369">
        <f t="shared" si="87"/>
        <v>13</v>
      </c>
      <c r="S369" t="str">
        <f t="shared" si="88"/>
        <v>76</v>
      </c>
      <c r="T369" t="str">
        <f t="shared" si="89"/>
        <v xml:space="preserve"> 45</v>
      </c>
      <c r="U369" t="str">
        <f t="shared" si="90"/>
        <v xml:space="preserve"> 28</v>
      </c>
      <c r="W369" s="60">
        <f t="shared" si="91"/>
        <v>76.757777777777775</v>
      </c>
      <c r="X369" s="59">
        <f t="shared" si="92"/>
        <v>-76.757777777777775</v>
      </c>
    </row>
    <row r="370" spans="1:24" ht="39.6" customHeight="1">
      <c r="A370" s="23" t="s">
        <v>1474</v>
      </c>
      <c r="B370" s="24" t="s">
        <v>372</v>
      </c>
      <c r="C370" s="24" t="s">
        <v>661</v>
      </c>
      <c r="E370">
        <f t="shared" si="94"/>
        <v>3</v>
      </c>
      <c r="F370">
        <f t="shared" si="95"/>
        <v>7</v>
      </c>
      <c r="G370">
        <f t="shared" si="96"/>
        <v>11</v>
      </c>
      <c r="I370" t="str">
        <f t="shared" si="101"/>
        <v>08</v>
      </c>
      <c r="J370" t="str">
        <f t="shared" si="97"/>
        <v xml:space="preserve"> 03</v>
      </c>
      <c r="K370" s="15" t="str">
        <f t="shared" si="98"/>
        <v xml:space="preserve"> 01</v>
      </c>
      <c r="M370" s="54">
        <f t="shared" si="99"/>
        <v>8.0502777777777776</v>
      </c>
      <c r="N370" s="17"/>
      <c r="O370">
        <f t="shared" si="85"/>
        <v>5</v>
      </c>
      <c r="P370">
        <f t="shared" si="86"/>
        <v>9</v>
      </c>
      <c r="Q370">
        <f t="shared" si="87"/>
        <v>13</v>
      </c>
      <c r="S370" t="str">
        <f t="shared" si="88"/>
        <v>76</v>
      </c>
      <c r="T370" t="str">
        <f t="shared" si="89"/>
        <v xml:space="preserve"> 43</v>
      </c>
      <c r="U370" t="str">
        <f t="shared" si="90"/>
        <v xml:space="preserve"> 04</v>
      </c>
      <c r="W370" s="60">
        <f t="shared" si="91"/>
        <v>76.717777777777783</v>
      </c>
      <c r="X370" s="59">
        <f t="shared" si="92"/>
        <v>-76.717777777777783</v>
      </c>
    </row>
    <row r="371" spans="1:24" ht="39.6" customHeight="1">
      <c r="A371" s="30" t="s">
        <v>1506</v>
      </c>
      <c r="B371" s="24" t="s">
        <v>405</v>
      </c>
      <c r="C371" s="24" t="s">
        <v>695</v>
      </c>
      <c r="E371">
        <f t="shared" si="94"/>
        <v>3</v>
      </c>
      <c r="F371">
        <f t="shared" si="95"/>
        <v>7</v>
      </c>
      <c r="G371">
        <f t="shared" si="96"/>
        <v>11</v>
      </c>
      <c r="I371" t="str">
        <f t="shared" si="101"/>
        <v>08</v>
      </c>
      <c r="J371" t="str">
        <f t="shared" si="97"/>
        <v xml:space="preserve"> 36</v>
      </c>
      <c r="K371" s="15" t="str">
        <f t="shared" si="98"/>
        <v xml:space="preserve"> 10</v>
      </c>
      <c r="M371" s="54">
        <f t="shared" si="99"/>
        <v>8.6027777777777779</v>
      </c>
      <c r="N371" s="17"/>
      <c r="O371">
        <f t="shared" si="85"/>
        <v>5</v>
      </c>
      <c r="P371">
        <f t="shared" si="86"/>
        <v>9</v>
      </c>
      <c r="Q371">
        <f t="shared" si="87"/>
        <v>13</v>
      </c>
      <c r="S371" t="str">
        <f t="shared" si="88"/>
        <v>76</v>
      </c>
      <c r="T371" t="str">
        <f t="shared" si="89"/>
        <v xml:space="preserve"> 53</v>
      </c>
      <c r="U371" t="str">
        <f t="shared" si="90"/>
        <v xml:space="preserve"> 11</v>
      </c>
      <c r="W371" s="60">
        <f t="shared" si="91"/>
        <v>76.886388888888888</v>
      </c>
      <c r="X371" s="59">
        <f t="shared" si="92"/>
        <v>-76.886388888888888</v>
      </c>
    </row>
    <row r="372" spans="1:24" ht="39.6" customHeight="1">
      <c r="A372" s="30" t="s">
        <v>1496</v>
      </c>
      <c r="B372" s="24" t="s">
        <v>395</v>
      </c>
      <c r="C372" s="24" t="s">
        <v>685</v>
      </c>
      <c r="E372">
        <f t="shared" si="94"/>
        <v>3</v>
      </c>
      <c r="F372">
        <f t="shared" si="95"/>
        <v>7</v>
      </c>
      <c r="G372">
        <f t="shared" si="96"/>
        <v>11</v>
      </c>
      <c r="I372" t="str">
        <f t="shared" si="101"/>
        <v>08</v>
      </c>
      <c r="J372" t="str">
        <f t="shared" si="97"/>
        <v xml:space="preserve"> 13</v>
      </c>
      <c r="K372" s="15" t="str">
        <f t="shared" si="98"/>
        <v xml:space="preserve"> 52</v>
      </c>
      <c r="M372" s="54">
        <f t="shared" si="99"/>
        <v>8.2311111111111117</v>
      </c>
      <c r="N372" s="17"/>
      <c r="O372">
        <f t="shared" si="85"/>
        <v>5</v>
      </c>
      <c r="P372">
        <f t="shared" si="86"/>
        <v>9</v>
      </c>
      <c r="Q372">
        <f t="shared" si="87"/>
        <v>13</v>
      </c>
      <c r="S372" t="str">
        <f t="shared" si="88"/>
        <v>76</v>
      </c>
      <c r="T372" t="str">
        <f t="shared" si="89"/>
        <v xml:space="preserve"> 45</v>
      </c>
      <c r="U372" t="str">
        <f t="shared" si="90"/>
        <v xml:space="preserve"> 15</v>
      </c>
      <c r="W372" s="60">
        <f t="shared" si="91"/>
        <v>76.754166666666663</v>
      </c>
      <c r="X372" s="59">
        <f t="shared" si="92"/>
        <v>-76.754166666666663</v>
      </c>
    </row>
    <row r="373" spans="1:24" ht="39.6" customHeight="1">
      <c r="A373" s="29" t="s">
        <v>1526</v>
      </c>
      <c r="B373" s="24" t="s">
        <v>423</v>
      </c>
      <c r="C373" s="24" t="s">
        <v>714</v>
      </c>
      <c r="E373">
        <f t="shared" si="94"/>
        <v>3</v>
      </c>
      <c r="F373">
        <f t="shared" si="95"/>
        <v>7</v>
      </c>
      <c r="G373">
        <f t="shared" si="96"/>
        <v>11</v>
      </c>
      <c r="I373" t="str">
        <f t="shared" si="101"/>
        <v>08</v>
      </c>
      <c r="J373" t="str">
        <f t="shared" si="97"/>
        <v xml:space="preserve"> 30</v>
      </c>
      <c r="K373" s="15" t="str">
        <f t="shared" si="98"/>
        <v xml:space="preserve"> 51</v>
      </c>
      <c r="M373" s="54">
        <f t="shared" si="99"/>
        <v>8.5141666666666662</v>
      </c>
      <c r="N373" s="17"/>
      <c r="O373">
        <f t="shared" si="85"/>
        <v>5</v>
      </c>
      <c r="P373">
        <f t="shared" si="86"/>
        <v>9</v>
      </c>
      <c r="Q373">
        <f t="shared" si="87"/>
        <v>13</v>
      </c>
      <c r="S373" t="str">
        <f>MID(C373,2,O373-2)</f>
        <v xml:space="preserve"> 77</v>
      </c>
      <c r="T373" t="str">
        <f t="shared" si="89"/>
        <v xml:space="preserve"> 16</v>
      </c>
      <c r="U373" t="str">
        <f t="shared" si="90"/>
        <v xml:space="preserve"> 32</v>
      </c>
      <c r="W373" s="60">
        <f t="shared" si="91"/>
        <v>77.275555555555556</v>
      </c>
      <c r="X373" s="59">
        <f t="shared" si="92"/>
        <v>-77.275555555555556</v>
      </c>
    </row>
    <row r="374" spans="1:24" ht="39.6" customHeight="1">
      <c r="A374" s="30" t="s">
        <v>1500</v>
      </c>
      <c r="B374" s="24" t="s">
        <v>399</v>
      </c>
      <c r="C374" s="24" t="s">
        <v>689</v>
      </c>
      <c r="E374">
        <f t="shared" si="94"/>
        <v>3</v>
      </c>
      <c r="F374">
        <f t="shared" si="95"/>
        <v>7</v>
      </c>
      <c r="G374">
        <f t="shared" si="96"/>
        <v>11</v>
      </c>
      <c r="I374" t="str">
        <f t="shared" ref="I374:I385" si="102">MID(B374,1,2)</f>
        <v>08</v>
      </c>
      <c r="J374" t="str">
        <f t="shared" si="97"/>
        <v xml:space="preserve"> 24</v>
      </c>
      <c r="K374" s="15" t="str">
        <f t="shared" si="98"/>
        <v xml:space="preserve"> 37</v>
      </c>
      <c r="M374" s="54">
        <f t="shared" si="99"/>
        <v>8.4102777777777771</v>
      </c>
      <c r="N374" s="17"/>
      <c r="O374">
        <f t="shared" si="85"/>
        <v>5</v>
      </c>
      <c r="P374">
        <f t="shared" si="86"/>
        <v>9</v>
      </c>
      <c r="Q374">
        <f t="shared" si="87"/>
        <v>13</v>
      </c>
      <c r="S374" t="str">
        <f>MID(C374,3,O374-3)</f>
        <v>76</v>
      </c>
      <c r="T374" t="str">
        <f t="shared" si="89"/>
        <v xml:space="preserve"> 45</v>
      </c>
      <c r="U374" t="str">
        <f t="shared" si="90"/>
        <v xml:space="preserve"> 45</v>
      </c>
      <c r="W374" s="60">
        <f t="shared" si="91"/>
        <v>76.762500000000003</v>
      </c>
      <c r="X374" s="59">
        <f t="shared" si="92"/>
        <v>-76.762500000000003</v>
      </c>
    </row>
    <row r="375" spans="1:24" ht="39.6" customHeight="1">
      <c r="A375" s="30" t="s">
        <v>1498</v>
      </c>
      <c r="B375" s="24" t="s">
        <v>397</v>
      </c>
      <c r="C375" s="24" t="s">
        <v>687</v>
      </c>
      <c r="E375">
        <f t="shared" si="94"/>
        <v>3</v>
      </c>
      <c r="F375">
        <f t="shared" si="95"/>
        <v>7</v>
      </c>
      <c r="G375">
        <f t="shared" si="96"/>
        <v>11</v>
      </c>
      <c r="I375" t="str">
        <f t="shared" si="102"/>
        <v>08</v>
      </c>
      <c r="J375" t="str">
        <f t="shared" si="97"/>
        <v xml:space="preserve"> 21</v>
      </c>
      <c r="K375" s="15" t="str">
        <f t="shared" si="98"/>
        <v xml:space="preserve"> 06</v>
      </c>
      <c r="M375" s="54">
        <f t="shared" si="99"/>
        <v>8.3516666666666666</v>
      </c>
      <c r="N375" s="17"/>
      <c r="O375">
        <f t="shared" si="85"/>
        <v>5</v>
      </c>
      <c r="P375">
        <f t="shared" si="86"/>
        <v>9</v>
      </c>
      <c r="Q375">
        <f t="shared" si="87"/>
        <v>13</v>
      </c>
      <c r="S375" t="str">
        <f t="shared" si="88"/>
        <v>76</v>
      </c>
      <c r="T375" t="str">
        <f t="shared" si="89"/>
        <v xml:space="preserve"> 45</v>
      </c>
      <c r="U375" t="str">
        <f t="shared" si="90"/>
        <v xml:space="preserve"> 38</v>
      </c>
      <c r="W375" s="60">
        <f t="shared" si="91"/>
        <v>76.760555555555555</v>
      </c>
      <c r="X375" s="59">
        <f t="shared" si="92"/>
        <v>-76.760555555555555</v>
      </c>
    </row>
    <row r="376" spans="1:24" ht="39.6" customHeight="1">
      <c r="A376" s="29" t="s">
        <v>1495</v>
      </c>
      <c r="B376" s="24" t="s">
        <v>394</v>
      </c>
      <c r="C376" s="24" t="s">
        <v>684</v>
      </c>
      <c r="E376">
        <f t="shared" si="94"/>
        <v>3</v>
      </c>
      <c r="F376">
        <f t="shared" si="95"/>
        <v>7</v>
      </c>
      <c r="G376">
        <f t="shared" si="96"/>
        <v>11</v>
      </c>
      <c r="I376" t="str">
        <f t="shared" si="102"/>
        <v>08</v>
      </c>
      <c r="J376" t="str">
        <f t="shared" si="97"/>
        <v xml:space="preserve"> 12</v>
      </c>
      <c r="K376" s="15" t="str">
        <f t="shared" si="98"/>
        <v xml:space="preserve"> 36</v>
      </c>
      <c r="M376" s="54">
        <f t="shared" si="99"/>
        <v>8.2100000000000009</v>
      </c>
      <c r="N376" s="17"/>
      <c r="O376">
        <f t="shared" si="85"/>
        <v>5</v>
      </c>
      <c r="P376">
        <f t="shared" si="86"/>
        <v>9</v>
      </c>
      <c r="Q376">
        <f t="shared" si="87"/>
        <v>13</v>
      </c>
      <c r="S376" t="str">
        <f t="shared" si="88"/>
        <v>76</v>
      </c>
      <c r="T376" t="str">
        <f t="shared" si="89"/>
        <v xml:space="preserve"> 44</v>
      </c>
      <c r="U376" t="str">
        <f t="shared" si="90"/>
        <v xml:space="preserve"> 59</v>
      </c>
      <c r="W376" s="60">
        <f t="shared" si="91"/>
        <v>76.749722222222218</v>
      </c>
      <c r="X376" s="59">
        <f t="shared" si="92"/>
        <v>-76.749722222222218</v>
      </c>
    </row>
    <row r="377" spans="1:24" ht="39.6" customHeight="1">
      <c r="A377" s="23" t="s">
        <v>1476</v>
      </c>
      <c r="B377" s="24" t="s">
        <v>374</v>
      </c>
      <c r="C377" s="24" t="s">
        <v>663</v>
      </c>
      <c r="E377">
        <f t="shared" si="94"/>
        <v>3</v>
      </c>
      <c r="F377">
        <f t="shared" si="95"/>
        <v>6</v>
      </c>
      <c r="G377">
        <f t="shared" si="96"/>
        <v>10</v>
      </c>
      <c r="I377" t="str">
        <f t="shared" si="102"/>
        <v>08</v>
      </c>
      <c r="J377" t="str">
        <f t="shared" si="97"/>
        <v xml:space="preserve"> 0</v>
      </c>
      <c r="K377" s="15" t="str">
        <f t="shared" si="98"/>
        <v xml:space="preserve"> 43</v>
      </c>
      <c r="M377" s="54">
        <f t="shared" si="99"/>
        <v>8.0119444444444436</v>
      </c>
      <c r="N377" s="17"/>
      <c r="O377">
        <f t="shared" si="85"/>
        <v>5</v>
      </c>
      <c r="P377">
        <f t="shared" si="86"/>
        <v>9</v>
      </c>
      <c r="Q377">
        <f t="shared" si="87"/>
        <v>13</v>
      </c>
      <c r="S377" t="str">
        <f t="shared" si="88"/>
        <v>76</v>
      </c>
      <c r="T377" t="str">
        <f t="shared" si="89"/>
        <v xml:space="preserve"> 44</v>
      </c>
      <c r="U377" t="str">
        <f t="shared" si="90"/>
        <v xml:space="preserve"> 19</v>
      </c>
      <c r="W377" s="60">
        <f t="shared" si="91"/>
        <v>76.738611111111112</v>
      </c>
      <c r="X377" s="59">
        <f t="shared" si="92"/>
        <v>-76.738611111111112</v>
      </c>
    </row>
    <row r="378" spans="1:24" ht="39.6" customHeight="1">
      <c r="A378" s="27" t="s">
        <v>1475</v>
      </c>
      <c r="B378" s="24" t="s">
        <v>373</v>
      </c>
      <c r="C378" s="24" t="s">
        <v>662</v>
      </c>
      <c r="E378">
        <f t="shared" si="94"/>
        <v>3</v>
      </c>
      <c r="F378">
        <f t="shared" si="95"/>
        <v>7</v>
      </c>
      <c r="G378">
        <f t="shared" si="96"/>
        <v>11</v>
      </c>
      <c r="I378" t="str">
        <f t="shared" si="102"/>
        <v>08</v>
      </c>
      <c r="J378" t="str">
        <f t="shared" si="97"/>
        <v xml:space="preserve"> 02</v>
      </c>
      <c r="K378" s="15" t="str">
        <f t="shared" si="98"/>
        <v xml:space="preserve"> 19</v>
      </c>
      <c r="M378" s="54">
        <f t="shared" si="99"/>
        <v>8.0386111111111109</v>
      </c>
      <c r="N378" s="17"/>
      <c r="O378">
        <f t="shared" si="85"/>
        <v>5</v>
      </c>
      <c r="P378">
        <f t="shared" si="86"/>
        <v>9</v>
      </c>
      <c r="Q378">
        <f t="shared" si="87"/>
        <v>13</v>
      </c>
      <c r="S378" t="str">
        <f t="shared" si="88"/>
        <v>76</v>
      </c>
      <c r="T378" t="str">
        <f t="shared" si="89"/>
        <v xml:space="preserve"> 43</v>
      </c>
      <c r="U378" t="str">
        <f t="shared" si="90"/>
        <v xml:space="preserve"> 50</v>
      </c>
      <c r="W378" s="60">
        <f t="shared" si="91"/>
        <v>76.730555555555554</v>
      </c>
      <c r="X378" s="59">
        <f t="shared" si="92"/>
        <v>-76.730555555555554</v>
      </c>
    </row>
    <row r="379" spans="1:24" ht="39.6" customHeight="1">
      <c r="A379" s="29" t="s">
        <v>1533</v>
      </c>
      <c r="B379" s="24" t="s">
        <v>430</v>
      </c>
      <c r="C379" s="24" t="s">
        <v>721</v>
      </c>
      <c r="E379">
        <f t="shared" si="94"/>
        <v>3</v>
      </c>
      <c r="F379">
        <f t="shared" si="95"/>
        <v>7</v>
      </c>
      <c r="G379">
        <f t="shared" si="96"/>
        <v>11</v>
      </c>
      <c r="I379" t="str">
        <f t="shared" si="102"/>
        <v>08</v>
      </c>
      <c r="J379" t="str">
        <f t="shared" si="97"/>
        <v xml:space="preserve"> 39</v>
      </c>
      <c r="K379" s="15" t="str">
        <f t="shared" si="98"/>
        <v xml:space="preserve"> 52</v>
      </c>
      <c r="M379" s="54">
        <f t="shared" si="99"/>
        <v>8.6644444444444453</v>
      </c>
      <c r="N379" s="17"/>
      <c r="O379">
        <f t="shared" si="85"/>
        <v>5</v>
      </c>
      <c r="P379">
        <f t="shared" si="86"/>
        <v>9</v>
      </c>
      <c r="Q379">
        <f t="shared" si="87"/>
        <v>13</v>
      </c>
      <c r="S379" t="str">
        <f t="shared" si="88"/>
        <v>76</v>
      </c>
      <c r="T379" t="str">
        <f t="shared" si="89"/>
        <v xml:space="preserve"> 39</v>
      </c>
      <c r="U379" t="str">
        <f t="shared" si="90"/>
        <v xml:space="preserve"> 30</v>
      </c>
      <c r="W379" s="60">
        <f t="shared" si="91"/>
        <v>76.658333333333331</v>
      </c>
      <c r="X379" s="59">
        <f t="shared" si="92"/>
        <v>-76.658333333333331</v>
      </c>
    </row>
    <row r="380" spans="1:24" ht="39.6" customHeight="1">
      <c r="A380" s="29" t="s">
        <v>1828</v>
      </c>
      <c r="B380" s="31" t="s">
        <v>1829</v>
      </c>
      <c r="C380" s="31" t="s">
        <v>1830</v>
      </c>
      <c r="E380">
        <f t="shared" si="94"/>
        <v>3</v>
      </c>
      <c r="F380">
        <f t="shared" si="95"/>
        <v>7</v>
      </c>
      <c r="G380">
        <f t="shared" si="96"/>
        <v>10</v>
      </c>
      <c r="I380" t="str">
        <f t="shared" si="102"/>
        <v>11</v>
      </c>
      <c r="J380" t="str">
        <f t="shared" si="97"/>
        <v xml:space="preserve"> 06</v>
      </c>
      <c r="K380" s="15" t="str">
        <f t="shared" si="98"/>
        <v xml:space="preserve"> 6</v>
      </c>
      <c r="M380" s="54">
        <f t="shared" si="99"/>
        <v>11.101666666666667</v>
      </c>
      <c r="N380" s="17"/>
      <c r="O380">
        <f t="shared" si="85"/>
        <v>5</v>
      </c>
      <c r="P380">
        <f t="shared" si="86"/>
        <v>9</v>
      </c>
      <c r="Q380">
        <f t="shared" si="87"/>
        <v>13</v>
      </c>
      <c r="S380" t="str">
        <f t="shared" si="88"/>
        <v>74</v>
      </c>
      <c r="T380" t="str">
        <f t="shared" si="89"/>
        <v xml:space="preserve"> 50</v>
      </c>
      <c r="U380" t="str">
        <f t="shared" si="90"/>
        <v xml:space="preserve"> 53</v>
      </c>
      <c r="W380" s="60">
        <f t="shared" si="91"/>
        <v>74.848055555555561</v>
      </c>
      <c r="X380" s="59">
        <f t="shared" si="92"/>
        <v>-74.848055555555561</v>
      </c>
    </row>
    <row r="381" spans="1:24" ht="39.6" customHeight="1">
      <c r="A381" s="29" t="s">
        <v>1509</v>
      </c>
      <c r="B381" s="24" t="s">
        <v>407</v>
      </c>
      <c r="C381" s="24" t="s">
        <v>698</v>
      </c>
      <c r="E381">
        <f t="shared" si="94"/>
        <v>3</v>
      </c>
      <c r="F381">
        <f t="shared" si="95"/>
        <v>7</v>
      </c>
      <c r="G381">
        <f t="shared" si="96"/>
        <v>11</v>
      </c>
      <c r="I381" t="str">
        <f t="shared" si="102"/>
        <v>08</v>
      </c>
      <c r="J381" t="str">
        <f t="shared" si="97"/>
        <v xml:space="preserve"> 37</v>
      </c>
      <c r="K381" s="15" t="str">
        <f t="shared" si="98"/>
        <v xml:space="preserve"> 24</v>
      </c>
      <c r="M381" s="54">
        <f t="shared" si="99"/>
        <v>8.6233333333333331</v>
      </c>
      <c r="N381" s="17"/>
      <c r="O381">
        <f t="shared" si="85"/>
        <v>5</v>
      </c>
      <c r="P381">
        <f t="shared" si="86"/>
        <v>9</v>
      </c>
      <c r="Q381">
        <f t="shared" si="87"/>
        <v>13</v>
      </c>
      <c r="S381" t="str">
        <f t="shared" si="88"/>
        <v>76</v>
      </c>
      <c r="T381" t="str">
        <f t="shared" si="89"/>
        <v xml:space="preserve"> 51</v>
      </c>
      <c r="U381" t="str">
        <f t="shared" si="90"/>
        <v xml:space="preserve"> 27</v>
      </c>
      <c r="W381" s="60">
        <f t="shared" si="91"/>
        <v>76.857500000000002</v>
      </c>
      <c r="X381" s="59">
        <f t="shared" si="92"/>
        <v>-76.857500000000002</v>
      </c>
    </row>
    <row r="382" spans="1:24" ht="39.6" customHeight="1">
      <c r="A382" s="29" t="s">
        <v>1521</v>
      </c>
      <c r="B382" s="24" t="s">
        <v>418</v>
      </c>
      <c r="C382" s="24" t="s">
        <v>709</v>
      </c>
      <c r="E382">
        <f t="shared" si="94"/>
        <v>3</v>
      </c>
      <c r="F382">
        <f t="shared" si="95"/>
        <v>7</v>
      </c>
      <c r="G382">
        <f t="shared" si="96"/>
        <v>11</v>
      </c>
      <c r="I382" t="str">
        <f t="shared" si="102"/>
        <v>08</v>
      </c>
      <c r="J382" t="str">
        <f t="shared" si="97"/>
        <v xml:space="preserve"> 26</v>
      </c>
      <c r="K382" s="15" t="str">
        <f t="shared" si="98"/>
        <v xml:space="preserve"> 24</v>
      </c>
      <c r="M382" s="54">
        <f t="shared" si="99"/>
        <v>8.44</v>
      </c>
      <c r="N382" s="17"/>
      <c r="O382">
        <f t="shared" si="85"/>
        <v>5</v>
      </c>
      <c r="P382">
        <f t="shared" si="86"/>
        <v>9</v>
      </c>
      <c r="Q382">
        <f t="shared" si="87"/>
        <v>13</v>
      </c>
      <c r="S382" t="str">
        <f t="shared" si="88"/>
        <v>77</v>
      </c>
      <c r="T382" t="str">
        <f t="shared" si="89"/>
        <v xml:space="preserve"> 11</v>
      </c>
      <c r="U382" t="str">
        <f t="shared" si="90"/>
        <v xml:space="preserve"> 45</v>
      </c>
      <c r="W382" s="60">
        <f t="shared" si="91"/>
        <v>77.19583333333334</v>
      </c>
      <c r="X382" s="59">
        <f t="shared" si="92"/>
        <v>-77.19583333333334</v>
      </c>
    </row>
    <row r="383" spans="1:24" ht="39.6" customHeight="1">
      <c r="A383" s="27" t="s">
        <v>1478</v>
      </c>
      <c r="B383" s="24" t="s">
        <v>376</v>
      </c>
      <c r="C383" s="24" t="s">
        <v>665</v>
      </c>
      <c r="E383">
        <f t="shared" si="94"/>
        <v>3</v>
      </c>
      <c r="F383">
        <f t="shared" si="95"/>
        <v>7</v>
      </c>
      <c r="G383">
        <f t="shared" si="96"/>
        <v>11</v>
      </c>
      <c r="I383" t="str">
        <f t="shared" si="102"/>
        <v>07</v>
      </c>
      <c r="J383" t="str">
        <f t="shared" si="97"/>
        <v xml:space="preserve"> 54</v>
      </c>
      <c r="K383" s="15" t="str">
        <f t="shared" si="98"/>
        <v xml:space="preserve"> 04</v>
      </c>
      <c r="M383" s="54">
        <f t="shared" si="99"/>
        <v>7.9011111111111108</v>
      </c>
      <c r="N383" s="17"/>
      <c r="O383">
        <f t="shared" si="85"/>
        <v>5</v>
      </c>
      <c r="P383">
        <f t="shared" si="86"/>
        <v>9</v>
      </c>
      <c r="Q383">
        <f t="shared" si="87"/>
        <v>13</v>
      </c>
      <c r="S383" t="str">
        <f t="shared" si="88"/>
        <v>76</v>
      </c>
      <c r="T383" t="str">
        <f t="shared" si="89"/>
        <v xml:space="preserve"> 51</v>
      </c>
      <c r="U383" t="str">
        <f t="shared" si="90"/>
        <v xml:space="preserve"> 47</v>
      </c>
      <c r="W383" s="60">
        <f t="shared" si="91"/>
        <v>76.863055555555562</v>
      </c>
      <c r="X383" s="59">
        <f t="shared" si="92"/>
        <v>-76.863055555555562</v>
      </c>
    </row>
    <row r="384" spans="1:24" ht="39.6" customHeight="1">
      <c r="A384" s="23" t="s">
        <v>1494</v>
      </c>
      <c r="B384" s="24" t="s">
        <v>393</v>
      </c>
      <c r="C384" s="24" t="s">
        <v>683</v>
      </c>
      <c r="E384">
        <f t="shared" si="94"/>
        <v>3</v>
      </c>
      <c r="F384">
        <f t="shared" si="95"/>
        <v>7</v>
      </c>
      <c r="G384">
        <f t="shared" si="96"/>
        <v>11</v>
      </c>
      <c r="I384" t="str">
        <f t="shared" si="102"/>
        <v>08</v>
      </c>
      <c r="J384" t="str">
        <f t="shared" si="97"/>
        <v xml:space="preserve"> 07</v>
      </c>
      <c r="K384" s="15" t="str">
        <f t="shared" si="98"/>
        <v xml:space="preserve"> 13</v>
      </c>
      <c r="M384" s="54">
        <f t="shared" si="99"/>
        <v>8.1202777777777779</v>
      </c>
      <c r="N384" s="17"/>
      <c r="O384">
        <f t="shared" si="85"/>
        <v>5</v>
      </c>
      <c r="P384">
        <f t="shared" si="86"/>
        <v>9</v>
      </c>
      <c r="Q384">
        <f t="shared" si="87"/>
        <v>13</v>
      </c>
      <c r="S384" t="str">
        <f t="shared" si="88"/>
        <v>76</v>
      </c>
      <c r="T384" t="str">
        <f t="shared" si="89"/>
        <v xml:space="preserve"> 45</v>
      </c>
      <c r="U384" t="str">
        <f t="shared" si="90"/>
        <v xml:space="preserve"> 34</v>
      </c>
      <c r="W384" s="60">
        <f t="shared" si="91"/>
        <v>76.759444444444441</v>
      </c>
      <c r="X384" s="59">
        <f t="shared" si="92"/>
        <v>-76.759444444444441</v>
      </c>
    </row>
    <row r="385" spans="1:24" ht="39.6" customHeight="1">
      <c r="A385" s="23" t="s">
        <v>1477</v>
      </c>
      <c r="B385" s="24" t="s">
        <v>375</v>
      </c>
      <c r="C385" s="24" t="s">
        <v>664</v>
      </c>
      <c r="E385">
        <f t="shared" si="94"/>
        <v>3</v>
      </c>
      <c r="F385">
        <f t="shared" si="95"/>
        <v>7</v>
      </c>
      <c r="G385">
        <f t="shared" si="96"/>
        <v>11</v>
      </c>
      <c r="I385" t="str">
        <f t="shared" si="102"/>
        <v>07</v>
      </c>
      <c r="J385" t="str">
        <f t="shared" si="97"/>
        <v xml:space="preserve"> 55</v>
      </c>
      <c r="K385" s="15" t="str">
        <f t="shared" si="98"/>
        <v xml:space="preserve"> 51</v>
      </c>
      <c r="M385" s="54">
        <f t="shared" si="99"/>
        <v>7.9308333333333332</v>
      </c>
      <c r="N385" s="17"/>
      <c r="O385">
        <f t="shared" si="85"/>
        <v>5</v>
      </c>
      <c r="P385">
        <f t="shared" si="86"/>
        <v>9</v>
      </c>
      <c r="Q385">
        <f t="shared" si="87"/>
        <v>13</v>
      </c>
      <c r="S385" t="str">
        <f t="shared" si="88"/>
        <v>76</v>
      </c>
      <c r="T385" t="str">
        <f t="shared" si="89"/>
        <v xml:space="preserve"> 44</v>
      </c>
      <c r="U385" t="str">
        <f t="shared" si="90"/>
        <v xml:space="preserve"> 44</v>
      </c>
      <c r="W385" s="60">
        <f t="shared" si="91"/>
        <v>76.745555555555555</v>
      </c>
      <c r="X385" s="59">
        <f t="shared" si="92"/>
        <v>-76.745555555555555</v>
      </c>
    </row>
    <row r="386" spans="1:24" ht="39.6" customHeight="1">
      <c r="A386" s="6"/>
      <c r="B386" s="13"/>
      <c r="C386" s="13"/>
      <c r="K386" s="15"/>
      <c r="M386" s="54"/>
      <c r="N386" s="17"/>
      <c r="W386" s="60"/>
      <c r="X386" s="59"/>
    </row>
    <row r="387" spans="1:24" ht="39.6" customHeight="1">
      <c r="A387" s="6"/>
      <c r="B387" s="13"/>
      <c r="C387" s="13"/>
      <c r="K387" s="15"/>
      <c r="M387" s="54"/>
      <c r="N387" s="17"/>
      <c r="W387" s="60"/>
      <c r="X387" s="59"/>
    </row>
    <row r="388" spans="1:24" ht="39.6" customHeight="1">
      <c r="A388" s="6"/>
      <c r="B388" s="13"/>
      <c r="C388" s="13"/>
      <c r="K388" s="15"/>
      <c r="M388" s="54"/>
      <c r="N388" s="17"/>
      <c r="W388" s="60"/>
      <c r="X388" s="59"/>
    </row>
    <row r="389" spans="1:24" ht="39.6" customHeight="1">
      <c r="A389" s="6"/>
      <c r="B389" s="13"/>
      <c r="C389" s="13"/>
      <c r="K389" s="15"/>
      <c r="M389" s="54"/>
      <c r="N389" s="17"/>
      <c r="W389" s="60"/>
      <c r="X389" s="59"/>
    </row>
    <row r="390" spans="1:24" ht="39.6" customHeight="1">
      <c r="A390" s="6"/>
      <c r="B390" s="13"/>
      <c r="C390" s="13"/>
      <c r="K390" s="15"/>
      <c r="M390" s="54"/>
      <c r="N390" s="17"/>
      <c r="W390" s="60"/>
      <c r="X390" s="59"/>
    </row>
    <row r="391" spans="1:24" ht="39.6" customHeight="1">
      <c r="A391" s="6"/>
      <c r="B391" s="13"/>
      <c r="C391" s="13"/>
      <c r="K391" s="15"/>
      <c r="M391" s="54"/>
      <c r="N391" s="17"/>
      <c r="W391" s="60"/>
      <c r="X391" s="59"/>
    </row>
    <row r="392" spans="1:24" ht="39.6" customHeight="1">
      <c r="A392" s="44"/>
      <c r="B392" s="53"/>
      <c r="C392" s="53"/>
      <c r="K392" s="15"/>
      <c r="M392" s="54"/>
      <c r="N392" s="17"/>
      <c r="W392" s="60"/>
      <c r="X392" s="59"/>
    </row>
    <row r="393" spans="1:24" ht="39.6" customHeight="1">
      <c r="A393" s="45"/>
      <c r="B393" s="49"/>
      <c r="C393" s="49"/>
      <c r="K393" s="15"/>
      <c r="M393" s="58"/>
      <c r="N393" s="17"/>
      <c r="W393" s="60"/>
      <c r="X393" s="16"/>
    </row>
    <row r="394" spans="1:24" ht="39.6" customHeight="1">
      <c r="A394" s="45"/>
      <c r="B394" s="46"/>
      <c r="C394" s="46"/>
      <c r="K394" s="15"/>
      <c r="M394" s="58"/>
      <c r="N394" s="17"/>
      <c r="W394" s="60"/>
      <c r="X394" s="16"/>
    </row>
    <row r="395" spans="1:24" ht="39.6" customHeight="1">
      <c r="A395" s="45"/>
      <c r="B395" s="46"/>
      <c r="C395" s="46"/>
      <c r="K395" s="15"/>
      <c r="M395" s="58"/>
      <c r="N395" s="17"/>
      <c r="W395" s="60"/>
      <c r="X395" s="16"/>
    </row>
    <row r="396" spans="1:24" ht="39.6" customHeight="1">
      <c r="A396" s="45"/>
      <c r="B396" s="46"/>
      <c r="C396" s="46"/>
      <c r="K396" s="15"/>
      <c r="M396" s="58"/>
      <c r="N396" s="17"/>
      <c r="W396" s="60"/>
      <c r="X396" s="16"/>
    </row>
    <row r="397" spans="1:24" ht="39.6" customHeight="1">
      <c r="A397" s="45"/>
      <c r="B397" s="46"/>
      <c r="C397" s="46"/>
      <c r="K397" s="15"/>
      <c r="M397" s="58"/>
      <c r="N397" s="17"/>
      <c r="W397" s="60"/>
      <c r="X397" s="16"/>
    </row>
    <row r="398" spans="1:24" ht="39.6" customHeight="1">
      <c r="A398" s="45"/>
      <c r="B398" s="46"/>
      <c r="C398" s="46"/>
      <c r="K398" s="15"/>
      <c r="M398" s="58"/>
      <c r="N398" s="17"/>
      <c r="W398" s="60"/>
      <c r="X398" s="16"/>
    </row>
    <row r="399" spans="1:24" ht="39.6" customHeight="1">
      <c r="A399" s="45"/>
      <c r="B399" s="46"/>
      <c r="C399" s="46"/>
      <c r="K399" s="15"/>
      <c r="M399" s="58"/>
      <c r="N399" s="17"/>
      <c r="W399" s="60"/>
      <c r="X399" s="16"/>
    </row>
    <row r="400" spans="1:24" ht="39.6" customHeight="1">
      <c r="A400" s="45"/>
      <c r="B400" s="46"/>
      <c r="C400" s="46"/>
      <c r="K400" s="15"/>
      <c r="M400" s="58"/>
      <c r="N400" s="17"/>
      <c r="W400" s="60"/>
      <c r="X400" s="16"/>
    </row>
    <row r="401" spans="1:24" ht="39.6" customHeight="1">
      <c r="A401" s="45"/>
      <c r="B401" s="46"/>
      <c r="C401" s="46"/>
      <c r="K401" s="15"/>
      <c r="M401" s="58"/>
      <c r="N401" s="17"/>
      <c r="W401" s="60"/>
      <c r="X401" s="16"/>
    </row>
    <row r="402" spans="1:24" ht="39.6" customHeight="1">
      <c r="A402" s="45"/>
      <c r="B402" s="46"/>
      <c r="C402" s="46"/>
      <c r="K402" s="15"/>
      <c r="M402" s="58"/>
      <c r="N402" s="17"/>
      <c r="W402" s="60"/>
      <c r="X402" s="16"/>
    </row>
    <row r="403" spans="1:24" ht="39.6" customHeight="1">
      <c r="A403" s="45"/>
      <c r="B403" s="46"/>
      <c r="C403" s="46"/>
      <c r="K403" s="15"/>
      <c r="M403" s="58"/>
      <c r="N403" s="17"/>
      <c r="W403" s="60"/>
      <c r="X403" s="16"/>
    </row>
    <row r="404" spans="1:24" ht="39.6" customHeight="1">
      <c r="A404" s="45"/>
      <c r="B404" s="46"/>
      <c r="C404" s="46"/>
      <c r="K404" s="15"/>
      <c r="M404" s="58"/>
      <c r="N404" s="17"/>
      <c r="W404" s="60"/>
      <c r="X404" s="16"/>
    </row>
    <row r="405" spans="1:24" ht="39.6" customHeight="1">
      <c r="A405" s="45"/>
      <c r="B405" s="46"/>
      <c r="C405" s="46"/>
      <c r="K405" s="15"/>
      <c r="M405" s="58"/>
      <c r="N405" s="17"/>
      <c r="W405" s="60"/>
      <c r="X405" s="16"/>
    </row>
    <row r="406" spans="1:24" ht="39.6" customHeight="1">
      <c r="A406" s="45"/>
      <c r="B406" s="46"/>
      <c r="C406" s="46"/>
      <c r="K406" s="15"/>
      <c r="M406" s="58"/>
      <c r="N406" s="17"/>
      <c r="W406" s="60"/>
      <c r="X406" s="16"/>
    </row>
    <row r="407" spans="1:24" ht="39.6" customHeight="1">
      <c r="A407" s="45"/>
      <c r="B407" s="46"/>
      <c r="C407" s="46"/>
      <c r="K407" s="15"/>
      <c r="M407" s="58"/>
      <c r="N407" s="17"/>
      <c r="W407" s="60"/>
      <c r="X407" s="16"/>
    </row>
    <row r="408" spans="1:24" ht="39.6" customHeight="1">
      <c r="A408" s="45"/>
      <c r="B408" s="46"/>
      <c r="C408" s="46"/>
      <c r="K408" s="15"/>
      <c r="M408" s="58"/>
      <c r="N408" s="17"/>
      <c r="W408" s="60"/>
      <c r="X408" s="16"/>
    </row>
    <row r="409" spans="1:24" ht="39.6" customHeight="1">
      <c r="A409" s="45"/>
      <c r="B409" s="46"/>
      <c r="C409" s="46"/>
      <c r="K409" s="15"/>
      <c r="M409" s="58"/>
      <c r="N409" s="17"/>
      <c r="W409" s="60"/>
      <c r="X409" s="16"/>
    </row>
    <row r="410" spans="1:24" ht="39.6" customHeight="1">
      <c r="A410" s="45"/>
      <c r="B410" s="46"/>
      <c r="C410" s="46"/>
      <c r="K410" s="15"/>
      <c r="M410" s="58"/>
      <c r="N410" s="17"/>
      <c r="W410" s="60"/>
      <c r="X410" s="16"/>
    </row>
    <row r="411" spans="1:24" ht="39.6" customHeight="1">
      <c r="A411" s="45"/>
      <c r="B411" s="46"/>
      <c r="C411" s="46"/>
      <c r="K411" s="15"/>
      <c r="M411" s="58"/>
      <c r="N411" s="17"/>
      <c r="W411" s="60"/>
      <c r="X411" s="16"/>
    </row>
    <row r="412" spans="1:24" ht="39.6" customHeight="1">
      <c r="A412" s="45"/>
      <c r="B412" s="46"/>
      <c r="C412" s="46"/>
      <c r="K412" s="15"/>
      <c r="M412" s="58"/>
      <c r="N412" s="17"/>
      <c r="W412" s="60"/>
      <c r="X412" s="16"/>
    </row>
    <row r="413" spans="1:24" ht="39.6" customHeight="1">
      <c r="A413" s="45"/>
      <c r="B413" s="46"/>
      <c r="C413" s="46"/>
      <c r="K413" s="15"/>
      <c r="M413" s="58"/>
      <c r="N413" s="17"/>
      <c r="W413" s="60"/>
      <c r="X413" s="16"/>
    </row>
    <row r="414" spans="1:24" ht="39.6" customHeight="1">
      <c r="A414" s="45"/>
      <c r="B414" s="46"/>
      <c r="C414" s="46"/>
      <c r="K414" s="15"/>
      <c r="M414" s="58"/>
      <c r="N414" s="17"/>
      <c r="W414" s="60"/>
      <c r="X414" s="16"/>
    </row>
    <row r="415" spans="1:24" ht="39.6" customHeight="1">
      <c r="A415" s="47"/>
      <c r="B415" s="46"/>
      <c r="C415" s="46"/>
      <c r="K415" s="15"/>
      <c r="M415" s="58"/>
      <c r="N415" s="17"/>
      <c r="W415" s="60"/>
      <c r="X415" s="16"/>
    </row>
    <row r="416" spans="1:24" ht="39.6" customHeight="1">
      <c r="A416" s="48"/>
      <c r="B416" s="46"/>
      <c r="C416" s="46"/>
      <c r="K416" s="15"/>
      <c r="M416" s="58"/>
      <c r="N416" s="17"/>
      <c r="W416" s="60"/>
      <c r="X416" s="16"/>
    </row>
    <row r="417" spans="1:24" ht="39.6" customHeight="1">
      <c r="A417" s="45"/>
      <c r="B417" s="46"/>
      <c r="C417" s="46"/>
      <c r="K417" s="15"/>
      <c r="M417" s="58"/>
      <c r="N417" s="17"/>
      <c r="W417" s="60"/>
      <c r="X417" s="16"/>
    </row>
    <row r="418" spans="1:24" ht="39.6" customHeight="1">
      <c r="A418" s="45"/>
      <c r="B418" s="46"/>
      <c r="C418" s="46"/>
      <c r="K418" s="15"/>
      <c r="M418" s="58"/>
      <c r="N418" s="17"/>
      <c r="W418" s="60"/>
      <c r="X418" s="16"/>
    </row>
    <row r="419" spans="1:24" ht="39.6" customHeight="1">
      <c r="A419" s="48"/>
      <c r="B419" s="46"/>
      <c r="C419" s="46"/>
      <c r="K419" s="15"/>
      <c r="M419" s="58"/>
      <c r="N419" s="17"/>
      <c r="W419" s="60"/>
      <c r="X419" s="16"/>
    </row>
    <row r="420" spans="1:24" ht="39.6" customHeight="1">
      <c r="A420" s="45"/>
      <c r="B420" s="46"/>
      <c r="C420" s="46"/>
      <c r="K420" s="15"/>
      <c r="M420" s="58"/>
      <c r="N420" s="17"/>
      <c r="W420" s="60"/>
      <c r="X420" s="16"/>
    </row>
    <row r="421" spans="1:24" ht="39.6" customHeight="1">
      <c r="A421" s="48"/>
      <c r="B421" s="46"/>
      <c r="C421" s="46"/>
      <c r="K421" s="15"/>
      <c r="M421" s="58"/>
      <c r="N421" s="17"/>
      <c r="W421" s="60"/>
      <c r="X421" s="16"/>
    </row>
    <row r="422" spans="1:24" ht="39.6" customHeight="1">
      <c r="A422" s="48"/>
      <c r="B422" s="46"/>
      <c r="C422" s="46"/>
      <c r="K422" s="15"/>
      <c r="M422" s="58"/>
      <c r="N422" s="17"/>
      <c r="W422" s="60"/>
      <c r="X422" s="16"/>
    </row>
    <row r="423" spans="1:24" ht="39.6" customHeight="1">
      <c r="A423" s="48"/>
      <c r="B423" s="46"/>
      <c r="C423" s="46"/>
      <c r="K423" s="15"/>
      <c r="M423" s="58"/>
      <c r="N423" s="17"/>
      <c r="W423" s="60"/>
      <c r="X423" s="16"/>
    </row>
    <row r="424" spans="1:24" ht="39.6" customHeight="1">
      <c r="A424" s="45"/>
      <c r="B424" s="46"/>
      <c r="C424" s="46"/>
      <c r="K424" s="15"/>
      <c r="M424" s="58"/>
      <c r="N424" s="17"/>
      <c r="W424" s="60"/>
      <c r="X424" s="16"/>
    </row>
    <row r="425" spans="1:24" ht="39.6" customHeight="1">
      <c r="A425" s="45"/>
      <c r="B425" s="46"/>
      <c r="C425" s="46"/>
      <c r="K425" s="15"/>
      <c r="M425" s="58"/>
      <c r="N425" s="17"/>
      <c r="W425" s="60"/>
      <c r="X425" s="16"/>
    </row>
    <row r="426" spans="1:24" ht="39.6" customHeight="1">
      <c r="A426" s="45"/>
      <c r="B426" s="46"/>
      <c r="C426" s="46"/>
      <c r="K426" s="15"/>
      <c r="M426" s="58"/>
      <c r="N426" s="17"/>
      <c r="W426" s="60"/>
      <c r="X426" s="16"/>
    </row>
    <row r="427" spans="1:24" ht="39.6" customHeight="1">
      <c r="A427" s="45"/>
      <c r="B427" s="46"/>
      <c r="C427" s="46"/>
      <c r="K427" s="15"/>
      <c r="M427" s="58"/>
      <c r="N427" s="17"/>
      <c r="W427" s="60"/>
      <c r="X427" s="16"/>
    </row>
    <row r="428" spans="1:24" ht="39.6" customHeight="1">
      <c r="A428" s="45"/>
      <c r="B428" s="46"/>
      <c r="C428" s="46"/>
      <c r="K428" s="15"/>
      <c r="M428" s="58"/>
      <c r="N428" s="17"/>
      <c r="W428" s="60"/>
      <c r="X428" s="16"/>
    </row>
    <row r="429" spans="1:24" ht="39.6" customHeight="1">
      <c r="A429" s="45"/>
      <c r="B429" s="46"/>
      <c r="C429" s="46"/>
      <c r="K429" s="15"/>
      <c r="M429" s="58"/>
      <c r="N429" s="17"/>
      <c r="W429" s="60"/>
      <c r="X429" s="16"/>
    </row>
    <row r="430" spans="1:24" ht="39.6" customHeight="1">
      <c r="A430" s="45"/>
      <c r="B430" s="46"/>
      <c r="C430" s="46"/>
      <c r="K430" s="15"/>
      <c r="M430" s="58"/>
      <c r="N430" s="17"/>
      <c r="W430" s="60"/>
      <c r="X430" s="16"/>
    </row>
    <row r="431" spans="1:24" ht="39.6" customHeight="1">
      <c r="A431" s="45"/>
      <c r="B431" s="46"/>
      <c r="C431" s="46"/>
      <c r="K431" s="15"/>
      <c r="M431" s="58"/>
      <c r="N431" s="17"/>
      <c r="W431" s="60"/>
      <c r="X431" s="16"/>
    </row>
    <row r="432" spans="1:24" ht="39.6" customHeight="1">
      <c r="A432" s="45"/>
      <c r="B432" s="46"/>
      <c r="C432" s="46"/>
      <c r="K432" s="15"/>
      <c r="M432" s="58"/>
      <c r="N432" s="17"/>
      <c r="W432" s="60"/>
      <c r="X432" s="16"/>
    </row>
    <row r="433" spans="1:24" ht="39.6" customHeight="1">
      <c r="A433" s="45"/>
      <c r="B433" s="46"/>
      <c r="C433" s="46"/>
      <c r="K433" s="15"/>
      <c r="M433" s="58"/>
      <c r="N433" s="17"/>
      <c r="W433" s="60"/>
      <c r="X433" s="16"/>
    </row>
    <row r="434" spans="1:24" ht="39.6" customHeight="1">
      <c r="A434" s="45"/>
      <c r="B434" s="46"/>
      <c r="C434" s="46"/>
      <c r="K434" s="15"/>
      <c r="M434" s="58"/>
      <c r="N434" s="17"/>
      <c r="W434" s="60"/>
      <c r="X434" s="16"/>
    </row>
    <row r="435" spans="1:24" ht="39.6" customHeight="1">
      <c r="A435" s="45"/>
      <c r="B435" s="46"/>
      <c r="C435" s="46"/>
      <c r="K435" s="15"/>
      <c r="M435" s="58"/>
      <c r="N435" s="17"/>
      <c r="W435" s="60"/>
      <c r="X435" s="16"/>
    </row>
    <row r="436" spans="1:24" ht="39.6" customHeight="1">
      <c r="A436" s="45"/>
      <c r="B436" s="46"/>
      <c r="C436" s="46"/>
      <c r="K436" s="15"/>
      <c r="M436" s="58"/>
      <c r="N436" s="17"/>
      <c r="W436" s="60"/>
      <c r="X436" s="16"/>
    </row>
    <row r="437" spans="1:24" ht="39.6" customHeight="1">
      <c r="A437" s="45"/>
      <c r="B437" s="46"/>
      <c r="C437" s="46"/>
      <c r="K437" s="15"/>
      <c r="M437" s="58"/>
      <c r="N437" s="17"/>
      <c r="W437" s="60"/>
      <c r="X437" s="16"/>
    </row>
    <row r="438" spans="1:24" ht="39.6" customHeight="1">
      <c r="A438" s="45"/>
      <c r="B438" s="46"/>
      <c r="C438" s="46"/>
      <c r="K438" s="15"/>
      <c r="M438" s="58"/>
      <c r="N438" s="17"/>
      <c r="W438" s="60"/>
      <c r="X438" s="16"/>
    </row>
    <row r="439" spans="1:24" ht="39.6" customHeight="1">
      <c r="A439" s="45"/>
      <c r="B439" s="46"/>
      <c r="C439" s="46"/>
      <c r="K439" s="15"/>
      <c r="M439" s="58"/>
      <c r="N439" s="17"/>
      <c r="W439" s="60"/>
      <c r="X439" s="16"/>
    </row>
    <row r="440" spans="1:24" ht="39.6" customHeight="1">
      <c r="A440" s="45"/>
      <c r="B440" s="46"/>
      <c r="C440" s="46"/>
      <c r="K440" s="15"/>
      <c r="M440" s="58"/>
      <c r="N440" s="17"/>
      <c r="W440" s="60"/>
      <c r="X440" s="16"/>
    </row>
    <row r="441" spans="1:24" ht="39.6" customHeight="1">
      <c r="A441" s="45"/>
      <c r="B441" s="46"/>
      <c r="C441" s="46"/>
      <c r="K441" s="15"/>
      <c r="M441" s="58"/>
      <c r="N441" s="17"/>
      <c r="W441" s="60"/>
      <c r="X441" s="16"/>
    </row>
    <row r="442" spans="1:24" ht="39.6" customHeight="1">
      <c r="A442" s="45"/>
      <c r="B442" s="46"/>
      <c r="C442" s="46"/>
      <c r="K442" s="15"/>
      <c r="M442" s="58"/>
      <c r="N442" s="17"/>
      <c r="W442" s="60"/>
      <c r="X442" s="16"/>
    </row>
    <row r="443" spans="1:24" ht="39.6" customHeight="1">
      <c r="A443" s="45"/>
      <c r="B443" s="46"/>
      <c r="C443" s="46"/>
      <c r="K443" s="15"/>
      <c r="M443" s="58"/>
      <c r="N443" s="17"/>
      <c r="W443" s="60"/>
      <c r="X443" s="16"/>
    </row>
    <row r="444" spans="1:24" ht="39.6" customHeight="1">
      <c r="A444" s="45"/>
      <c r="B444" s="46"/>
      <c r="C444" s="46"/>
      <c r="K444" s="15"/>
      <c r="M444" s="58"/>
      <c r="N444" s="17"/>
      <c r="W444" s="60"/>
      <c r="X444" s="16"/>
    </row>
    <row r="445" spans="1:24" ht="39.6" customHeight="1">
      <c r="A445" s="48"/>
      <c r="B445" s="49"/>
      <c r="C445" s="49"/>
      <c r="K445" s="15"/>
      <c r="M445" s="58"/>
      <c r="N445" s="17"/>
      <c r="W445" s="60"/>
      <c r="X445" s="16"/>
    </row>
    <row r="446" spans="1:24" ht="39.6" customHeight="1">
      <c r="A446" s="45"/>
      <c r="B446" s="49"/>
      <c r="C446" s="49"/>
      <c r="K446" s="15"/>
      <c r="M446" s="58"/>
      <c r="N446" s="17"/>
      <c r="W446" s="60"/>
      <c r="X446" s="16"/>
    </row>
    <row r="447" spans="1:24" ht="39.6" customHeight="1">
      <c r="A447" s="48"/>
      <c r="B447" s="49"/>
      <c r="C447" s="49"/>
      <c r="K447" s="15"/>
      <c r="M447" s="58"/>
      <c r="N447" s="17"/>
      <c r="W447" s="60"/>
      <c r="X447" s="16"/>
    </row>
    <row r="448" spans="1:24" ht="39.6" customHeight="1">
      <c r="A448" s="45"/>
      <c r="B448" s="49"/>
      <c r="C448" s="49"/>
      <c r="K448" s="15"/>
      <c r="M448" s="58"/>
      <c r="N448" s="17"/>
      <c r="W448" s="60"/>
      <c r="X448" s="16"/>
    </row>
    <row r="449" spans="1:24" ht="39.6" customHeight="1">
      <c r="A449" s="48"/>
      <c r="B449" s="49"/>
      <c r="C449" s="49"/>
      <c r="K449" s="15"/>
      <c r="M449" s="58"/>
      <c r="N449" s="17"/>
      <c r="W449" s="60"/>
      <c r="X449" s="16"/>
    </row>
    <row r="450" spans="1:24" ht="39.6" customHeight="1">
      <c r="A450" s="45"/>
      <c r="B450" s="49"/>
      <c r="C450" s="49"/>
      <c r="K450" s="15"/>
      <c r="M450" s="58"/>
      <c r="N450" s="17"/>
      <c r="W450" s="60"/>
      <c r="X450" s="16"/>
    </row>
    <row r="451" spans="1:24" ht="39.6" customHeight="1">
      <c r="A451" s="48"/>
      <c r="B451" s="49"/>
      <c r="C451" s="49"/>
      <c r="K451" s="15"/>
      <c r="M451" s="58"/>
      <c r="N451" s="17"/>
      <c r="W451" s="60"/>
      <c r="X451" s="16"/>
    </row>
    <row r="452" spans="1:24" ht="39.6" customHeight="1">
      <c r="A452" s="45"/>
      <c r="B452" s="49"/>
      <c r="C452" s="49"/>
      <c r="K452" s="15"/>
      <c r="M452" s="58"/>
      <c r="N452" s="17"/>
      <c r="W452" s="60"/>
      <c r="X452" s="16"/>
    </row>
    <row r="453" spans="1:24" ht="39.6" customHeight="1">
      <c r="A453" s="48"/>
      <c r="B453" s="49"/>
      <c r="C453" s="49"/>
      <c r="K453" s="15"/>
      <c r="M453" s="58"/>
      <c r="N453" s="17"/>
      <c r="W453" s="60"/>
      <c r="X453" s="16"/>
    </row>
    <row r="454" spans="1:24" ht="39.6" customHeight="1">
      <c r="A454" s="45"/>
      <c r="B454" s="49"/>
      <c r="C454" s="49"/>
      <c r="K454" s="15"/>
      <c r="M454" s="58"/>
      <c r="N454" s="17"/>
      <c r="W454" s="60"/>
      <c r="X454" s="16"/>
    </row>
    <row r="455" spans="1:24" ht="39.6" customHeight="1">
      <c r="A455" s="48"/>
      <c r="B455" s="49"/>
      <c r="C455" s="49"/>
      <c r="K455" s="15"/>
      <c r="M455" s="58"/>
      <c r="N455" s="17"/>
      <c r="W455" s="60"/>
      <c r="X455" s="16"/>
    </row>
    <row r="456" spans="1:24" ht="39.6" customHeight="1">
      <c r="A456" s="45"/>
      <c r="B456" s="49"/>
      <c r="C456" s="49"/>
      <c r="K456" s="15"/>
      <c r="M456" s="58"/>
      <c r="N456" s="17"/>
      <c r="W456" s="60"/>
      <c r="X456" s="16"/>
    </row>
    <row r="457" spans="1:24" ht="39.6" customHeight="1">
      <c r="A457" s="48"/>
      <c r="B457" s="49"/>
      <c r="C457" s="49"/>
      <c r="K457" s="15"/>
      <c r="M457" s="58"/>
      <c r="N457" s="17"/>
      <c r="W457" s="60"/>
      <c r="X457" s="16"/>
    </row>
    <row r="458" spans="1:24" ht="39.6" customHeight="1">
      <c r="A458" s="45"/>
      <c r="B458" s="49"/>
      <c r="C458" s="49"/>
      <c r="K458" s="15"/>
      <c r="M458" s="58"/>
      <c r="N458" s="17"/>
      <c r="W458" s="60"/>
      <c r="X458" s="16"/>
    </row>
    <row r="459" spans="1:24" ht="39.6" customHeight="1">
      <c r="A459" s="48"/>
      <c r="B459" s="49"/>
      <c r="C459" s="49"/>
      <c r="K459" s="15"/>
      <c r="M459" s="58"/>
      <c r="N459" s="17"/>
      <c r="W459" s="60"/>
      <c r="X459" s="16"/>
    </row>
    <row r="460" spans="1:24" ht="39.6" customHeight="1">
      <c r="A460" s="48"/>
      <c r="B460" s="49"/>
      <c r="C460" s="49"/>
      <c r="K460" s="15"/>
      <c r="M460" s="58"/>
      <c r="N460" s="17"/>
      <c r="W460" s="60"/>
      <c r="X460" s="16"/>
    </row>
    <row r="461" spans="1:24" ht="39.6" customHeight="1">
      <c r="A461" s="45"/>
      <c r="B461" s="49"/>
      <c r="C461" s="49"/>
      <c r="K461" s="15"/>
      <c r="M461" s="58"/>
      <c r="N461" s="17"/>
      <c r="W461" s="60"/>
      <c r="X461" s="16"/>
    </row>
    <row r="462" spans="1:24" ht="39.6" customHeight="1">
      <c r="A462" s="48"/>
      <c r="B462" s="49"/>
      <c r="C462" s="49"/>
      <c r="K462" s="15"/>
      <c r="M462" s="58"/>
      <c r="N462" s="17"/>
      <c r="W462" s="60"/>
      <c r="X462" s="16"/>
    </row>
    <row r="463" spans="1:24" ht="39.6" customHeight="1">
      <c r="A463" s="45"/>
      <c r="B463" s="49"/>
      <c r="C463" s="49"/>
      <c r="K463" s="15"/>
      <c r="M463" s="58"/>
      <c r="N463" s="17"/>
      <c r="W463" s="60"/>
      <c r="X463" s="16"/>
    </row>
    <row r="464" spans="1:24" ht="39.6" customHeight="1">
      <c r="A464" s="45"/>
      <c r="B464" s="49"/>
      <c r="C464" s="49"/>
      <c r="K464" s="15"/>
      <c r="M464" s="58"/>
      <c r="N464" s="17"/>
      <c r="W464" s="60"/>
      <c r="X464" s="16"/>
    </row>
    <row r="465" spans="1:24" ht="39.6" customHeight="1">
      <c r="A465" s="48"/>
      <c r="B465" s="49"/>
      <c r="C465" s="49"/>
      <c r="K465" s="15"/>
      <c r="M465" s="58"/>
      <c r="N465" s="17"/>
      <c r="W465" s="60"/>
      <c r="X465" s="16"/>
    </row>
    <row r="466" spans="1:24" ht="39.6" customHeight="1">
      <c r="A466" s="48"/>
      <c r="B466" s="49"/>
      <c r="C466" s="49"/>
      <c r="K466" s="15"/>
      <c r="M466" s="58"/>
      <c r="N466" s="17"/>
      <c r="W466" s="60"/>
      <c r="X466" s="16"/>
    </row>
    <row r="467" spans="1:24" ht="39.6" customHeight="1">
      <c r="A467" s="45"/>
      <c r="B467" s="49"/>
      <c r="C467" s="49"/>
      <c r="K467" s="15"/>
      <c r="M467" s="58"/>
      <c r="N467" s="17"/>
      <c r="W467" s="60"/>
      <c r="X467" s="16"/>
    </row>
    <row r="468" spans="1:24" ht="39.6" customHeight="1">
      <c r="A468" s="45"/>
      <c r="B468" s="49"/>
      <c r="C468" s="49"/>
      <c r="K468" s="15"/>
      <c r="M468" s="58"/>
      <c r="N468" s="17"/>
      <c r="W468" s="60"/>
      <c r="X468" s="16"/>
    </row>
    <row r="469" spans="1:24" ht="39.6" customHeight="1">
      <c r="A469" s="45"/>
      <c r="B469" s="49"/>
      <c r="C469" s="49"/>
      <c r="K469" s="15"/>
      <c r="M469" s="58"/>
      <c r="N469" s="17"/>
      <c r="W469" s="60"/>
      <c r="X469" s="16"/>
    </row>
    <row r="470" spans="1:24" ht="39.6" customHeight="1">
      <c r="A470" s="48"/>
      <c r="B470" s="49"/>
      <c r="C470" s="49"/>
      <c r="K470" s="15"/>
      <c r="M470" s="58"/>
      <c r="N470" s="17"/>
      <c r="W470" s="60"/>
      <c r="X470" s="16"/>
    </row>
    <row r="471" spans="1:24" ht="39.6" customHeight="1">
      <c r="A471" s="45"/>
      <c r="B471" s="49"/>
      <c r="C471" s="49"/>
      <c r="K471" s="15"/>
      <c r="M471" s="58"/>
      <c r="N471" s="17"/>
      <c r="W471" s="60"/>
      <c r="X471" s="16"/>
    </row>
    <row r="472" spans="1:24" ht="39.6" customHeight="1">
      <c r="A472" s="45"/>
      <c r="B472" s="49"/>
      <c r="C472" s="49"/>
      <c r="K472" s="15"/>
      <c r="M472" s="58"/>
      <c r="N472" s="17"/>
      <c r="W472" s="60"/>
      <c r="X472" s="16"/>
    </row>
    <row r="473" spans="1:24" ht="39.6" customHeight="1">
      <c r="A473" s="48"/>
      <c r="B473" s="49"/>
      <c r="C473" s="49"/>
      <c r="K473" s="15"/>
      <c r="M473" s="58"/>
      <c r="N473" s="17"/>
      <c r="W473" s="60"/>
      <c r="X473" s="16"/>
    </row>
    <row r="474" spans="1:24" ht="39.6" customHeight="1">
      <c r="A474" s="45"/>
      <c r="B474" s="49"/>
      <c r="C474" s="49"/>
      <c r="K474" s="15"/>
      <c r="M474" s="58"/>
      <c r="N474" s="17"/>
      <c r="W474" s="60"/>
      <c r="X474" s="16"/>
    </row>
    <row r="475" spans="1:24" ht="39.6" customHeight="1">
      <c r="A475" s="45"/>
      <c r="B475" s="49"/>
      <c r="C475" s="49"/>
      <c r="K475" s="15"/>
      <c r="M475" s="58"/>
      <c r="N475" s="17"/>
      <c r="W475" s="60"/>
      <c r="X475" s="16"/>
    </row>
    <row r="476" spans="1:24" ht="39.6" customHeight="1">
      <c r="A476" s="45"/>
      <c r="B476" s="49"/>
      <c r="C476" s="49"/>
      <c r="K476" s="15"/>
      <c r="M476" s="58"/>
      <c r="N476" s="17"/>
      <c r="W476" s="60"/>
      <c r="X476" s="16"/>
    </row>
    <row r="477" spans="1:24" ht="39.6" customHeight="1">
      <c r="A477" s="45"/>
      <c r="B477" s="49"/>
      <c r="C477" s="49"/>
      <c r="K477" s="15"/>
      <c r="M477" s="58"/>
      <c r="N477" s="17"/>
      <c r="W477" s="60"/>
      <c r="X477" s="16"/>
    </row>
    <row r="478" spans="1:24" ht="39.6" customHeight="1">
      <c r="A478" s="45"/>
      <c r="B478" s="49"/>
      <c r="C478" s="49"/>
      <c r="K478" s="15"/>
      <c r="M478" s="58"/>
      <c r="N478" s="17"/>
      <c r="W478" s="60"/>
      <c r="X478" s="16"/>
    </row>
    <row r="479" spans="1:24" ht="39.6" customHeight="1">
      <c r="A479" s="45"/>
      <c r="B479" s="49"/>
      <c r="C479" s="49"/>
      <c r="K479" s="15"/>
      <c r="M479" s="58"/>
      <c r="N479" s="17"/>
      <c r="W479" s="60"/>
      <c r="X479" s="16"/>
    </row>
    <row r="480" spans="1:24" ht="39.6" customHeight="1">
      <c r="A480" s="45"/>
      <c r="B480" s="49"/>
      <c r="C480" s="49"/>
      <c r="K480" s="15"/>
      <c r="M480" s="58"/>
      <c r="N480" s="17"/>
      <c r="W480" s="60"/>
      <c r="X480" s="16"/>
    </row>
    <row r="481" spans="1:24" ht="39.6" customHeight="1">
      <c r="A481" s="45"/>
      <c r="B481" s="49"/>
      <c r="C481" s="49"/>
      <c r="K481" s="15"/>
      <c r="M481" s="58"/>
      <c r="N481" s="17"/>
      <c r="W481" s="60"/>
      <c r="X481" s="16"/>
    </row>
    <row r="482" spans="1:24" ht="39.6" customHeight="1">
      <c r="A482" s="45"/>
      <c r="B482" s="49"/>
      <c r="C482" s="49"/>
      <c r="K482" s="15"/>
      <c r="M482" s="58"/>
      <c r="N482" s="17"/>
      <c r="W482" s="60"/>
      <c r="X482" s="16"/>
    </row>
    <row r="483" spans="1:24" ht="39.6" customHeight="1">
      <c r="A483" s="45"/>
      <c r="B483" s="49"/>
      <c r="C483" s="49"/>
      <c r="K483" s="15"/>
      <c r="M483" s="58"/>
      <c r="N483" s="17"/>
      <c r="W483" s="60"/>
      <c r="X483" s="16"/>
    </row>
    <row r="484" spans="1:24" ht="39.6" customHeight="1">
      <c r="A484" s="45"/>
      <c r="B484" s="49"/>
      <c r="C484" s="49"/>
      <c r="K484" s="15"/>
      <c r="M484" s="58"/>
      <c r="N484" s="17"/>
      <c r="W484" s="60"/>
      <c r="X484" s="16"/>
    </row>
    <row r="485" spans="1:24" ht="39.6" customHeight="1">
      <c r="A485" s="45"/>
      <c r="B485" s="49"/>
      <c r="C485" s="49"/>
      <c r="K485" s="15"/>
      <c r="M485" s="58"/>
      <c r="N485" s="17"/>
      <c r="W485" s="60"/>
      <c r="X485" s="16"/>
    </row>
    <row r="486" spans="1:24" ht="39.6" customHeight="1">
      <c r="A486" s="45"/>
      <c r="B486" s="49"/>
      <c r="C486" s="49"/>
      <c r="K486" s="15"/>
      <c r="M486" s="58"/>
      <c r="N486" s="17"/>
      <c r="W486" s="60"/>
      <c r="X486" s="16"/>
    </row>
    <row r="487" spans="1:24" ht="39.6" customHeight="1">
      <c r="A487" s="45"/>
      <c r="B487" s="49"/>
      <c r="C487" s="49"/>
      <c r="K487" s="15"/>
      <c r="M487" s="58"/>
      <c r="N487" s="17"/>
      <c r="W487" s="60"/>
      <c r="X487" s="16"/>
    </row>
    <row r="488" spans="1:24" ht="39.6" customHeight="1">
      <c r="A488" s="45"/>
      <c r="B488" s="49"/>
      <c r="C488" s="49"/>
      <c r="K488" s="15"/>
      <c r="M488" s="58"/>
      <c r="N488" s="17"/>
      <c r="W488" s="60"/>
      <c r="X488" s="16"/>
    </row>
    <row r="489" spans="1:24" ht="39.6" customHeight="1">
      <c r="A489" s="45"/>
      <c r="B489" s="49"/>
      <c r="C489" s="49"/>
      <c r="K489" s="15"/>
      <c r="M489" s="58"/>
      <c r="N489" s="17"/>
      <c r="W489" s="60"/>
      <c r="X489" s="16"/>
    </row>
    <row r="490" spans="1:24" ht="39.6" customHeight="1">
      <c r="A490" s="45"/>
      <c r="B490" s="49"/>
      <c r="C490" s="49"/>
      <c r="K490" s="15"/>
      <c r="M490" s="58"/>
      <c r="N490" s="17"/>
      <c r="W490" s="60"/>
      <c r="X490" s="16"/>
    </row>
    <row r="491" spans="1:24" ht="39.6" customHeight="1">
      <c r="A491" s="45"/>
      <c r="B491" s="49"/>
      <c r="C491" s="49"/>
      <c r="K491" s="15"/>
      <c r="M491" s="58"/>
      <c r="N491" s="17"/>
      <c r="W491" s="60"/>
      <c r="X491" s="16"/>
    </row>
    <row r="492" spans="1:24">
      <c r="B492" s="14"/>
      <c r="H492" s="15"/>
      <c r="J492" s="18"/>
    </row>
    <row r="493" spans="1:24">
      <c r="B493" s="14"/>
    </row>
    <row r="494" spans="1:24">
      <c r="B494" s="14"/>
    </row>
    <row r="495" spans="1:24">
      <c r="B495" s="14"/>
    </row>
    <row r="496" spans="1:24">
      <c r="B496" s="14"/>
    </row>
    <row r="497" spans="2:2">
      <c r="B497" s="14"/>
    </row>
    <row r="498" spans="2:2">
      <c r="B498" s="14"/>
    </row>
    <row r="499" spans="2:2">
      <c r="B499" s="14"/>
    </row>
    <row r="500" spans="2:2">
      <c r="B500" s="14"/>
    </row>
    <row r="501" spans="2:2">
      <c r="B501" s="14"/>
    </row>
    <row r="502" spans="2:2">
      <c r="B502" s="14"/>
    </row>
    <row r="503" spans="2:2">
      <c r="B503" s="14"/>
    </row>
    <row r="504" spans="2:2">
      <c r="B504" s="14"/>
    </row>
    <row r="505" spans="2:2">
      <c r="B505" s="14"/>
    </row>
    <row r="506" spans="2:2">
      <c r="B506" s="14"/>
    </row>
    <row r="507" spans="2:2">
      <c r="B507" s="14"/>
    </row>
    <row r="508" spans="2:2">
      <c r="B508" s="14"/>
    </row>
    <row r="509" spans="2:2">
      <c r="B509" s="14"/>
    </row>
    <row r="510" spans="2:2">
      <c r="B510" s="14"/>
    </row>
    <row r="511" spans="2:2">
      <c r="B511" s="14"/>
    </row>
    <row r="512" spans="2:2">
      <c r="B512" s="14"/>
    </row>
    <row r="513" spans="2:2">
      <c r="B513" s="14"/>
    </row>
    <row r="514" spans="2:2">
      <c r="B514" s="14"/>
    </row>
    <row r="515" spans="2:2">
      <c r="B515" s="14"/>
    </row>
    <row r="516" spans="2:2">
      <c r="B516" s="14"/>
    </row>
    <row r="517" spans="2:2">
      <c r="B517" s="14"/>
    </row>
    <row r="518" spans="2:2">
      <c r="B518" s="14"/>
    </row>
    <row r="519" spans="2:2">
      <c r="B519" s="14"/>
    </row>
    <row r="520" spans="2:2">
      <c r="B520" s="14"/>
    </row>
    <row r="521" spans="2:2">
      <c r="B521" s="14"/>
    </row>
    <row r="522" spans="2:2">
      <c r="B522" s="14"/>
    </row>
    <row r="523" spans="2:2">
      <c r="B523" s="14"/>
    </row>
    <row r="524" spans="2:2">
      <c r="B524" s="14"/>
    </row>
    <row r="525" spans="2:2">
      <c r="B525" s="14"/>
    </row>
    <row r="526" spans="2:2">
      <c r="B526" s="14"/>
    </row>
    <row r="527" spans="2:2">
      <c r="B527" s="14"/>
    </row>
    <row r="528" spans="2:2">
      <c r="B528" s="14"/>
    </row>
    <row r="529" spans="2:2">
      <c r="B529" s="14"/>
    </row>
    <row r="530" spans="2:2">
      <c r="B530" s="14"/>
    </row>
    <row r="531" spans="2:2">
      <c r="B531" s="14"/>
    </row>
    <row r="532" spans="2:2">
      <c r="B532" s="14"/>
    </row>
    <row r="533" spans="2:2">
      <c r="B533" s="14"/>
    </row>
    <row r="534" spans="2:2">
      <c r="B534" s="14"/>
    </row>
    <row r="535" spans="2:2">
      <c r="B535" s="14"/>
    </row>
    <row r="536" spans="2:2">
      <c r="B536" s="14"/>
    </row>
    <row r="537" spans="2:2">
      <c r="B537" s="14"/>
    </row>
    <row r="538" spans="2:2">
      <c r="B538" s="14"/>
    </row>
    <row r="539" spans="2:2">
      <c r="B539" s="14"/>
    </row>
    <row r="540" spans="2:2">
      <c r="B540" s="14"/>
    </row>
    <row r="541" spans="2:2">
      <c r="B541" s="14"/>
    </row>
    <row r="542" spans="2:2">
      <c r="B542" s="14"/>
    </row>
    <row r="543" spans="2:2">
      <c r="B543" s="14"/>
    </row>
    <row r="544" spans="2:2">
      <c r="B544" s="14"/>
    </row>
    <row r="545" spans="2:2">
      <c r="B545" s="14"/>
    </row>
    <row r="546" spans="2:2">
      <c r="B546" s="14"/>
    </row>
    <row r="547" spans="2:2">
      <c r="B547" s="14"/>
    </row>
    <row r="548" spans="2:2">
      <c r="B548" s="14"/>
    </row>
    <row r="549" spans="2:2">
      <c r="B549" s="14"/>
    </row>
    <row r="550" spans="2:2">
      <c r="B550" s="14"/>
    </row>
    <row r="551" spans="2:2">
      <c r="B551" s="14"/>
    </row>
    <row r="552" spans="2:2">
      <c r="B552" s="14"/>
    </row>
    <row r="553" spans="2:2">
      <c r="B553" s="14"/>
    </row>
    <row r="554" spans="2:2">
      <c r="B554" s="14"/>
    </row>
    <row r="555" spans="2:2">
      <c r="B555" s="14"/>
    </row>
    <row r="556" spans="2:2">
      <c r="B556" s="14"/>
    </row>
    <row r="557" spans="2:2">
      <c r="B557" s="14"/>
    </row>
    <row r="558" spans="2:2">
      <c r="B558" s="14"/>
    </row>
    <row r="559" spans="2:2">
      <c r="B559" s="14"/>
    </row>
    <row r="560" spans="2:2">
      <c r="B560" s="14"/>
    </row>
    <row r="561" spans="2:2">
      <c r="B561" s="14"/>
    </row>
    <row r="562" spans="2:2">
      <c r="B562" s="14"/>
    </row>
    <row r="563" spans="2:2">
      <c r="B563" s="14"/>
    </row>
    <row r="564" spans="2:2">
      <c r="B564" s="14"/>
    </row>
    <row r="565" spans="2:2">
      <c r="B565" s="14"/>
    </row>
    <row r="566" spans="2:2">
      <c r="B566" s="14"/>
    </row>
    <row r="567" spans="2:2">
      <c r="B567" s="14"/>
    </row>
    <row r="568" spans="2:2">
      <c r="B568" s="14"/>
    </row>
    <row r="569" spans="2:2">
      <c r="B569" s="14"/>
    </row>
    <row r="570" spans="2:2">
      <c r="B570" s="14"/>
    </row>
    <row r="571" spans="2:2">
      <c r="B571" s="14"/>
    </row>
    <row r="572" spans="2:2">
      <c r="B572" s="14"/>
    </row>
    <row r="573" spans="2:2">
      <c r="B573" s="14"/>
    </row>
    <row r="574" spans="2:2">
      <c r="B574" s="14"/>
    </row>
    <row r="575" spans="2:2">
      <c r="B575" s="14"/>
    </row>
    <row r="576" spans="2:2">
      <c r="B576" s="14"/>
    </row>
    <row r="577" spans="2:2">
      <c r="B577" s="14"/>
    </row>
    <row r="578" spans="2:2">
      <c r="B578" s="14"/>
    </row>
    <row r="579" spans="2:2">
      <c r="B579" s="14"/>
    </row>
    <row r="580" spans="2:2">
      <c r="B580" s="14"/>
    </row>
    <row r="581" spans="2:2">
      <c r="B581" s="14"/>
    </row>
    <row r="582" spans="2:2">
      <c r="B582" s="14"/>
    </row>
    <row r="583" spans="2:2">
      <c r="B583" s="14"/>
    </row>
    <row r="584" spans="2:2">
      <c r="B584" s="14"/>
    </row>
    <row r="585" spans="2:2">
      <c r="B585" s="14"/>
    </row>
    <row r="586" spans="2:2">
      <c r="B586" s="14"/>
    </row>
    <row r="587" spans="2:2">
      <c r="B587" s="14"/>
    </row>
    <row r="588" spans="2:2">
      <c r="B588" s="14"/>
    </row>
    <row r="589" spans="2:2">
      <c r="B589" s="14"/>
    </row>
    <row r="590" spans="2:2">
      <c r="B590" s="14"/>
    </row>
    <row r="591" spans="2:2">
      <c r="B591" s="14"/>
    </row>
    <row r="592" spans="2:2">
      <c r="B592" s="14"/>
    </row>
    <row r="593" spans="2:2">
      <c r="B593" s="14"/>
    </row>
    <row r="594" spans="2:2">
      <c r="B594" s="14"/>
    </row>
    <row r="595" spans="2:2">
      <c r="B595" s="14"/>
    </row>
    <row r="596" spans="2:2">
      <c r="B596" s="14"/>
    </row>
    <row r="597" spans="2:2">
      <c r="B597" s="14"/>
    </row>
    <row r="598" spans="2:2">
      <c r="B598" s="14"/>
    </row>
    <row r="599" spans="2:2">
      <c r="B599" s="14"/>
    </row>
    <row r="600" spans="2:2">
      <c r="B600" s="14"/>
    </row>
    <row r="601" spans="2:2">
      <c r="B601" s="14"/>
    </row>
    <row r="602" spans="2:2">
      <c r="B602" s="14"/>
    </row>
    <row r="603" spans="2:2">
      <c r="B603" s="14"/>
    </row>
    <row r="604" spans="2:2">
      <c r="B604" s="14"/>
    </row>
    <row r="605" spans="2:2">
      <c r="B605" s="14"/>
    </row>
    <row r="606" spans="2:2">
      <c r="B606" s="14"/>
    </row>
    <row r="607" spans="2:2">
      <c r="B607" s="14"/>
    </row>
    <row r="608" spans="2:2">
      <c r="B608" s="14"/>
    </row>
    <row r="609" spans="2:2">
      <c r="B609" s="14"/>
    </row>
    <row r="610" spans="2:2">
      <c r="B610" s="14"/>
    </row>
    <row r="611" spans="2:2">
      <c r="B611" s="14"/>
    </row>
    <row r="612" spans="2:2">
      <c r="B612" s="14"/>
    </row>
    <row r="613" spans="2:2">
      <c r="B613" s="14"/>
    </row>
    <row r="614" spans="2:2">
      <c r="B614" s="14"/>
    </row>
    <row r="615" spans="2:2">
      <c r="B615" s="14"/>
    </row>
    <row r="616" spans="2:2">
      <c r="B616" s="14"/>
    </row>
    <row r="617" spans="2:2">
      <c r="B617" s="14"/>
    </row>
    <row r="618" spans="2:2">
      <c r="B618" s="14"/>
    </row>
    <row r="619" spans="2:2">
      <c r="B619" s="14"/>
    </row>
    <row r="620" spans="2:2">
      <c r="B620" s="14"/>
    </row>
    <row r="621" spans="2:2">
      <c r="B621" s="14"/>
    </row>
    <row r="622" spans="2:2">
      <c r="B622" s="14"/>
    </row>
    <row r="623" spans="2:2">
      <c r="B623" s="14"/>
    </row>
    <row r="624" spans="2:2">
      <c r="B624" s="14"/>
    </row>
    <row r="625" spans="2:2">
      <c r="B625" s="14"/>
    </row>
    <row r="626" spans="2:2">
      <c r="B626" s="14"/>
    </row>
    <row r="627" spans="2:2">
      <c r="B627" s="14"/>
    </row>
    <row r="628" spans="2:2">
      <c r="B628" s="14"/>
    </row>
    <row r="629" spans="2:2">
      <c r="B629" s="14"/>
    </row>
    <row r="630" spans="2:2">
      <c r="B630" s="14"/>
    </row>
    <row r="631" spans="2:2">
      <c r="B631" s="14"/>
    </row>
    <row r="632" spans="2:2">
      <c r="B632" s="14"/>
    </row>
    <row r="633" spans="2:2">
      <c r="B633" s="14"/>
    </row>
    <row r="634" spans="2:2">
      <c r="B634" s="14"/>
    </row>
    <row r="635" spans="2:2">
      <c r="B635" s="14"/>
    </row>
    <row r="636" spans="2:2">
      <c r="B636" s="14"/>
    </row>
    <row r="637" spans="2:2">
      <c r="B637" s="14"/>
    </row>
    <row r="638" spans="2:2">
      <c r="B638" s="14"/>
    </row>
    <row r="639" spans="2:2">
      <c r="B639" s="14"/>
    </row>
    <row r="640" spans="2:2">
      <c r="B640" s="14"/>
    </row>
    <row r="641" spans="2:2">
      <c r="B641" s="14"/>
    </row>
    <row r="642" spans="2:2">
      <c r="B642" s="14"/>
    </row>
    <row r="643" spans="2:2">
      <c r="B643" s="14"/>
    </row>
    <row r="644" spans="2:2">
      <c r="B644" s="14"/>
    </row>
    <row r="645" spans="2:2">
      <c r="B645" s="14"/>
    </row>
    <row r="646" spans="2:2">
      <c r="B646" s="14"/>
    </row>
    <row r="647" spans="2:2">
      <c r="B647" s="14"/>
    </row>
    <row r="648" spans="2:2">
      <c r="B648" s="14"/>
    </row>
    <row r="649" spans="2:2">
      <c r="B649" s="14"/>
    </row>
    <row r="650" spans="2:2">
      <c r="B650" s="14"/>
    </row>
    <row r="651" spans="2:2">
      <c r="B651" s="14"/>
    </row>
    <row r="652" spans="2:2">
      <c r="B652" s="14"/>
    </row>
    <row r="653" spans="2:2">
      <c r="B653" s="14"/>
    </row>
    <row r="654" spans="2:2">
      <c r="B654" s="14"/>
    </row>
    <row r="655" spans="2:2">
      <c r="B655" s="14"/>
    </row>
    <row r="656" spans="2:2">
      <c r="B656" s="14"/>
    </row>
    <row r="657" spans="2:2">
      <c r="B657" s="14"/>
    </row>
    <row r="658" spans="2:2">
      <c r="B658" s="14"/>
    </row>
    <row r="659" spans="2:2">
      <c r="B659" s="14"/>
    </row>
    <row r="660" spans="2:2">
      <c r="B660" s="14"/>
    </row>
    <row r="661" spans="2:2">
      <c r="B661" s="14"/>
    </row>
    <row r="662" spans="2:2">
      <c r="B662" s="14"/>
    </row>
    <row r="663" spans="2:2">
      <c r="B663" s="14"/>
    </row>
    <row r="664" spans="2:2">
      <c r="B664" s="14"/>
    </row>
    <row r="665" spans="2:2">
      <c r="B665" s="14"/>
    </row>
    <row r="666" spans="2:2">
      <c r="B666" s="14"/>
    </row>
    <row r="667" spans="2:2">
      <c r="B667" s="14"/>
    </row>
    <row r="668" spans="2:2">
      <c r="B668" s="14"/>
    </row>
    <row r="669" spans="2:2">
      <c r="B669" s="14"/>
    </row>
    <row r="670" spans="2:2">
      <c r="B670" s="14"/>
    </row>
    <row r="671" spans="2:2">
      <c r="B671" s="14"/>
    </row>
    <row r="672" spans="2:2">
      <c r="B672" s="14"/>
    </row>
    <row r="673" spans="2:2">
      <c r="B673" s="14"/>
    </row>
    <row r="674" spans="2:2">
      <c r="B674" s="14"/>
    </row>
    <row r="675" spans="2:2">
      <c r="B675" s="14"/>
    </row>
    <row r="676" spans="2:2">
      <c r="B676" s="14"/>
    </row>
    <row r="677" spans="2:2">
      <c r="B677" s="14"/>
    </row>
    <row r="678" spans="2:2">
      <c r="B678" s="14"/>
    </row>
    <row r="679" spans="2:2">
      <c r="B679" s="14"/>
    </row>
    <row r="680" spans="2:2">
      <c r="B680" s="14"/>
    </row>
    <row r="681" spans="2:2">
      <c r="B681" s="14"/>
    </row>
    <row r="682" spans="2:2">
      <c r="B682" s="14"/>
    </row>
    <row r="683" spans="2:2">
      <c r="B683" s="14"/>
    </row>
    <row r="684" spans="2:2">
      <c r="B684" s="14"/>
    </row>
    <row r="685" spans="2:2">
      <c r="B685" s="14"/>
    </row>
    <row r="686" spans="2:2">
      <c r="B686" s="14"/>
    </row>
    <row r="687" spans="2:2">
      <c r="B687" s="14"/>
    </row>
    <row r="688" spans="2:2">
      <c r="B688" s="14"/>
    </row>
    <row r="689" spans="2:2">
      <c r="B689" s="14"/>
    </row>
    <row r="690" spans="2:2">
      <c r="B690" s="14"/>
    </row>
    <row r="691" spans="2:2">
      <c r="B691" s="14"/>
    </row>
    <row r="692" spans="2:2">
      <c r="B692" s="14"/>
    </row>
    <row r="693" spans="2:2">
      <c r="B693" s="14"/>
    </row>
    <row r="694" spans="2:2">
      <c r="B694" s="14"/>
    </row>
    <row r="695" spans="2:2">
      <c r="B695" s="14"/>
    </row>
    <row r="696" spans="2:2">
      <c r="B696" s="14"/>
    </row>
    <row r="697" spans="2:2">
      <c r="B697" s="14"/>
    </row>
    <row r="698" spans="2:2">
      <c r="B698" s="14"/>
    </row>
    <row r="699" spans="2:2">
      <c r="B699" s="14"/>
    </row>
    <row r="700" spans="2:2">
      <c r="B700" s="14"/>
    </row>
    <row r="701" spans="2:2">
      <c r="B701" s="14"/>
    </row>
    <row r="702" spans="2:2">
      <c r="B702" s="14"/>
    </row>
    <row r="703" spans="2:2">
      <c r="B703" s="14"/>
    </row>
    <row r="704" spans="2:2">
      <c r="B704" s="14"/>
    </row>
    <row r="705" spans="2:2">
      <c r="B705" s="14"/>
    </row>
    <row r="706" spans="2:2">
      <c r="B706" s="14"/>
    </row>
    <row r="707" spans="2:2">
      <c r="B707" s="14"/>
    </row>
    <row r="708" spans="2:2">
      <c r="B708" s="14"/>
    </row>
    <row r="709" spans="2:2">
      <c r="B709" s="14"/>
    </row>
    <row r="710" spans="2:2">
      <c r="B710" s="14"/>
    </row>
    <row r="711" spans="2:2">
      <c r="B711" s="14"/>
    </row>
    <row r="712" spans="2:2">
      <c r="B712" s="14"/>
    </row>
    <row r="713" spans="2:2">
      <c r="B713" s="14"/>
    </row>
    <row r="714" spans="2:2">
      <c r="B714" s="14"/>
    </row>
    <row r="715" spans="2:2">
      <c r="B715" s="14"/>
    </row>
    <row r="716" spans="2:2">
      <c r="B716" s="14"/>
    </row>
    <row r="717" spans="2:2">
      <c r="B717" s="14"/>
    </row>
    <row r="718" spans="2:2">
      <c r="B718" s="14"/>
    </row>
    <row r="719" spans="2:2">
      <c r="B719" s="14"/>
    </row>
    <row r="720" spans="2:2">
      <c r="B720" s="14"/>
    </row>
    <row r="721" spans="2:2">
      <c r="B721" s="14"/>
    </row>
    <row r="722" spans="2:2">
      <c r="B722" s="14"/>
    </row>
    <row r="723" spans="2:2">
      <c r="B723" s="14"/>
    </row>
    <row r="724" spans="2:2">
      <c r="B724" s="14"/>
    </row>
    <row r="725" spans="2:2">
      <c r="B725" s="14"/>
    </row>
    <row r="726" spans="2:2">
      <c r="B726" s="14"/>
    </row>
    <row r="727" spans="2:2">
      <c r="B727" s="14"/>
    </row>
    <row r="728" spans="2:2">
      <c r="B728" s="14"/>
    </row>
    <row r="729" spans="2:2">
      <c r="B729" s="14"/>
    </row>
    <row r="730" spans="2:2">
      <c r="B730" s="14"/>
    </row>
    <row r="731" spans="2:2">
      <c r="B731" s="14"/>
    </row>
    <row r="732" spans="2:2">
      <c r="B732" s="14"/>
    </row>
    <row r="733" spans="2:2">
      <c r="B733" s="14"/>
    </row>
    <row r="734" spans="2:2">
      <c r="B734" s="14"/>
    </row>
    <row r="735" spans="2:2">
      <c r="B735" s="14"/>
    </row>
    <row r="736" spans="2:2">
      <c r="B736" s="14"/>
    </row>
    <row r="737" spans="2:2">
      <c r="B737" s="14"/>
    </row>
    <row r="738" spans="2:2">
      <c r="B738" s="14"/>
    </row>
    <row r="739" spans="2:2">
      <c r="B739" s="14"/>
    </row>
    <row r="740" spans="2:2">
      <c r="B740" s="14"/>
    </row>
    <row r="741" spans="2:2">
      <c r="B741" s="14"/>
    </row>
    <row r="742" spans="2:2">
      <c r="B742" s="14"/>
    </row>
    <row r="743" spans="2:2">
      <c r="B743" s="14"/>
    </row>
    <row r="744" spans="2:2">
      <c r="B744" s="14"/>
    </row>
    <row r="745" spans="2:2">
      <c r="B745" s="14"/>
    </row>
    <row r="746" spans="2:2">
      <c r="B746" s="14"/>
    </row>
    <row r="747" spans="2:2">
      <c r="B747" s="14"/>
    </row>
    <row r="748" spans="2:2">
      <c r="B748" s="14"/>
    </row>
    <row r="749" spans="2:2">
      <c r="B749" s="14"/>
    </row>
    <row r="750" spans="2:2">
      <c r="B750" s="14"/>
    </row>
    <row r="751" spans="2:2">
      <c r="B751" s="14"/>
    </row>
    <row r="752" spans="2:2">
      <c r="B752" s="14"/>
    </row>
    <row r="753" spans="2:2">
      <c r="B753" s="14"/>
    </row>
    <row r="754" spans="2:2">
      <c r="B754" s="14"/>
    </row>
    <row r="755" spans="2:2">
      <c r="B755" s="14"/>
    </row>
    <row r="756" spans="2:2">
      <c r="B756" s="14"/>
    </row>
    <row r="757" spans="2:2">
      <c r="B757" s="14"/>
    </row>
    <row r="758" spans="2:2">
      <c r="B758" s="14"/>
    </row>
    <row r="759" spans="2:2">
      <c r="B759" s="14"/>
    </row>
    <row r="760" spans="2:2">
      <c r="B760" s="14"/>
    </row>
    <row r="761" spans="2:2">
      <c r="B761" s="14"/>
    </row>
    <row r="762" spans="2:2">
      <c r="B762" s="14"/>
    </row>
    <row r="763" spans="2:2">
      <c r="B763" s="14"/>
    </row>
    <row r="764" spans="2:2">
      <c r="B764" s="14"/>
    </row>
    <row r="765" spans="2:2">
      <c r="B765" s="14"/>
    </row>
    <row r="766" spans="2:2">
      <c r="B766" s="14"/>
    </row>
    <row r="767" spans="2:2">
      <c r="B767" s="14"/>
    </row>
    <row r="768" spans="2:2">
      <c r="B768" s="14"/>
    </row>
    <row r="769" spans="2:2">
      <c r="B769" s="14"/>
    </row>
    <row r="770" spans="2:2">
      <c r="B770" s="14"/>
    </row>
    <row r="771" spans="2:2">
      <c r="B771" s="14"/>
    </row>
    <row r="772" spans="2:2">
      <c r="B772" s="14"/>
    </row>
    <row r="773" spans="2:2">
      <c r="B773" s="14"/>
    </row>
    <row r="774" spans="2:2">
      <c r="B774" s="14"/>
    </row>
    <row r="775" spans="2:2">
      <c r="B775" s="14"/>
    </row>
    <row r="776" spans="2:2">
      <c r="B776" s="14"/>
    </row>
    <row r="777" spans="2:2">
      <c r="B777" s="14"/>
    </row>
    <row r="778" spans="2:2">
      <c r="B778" s="14"/>
    </row>
    <row r="779" spans="2:2">
      <c r="B779" s="14"/>
    </row>
    <row r="780" spans="2:2">
      <c r="B780" s="14"/>
    </row>
    <row r="781" spans="2:2">
      <c r="B781" s="14"/>
    </row>
    <row r="782" spans="2:2">
      <c r="B782" s="14"/>
    </row>
    <row r="783" spans="2:2">
      <c r="B783" s="14"/>
    </row>
    <row r="784" spans="2:2">
      <c r="B784" s="14"/>
    </row>
    <row r="785" spans="2:2">
      <c r="B785" s="14"/>
    </row>
    <row r="786" spans="2:2">
      <c r="B786" s="14"/>
    </row>
    <row r="787" spans="2:2">
      <c r="B787" s="14"/>
    </row>
    <row r="788" spans="2:2">
      <c r="B788" s="14"/>
    </row>
    <row r="789" spans="2:2">
      <c r="B789" s="14"/>
    </row>
    <row r="790" spans="2:2">
      <c r="B790" s="14"/>
    </row>
    <row r="791" spans="2:2">
      <c r="B791" s="14"/>
    </row>
    <row r="792" spans="2:2">
      <c r="B792" s="14"/>
    </row>
    <row r="793" spans="2:2">
      <c r="B793" s="14"/>
    </row>
    <row r="794" spans="2:2">
      <c r="B794" s="14"/>
    </row>
    <row r="795" spans="2:2">
      <c r="B795" s="14"/>
    </row>
    <row r="796" spans="2:2">
      <c r="B796" s="14"/>
    </row>
    <row r="797" spans="2:2">
      <c r="B797" s="14"/>
    </row>
    <row r="798" spans="2:2">
      <c r="B798" s="14"/>
    </row>
    <row r="799" spans="2:2">
      <c r="B799" s="14"/>
    </row>
    <row r="800" spans="2:2">
      <c r="B800" s="14"/>
    </row>
    <row r="801" spans="2:2">
      <c r="B801" s="14"/>
    </row>
    <row r="802" spans="2:2">
      <c r="B802" s="14"/>
    </row>
    <row r="803" spans="2:2">
      <c r="B803" s="14"/>
    </row>
    <row r="804" spans="2:2">
      <c r="B804" s="14"/>
    </row>
    <row r="805" spans="2:2">
      <c r="B805" s="14"/>
    </row>
    <row r="806" spans="2:2">
      <c r="B806" s="14"/>
    </row>
    <row r="807" spans="2:2">
      <c r="B807" s="14"/>
    </row>
    <row r="808" spans="2:2">
      <c r="B808" s="14"/>
    </row>
    <row r="809" spans="2:2">
      <c r="B809" s="14"/>
    </row>
    <row r="810" spans="2:2">
      <c r="B810" s="14"/>
    </row>
    <row r="811" spans="2:2">
      <c r="B811" s="14"/>
    </row>
    <row r="812" spans="2:2">
      <c r="B812" s="14"/>
    </row>
    <row r="813" spans="2:2">
      <c r="B813" s="14"/>
    </row>
    <row r="814" spans="2:2">
      <c r="B814" s="14"/>
    </row>
    <row r="815" spans="2:2">
      <c r="B815" s="14"/>
    </row>
    <row r="816" spans="2:2">
      <c r="B816" s="14"/>
    </row>
    <row r="817" spans="2:2">
      <c r="B817" s="14"/>
    </row>
    <row r="818" spans="2:2">
      <c r="B818" s="14"/>
    </row>
    <row r="819" spans="2:2">
      <c r="B819" s="14"/>
    </row>
    <row r="820" spans="2:2">
      <c r="B820" s="14"/>
    </row>
    <row r="821" spans="2:2">
      <c r="B821" s="14"/>
    </row>
    <row r="822" spans="2:2">
      <c r="B822" s="14"/>
    </row>
    <row r="823" spans="2:2">
      <c r="B823" s="14"/>
    </row>
    <row r="824" spans="2:2">
      <c r="B824" s="14"/>
    </row>
    <row r="825" spans="2:2">
      <c r="B825" s="14"/>
    </row>
    <row r="826" spans="2:2">
      <c r="B826" s="14"/>
    </row>
    <row r="827" spans="2:2">
      <c r="B827" s="14"/>
    </row>
    <row r="828" spans="2:2">
      <c r="B828" s="14"/>
    </row>
    <row r="829" spans="2:2">
      <c r="B829" s="14"/>
    </row>
    <row r="830" spans="2:2">
      <c r="B830" s="14"/>
    </row>
    <row r="831" spans="2:2">
      <c r="B831" s="14"/>
    </row>
    <row r="832" spans="2:2">
      <c r="B832" s="14"/>
    </row>
    <row r="833" spans="2:2">
      <c r="B833" s="14"/>
    </row>
    <row r="834" spans="2:2">
      <c r="B834" s="14"/>
    </row>
    <row r="835" spans="2:2">
      <c r="B835" s="14"/>
    </row>
    <row r="836" spans="2:2">
      <c r="B836" s="14"/>
    </row>
    <row r="837" spans="2:2">
      <c r="B837" s="14"/>
    </row>
    <row r="838" spans="2:2">
      <c r="B838" s="14"/>
    </row>
    <row r="839" spans="2:2">
      <c r="B839" s="14"/>
    </row>
    <row r="840" spans="2:2">
      <c r="B840" s="14"/>
    </row>
    <row r="841" spans="2:2">
      <c r="B841" s="14"/>
    </row>
    <row r="842" spans="2:2">
      <c r="B842" s="14"/>
    </row>
    <row r="843" spans="2:2">
      <c r="B843" s="14"/>
    </row>
    <row r="844" spans="2:2">
      <c r="B844" s="14"/>
    </row>
    <row r="845" spans="2:2">
      <c r="B845" s="14"/>
    </row>
    <row r="846" spans="2:2">
      <c r="B846" s="14"/>
    </row>
    <row r="847" spans="2:2">
      <c r="B847" s="14"/>
    </row>
    <row r="848" spans="2:2">
      <c r="B848" s="14"/>
    </row>
    <row r="849" spans="2:2">
      <c r="B849" s="14"/>
    </row>
    <row r="850" spans="2:2">
      <c r="B850" s="14"/>
    </row>
    <row r="851" spans="2:2">
      <c r="B851" s="14"/>
    </row>
    <row r="852" spans="2:2">
      <c r="B852" s="14"/>
    </row>
    <row r="853" spans="2:2">
      <c r="B853" s="14"/>
    </row>
    <row r="854" spans="2:2">
      <c r="B854" s="14"/>
    </row>
    <row r="855" spans="2:2">
      <c r="B855" s="14"/>
    </row>
    <row r="856" spans="2:2">
      <c r="B856" s="14"/>
    </row>
    <row r="857" spans="2:2">
      <c r="B857" s="14"/>
    </row>
    <row r="858" spans="2:2">
      <c r="B858" s="14"/>
    </row>
    <row r="859" spans="2:2">
      <c r="B859" s="14"/>
    </row>
    <row r="860" spans="2:2">
      <c r="B860" s="14"/>
    </row>
    <row r="861" spans="2:2">
      <c r="B861" s="14"/>
    </row>
    <row r="862" spans="2:2">
      <c r="B862" s="14"/>
    </row>
    <row r="863" spans="2:2">
      <c r="B863" s="14"/>
    </row>
    <row r="864" spans="2:2">
      <c r="B864" s="14"/>
    </row>
    <row r="865" spans="2:2">
      <c r="B865" s="14"/>
    </row>
    <row r="866" spans="2:2">
      <c r="B866" s="14"/>
    </row>
    <row r="867" spans="2:2">
      <c r="B867" s="14"/>
    </row>
    <row r="868" spans="2:2">
      <c r="B868" s="14"/>
    </row>
    <row r="869" spans="2:2">
      <c r="B869" s="14"/>
    </row>
    <row r="870" spans="2:2">
      <c r="B870" s="14"/>
    </row>
    <row r="871" spans="2:2">
      <c r="B871" s="14"/>
    </row>
    <row r="872" spans="2:2">
      <c r="B872" s="14"/>
    </row>
    <row r="873" spans="2:2">
      <c r="B873" s="14"/>
    </row>
    <row r="874" spans="2:2">
      <c r="B874" s="14"/>
    </row>
    <row r="875" spans="2:2">
      <c r="B875" s="14"/>
    </row>
    <row r="876" spans="2:2">
      <c r="B876" s="14"/>
    </row>
    <row r="877" spans="2:2">
      <c r="B877" s="14"/>
    </row>
    <row r="878" spans="2:2">
      <c r="B878" s="14"/>
    </row>
    <row r="879" spans="2:2">
      <c r="B879" s="14"/>
    </row>
    <row r="880" spans="2:2">
      <c r="B880" s="14"/>
    </row>
    <row r="881" spans="2:2">
      <c r="B881" s="14"/>
    </row>
    <row r="882" spans="2:2">
      <c r="B882" s="14"/>
    </row>
    <row r="883" spans="2:2">
      <c r="B883" s="14"/>
    </row>
    <row r="884" spans="2:2">
      <c r="B884" s="14"/>
    </row>
    <row r="885" spans="2:2">
      <c r="B885" s="14"/>
    </row>
    <row r="886" spans="2:2">
      <c r="B886" s="14"/>
    </row>
    <row r="887" spans="2:2">
      <c r="B887" s="14"/>
    </row>
    <row r="888" spans="2:2">
      <c r="B888" s="14"/>
    </row>
    <row r="889" spans="2:2">
      <c r="B889" s="14"/>
    </row>
    <row r="890" spans="2:2">
      <c r="B890" s="14"/>
    </row>
    <row r="891" spans="2:2">
      <c r="B891" s="14"/>
    </row>
    <row r="892" spans="2:2">
      <c r="B892" s="14"/>
    </row>
    <row r="893" spans="2:2">
      <c r="B893" s="14"/>
    </row>
    <row r="894" spans="2:2">
      <c r="B894" s="14"/>
    </row>
    <row r="895" spans="2:2">
      <c r="B895" s="14"/>
    </row>
    <row r="896" spans="2:2">
      <c r="B896" s="14"/>
    </row>
    <row r="897" spans="2:2">
      <c r="B897" s="14"/>
    </row>
    <row r="898" spans="2:2">
      <c r="B898" s="14"/>
    </row>
    <row r="899" spans="2:2">
      <c r="B899" s="14"/>
    </row>
    <row r="900" spans="2:2">
      <c r="B900" s="14"/>
    </row>
    <row r="901" spans="2:2">
      <c r="B901" s="14"/>
    </row>
    <row r="902" spans="2:2">
      <c r="B902" s="14"/>
    </row>
    <row r="903" spans="2:2">
      <c r="B903" s="14"/>
    </row>
    <row r="904" spans="2:2">
      <c r="B904" s="14"/>
    </row>
    <row r="905" spans="2:2">
      <c r="B905" s="14"/>
    </row>
    <row r="906" spans="2:2">
      <c r="B906" s="14"/>
    </row>
    <row r="907" spans="2:2">
      <c r="B907" s="14"/>
    </row>
    <row r="908" spans="2:2">
      <c r="B908" s="14"/>
    </row>
    <row r="909" spans="2:2">
      <c r="B909" s="14"/>
    </row>
    <row r="910" spans="2:2">
      <c r="B910" s="14"/>
    </row>
    <row r="911" spans="2:2">
      <c r="B911" s="14"/>
    </row>
    <row r="912" spans="2:2">
      <c r="B912" s="14"/>
    </row>
    <row r="913" spans="2:2">
      <c r="B913" s="14"/>
    </row>
    <row r="914" spans="2:2">
      <c r="B914" s="14"/>
    </row>
    <row r="915" spans="2:2">
      <c r="B915" s="14"/>
    </row>
    <row r="916" spans="2:2">
      <c r="B916" s="14"/>
    </row>
    <row r="917" spans="2:2">
      <c r="B917" s="14"/>
    </row>
    <row r="918" spans="2:2">
      <c r="B918" s="14"/>
    </row>
    <row r="919" spans="2:2">
      <c r="B919" s="14"/>
    </row>
    <row r="920" spans="2:2">
      <c r="B920" s="14"/>
    </row>
    <row r="921" spans="2:2">
      <c r="B921" s="14"/>
    </row>
    <row r="922" spans="2:2">
      <c r="B922" s="14"/>
    </row>
    <row r="923" spans="2:2">
      <c r="B923" s="14"/>
    </row>
    <row r="924" spans="2:2">
      <c r="B924" s="14"/>
    </row>
    <row r="925" spans="2:2">
      <c r="B925" s="14"/>
    </row>
    <row r="926" spans="2:2">
      <c r="B926" s="14"/>
    </row>
    <row r="927" spans="2:2">
      <c r="B927" s="14"/>
    </row>
    <row r="928" spans="2:2">
      <c r="B928" s="14"/>
    </row>
    <row r="929" spans="2:2">
      <c r="B929" s="14"/>
    </row>
    <row r="930" spans="2:2">
      <c r="B930" s="14"/>
    </row>
    <row r="931" spans="2:2">
      <c r="B931" s="14"/>
    </row>
    <row r="932" spans="2:2">
      <c r="B932" s="14"/>
    </row>
    <row r="933" spans="2:2">
      <c r="B933" s="14"/>
    </row>
    <row r="934" spans="2:2">
      <c r="B934" s="14"/>
    </row>
    <row r="935" spans="2:2">
      <c r="B935" s="14"/>
    </row>
    <row r="936" spans="2:2">
      <c r="B936" s="14"/>
    </row>
    <row r="937" spans="2:2">
      <c r="B937" s="14"/>
    </row>
    <row r="938" spans="2:2">
      <c r="B938" s="14"/>
    </row>
    <row r="939" spans="2:2">
      <c r="B939" s="14"/>
    </row>
    <row r="940" spans="2:2">
      <c r="B940" s="14"/>
    </row>
    <row r="941" spans="2:2">
      <c r="B941" s="14"/>
    </row>
    <row r="942" spans="2:2">
      <c r="B942" s="14"/>
    </row>
    <row r="943" spans="2:2">
      <c r="B943" s="14"/>
    </row>
    <row r="944" spans="2:2">
      <c r="B944" s="14"/>
    </row>
    <row r="945" spans="2:2">
      <c r="B945" s="14"/>
    </row>
    <row r="946" spans="2:2">
      <c r="B946" s="14"/>
    </row>
    <row r="947" spans="2:2">
      <c r="B947" s="14"/>
    </row>
    <row r="948" spans="2:2">
      <c r="B948" s="14"/>
    </row>
    <row r="949" spans="2:2">
      <c r="B949" s="14"/>
    </row>
    <row r="950" spans="2:2">
      <c r="B950" s="14"/>
    </row>
    <row r="951" spans="2:2">
      <c r="B951" s="14"/>
    </row>
    <row r="952" spans="2:2">
      <c r="B952" s="14"/>
    </row>
    <row r="953" spans="2:2">
      <c r="B953" s="14"/>
    </row>
    <row r="954" spans="2:2">
      <c r="B954" s="14"/>
    </row>
    <row r="955" spans="2:2">
      <c r="B955" s="14"/>
    </row>
    <row r="956" spans="2:2">
      <c r="B956" s="14"/>
    </row>
    <row r="957" spans="2:2">
      <c r="B957" s="14"/>
    </row>
    <row r="958" spans="2:2">
      <c r="B958" s="14"/>
    </row>
    <row r="959" spans="2:2">
      <c r="B959" s="14"/>
    </row>
    <row r="960" spans="2:2">
      <c r="B960" s="14"/>
    </row>
    <row r="961" spans="2:2">
      <c r="B961" s="14"/>
    </row>
    <row r="962" spans="2:2">
      <c r="B962" s="14"/>
    </row>
    <row r="963" spans="2:2">
      <c r="B963" s="14"/>
    </row>
    <row r="964" spans="2:2">
      <c r="B964" s="14"/>
    </row>
    <row r="965" spans="2:2">
      <c r="B965" s="14"/>
    </row>
    <row r="966" spans="2:2">
      <c r="B966" s="14"/>
    </row>
    <row r="967" spans="2:2">
      <c r="B967" s="14"/>
    </row>
    <row r="968" spans="2:2">
      <c r="B968" s="14"/>
    </row>
    <row r="969" spans="2:2">
      <c r="B969" s="14"/>
    </row>
    <row r="970" spans="2:2">
      <c r="B970" s="14"/>
    </row>
    <row r="971" spans="2:2">
      <c r="B971" s="14"/>
    </row>
    <row r="972" spans="2:2">
      <c r="B972" s="14"/>
    </row>
    <row r="973" spans="2:2">
      <c r="B973" s="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Hoja6</vt:lpstr>
      <vt:lpstr>Hoja1 (2)</vt:lpstr>
      <vt:lpstr>BASE DE DATOS</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James</cp:lastModifiedBy>
  <dcterms:created xsi:type="dcterms:W3CDTF">2021-05-27T22:44:50Z</dcterms:created>
  <dcterms:modified xsi:type="dcterms:W3CDTF">2022-08-02T14:42:42Z</dcterms:modified>
</cp:coreProperties>
</file>