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Data\James_Work\Staff\Kari_A\Critical_Loads\vegetation\"/>
    </mc:Choice>
  </mc:AlternateContent>
  <xr:revisionPtr revIDLastSave="0" documentId="13_ncr:1_{83D0C7EC-42E8-42C2-8E6F-C146FEAD3A1C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EUNIS_tilGIS" sheetId="1" r:id="rId1"/>
    <sheet name="eunis_lower_c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I24" i="1"/>
  <c r="J24" i="1"/>
  <c r="I25" i="1"/>
  <c r="J25" i="1"/>
  <c r="I2" i="1" l="1"/>
  <c r="I3" i="1"/>
  <c r="I4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<sst xmlns="http://schemas.openxmlformats.org/spreadsheetml/2006/main" count="192" uniqueCount="85">
  <si>
    <t>NORUTcode</t>
  </si>
  <si>
    <t>NORUTveg</t>
  </si>
  <si>
    <t>EUNIScode</t>
  </si>
  <si>
    <t>EUNISveg</t>
  </si>
  <si>
    <t>TG mg N/m2/yr</t>
  </si>
  <si>
    <t>TG meq/m2/yr</t>
  </si>
  <si>
    <t>Barskog - tett tresjikt</t>
  </si>
  <si>
    <t>Barskog og blandingsskog - åpent tresjikt</t>
  </si>
  <si>
    <t>Lavrik furuskog</t>
  </si>
  <si>
    <t>Lågurtskog og edellauvskog</t>
  </si>
  <si>
    <t>Høgstaude- og storbregnelauvskog</t>
  </si>
  <si>
    <t>Blåbær- og småbregnebjørkeskog</t>
  </si>
  <si>
    <t>Kreklingbjørkeskog</t>
  </si>
  <si>
    <t>Lavrik bjørkeskog</t>
  </si>
  <si>
    <t>Tuemyr og lågvokst fastmattemyr</t>
  </si>
  <si>
    <t>Høgvokst mattemyr (Høgstarrmyr)</t>
  </si>
  <si>
    <t>Blautmyr og åpen sumpvegetasjon</t>
  </si>
  <si>
    <t>Eksponerte rabber, blokkmark, berg i dagen (lavland og fjell)</t>
  </si>
  <si>
    <t xml:space="preserve">Gras- og frytlerabb </t>
  </si>
  <si>
    <t xml:space="preserve">Lyngrik rabb </t>
  </si>
  <si>
    <t xml:space="preserve">Lavhei </t>
  </si>
  <si>
    <t>Lyngrik leside</t>
  </si>
  <si>
    <t>Lynghei og frisk rishei (lavland og fjell)</t>
  </si>
  <si>
    <t>Urterik eng (lavland og fjell)</t>
  </si>
  <si>
    <t>Gras- og musøresnøleie</t>
  </si>
  <si>
    <t>Ekstremsnøleier</t>
  </si>
  <si>
    <t>Bre, snødekt mark</t>
  </si>
  <si>
    <t>Dyrka mark</t>
  </si>
  <si>
    <t>By og tettsted</t>
  </si>
  <si>
    <t>Uklassifisert/skygge</t>
  </si>
  <si>
    <t>ingen</t>
  </si>
  <si>
    <t>E4.2</t>
  </si>
  <si>
    <t>I1</t>
  </si>
  <si>
    <t>J</t>
  </si>
  <si>
    <t>Y</t>
  </si>
  <si>
    <t>Eurasian boreal Betula woods</t>
  </si>
  <si>
    <t>Valley mires, poor fens and transition mires</t>
  </si>
  <si>
    <t>Arctic, alpine and sub-alpine scrub habitats</t>
  </si>
  <si>
    <t>Moss and lichen dominated mountain summits</t>
  </si>
  <si>
    <t>Boreo-alpine acidocline snow-patch grassland and herb habitats</t>
  </si>
  <si>
    <t>Snow or ice-dominated habitats</t>
  </si>
  <si>
    <t>Arable land and market gardens</t>
  </si>
  <si>
    <t>Urban areas</t>
  </si>
  <si>
    <t>Ikke brukt</t>
  </si>
  <si>
    <t>Column1</t>
  </si>
  <si>
    <t>CL_meq/m2/yr</t>
  </si>
  <si>
    <t>CL_100smgN/m2/yr</t>
  </si>
  <si>
    <t>CL_mgN/m2/yr</t>
  </si>
  <si>
    <t>Dark taiga</t>
  </si>
  <si>
    <t>T3F</t>
  </si>
  <si>
    <t>T3</t>
  </si>
  <si>
    <t>Coniferous forest</t>
  </si>
  <si>
    <t xml:space="preserve">Pinus sylvestris light taiga </t>
  </si>
  <si>
    <t>T3G</t>
  </si>
  <si>
    <t>T1</t>
  </si>
  <si>
    <t>Deciduous broadleaved forest</t>
  </si>
  <si>
    <t>T1C15</t>
  </si>
  <si>
    <t>Q1</t>
  </si>
  <si>
    <t>Raised and blanket bogs</t>
  </si>
  <si>
    <t>Q2</t>
  </si>
  <si>
    <t>S2</t>
  </si>
  <si>
    <t>R42</t>
  </si>
  <si>
    <t>Boreal and arctic acidophilous alpine grassland</t>
  </si>
  <si>
    <t xml:space="preserve">S411/S42 </t>
  </si>
  <si>
    <t>Northern wet heath/dry heaths</t>
  </si>
  <si>
    <t>R1P</t>
  </si>
  <si>
    <t>Oceanic to subcontinental inland sand grassland on dry acid and neutral soils</t>
  </si>
  <si>
    <t>R411</t>
  </si>
  <si>
    <t>U4</t>
  </si>
  <si>
    <t>C1.1</t>
  </si>
  <si>
    <t>Alpine and sub-arctic clear water lakes (permanent oligotrophic)</t>
  </si>
  <si>
    <t>Boreal clear-water lakes (permanent oligotrophic)</t>
  </si>
  <si>
    <t>Vann (TOC &lt;= 15 mg/l, fjell)</t>
  </si>
  <si>
    <t>Vann (TOC &lt;= 15 mg/l, skog)</t>
  </si>
  <si>
    <t>Vann (TOC &gt; 15 mg/l)</t>
  </si>
  <si>
    <t>C1.4</t>
  </si>
  <si>
    <t xml:space="preserve">Permanent dystrophic lakes, ponds and pools </t>
  </si>
  <si>
    <t>norut_code</t>
  </si>
  <si>
    <t>norut_veg_class</t>
  </si>
  <si>
    <t>eunis_code</t>
  </si>
  <si>
    <t>eunis_veg_class</t>
  </si>
  <si>
    <t>comment</t>
  </si>
  <si>
    <t>cl_meq_m2_yr</t>
  </si>
  <si>
    <t>cl_100smgn_m2_yr</t>
  </si>
  <si>
    <t>cl_mgn_m2_yr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</si>
</sst>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9" totalsRowShown="0">
  <autoFilter ref="A1:J29" xr:uid="{00000000-0009-0000-0100-000001000000}"/>
  <tableColumns count="10">
    <tableColumn id="1" xr3:uid="{00000000-0010-0000-0000-000001000000}" name="NORUTcode"/>
    <tableColumn id="2" xr3:uid="{00000000-0010-0000-0000-000002000000}" name="NORUTveg"/>
    <tableColumn id="3" xr3:uid="{00000000-0010-0000-0000-000003000000}" name="EUNIScode"/>
    <tableColumn id="4" xr3:uid="{00000000-0010-0000-0000-000004000000}" name="EUNISveg"/>
    <tableColumn id="5" xr3:uid="{00000000-0010-0000-0000-000005000000}" name="TG mg N/m2/yr"/>
    <tableColumn id="6" xr3:uid="{00000000-0010-0000-0000-000006000000}" name="TG meq/m2/yr"/>
    <tableColumn id="7" xr3:uid="{00000000-0010-0000-0000-000007000000}" name="Column1"/>
    <tableColumn id="8" xr3:uid="{00000000-0010-0000-0000-000008000000}" name="CL_meq/m2/yr" dataDxfId="5"/>
    <tableColumn id="9" xr3:uid="{00000000-0010-0000-0000-000009000000}" name="CL_100smgN/m2/yr" dataDxfId="4">
      <calculatedColumnFormula>Table1[[#This Row],[TG mg N/m2/yr]]/100</calculatedColumnFormula>
    </tableColumn>
    <tableColumn id="11" xr3:uid="{00000000-0010-0000-0000-00000B000000}" name="CL_mgN/m2/yr" dataDxfId="3">
      <calculatedColumnFormula>Table1[[#This Row],[TG mg N/m2/yr]]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EBED10-F746-4181-BB17-74A5A3D7DADF}" name="Table13" displayName="Table13" ref="A1:H29" totalsRowShown="0">
  <autoFilter ref="A1:H29" xr:uid="{C7911C54-755A-4E23-A94B-9EEFAEBC0929}"/>
  <tableColumns count="8">
    <tableColumn id="1" xr3:uid="{427D6200-5534-4F4E-9863-07E878A2D34B}" name="norut_code"/>
    <tableColumn id="2" xr3:uid="{29BFDF06-DF8F-4607-A0A3-7DB98C4EF34F}" name="norut_veg_class"/>
    <tableColumn id="3" xr3:uid="{4EB5276F-226F-4C71-BA90-C273D896D867}" name="eunis_code"/>
    <tableColumn id="4" xr3:uid="{67602B74-F896-4460-A2DA-302AA028B4F8}" name="eunis_veg_class"/>
    <tableColumn id="7" xr3:uid="{DC39E072-4949-4FFF-A45D-39D70079FFC3}" name="comment"/>
    <tableColumn id="8" xr3:uid="{5AF60E66-2B4E-4713-AA0B-D559CECBC0D1}" name="cl_meq_m2_yr" dataDxfId="2"/>
    <tableColumn id="9" xr3:uid="{FA54BB71-D025-46F1-A613-273CA3871D35}" name="cl_100smgn_m2_yr" dataDxfId="1"/>
    <tableColumn id="11" xr3:uid="{C4C648FD-8865-42C6-95F2-96A7F192442B}" name="cl_mgn_m2_y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2" max="2" width="55.85546875" bestFit="1" customWidth="1"/>
    <col min="3" max="3" width="13" bestFit="1" customWidth="1"/>
    <col min="4" max="4" width="70.28515625" bestFit="1" customWidth="1"/>
    <col min="5" max="5" width="17" bestFit="1" customWidth="1"/>
    <col min="6" max="6" width="16.42578125" bestFit="1" customWidth="1"/>
    <col min="7" max="7" width="11.140625" bestFit="1" customWidth="1"/>
    <col min="8" max="8" width="16.5703125" bestFit="1" customWidth="1"/>
    <col min="9" max="9" width="20.7109375" bestFit="1" customWidth="1"/>
    <col min="10" max="10" width="16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A2">
        <v>1</v>
      </c>
      <c r="B2" t="s">
        <v>6</v>
      </c>
      <c r="C2" t="s">
        <v>49</v>
      </c>
      <c r="D2" s="1" t="s">
        <v>48</v>
      </c>
      <c r="E2">
        <v>300</v>
      </c>
      <c r="F2">
        <f>Table1[[#This Row],[TG mg N/m2/yr]]/14</f>
        <v>21.428571428571427</v>
      </c>
      <c r="H2">
        <f>Table1[[#This Row],[TG meq/m2/yr]]</f>
        <v>21.428571428571427</v>
      </c>
      <c r="I2">
        <f>Table1[[#This Row],[TG mg N/m2/yr]]/100</f>
        <v>3</v>
      </c>
      <c r="J2">
        <f>Table1[[#This Row],[TG mg N/m2/yr]]</f>
        <v>300</v>
      </c>
    </row>
    <row r="3" spans="1:10" x14ac:dyDescent="0.25">
      <c r="A3">
        <v>2</v>
      </c>
      <c r="B3" t="s">
        <v>7</v>
      </c>
      <c r="C3" t="s">
        <v>50</v>
      </c>
      <c r="D3" t="s">
        <v>51</v>
      </c>
      <c r="E3">
        <v>300</v>
      </c>
      <c r="F3">
        <f>Table1[[#This Row],[TG mg N/m2/yr]]/14</f>
        <v>21.428571428571427</v>
      </c>
      <c r="H3">
        <f>Table1[[#This Row],[TG meq/m2/yr]]</f>
        <v>21.428571428571427</v>
      </c>
      <c r="I3">
        <f>Table1[[#This Row],[TG mg N/m2/yr]]/100</f>
        <v>3</v>
      </c>
      <c r="J3">
        <f>Table1[[#This Row],[TG mg N/m2/yr]]</f>
        <v>300</v>
      </c>
    </row>
    <row r="4" spans="1:10" x14ac:dyDescent="0.25">
      <c r="A4">
        <v>3</v>
      </c>
      <c r="B4" t="s">
        <v>8</v>
      </c>
      <c r="C4" t="s">
        <v>53</v>
      </c>
      <c r="D4" t="s">
        <v>52</v>
      </c>
      <c r="E4" s="3">
        <v>200</v>
      </c>
      <c r="F4">
        <f>Table1[[#This Row],[TG mg N/m2/yr]]/14</f>
        <v>14.285714285714286</v>
      </c>
      <c r="H4">
        <f>Table1[[#This Row],[TG meq/m2/yr]]</f>
        <v>14.285714285714286</v>
      </c>
      <c r="I4">
        <f>Table1[[#This Row],[TG mg N/m2/yr]]/100</f>
        <v>2</v>
      </c>
      <c r="J4">
        <f>Table1[[#This Row],[TG mg N/m2/yr]]</f>
        <v>200</v>
      </c>
    </row>
    <row r="5" spans="1:10" x14ac:dyDescent="0.25">
      <c r="A5">
        <v>4</v>
      </c>
      <c r="B5" t="s">
        <v>9</v>
      </c>
      <c r="C5" t="s">
        <v>54</v>
      </c>
      <c r="D5" t="s">
        <v>55</v>
      </c>
      <c r="E5">
        <v>1000</v>
      </c>
      <c r="F5">
        <f>Table1[[#This Row],[TG mg N/m2/yr]]/14</f>
        <v>71.428571428571431</v>
      </c>
      <c r="H5">
        <f>Table1[[#This Row],[TG meq/m2/yr]]</f>
        <v>71.428571428571431</v>
      </c>
      <c r="I5">
        <f>Table1[[#This Row],[TG mg N/m2/yr]]/100</f>
        <v>10</v>
      </c>
      <c r="J5">
        <f>Table1[[#This Row],[TG mg N/m2/yr]]</f>
        <v>1000</v>
      </c>
    </row>
    <row r="6" spans="1:10" x14ac:dyDescent="0.25">
      <c r="A6">
        <v>5</v>
      </c>
      <c r="B6" t="s">
        <v>10</v>
      </c>
      <c r="C6" t="s">
        <v>54</v>
      </c>
      <c r="D6" t="s">
        <v>55</v>
      </c>
      <c r="E6">
        <v>1000</v>
      </c>
      <c r="F6">
        <f>Table1[[#This Row],[TG mg N/m2/yr]]/14</f>
        <v>71.428571428571431</v>
      </c>
      <c r="H6">
        <f>Table1[[#This Row],[TG meq/m2/yr]]</f>
        <v>71.428571428571431</v>
      </c>
      <c r="I6">
        <f>Table1[[#This Row],[TG mg N/m2/yr]]/100</f>
        <v>10</v>
      </c>
      <c r="J6">
        <f>Table1[[#This Row],[TG mg N/m2/yr]]</f>
        <v>1000</v>
      </c>
    </row>
    <row r="7" spans="1:10" x14ac:dyDescent="0.25">
      <c r="A7">
        <v>6</v>
      </c>
      <c r="B7" t="s">
        <v>11</v>
      </c>
      <c r="C7" t="s">
        <v>56</v>
      </c>
      <c r="D7" t="s">
        <v>35</v>
      </c>
      <c r="E7">
        <v>300</v>
      </c>
      <c r="F7">
        <f>Table1[[#This Row],[TG mg N/m2/yr]]/14</f>
        <v>21.428571428571427</v>
      </c>
      <c r="H7">
        <f>Table1[[#This Row],[TG meq/m2/yr]]</f>
        <v>21.428571428571427</v>
      </c>
      <c r="I7">
        <f>Table1[[#This Row],[TG mg N/m2/yr]]/100</f>
        <v>3</v>
      </c>
      <c r="J7">
        <f>Table1[[#This Row],[TG mg N/m2/yr]]</f>
        <v>300</v>
      </c>
    </row>
    <row r="8" spans="1:10" x14ac:dyDescent="0.25">
      <c r="A8">
        <v>7</v>
      </c>
      <c r="B8" t="s">
        <v>12</v>
      </c>
      <c r="C8" t="s">
        <v>56</v>
      </c>
      <c r="D8" t="s">
        <v>35</v>
      </c>
      <c r="E8">
        <v>300</v>
      </c>
      <c r="F8">
        <f>Table1[[#This Row],[TG mg N/m2/yr]]/14</f>
        <v>21.428571428571427</v>
      </c>
      <c r="H8">
        <f>Table1[[#This Row],[TG meq/m2/yr]]</f>
        <v>21.428571428571427</v>
      </c>
      <c r="I8">
        <f>Table1[[#This Row],[TG mg N/m2/yr]]/100</f>
        <v>3</v>
      </c>
      <c r="J8">
        <f>Table1[[#This Row],[TG mg N/m2/yr]]</f>
        <v>300</v>
      </c>
    </row>
    <row r="9" spans="1:10" x14ac:dyDescent="0.25">
      <c r="A9">
        <v>8</v>
      </c>
      <c r="B9" t="s">
        <v>13</v>
      </c>
      <c r="C9" t="s">
        <v>56</v>
      </c>
      <c r="D9" t="s">
        <v>35</v>
      </c>
      <c r="E9">
        <v>300</v>
      </c>
      <c r="F9">
        <f>Table1[[#This Row],[TG mg N/m2/yr]]/14</f>
        <v>21.428571428571427</v>
      </c>
      <c r="H9">
        <f>Table1[[#This Row],[TG meq/m2/yr]]</f>
        <v>21.428571428571427</v>
      </c>
      <c r="I9">
        <f>Table1[[#This Row],[TG mg N/m2/yr]]/100</f>
        <v>3</v>
      </c>
      <c r="J9">
        <f>Table1[[#This Row],[TG mg N/m2/yr]]</f>
        <v>300</v>
      </c>
    </row>
    <row r="10" spans="1:10" x14ac:dyDescent="0.25">
      <c r="A10">
        <v>9</v>
      </c>
      <c r="B10" t="s">
        <v>14</v>
      </c>
      <c r="C10" t="s">
        <v>57</v>
      </c>
      <c r="D10" t="s">
        <v>58</v>
      </c>
      <c r="E10">
        <v>500</v>
      </c>
      <c r="F10">
        <f>Table1[[#This Row],[TG mg N/m2/yr]]/14</f>
        <v>35.714285714285715</v>
      </c>
      <c r="H10">
        <f>Table1[[#This Row],[TG meq/m2/yr]]</f>
        <v>35.714285714285715</v>
      </c>
      <c r="I10">
        <f>Table1[[#This Row],[TG mg N/m2/yr]]/100</f>
        <v>5</v>
      </c>
      <c r="J10">
        <f>Table1[[#This Row],[TG mg N/m2/yr]]</f>
        <v>500</v>
      </c>
    </row>
    <row r="11" spans="1:10" x14ac:dyDescent="0.25">
      <c r="A11">
        <v>10</v>
      </c>
      <c r="B11" t="s">
        <v>15</v>
      </c>
      <c r="C11" t="s">
        <v>59</v>
      </c>
      <c r="D11" t="s">
        <v>36</v>
      </c>
      <c r="E11">
        <v>500</v>
      </c>
      <c r="F11">
        <f>Table1[[#This Row],[TG mg N/m2/yr]]/14</f>
        <v>35.714285714285715</v>
      </c>
      <c r="H11">
        <f>Table1[[#This Row],[TG meq/m2/yr]]</f>
        <v>35.714285714285715</v>
      </c>
      <c r="I11">
        <f>Table1[[#This Row],[TG mg N/m2/yr]]/100</f>
        <v>5</v>
      </c>
      <c r="J11">
        <f>Table1[[#This Row],[TG mg N/m2/yr]]</f>
        <v>500</v>
      </c>
    </row>
    <row r="12" spans="1:10" x14ac:dyDescent="0.25">
      <c r="A12">
        <v>11</v>
      </c>
      <c r="B12" t="s">
        <v>16</v>
      </c>
      <c r="C12" t="s">
        <v>59</v>
      </c>
      <c r="D12" t="s">
        <v>36</v>
      </c>
      <c r="E12">
        <v>500</v>
      </c>
      <c r="F12">
        <f>Table1[[#This Row],[TG mg N/m2/yr]]/14</f>
        <v>35.714285714285715</v>
      </c>
      <c r="H12">
        <f>Table1[[#This Row],[TG meq/m2/yr]]</f>
        <v>35.714285714285715</v>
      </c>
      <c r="I12">
        <f>Table1[[#This Row],[TG mg N/m2/yr]]/100</f>
        <v>5</v>
      </c>
      <c r="J12">
        <f>Table1[[#This Row],[TG mg N/m2/yr]]</f>
        <v>500</v>
      </c>
    </row>
    <row r="13" spans="1:10" x14ac:dyDescent="0.25">
      <c r="A13">
        <v>12</v>
      </c>
      <c r="B13" t="s">
        <v>17</v>
      </c>
      <c r="C13" t="s">
        <v>60</v>
      </c>
      <c r="D13" t="s">
        <v>37</v>
      </c>
      <c r="E13">
        <v>500</v>
      </c>
      <c r="F13">
        <f>Table1[[#This Row],[TG mg N/m2/yr]]/14</f>
        <v>35.714285714285715</v>
      </c>
      <c r="H13">
        <f>Table1[[#This Row],[TG meq/m2/yr]]</f>
        <v>35.714285714285715</v>
      </c>
      <c r="I13">
        <f>Table1[[#This Row],[TG mg N/m2/yr]]/100</f>
        <v>5</v>
      </c>
      <c r="J13">
        <f>Table1[[#This Row],[TG mg N/m2/yr]]</f>
        <v>500</v>
      </c>
    </row>
    <row r="14" spans="1:10" x14ac:dyDescent="0.25">
      <c r="A14">
        <v>13</v>
      </c>
      <c r="B14" t="s">
        <v>18</v>
      </c>
      <c r="C14" t="s">
        <v>61</v>
      </c>
      <c r="D14" t="s">
        <v>62</v>
      </c>
      <c r="E14">
        <v>500</v>
      </c>
      <c r="F14">
        <f>Table1[[#This Row],[TG mg N/m2/yr]]/14</f>
        <v>35.714285714285715</v>
      </c>
      <c r="H14">
        <f>Table1[[#This Row],[TG meq/m2/yr]]</f>
        <v>35.714285714285715</v>
      </c>
      <c r="I14">
        <f>Table1[[#This Row],[TG mg N/m2/yr]]/100</f>
        <v>5</v>
      </c>
      <c r="J14">
        <f>Table1[[#This Row],[TG mg N/m2/yr]]</f>
        <v>500</v>
      </c>
    </row>
    <row r="15" spans="1:10" x14ac:dyDescent="0.25">
      <c r="A15">
        <v>14</v>
      </c>
      <c r="B15" t="s">
        <v>19</v>
      </c>
      <c r="C15" t="s">
        <v>60</v>
      </c>
      <c r="D15" t="s">
        <v>37</v>
      </c>
      <c r="E15">
        <v>500</v>
      </c>
      <c r="F15">
        <f>Table1[[#This Row],[TG mg N/m2/yr]]/14</f>
        <v>35.714285714285715</v>
      </c>
      <c r="H15">
        <f>Table1[[#This Row],[TG meq/m2/yr]]</f>
        <v>35.714285714285715</v>
      </c>
      <c r="I15">
        <f>Table1[[#This Row],[TG mg N/m2/yr]]/100</f>
        <v>5</v>
      </c>
      <c r="J15">
        <f>Table1[[#This Row],[TG mg N/m2/yr]]</f>
        <v>500</v>
      </c>
    </row>
    <row r="16" spans="1:10" x14ac:dyDescent="0.25">
      <c r="A16">
        <v>15</v>
      </c>
      <c r="B16" t="s">
        <v>20</v>
      </c>
      <c r="C16" t="s">
        <v>31</v>
      </c>
      <c r="D16" t="s">
        <v>38</v>
      </c>
      <c r="E16" s="3">
        <v>300</v>
      </c>
      <c r="F16">
        <f>Table1[[#This Row],[TG mg N/m2/yr]]/14</f>
        <v>21.428571428571427</v>
      </c>
      <c r="H16">
        <f>Table1[[#This Row],[TG meq/m2/yr]]</f>
        <v>21.428571428571427</v>
      </c>
      <c r="I16">
        <f>Table1[[#This Row],[TG mg N/m2/yr]]/100</f>
        <v>3</v>
      </c>
      <c r="J16">
        <f>Table1[[#This Row],[TG mg N/m2/yr]]</f>
        <v>300</v>
      </c>
    </row>
    <row r="17" spans="1:10" x14ac:dyDescent="0.25">
      <c r="A17">
        <v>16</v>
      </c>
      <c r="B17" t="s">
        <v>21</v>
      </c>
      <c r="C17" t="s">
        <v>60</v>
      </c>
      <c r="D17" t="s">
        <v>37</v>
      </c>
      <c r="E17">
        <v>500</v>
      </c>
      <c r="F17">
        <f>Table1[[#This Row],[TG mg N/m2/yr]]/14</f>
        <v>35.714285714285715</v>
      </c>
      <c r="H17">
        <f>Table1[[#This Row],[TG meq/m2/yr]]</f>
        <v>35.714285714285715</v>
      </c>
      <c r="I17">
        <f>Table1[[#This Row],[TG mg N/m2/yr]]/100</f>
        <v>5</v>
      </c>
      <c r="J17">
        <f>Table1[[#This Row],[TG mg N/m2/yr]]</f>
        <v>500</v>
      </c>
    </row>
    <row r="18" spans="1:10" x14ac:dyDescent="0.25">
      <c r="A18">
        <v>17</v>
      </c>
      <c r="B18" t="s">
        <v>22</v>
      </c>
      <c r="C18" s="1" t="s">
        <v>63</v>
      </c>
      <c r="D18" s="1" t="s">
        <v>64</v>
      </c>
      <c r="E18">
        <v>500</v>
      </c>
      <c r="F18">
        <f>Table1[[#This Row],[TG mg N/m2/yr]]/14</f>
        <v>35.714285714285715</v>
      </c>
      <c r="H18">
        <f>Table1[[#This Row],[TG meq/m2/yr]]</f>
        <v>35.714285714285715</v>
      </c>
      <c r="I18">
        <f>Table1[[#This Row],[TG mg N/m2/yr]]/100</f>
        <v>5</v>
      </c>
      <c r="J18">
        <f>Table1[[#This Row],[TG mg N/m2/yr]]</f>
        <v>500</v>
      </c>
    </row>
    <row r="19" spans="1:10" x14ac:dyDescent="0.25">
      <c r="A19">
        <v>18</v>
      </c>
      <c r="B19" t="s">
        <v>23</v>
      </c>
      <c r="C19" t="s">
        <v>65</v>
      </c>
      <c r="D19" s="1" t="s">
        <v>66</v>
      </c>
      <c r="E19">
        <v>500</v>
      </c>
      <c r="F19">
        <f>Table1[[#This Row],[TG mg N/m2/yr]]/14</f>
        <v>35.714285714285715</v>
      </c>
      <c r="H19">
        <f>Table1[[#This Row],[TG meq/m2/yr]]</f>
        <v>35.714285714285715</v>
      </c>
      <c r="I19">
        <f>Table1[[#This Row],[TG mg N/m2/yr]]/100</f>
        <v>5</v>
      </c>
      <c r="J19">
        <f>Table1[[#This Row],[TG mg N/m2/yr]]</f>
        <v>500</v>
      </c>
    </row>
    <row r="20" spans="1:10" x14ac:dyDescent="0.25">
      <c r="A20">
        <v>19</v>
      </c>
      <c r="B20" t="s">
        <v>24</v>
      </c>
      <c r="C20" t="s">
        <v>67</v>
      </c>
      <c r="D20" t="s">
        <v>39</v>
      </c>
      <c r="E20">
        <v>500</v>
      </c>
      <c r="F20">
        <f>Table1[[#This Row],[TG mg N/m2/yr]]/14</f>
        <v>35.714285714285715</v>
      </c>
      <c r="H20">
        <f>Table1[[#This Row],[TG meq/m2/yr]]</f>
        <v>35.714285714285715</v>
      </c>
      <c r="I20">
        <f>Table1[[#This Row],[TG mg N/m2/yr]]/100</f>
        <v>5</v>
      </c>
      <c r="J20">
        <f>Table1[[#This Row],[TG mg N/m2/yr]]</f>
        <v>500</v>
      </c>
    </row>
    <row r="21" spans="1:10" x14ac:dyDescent="0.25">
      <c r="A21">
        <v>20</v>
      </c>
      <c r="B21" t="s">
        <v>25</v>
      </c>
      <c r="C21" t="s">
        <v>67</v>
      </c>
      <c r="D21" t="s">
        <v>39</v>
      </c>
      <c r="E21">
        <v>500</v>
      </c>
      <c r="F21">
        <f>Table1[[#This Row],[TG mg N/m2/yr]]/14</f>
        <v>35.714285714285715</v>
      </c>
      <c r="H21">
        <f>Table1[[#This Row],[TG meq/m2/yr]]</f>
        <v>35.714285714285715</v>
      </c>
      <c r="I21">
        <f>Table1[[#This Row],[TG mg N/m2/yr]]/100</f>
        <v>5</v>
      </c>
      <c r="J21">
        <f>Table1[[#This Row],[TG mg N/m2/yr]]</f>
        <v>500</v>
      </c>
    </row>
    <row r="22" spans="1:10" x14ac:dyDescent="0.25">
      <c r="A22">
        <v>21</v>
      </c>
      <c r="B22" t="s">
        <v>26</v>
      </c>
      <c r="C22" t="s">
        <v>68</v>
      </c>
      <c r="D22" t="s">
        <v>40</v>
      </c>
      <c r="E22">
        <v>500</v>
      </c>
      <c r="F22">
        <f>Table1[[#This Row],[TG mg N/m2/yr]]/14</f>
        <v>35.714285714285715</v>
      </c>
      <c r="H22">
        <f>Table1[[#This Row],[TG meq/m2/yr]]</f>
        <v>35.714285714285715</v>
      </c>
      <c r="I22">
        <f>Table1[[#This Row],[TG mg N/m2/yr]]/100</f>
        <v>5</v>
      </c>
      <c r="J22">
        <f>Table1[[#This Row],[TG mg N/m2/yr]]</f>
        <v>500</v>
      </c>
    </row>
    <row r="23" spans="1:10" x14ac:dyDescent="0.25">
      <c r="A23">
        <v>221</v>
      </c>
      <c r="B23" t="s">
        <v>72</v>
      </c>
      <c r="C23" t="s">
        <v>69</v>
      </c>
      <c r="D23" t="s">
        <v>70</v>
      </c>
      <c r="E23">
        <v>200</v>
      </c>
      <c r="F23">
        <f>Table1[[#This Row],[TG mg N/m2/yr]]/14</f>
        <v>14.285714285714286</v>
      </c>
      <c r="H23">
        <f>Table1[[#This Row],[TG meq/m2/yr]]</f>
        <v>14.285714285714286</v>
      </c>
      <c r="I23">
        <f>Table1[[#This Row],[TG mg N/m2/yr]]/100</f>
        <v>2</v>
      </c>
      <c r="J23">
        <f>Table1[[#This Row],[TG mg N/m2/yr]]</f>
        <v>200</v>
      </c>
    </row>
    <row r="24" spans="1:10" x14ac:dyDescent="0.25">
      <c r="A24">
        <v>222</v>
      </c>
      <c r="B24" t="s">
        <v>73</v>
      </c>
      <c r="C24" t="s">
        <v>69</v>
      </c>
      <c r="D24" t="s">
        <v>71</v>
      </c>
      <c r="E24">
        <v>300</v>
      </c>
      <c r="F24">
        <f>Table1[[#This Row],[TG mg N/m2/yr]]/14</f>
        <v>21.428571428571427</v>
      </c>
      <c r="H24">
        <f>Table1[[#This Row],[TG meq/m2/yr]]</f>
        <v>21.428571428571427</v>
      </c>
      <c r="I24" s="2">
        <f>Table1[[#This Row],[TG mg N/m2/yr]]/100</f>
        <v>3</v>
      </c>
      <c r="J24" s="2">
        <f>Table1[[#This Row],[TG mg N/m2/yr]]</f>
        <v>300</v>
      </c>
    </row>
    <row r="25" spans="1:10" x14ac:dyDescent="0.25">
      <c r="A25">
        <v>223</v>
      </c>
      <c r="B25" t="s">
        <v>74</v>
      </c>
      <c r="C25" t="s">
        <v>75</v>
      </c>
      <c r="D25" s="1" t="s">
        <v>76</v>
      </c>
      <c r="E25">
        <v>500</v>
      </c>
      <c r="F25">
        <f>Table1[[#This Row],[TG mg N/m2/yr]]/14</f>
        <v>35.714285714285715</v>
      </c>
      <c r="H25">
        <f>Table1[[#This Row],[TG meq/m2/yr]]</f>
        <v>35.714285714285715</v>
      </c>
      <c r="I25" s="2">
        <f>Table1[[#This Row],[TG mg N/m2/yr]]/100</f>
        <v>5</v>
      </c>
      <c r="J25" s="2">
        <f>Table1[[#This Row],[TG mg N/m2/yr]]</f>
        <v>500</v>
      </c>
    </row>
    <row r="26" spans="1:10" x14ac:dyDescent="0.25">
      <c r="A26">
        <v>23</v>
      </c>
      <c r="B26" t="s">
        <v>27</v>
      </c>
      <c r="C26" t="s">
        <v>32</v>
      </c>
      <c r="D26" t="s">
        <v>41</v>
      </c>
      <c r="G26" t="s">
        <v>43</v>
      </c>
      <c r="H26">
        <v>255</v>
      </c>
      <c r="I26">
        <v>255</v>
      </c>
      <c r="J26">
        <v>255</v>
      </c>
    </row>
    <row r="27" spans="1:10" x14ac:dyDescent="0.25">
      <c r="A27">
        <v>24</v>
      </c>
      <c r="B27" t="s">
        <v>28</v>
      </c>
      <c r="C27" t="s">
        <v>33</v>
      </c>
      <c r="D27" t="s">
        <v>42</v>
      </c>
      <c r="G27" t="s">
        <v>43</v>
      </c>
      <c r="H27">
        <v>255</v>
      </c>
      <c r="I27">
        <v>255</v>
      </c>
      <c r="J27">
        <v>255</v>
      </c>
    </row>
    <row r="28" spans="1:10" x14ac:dyDescent="0.25">
      <c r="A28">
        <v>25</v>
      </c>
      <c r="B28" t="s">
        <v>29</v>
      </c>
      <c r="C28" t="s">
        <v>34</v>
      </c>
      <c r="D28" t="s">
        <v>34</v>
      </c>
      <c r="G28" t="s">
        <v>43</v>
      </c>
      <c r="H28">
        <v>255</v>
      </c>
      <c r="I28">
        <v>255</v>
      </c>
      <c r="J28">
        <v>255</v>
      </c>
    </row>
    <row r="29" spans="1:10" x14ac:dyDescent="0.25">
      <c r="A29">
        <v>0</v>
      </c>
      <c r="B29" t="s">
        <v>30</v>
      </c>
      <c r="C29" t="s">
        <v>30</v>
      </c>
      <c r="D29" t="s">
        <v>30</v>
      </c>
      <c r="E29">
        <v>-1</v>
      </c>
      <c r="F29">
        <v>-1</v>
      </c>
      <c r="H29">
        <v>255</v>
      </c>
      <c r="I29">
        <v>255</v>
      </c>
      <c r="J29">
        <v>255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7B6E-2AB5-41F9-B099-8056CDFEC76D}">
  <dimension ref="A1:H29"/>
  <sheetViews>
    <sheetView tabSelected="1" workbookViewId="0">
      <selection activeCell="B37" sqref="B37"/>
    </sheetView>
  </sheetViews>
  <sheetFormatPr defaultRowHeight="15" x14ac:dyDescent="0.25"/>
  <cols>
    <col min="1" max="1" width="13.42578125" bestFit="1" customWidth="1"/>
    <col min="2" max="2" width="55.85546875" bestFit="1" customWidth="1"/>
    <col min="3" max="3" width="13.42578125" bestFit="1" customWidth="1"/>
    <col min="4" max="4" width="70.28515625" bestFit="1" customWidth="1"/>
    <col min="5" max="5" width="11.7109375" bestFit="1" customWidth="1"/>
    <col min="6" max="6" width="16.28515625" bestFit="1" customWidth="1"/>
    <col min="7" max="7" width="20.140625" bestFit="1" customWidth="1"/>
    <col min="8" max="8" width="16.140625" bestFit="1" customWidth="1"/>
  </cols>
  <sheetData>
    <row r="1" spans="1:8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</row>
    <row r="2" spans="1:8" x14ac:dyDescent="0.25">
      <c r="A2">
        <v>1</v>
      </c>
      <c r="B2" t="s">
        <v>6</v>
      </c>
      <c r="C2" t="s">
        <v>49</v>
      </c>
      <c r="D2" s="1" t="s">
        <v>48</v>
      </c>
      <c r="F2">
        <v>21.428571428571427</v>
      </c>
      <c r="G2">
        <v>3</v>
      </c>
      <c r="H2">
        <v>300</v>
      </c>
    </row>
    <row r="3" spans="1:8" x14ac:dyDescent="0.25">
      <c r="A3">
        <v>2</v>
      </c>
      <c r="B3" t="s">
        <v>7</v>
      </c>
      <c r="C3" t="s">
        <v>50</v>
      </c>
      <c r="D3" t="s">
        <v>51</v>
      </c>
      <c r="F3">
        <v>21.428571428571427</v>
      </c>
      <c r="G3">
        <v>3</v>
      </c>
      <c r="H3">
        <v>300</v>
      </c>
    </row>
    <row r="4" spans="1:8" x14ac:dyDescent="0.25">
      <c r="A4">
        <v>3</v>
      </c>
      <c r="B4" t="s">
        <v>8</v>
      </c>
      <c r="C4" t="s">
        <v>53</v>
      </c>
      <c r="D4" t="s">
        <v>52</v>
      </c>
      <c r="F4">
        <v>14.285714285714286</v>
      </c>
      <c r="G4">
        <v>2</v>
      </c>
      <c r="H4">
        <v>200</v>
      </c>
    </row>
    <row r="5" spans="1:8" x14ac:dyDescent="0.25">
      <c r="A5">
        <v>4</v>
      </c>
      <c r="B5" t="s">
        <v>9</v>
      </c>
      <c r="C5" t="s">
        <v>54</v>
      </c>
      <c r="D5" t="s">
        <v>55</v>
      </c>
      <c r="F5">
        <v>71.428571428571431</v>
      </c>
      <c r="G5">
        <v>10</v>
      </c>
      <c r="H5">
        <v>1000</v>
      </c>
    </row>
    <row r="6" spans="1:8" x14ac:dyDescent="0.25">
      <c r="A6">
        <v>5</v>
      </c>
      <c r="B6" t="s">
        <v>10</v>
      </c>
      <c r="C6" t="s">
        <v>54</v>
      </c>
      <c r="D6" t="s">
        <v>55</v>
      </c>
      <c r="F6">
        <v>71.428571428571431</v>
      </c>
      <c r="G6">
        <v>10</v>
      </c>
      <c r="H6">
        <v>1000</v>
      </c>
    </row>
    <row r="7" spans="1:8" x14ac:dyDescent="0.25">
      <c r="A7">
        <v>6</v>
      </c>
      <c r="B7" t="s">
        <v>11</v>
      </c>
      <c r="C7" t="s">
        <v>56</v>
      </c>
      <c r="D7" t="s">
        <v>35</v>
      </c>
      <c r="F7">
        <v>21.428571428571427</v>
      </c>
      <c r="G7">
        <v>3</v>
      </c>
      <c r="H7">
        <v>300</v>
      </c>
    </row>
    <row r="8" spans="1:8" x14ac:dyDescent="0.25">
      <c r="A8">
        <v>7</v>
      </c>
      <c r="B8" t="s">
        <v>12</v>
      </c>
      <c r="C8" t="s">
        <v>56</v>
      </c>
      <c r="D8" t="s">
        <v>35</v>
      </c>
      <c r="F8">
        <v>21.428571428571427</v>
      </c>
      <c r="G8">
        <v>3</v>
      </c>
      <c r="H8">
        <v>300</v>
      </c>
    </row>
    <row r="9" spans="1:8" x14ac:dyDescent="0.25">
      <c r="A9">
        <v>8</v>
      </c>
      <c r="B9" t="s">
        <v>13</v>
      </c>
      <c r="C9" t="s">
        <v>56</v>
      </c>
      <c r="D9" t="s">
        <v>35</v>
      </c>
      <c r="F9">
        <v>21.428571428571427</v>
      </c>
      <c r="G9">
        <v>3</v>
      </c>
      <c r="H9">
        <v>300</v>
      </c>
    </row>
    <row r="10" spans="1:8" x14ac:dyDescent="0.25">
      <c r="A10">
        <v>9</v>
      </c>
      <c r="B10" t="s">
        <v>14</v>
      </c>
      <c r="C10" t="s">
        <v>57</v>
      </c>
      <c r="D10" t="s">
        <v>58</v>
      </c>
      <c r="F10">
        <v>35.714285714285715</v>
      </c>
      <c r="G10">
        <v>5</v>
      </c>
      <c r="H10">
        <v>500</v>
      </c>
    </row>
    <row r="11" spans="1:8" x14ac:dyDescent="0.25">
      <c r="A11">
        <v>10</v>
      </c>
      <c r="B11" t="s">
        <v>15</v>
      </c>
      <c r="C11" t="s">
        <v>59</v>
      </c>
      <c r="D11" t="s">
        <v>36</v>
      </c>
      <c r="F11">
        <v>35.714285714285715</v>
      </c>
      <c r="G11">
        <v>5</v>
      </c>
      <c r="H11">
        <v>500</v>
      </c>
    </row>
    <row r="12" spans="1:8" x14ac:dyDescent="0.25">
      <c r="A12">
        <v>11</v>
      </c>
      <c r="B12" t="s">
        <v>16</v>
      </c>
      <c r="C12" t="s">
        <v>59</v>
      </c>
      <c r="D12" t="s">
        <v>36</v>
      </c>
      <c r="F12">
        <v>35.714285714285715</v>
      </c>
      <c r="G12">
        <v>5</v>
      </c>
      <c r="H12">
        <v>500</v>
      </c>
    </row>
    <row r="13" spans="1:8" x14ac:dyDescent="0.25">
      <c r="A13">
        <v>12</v>
      </c>
      <c r="B13" t="s">
        <v>17</v>
      </c>
      <c r="C13" t="s">
        <v>60</v>
      </c>
      <c r="D13" t="s">
        <v>37</v>
      </c>
      <c r="F13">
        <v>35.714285714285715</v>
      </c>
      <c r="G13">
        <v>5</v>
      </c>
      <c r="H13">
        <v>500</v>
      </c>
    </row>
    <row r="14" spans="1:8" x14ac:dyDescent="0.25">
      <c r="A14">
        <v>13</v>
      </c>
      <c r="B14" t="s">
        <v>18</v>
      </c>
      <c r="C14" t="s">
        <v>61</v>
      </c>
      <c r="D14" t="s">
        <v>62</v>
      </c>
      <c r="F14">
        <v>35.714285714285715</v>
      </c>
      <c r="G14">
        <v>5</v>
      </c>
      <c r="H14">
        <v>500</v>
      </c>
    </row>
    <row r="15" spans="1:8" x14ac:dyDescent="0.25">
      <c r="A15">
        <v>14</v>
      </c>
      <c r="B15" t="s">
        <v>19</v>
      </c>
      <c r="C15" t="s">
        <v>60</v>
      </c>
      <c r="D15" t="s">
        <v>37</v>
      </c>
      <c r="F15">
        <v>35.714285714285715</v>
      </c>
      <c r="G15">
        <v>5</v>
      </c>
      <c r="H15">
        <v>500</v>
      </c>
    </row>
    <row r="16" spans="1:8" x14ac:dyDescent="0.25">
      <c r="A16">
        <v>15</v>
      </c>
      <c r="B16" t="s">
        <v>20</v>
      </c>
      <c r="C16" t="s">
        <v>31</v>
      </c>
      <c r="D16" t="s">
        <v>38</v>
      </c>
      <c r="F16">
        <v>21.428571428571427</v>
      </c>
      <c r="G16">
        <v>3</v>
      </c>
      <c r="H16">
        <v>300</v>
      </c>
    </row>
    <row r="17" spans="1:8" x14ac:dyDescent="0.25">
      <c r="A17">
        <v>16</v>
      </c>
      <c r="B17" t="s">
        <v>21</v>
      </c>
      <c r="C17" t="s">
        <v>60</v>
      </c>
      <c r="D17" t="s">
        <v>37</v>
      </c>
      <c r="F17">
        <v>35.714285714285715</v>
      </c>
      <c r="G17">
        <v>5</v>
      </c>
      <c r="H17">
        <v>500</v>
      </c>
    </row>
    <row r="18" spans="1:8" x14ac:dyDescent="0.25">
      <c r="A18">
        <v>17</v>
      </c>
      <c r="B18" t="s">
        <v>22</v>
      </c>
      <c r="C18" s="1" t="s">
        <v>63</v>
      </c>
      <c r="D18" s="1" t="s">
        <v>64</v>
      </c>
      <c r="F18">
        <v>35.714285714285715</v>
      </c>
      <c r="G18">
        <v>5</v>
      </c>
      <c r="H18">
        <v>500</v>
      </c>
    </row>
    <row r="19" spans="1:8" x14ac:dyDescent="0.25">
      <c r="A19">
        <v>18</v>
      </c>
      <c r="B19" t="s">
        <v>23</v>
      </c>
      <c r="C19" t="s">
        <v>65</v>
      </c>
      <c r="D19" s="1" t="s">
        <v>66</v>
      </c>
      <c r="F19">
        <v>35.714285714285715</v>
      </c>
      <c r="G19">
        <v>5</v>
      </c>
      <c r="H19">
        <v>500</v>
      </c>
    </row>
    <row r="20" spans="1:8" x14ac:dyDescent="0.25">
      <c r="A20">
        <v>19</v>
      </c>
      <c r="B20" t="s">
        <v>24</v>
      </c>
      <c r="C20" t="s">
        <v>67</v>
      </c>
      <c r="D20" t="s">
        <v>39</v>
      </c>
      <c r="F20">
        <v>35.714285714285715</v>
      </c>
      <c r="G20">
        <v>5</v>
      </c>
      <c r="H20">
        <v>500</v>
      </c>
    </row>
    <row r="21" spans="1:8" x14ac:dyDescent="0.25">
      <c r="A21">
        <v>20</v>
      </c>
      <c r="B21" t="s">
        <v>25</v>
      </c>
      <c r="C21" t="s">
        <v>67</v>
      </c>
      <c r="D21" t="s">
        <v>39</v>
      </c>
      <c r="F21">
        <v>35.714285714285715</v>
      </c>
      <c r="G21">
        <v>5</v>
      </c>
      <c r="H21">
        <v>500</v>
      </c>
    </row>
    <row r="22" spans="1:8" x14ac:dyDescent="0.25">
      <c r="A22">
        <v>21</v>
      </c>
      <c r="B22" t="s">
        <v>26</v>
      </c>
      <c r="C22" t="s">
        <v>68</v>
      </c>
      <c r="D22" t="s">
        <v>40</v>
      </c>
      <c r="F22">
        <v>35.714285714285715</v>
      </c>
      <c r="G22">
        <v>5</v>
      </c>
      <c r="H22">
        <v>500</v>
      </c>
    </row>
    <row r="23" spans="1:8" x14ac:dyDescent="0.25">
      <c r="A23">
        <v>221</v>
      </c>
      <c r="B23" t="s">
        <v>72</v>
      </c>
      <c r="C23" t="s">
        <v>69</v>
      </c>
      <c r="D23" t="s">
        <v>70</v>
      </c>
      <c r="F23">
        <v>14.285714285714286</v>
      </c>
      <c r="G23">
        <v>2</v>
      </c>
      <c r="H23">
        <v>200</v>
      </c>
    </row>
    <row r="24" spans="1:8" x14ac:dyDescent="0.25">
      <c r="A24">
        <v>222</v>
      </c>
      <c r="B24" t="s">
        <v>73</v>
      </c>
      <c r="C24" t="s">
        <v>69</v>
      </c>
      <c r="D24" t="s">
        <v>71</v>
      </c>
      <c r="F24">
        <v>21.428571428571427</v>
      </c>
      <c r="G24">
        <v>3</v>
      </c>
      <c r="H24">
        <v>300</v>
      </c>
    </row>
    <row r="25" spans="1:8" x14ac:dyDescent="0.25">
      <c r="A25">
        <v>223</v>
      </c>
      <c r="B25" t="s">
        <v>74</v>
      </c>
      <c r="C25" t="s">
        <v>75</v>
      </c>
      <c r="D25" s="1" t="s">
        <v>76</v>
      </c>
      <c r="F25">
        <v>35.714285714285715</v>
      </c>
      <c r="G25">
        <v>5</v>
      </c>
      <c r="H25">
        <v>500</v>
      </c>
    </row>
    <row r="26" spans="1:8" x14ac:dyDescent="0.25">
      <c r="A26">
        <v>23</v>
      </c>
      <c r="B26" t="s">
        <v>27</v>
      </c>
      <c r="C26" t="s">
        <v>32</v>
      </c>
      <c r="D26" t="s">
        <v>41</v>
      </c>
      <c r="E26" t="s">
        <v>43</v>
      </c>
      <c r="F26">
        <v>255</v>
      </c>
      <c r="G26">
        <v>255</v>
      </c>
      <c r="H26">
        <v>255</v>
      </c>
    </row>
    <row r="27" spans="1:8" x14ac:dyDescent="0.25">
      <c r="A27">
        <v>24</v>
      </c>
      <c r="B27" t="s">
        <v>28</v>
      </c>
      <c r="C27" t="s">
        <v>33</v>
      </c>
      <c r="D27" t="s">
        <v>42</v>
      </c>
      <c r="E27" t="s">
        <v>43</v>
      </c>
      <c r="F27">
        <v>255</v>
      </c>
      <c r="G27">
        <v>255</v>
      </c>
      <c r="H27">
        <v>255</v>
      </c>
    </row>
    <row r="28" spans="1:8" x14ac:dyDescent="0.25">
      <c r="A28">
        <v>25</v>
      </c>
      <c r="B28" t="s">
        <v>29</v>
      </c>
      <c r="C28" t="s">
        <v>34</v>
      </c>
      <c r="D28" t="s">
        <v>34</v>
      </c>
      <c r="E28" t="s">
        <v>43</v>
      </c>
      <c r="F28">
        <v>255</v>
      </c>
      <c r="G28">
        <v>255</v>
      </c>
      <c r="H28">
        <v>255</v>
      </c>
    </row>
    <row r="29" spans="1:8" x14ac:dyDescent="0.25">
      <c r="A29">
        <v>0</v>
      </c>
      <c r="B29" t="s">
        <v>30</v>
      </c>
      <c r="C29" t="s">
        <v>30</v>
      </c>
      <c r="D29" t="s">
        <v>30</v>
      </c>
      <c r="F29">
        <v>255</v>
      </c>
      <c r="G29">
        <v>255</v>
      </c>
      <c r="H29">
        <v>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EUNIS_tilGIS</vt:lpstr>
      <vt:lpstr>eunis_lower_case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Austnes</dc:creator>
  <cp:lastModifiedBy>James Edward Sample</cp:lastModifiedBy>
  <dcterms:created xsi:type="dcterms:W3CDTF">2022-12-14T13:06:40Z</dcterms:created>
  <dcterms:modified xsi:type="dcterms:W3CDTF">2023-03-10T10:50:30Z</dcterms:modified>
</cp:coreProperties>
</file>