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0680" windowHeight="9980"/>
  </bookViews>
  <sheets>
    <sheet name="2-DBS送检明细" sheetId="1" r:id="rId1"/>
    <sheet name="医院分型" sheetId="6" state="hidden" r:id="rId2"/>
    <sheet name="CSS南北分区" sheetId="7" state="hidden" r:id="rId3"/>
  </sheets>
  <definedNames>
    <definedName name="_xlnm._FilterDatabase" localSheetId="0" hidden="1">'2-DBS送检明细'!$A$1:$AG$778</definedName>
    <definedName name="_xlnm._FilterDatabase" localSheetId="1" hidden="1">医院分型!$A$1:$K$185</definedName>
  </definedNames>
  <calcPr calcId="144525" calcMode="manual" calcCompleted="0" calcOnSave="0"/>
</workbook>
</file>

<file path=xl/comments1.xml><?xml version="1.0" encoding="utf-8"?>
<comments xmlns="http://schemas.openxmlformats.org/spreadsheetml/2006/main">
  <authors>
    <author>DELL</author>
    <author>TigerUser</author>
    <author>6519109995</author>
    <author>7061092072</author>
    <author>5474798078</author>
    <author>1137915687</author>
  </authors>
  <commentList>
    <comment ref="T87" authorId="0">
      <text>
        <r>
          <rPr>
            <b/>
            <sz val="9"/>
            <rFont val="宋体"/>
            <charset val="134"/>
          </rPr>
          <t>DELL:</t>
        </r>
        <r>
          <rPr>
            <sz val="9"/>
            <rFont val="宋体"/>
            <charset val="134"/>
          </rPr>
          <t xml:space="preserve">
样本稀释	</t>
        </r>
      </text>
    </comment>
    <comment ref="E92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湖南省人民医院</t>
        </r>
      </text>
    </comment>
    <comment ref="E146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上海交通大学医学院附属上海儿童医学中心</t>
        </r>
      </text>
    </comment>
    <comment ref="E147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上海交通大学医学院附属上海儿童医学中心</t>
        </r>
      </text>
    </comment>
    <comment ref="E14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上海交通大学医学院附属上海儿童医学中心</t>
        </r>
      </text>
    </comment>
    <comment ref="E163" authorId="1">
      <text>
        <r>
          <rPr>
            <b/>
            <sz val="9"/>
            <color rgb="FF000000"/>
            <rFont val="宋体"/>
            <charset val="134"/>
          </rPr>
          <t>TigerUser:</t>
        </r>
        <r>
          <rPr>
            <sz val="9"/>
            <color rgb="FF000000"/>
            <rFont val="宋体"/>
            <charset val="134"/>
          </rPr>
          <t xml:space="preserve">
湖南省儿童医院</t>
        </r>
      </text>
    </comment>
    <comment ref="E20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山东省立医院</t>
        </r>
      </text>
    </comment>
    <comment ref="T310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T312" authorId="2">
      <text>
        <r>
          <rPr>
            <sz val="11"/>
            <color indexed="8"/>
            <rFont val="宋体"/>
            <scheme val="minor"/>
            <charset val="0"/>
          </rPr>
          <t xml:space="preserve">如若有你有何求: 样本稀释
</t>
        </r>
      </text>
    </comment>
    <comment ref="E343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山西白求恩医院</t>
        </r>
      </text>
    </comment>
    <comment ref="T360" authorId="3">
      <text>
        <r>
          <rPr>
            <sz val="11"/>
            <color indexed="8"/>
            <rFont val="宋体"/>
            <scheme val="minor"/>
            <charset val="0"/>
          </rPr>
          <t xml:space="preserve">如若有你有何求: 未晾干
</t>
        </r>
      </text>
    </comment>
    <comment ref="T361" authorId="4">
      <text>
        <r>
          <rPr>
            <sz val="11"/>
            <color indexed="8"/>
            <rFont val="宋体"/>
            <scheme val="minor"/>
            <charset val="0"/>
          </rPr>
          <t xml:space="preserve">如若有你有何求: 未晾干
</t>
        </r>
      </text>
    </comment>
    <comment ref="T362" authorId="5">
      <text>
        <r>
          <rPr>
            <sz val="11"/>
            <color indexed="8"/>
            <rFont val="宋体"/>
            <scheme val="minor"/>
            <charset val="0"/>
          </rPr>
          <t xml:space="preserve">如若有你有何求: 未晾干
</t>
        </r>
      </text>
    </comment>
    <comment ref="T363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未晾干</t>
        </r>
      </text>
    </comment>
    <comment ref="T432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T434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E510" authorId="1">
      <text>
        <r>
          <rPr>
            <b/>
            <sz val="9"/>
            <color rgb="FF000000"/>
            <rFont val="宋体"/>
            <charset val="134"/>
          </rPr>
          <t>TigerUser:</t>
        </r>
        <r>
          <rPr>
            <sz val="9"/>
            <color rgb="FF000000"/>
            <rFont val="宋体"/>
            <charset val="134"/>
          </rPr>
          <t xml:space="preserve">
湖南省儿童医院</t>
        </r>
      </text>
    </comment>
    <comment ref="T513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重复滴血</t>
        </r>
      </text>
    </comment>
    <comment ref="T53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T550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重复滴血</t>
        </r>
      </text>
    </comment>
    <comment ref="T564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  <comment ref="E578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湖南省儿童医院</t>
        </r>
      </text>
    </comment>
    <comment ref="E58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山西白求恩医院</t>
        </r>
      </text>
    </comment>
    <comment ref="T681" authorId="1">
      <text>
        <r>
          <rPr>
            <b/>
            <sz val="9"/>
            <rFont val="宋体"/>
            <charset val="134"/>
          </rPr>
          <t>TigerUser:</t>
        </r>
        <r>
          <rPr>
            <sz val="9"/>
            <rFont val="宋体"/>
            <charset val="134"/>
          </rPr>
          <t xml:space="preserve">
样本稀释</t>
        </r>
      </text>
    </comment>
  </commentList>
</comments>
</file>

<file path=xl/sharedStrings.xml><?xml version="1.0" encoding="utf-8"?>
<sst xmlns="http://schemas.openxmlformats.org/spreadsheetml/2006/main" count="2286">
  <si>
    <t>序号</t>
  </si>
  <si>
    <t>寄送日期</t>
  </si>
  <si>
    <t>地区省</t>
  </si>
  <si>
    <t>区域</t>
  </si>
  <si>
    <t>送检医院</t>
  </si>
  <si>
    <t>医院级别</t>
  </si>
  <si>
    <t>回顾性分析项目</t>
  </si>
  <si>
    <t>送检科室</t>
  </si>
  <si>
    <t>送检医生</t>
  </si>
  <si>
    <t>是否安排科研助理？</t>
  </si>
  <si>
    <t>PTS姓名缩写</t>
  </si>
  <si>
    <t>PTS年龄</t>
  </si>
  <si>
    <t>PTS性别</t>
  </si>
  <si>
    <t>是否加冰袋？</t>
  </si>
  <si>
    <t>既往是否确诊</t>
  </si>
  <si>
    <t>检测目的</t>
  </si>
  <si>
    <t>DBS采样标本</t>
  </si>
  <si>
    <t>纸片编号</t>
  </si>
  <si>
    <t>是否合格标本</t>
  </si>
  <si>
    <t>DBS酶学结果</t>
  </si>
  <si>
    <t>DBS酶学值【GBA （μmol/L/h）】</t>
  </si>
  <si>
    <t>LysoGL1 结果</t>
  </si>
  <si>
    <t>LysoGL1值</t>
  </si>
  <si>
    <t>DBS基因结果</t>
  </si>
  <si>
    <t>全血酶学结果</t>
  </si>
  <si>
    <t>全血酶学值【GBA （μmol/L/h）】</t>
  </si>
  <si>
    <t>确诊月份</t>
  </si>
  <si>
    <t>是否确诊</t>
  </si>
  <si>
    <t>备注</t>
  </si>
  <si>
    <t>特批</t>
  </si>
  <si>
    <t>户籍-省</t>
  </si>
  <si>
    <t>户籍-市</t>
  </si>
  <si>
    <t>河南HN</t>
  </si>
  <si>
    <t>郑州大学第三附属医院</t>
  </si>
  <si>
    <t>儿科</t>
  </si>
  <si>
    <t>李帅全</t>
  </si>
  <si>
    <t>CJS</t>
  </si>
  <si>
    <t>岁</t>
  </si>
  <si>
    <t>女</t>
  </si>
  <si>
    <t>否</t>
  </si>
  <si>
    <t>查找病因</t>
  </si>
  <si>
    <t>PE2000140241</t>
  </si>
  <si>
    <t>是</t>
  </si>
  <si>
    <t>阴性</t>
  </si>
  <si>
    <t>山东SD</t>
  </si>
  <si>
    <t>青岛大学附属医院</t>
  </si>
  <si>
    <t>护士站</t>
  </si>
  <si>
    <t>田菊</t>
  </si>
  <si>
    <t>YJK</t>
  </si>
  <si>
    <t>月</t>
  </si>
  <si>
    <t>男</t>
  </si>
  <si>
    <t>PE2000140788</t>
  </si>
  <si>
    <t>安徽AH</t>
  </si>
  <si>
    <t>安徽医科大学第二附属医院</t>
  </si>
  <si>
    <t>谢志伟</t>
  </si>
  <si>
    <t>ZBH</t>
  </si>
  <si>
    <t>疗效监测</t>
  </si>
  <si>
    <t>PE2000264419</t>
  </si>
  <si>
    <t>异常</t>
  </si>
  <si>
    <t>浙江ZJ</t>
  </si>
  <si>
    <t>浙江省台州医院</t>
  </si>
  <si>
    <t>血液肿瘤科</t>
  </si>
  <si>
    <t>应双伟</t>
  </si>
  <si>
    <t>GJQ</t>
  </si>
  <si>
    <t>PE2000140067</t>
  </si>
  <si>
    <t>宁夏NX</t>
  </si>
  <si>
    <t>宁夏儿童医院</t>
  </si>
  <si>
    <t>葛慧卿</t>
  </si>
  <si>
    <t>LYX</t>
  </si>
  <si>
    <t>PE2000206274</t>
  </si>
  <si>
    <t>山西SX</t>
  </si>
  <si>
    <t>山西医科大学第二医院</t>
  </si>
  <si>
    <t>血液科</t>
  </si>
  <si>
    <t>张爱荣</t>
  </si>
  <si>
    <t>ZM</t>
  </si>
  <si>
    <t>PE2000264023</t>
  </si>
  <si>
    <t>湖南HN</t>
  </si>
  <si>
    <t>湖南省儿童医院</t>
  </si>
  <si>
    <t>血液内科</t>
  </si>
  <si>
    <t>郭丽艳</t>
  </si>
  <si>
    <t>ZTC</t>
  </si>
  <si>
    <t>PE2000140151</t>
  </si>
  <si>
    <t>张业玲</t>
  </si>
  <si>
    <t>WAH</t>
  </si>
  <si>
    <t>PE2000262560</t>
  </si>
  <si>
    <t>内蒙古NMG</t>
  </si>
  <si>
    <t>赤峰市医院</t>
  </si>
  <si>
    <t>常新东</t>
  </si>
  <si>
    <t>ZYG</t>
  </si>
  <si>
    <t>PE2000141154</t>
  </si>
  <si>
    <t>王博然</t>
  </si>
  <si>
    <t>YSY</t>
  </si>
  <si>
    <t>PE2000068705</t>
  </si>
  <si>
    <t>浙江大学医学院附属儿童医院</t>
  </si>
  <si>
    <t>王迪</t>
  </si>
  <si>
    <t>SQH</t>
  </si>
  <si>
    <t>PE2000264947</t>
  </si>
  <si>
    <t>FJL</t>
  </si>
  <si>
    <t>PE2000264946</t>
  </si>
  <si>
    <t>WJY</t>
  </si>
  <si>
    <t>PE2000141732</t>
  </si>
  <si>
    <t>江苏JS</t>
  </si>
  <si>
    <t>徐州市儿童医院</t>
  </si>
  <si>
    <t>安琪</t>
  </si>
  <si>
    <t>WWX</t>
  </si>
  <si>
    <t>PE2000204186</t>
  </si>
  <si>
    <t>李可芸</t>
  </si>
  <si>
    <t>TXX</t>
  </si>
  <si>
    <t>PE2000264403</t>
  </si>
  <si>
    <t>陕西SX</t>
  </si>
  <si>
    <t>西安市儿童医院</t>
  </si>
  <si>
    <t>高文瑾</t>
  </si>
  <si>
    <t>QRH</t>
  </si>
  <si>
    <t>PE2000141935</t>
  </si>
  <si>
    <t>LWG</t>
  </si>
  <si>
    <t>PE2000262556</t>
  </si>
  <si>
    <t>山西省中医院</t>
  </si>
  <si>
    <t>于斌</t>
  </si>
  <si>
    <t>LNN</t>
  </si>
  <si>
    <t>PE2000262504</t>
  </si>
  <si>
    <t>阳性</t>
  </si>
  <si>
    <t>2-8 告知确诊</t>
  </si>
  <si>
    <t>山西</t>
  </si>
  <si>
    <t>晋城</t>
  </si>
  <si>
    <t>南京市儿童医院</t>
  </si>
  <si>
    <t>廖老师</t>
  </si>
  <si>
    <t>GYQ</t>
  </si>
  <si>
    <t>PE2000266739</t>
  </si>
  <si>
    <t>宁波市妇女儿童医院</t>
  </si>
  <si>
    <t>钱老师</t>
  </si>
  <si>
    <t>LYJ</t>
  </si>
  <si>
    <t>PE2000204145</t>
  </si>
  <si>
    <t>正常</t>
  </si>
  <si>
    <t>GKH</t>
  </si>
  <si>
    <t>PE2000140103</t>
  </si>
  <si>
    <t>SJC</t>
  </si>
  <si>
    <t>PE2000264948</t>
  </si>
  <si>
    <t>浙江大学医学院附属第一医院</t>
  </si>
  <si>
    <t>骨髓移植科</t>
  </si>
  <si>
    <t>周玉萍</t>
  </si>
  <si>
    <t>ERX</t>
  </si>
  <si>
    <t>PE2000204013</t>
  </si>
  <si>
    <t>四川SC</t>
  </si>
  <si>
    <t>四川省人民医院</t>
  </si>
  <si>
    <t>周老师</t>
  </si>
  <si>
    <t>WYM</t>
  </si>
  <si>
    <t>PE2000263232</t>
  </si>
  <si>
    <t>WYC</t>
  </si>
  <si>
    <t>PE2000141222</t>
  </si>
  <si>
    <t>XXY</t>
  </si>
  <si>
    <t>PE2000141202</t>
  </si>
  <si>
    <t>HXZ</t>
  </si>
  <si>
    <t>PE2000262525</t>
  </si>
  <si>
    <t>许医生</t>
  </si>
  <si>
    <t>WYH</t>
  </si>
  <si>
    <t>PE2000264351</t>
  </si>
  <si>
    <t>山东大学齐鲁医院</t>
  </si>
  <si>
    <t>神经内科</t>
  </si>
  <si>
    <t>赵丹丹</t>
  </si>
  <si>
    <t>YJL</t>
  </si>
  <si>
    <t>PE2000204808</t>
  </si>
  <si>
    <t>&gt;400</t>
  </si>
  <si>
    <t>3.8CSS反馈确诊</t>
  </si>
  <si>
    <t>山东</t>
  </si>
  <si>
    <t>德州</t>
  </si>
  <si>
    <t>SYX</t>
  </si>
  <si>
    <t>PE2000264208</t>
  </si>
  <si>
    <t>WCC</t>
  </si>
  <si>
    <t>PE2000262546</t>
  </si>
  <si>
    <t>HZB</t>
  </si>
  <si>
    <t>PE2000204473</t>
  </si>
  <si>
    <t>JLX</t>
  </si>
  <si>
    <t>PE2000262522</t>
  </si>
  <si>
    <t>CXL</t>
  </si>
  <si>
    <t>PE2000262182</t>
  </si>
  <si>
    <t>CTX</t>
  </si>
  <si>
    <t>PE2000262527</t>
  </si>
  <si>
    <t>王娅萍</t>
  </si>
  <si>
    <t>ZYH</t>
  </si>
  <si>
    <t>PE2000266953</t>
  </si>
  <si>
    <t>WHX</t>
  </si>
  <si>
    <t>PE2000264757</t>
  </si>
  <si>
    <t>刘老师</t>
  </si>
  <si>
    <t>FCR</t>
  </si>
  <si>
    <t>PE2000140876</t>
  </si>
  <si>
    <t>山西省儿童医院</t>
  </si>
  <si>
    <t>未知</t>
  </si>
  <si>
    <t>孙老师</t>
  </si>
  <si>
    <t>LZH</t>
  </si>
  <si>
    <t>PE2000266982</t>
  </si>
  <si>
    <t>ZZM</t>
  </si>
  <si>
    <t>PE2000264100</t>
  </si>
  <si>
    <t>医生告知确诊</t>
  </si>
  <si>
    <t>湖南</t>
  </si>
  <si>
    <t>祁东县</t>
  </si>
  <si>
    <t>YJY</t>
  </si>
  <si>
    <t>PE2000264207</t>
  </si>
  <si>
    <t>河南省儿童医院</t>
  </si>
  <si>
    <t>内分泌遗传代谢科</t>
  </si>
  <si>
    <t>沈凌花</t>
  </si>
  <si>
    <t>WSW</t>
  </si>
  <si>
    <t>PE2000082041</t>
  </si>
  <si>
    <t>LLY</t>
  </si>
  <si>
    <t>PE2000264009</t>
  </si>
  <si>
    <t>严伟玲</t>
  </si>
  <si>
    <t>DXY</t>
  </si>
  <si>
    <t>PE2000263049</t>
  </si>
  <si>
    <t>郑优敏</t>
  </si>
  <si>
    <t>GY</t>
  </si>
  <si>
    <t>PE2000264423</t>
  </si>
  <si>
    <t>戎留成</t>
  </si>
  <si>
    <t>CKY</t>
  </si>
  <si>
    <t>PE2000262850</t>
  </si>
  <si>
    <t>吴老师</t>
  </si>
  <si>
    <t>LZQ</t>
  </si>
  <si>
    <t>PE2000264092</t>
  </si>
  <si>
    <t>CYT</t>
  </si>
  <si>
    <t>PE2000264098</t>
  </si>
  <si>
    <t>湖北HB</t>
  </si>
  <si>
    <t>华中科技大学同济医学院附属协和医院</t>
  </si>
  <si>
    <t>CZY</t>
  </si>
  <si>
    <t>PE2000082433</t>
  </si>
  <si>
    <t>CJJ</t>
  </si>
  <si>
    <t>PE2000205649</t>
  </si>
  <si>
    <t>开封市儿童医院</t>
  </si>
  <si>
    <t>儿科血液</t>
  </si>
  <si>
    <t>韩雪</t>
  </si>
  <si>
    <t>HCR</t>
  </si>
  <si>
    <t>PE2000134380</t>
  </si>
  <si>
    <t>WBH</t>
  </si>
  <si>
    <t>PE2000262548</t>
  </si>
  <si>
    <t>JJM</t>
  </si>
  <si>
    <t>PE2000262559</t>
  </si>
  <si>
    <t>江西JX</t>
  </si>
  <si>
    <t>九江市中医医院</t>
  </si>
  <si>
    <t>肝病科</t>
  </si>
  <si>
    <t>陈玉麟</t>
  </si>
  <si>
    <t>JT</t>
  </si>
  <si>
    <t>PE2000263614</t>
  </si>
  <si>
    <t>冠县人民医院</t>
  </si>
  <si>
    <t>XCL</t>
  </si>
  <si>
    <t>PE2000264325</t>
  </si>
  <si>
    <t>山东落地治疗，酶学和基因同时做</t>
  </si>
  <si>
    <t>YDS</t>
  </si>
  <si>
    <t>PE2000141210</t>
  </si>
  <si>
    <t>LYC</t>
  </si>
  <si>
    <t>PE2000264001</t>
  </si>
  <si>
    <t>郑州人民医院</t>
  </si>
  <si>
    <t>张玉娥</t>
  </si>
  <si>
    <t>CMY</t>
  </si>
  <si>
    <t>PE2000264601</t>
  </si>
  <si>
    <r>
      <rPr>
        <sz val="8"/>
        <color rgb="FF000000"/>
        <rFont val="Microsoft YaHei"/>
        <charset val="134"/>
      </rPr>
      <t>ICU</t>
    </r>
  </si>
  <si>
    <r>
      <rPr>
        <sz val="8"/>
        <color rgb="FF000000"/>
        <rFont val="Microsoft YaHei"/>
        <charset val="134"/>
      </rPr>
      <t>程萍</t>
    </r>
  </si>
  <si>
    <t>ZCL</t>
  </si>
  <si>
    <t>PE2000141777</t>
  </si>
  <si>
    <t>连云港市妇幼保健院</t>
  </si>
  <si>
    <t>新生儿科</t>
  </si>
  <si>
    <t>王刚</t>
  </si>
  <si>
    <t>ZZJ</t>
  </si>
  <si>
    <t>天</t>
  </si>
  <si>
    <t>PE2000134471</t>
  </si>
  <si>
    <r>
      <rPr>
        <sz val="8"/>
        <color rgb="FF000000"/>
        <rFont val="Microsoft YaHei"/>
        <charset val="134"/>
      </rPr>
      <t>北京BJ</t>
    </r>
  </si>
  <si>
    <t>首都医科大学附属北京儿童医院</t>
  </si>
  <si>
    <t>段彦龙</t>
  </si>
  <si>
    <t>LHX</t>
  </si>
  <si>
    <t>PE2000263847</t>
  </si>
  <si>
    <t>3.9CSS反馈确诊</t>
  </si>
  <si>
    <t>河南</t>
  </si>
  <si>
    <t>广东GD</t>
  </si>
  <si>
    <t>深圳市南山区南山医院</t>
  </si>
  <si>
    <t>戴老师</t>
  </si>
  <si>
    <t>YMR</t>
  </si>
  <si>
    <t>PE2000262085</t>
  </si>
  <si>
    <r>
      <rPr>
        <sz val="8"/>
        <color rgb="FF000000"/>
        <rFont val="Microsoft YaHei"/>
        <charset val="134"/>
      </rPr>
      <t>甘肃GS</t>
    </r>
  </si>
  <si>
    <t>兰州大学第二医院</t>
  </si>
  <si>
    <t>楚松林</t>
  </si>
  <si>
    <t>BHR</t>
  </si>
  <si>
    <t>PE2000082056</t>
  </si>
  <si>
    <t>3.11CSS反馈确诊【医保落地】</t>
  </si>
  <si>
    <t>甘肃</t>
  </si>
  <si>
    <t>酒泉</t>
  </si>
  <si>
    <t>TY</t>
  </si>
  <si>
    <t>PE2000206746</t>
  </si>
  <si>
    <t>3.18CSS反馈确诊【医保落地】</t>
  </si>
  <si>
    <t>2.7特批加做生标和基因</t>
  </si>
  <si>
    <t>定西</t>
  </si>
  <si>
    <t>ZJS</t>
  </si>
  <si>
    <t>PE2000068815</t>
  </si>
  <si>
    <t>武威</t>
  </si>
  <si>
    <t>ZYF</t>
  </si>
  <si>
    <t>PE2000205644</t>
  </si>
  <si>
    <t>BZF</t>
  </si>
  <si>
    <t>PE2000206252</t>
  </si>
  <si>
    <t>中山大学附属第一医院</t>
  </si>
  <si>
    <r>
      <rPr>
        <sz val="8"/>
        <color rgb="FF000000"/>
        <rFont val="Microsoft YaHei"/>
        <charset val="134"/>
      </rPr>
      <t>儿科</t>
    </r>
  </si>
  <si>
    <t>张晓丽</t>
  </si>
  <si>
    <t>WCL</t>
  </si>
  <si>
    <t>PE2000264457</t>
  </si>
  <si>
    <t>HJX</t>
  </si>
  <si>
    <t>PE2000264203</t>
  </si>
  <si>
    <t>DYH</t>
  </si>
  <si>
    <t>PE2000264002</t>
  </si>
  <si>
    <t>HYZ</t>
  </si>
  <si>
    <t>PE2000141201</t>
  </si>
  <si>
    <t>湖南省人民医院</t>
  </si>
  <si>
    <t>程老师</t>
  </si>
  <si>
    <t>CL</t>
  </si>
  <si>
    <t>PE2000140773</t>
  </si>
  <si>
    <t>甘肃GS</t>
  </si>
  <si>
    <t>AJ</t>
  </si>
  <si>
    <t>PE2000262101</t>
  </si>
  <si>
    <t>白银</t>
  </si>
  <si>
    <t>张老师</t>
  </si>
  <si>
    <t>PE2100065122</t>
  </si>
  <si>
    <t>天津TJ</t>
  </si>
  <si>
    <t>天津市儿童医院</t>
  </si>
  <si>
    <t>c10</t>
  </si>
  <si>
    <t>石老师</t>
  </si>
  <si>
    <t>SJL</t>
  </si>
  <si>
    <t>PE2000262047</t>
  </si>
  <si>
    <t>HYC</t>
  </si>
  <si>
    <t>PE2000204359</t>
  </si>
  <si>
    <t>LZX</t>
  </si>
  <si>
    <t>PE2000204540</t>
  </si>
  <si>
    <t>广州医科大学附属第一医院</t>
  </si>
  <si>
    <t>郑润辉</t>
  </si>
  <si>
    <t>YSP</t>
  </si>
  <si>
    <t>PE2000262326</t>
  </si>
  <si>
    <t>广西GX</t>
  </si>
  <si>
    <t>广西医科大学第一附属医院</t>
  </si>
  <si>
    <t>袁海</t>
  </si>
  <si>
    <t>LYQ</t>
  </si>
  <si>
    <t>PE2000263038</t>
  </si>
  <si>
    <t>3.16CSS反馈确诊</t>
  </si>
  <si>
    <t>广西</t>
  </si>
  <si>
    <t>灵山县</t>
  </si>
  <si>
    <t>福建FJ</t>
  </si>
  <si>
    <t>厦门市儿童医院</t>
  </si>
  <si>
    <t>周医生</t>
  </si>
  <si>
    <t>LWD</t>
  </si>
  <si>
    <t>PE2100065120</t>
  </si>
  <si>
    <t>儿童血液科</t>
  </si>
  <si>
    <t>刘江华</t>
  </si>
  <si>
    <t>GZC</t>
  </si>
  <si>
    <t>PE2000263678</t>
  </si>
  <si>
    <t>中国医学科学院血液病医院</t>
  </si>
  <si>
    <t>吴君颖</t>
  </si>
  <si>
    <t>CJQ</t>
  </si>
  <si>
    <t>PE2000141141</t>
  </si>
  <si>
    <t>天津</t>
  </si>
  <si>
    <t>杭州市第一人民医院</t>
  </si>
  <si>
    <t>徐颖</t>
  </si>
  <si>
    <t>PE2100065121</t>
  </si>
  <si>
    <t>无锡市儿童医院</t>
  </si>
  <si>
    <t>张琳</t>
  </si>
  <si>
    <t>LXY</t>
  </si>
  <si>
    <t>PE2000262720</t>
  </si>
  <si>
    <t>张俊梅</t>
  </si>
  <si>
    <t>ZHH</t>
  </si>
  <si>
    <t>PE2000068887</t>
  </si>
  <si>
    <t>ZCA</t>
  </si>
  <si>
    <t>PE2000264319</t>
  </si>
  <si>
    <t>血斑稀释不足检测生标</t>
  </si>
  <si>
    <t>SYT</t>
  </si>
  <si>
    <t>PE2000262847</t>
  </si>
  <si>
    <t>KJR</t>
  </si>
  <si>
    <t>PE2000262833</t>
  </si>
  <si>
    <t>GJC</t>
  </si>
  <si>
    <t>PE2000262832</t>
  </si>
  <si>
    <r>
      <rPr>
        <sz val="8"/>
        <color rgb="FF000000"/>
        <rFont val="Microsoft YaHei"/>
        <charset val="134"/>
      </rPr>
      <t>广西GX</t>
    </r>
  </si>
  <si>
    <t>玉林市第一人民医院</t>
  </si>
  <si>
    <t>卢星旭</t>
  </si>
  <si>
    <t>LAX</t>
  </si>
  <si>
    <t>PE2000262222</t>
  </si>
  <si>
    <t>北流</t>
  </si>
  <si>
    <t>出黏多糖</t>
  </si>
  <si>
    <t>YCY</t>
  </si>
  <si>
    <t>PE2000204476</t>
  </si>
  <si>
    <t>温州市中心医院</t>
  </si>
  <si>
    <t>DHH</t>
  </si>
  <si>
    <t>PE2000262007</t>
  </si>
  <si>
    <t>LTQ</t>
  </si>
  <si>
    <t>PE2000262018</t>
  </si>
  <si>
    <t>广东医科大学附属医院</t>
  </si>
  <si>
    <t>田川</t>
  </si>
  <si>
    <t>CZH</t>
  </si>
  <si>
    <t>PE2000206719</t>
  </si>
  <si>
    <t>心内科</t>
  </si>
  <si>
    <t>ZZL</t>
  </si>
  <si>
    <t>PE2000204537</t>
  </si>
  <si>
    <t>襄城县中医院</t>
  </si>
  <si>
    <t>检验科</t>
  </si>
  <si>
    <t>余梦飞</t>
  </si>
  <si>
    <t>YYC</t>
  </si>
  <si>
    <t>PE2000140897</t>
  </si>
  <si>
    <t>3.11CSS反馈确诊</t>
  </si>
  <si>
    <t>许昌</t>
  </si>
  <si>
    <t>ZJJ</t>
  </si>
  <si>
    <r>
      <rPr>
        <sz val="8"/>
        <color rgb="FF000000"/>
        <rFont val="Microsoft YaHei"/>
        <charset val="134"/>
      </rPr>
      <t>是</t>
    </r>
  </si>
  <si>
    <r>
      <rPr>
        <sz val="8"/>
        <color rgb="FF000000"/>
        <rFont val="Microsoft YaHei"/>
        <charset val="134"/>
      </rPr>
      <t>疗效监测</t>
    </r>
  </si>
  <si>
    <t>PE2000141208</t>
  </si>
  <si>
    <t>上海SH</t>
  </si>
  <si>
    <t>复旦大学附属儿科医院</t>
  </si>
  <si>
    <t>沈晨</t>
  </si>
  <si>
    <t>WZJ</t>
  </si>
  <si>
    <t>PE2000140536</t>
  </si>
  <si>
    <t>LJX</t>
  </si>
  <si>
    <t>PE2000204536</t>
  </si>
  <si>
    <t>YXY</t>
  </si>
  <si>
    <t>PE2000204360</t>
  </si>
  <si>
    <t>儿科血液病区</t>
  </si>
  <si>
    <t>WZY</t>
  </si>
  <si>
    <t>PE2100142200</t>
  </si>
  <si>
    <t>ZHW</t>
  </si>
  <si>
    <t>PE2000205640</t>
  </si>
  <si>
    <t>云南YN</t>
  </si>
  <si>
    <t>昆明市儿童医院</t>
  </si>
  <si>
    <t>ICU</t>
  </si>
  <si>
    <t>李老师</t>
  </si>
  <si>
    <t>LSX</t>
  </si>
  <si>
    <t>PE2000205880</t>
  </si>
  <si>
    <t>珠海市人民医院</t>
  </si>
  <si>
    <t>血液风湿科</t>
  </si>
  <si>
    <t>朱卫健</t>
  </si>
  <si>
    <t>ZDK</t>
  </si>
  <si>
    <t>PE2000263645</t>
  </si>
  <si>
    <t>贵州GZ</t>
  </si>
  <si>
    <t>遵义医科大学附属医院</t>
  </si>
  <si>
    <t>田老师</t>
  </si>
  <si>
    <t>LSY</t>
  </si>
  <si>
    <t>PE2000263375</t>
  </si>
  <si>
    <t>汕头大学医学院第二附属医院</t>
  </si>
  <si>
    <t>肖泽曦</t>
  </si>
  <si>
    <t>WJK</t>
  </si>
  <si>
    <t>PE2000140761</t>
  </si>
  <si>
    <t>LY</t>
  </si>
  <si>
    <t>PE2000141214</t>
  </si>
  <si>
    <t>安庆市立医院</t>
  </si>
  <si>
    <t>急诊内科</t>
  </si>
  <si>
    <t>钟老师</t>
  </si>
  <si>
    <t>WHM</t>
  </si>
  <si>
    <t>PE2000262251</t>
  </si>
  <si>
    <t>LJH</t>
  </si>
  <si>
    <t>PE2000264338</t>
  </si>
  <si>
    <t>MYF</t>
  </si>
  <si>
    <t>PE2000264010</t>
  </si>
  <si>
    <t>淄博市中心医院</t>
  </si>
  <si>
    <t>王松玉</t>
  </si>
  <si>
    <t>WZC</t>
  </si>
  <si>
    <t>家系验证</t>
  </si>
  <si>
    <t>21SN000043</t>
  </si>
  <si>
    <t>LMM</t>
  </si>
  <si>
    <t>21SN000042</t>
  </si>
  <si>
    <t>ZSW</t>
  </si>
  <si>
    <t>PE2100142279</t>
  </si>
  <si>
    <t>PICU</t>
  </si>
  <si>
    <t>李凡</t>
  </si>
  <si>
    <t>CMC</t>
  </si>
  <si>
    <t>PE2000140284</t>
  </si>
  <si>
    <t>XN</t>
  </si>
  <si>
    <t>PE2000264945</t>
  </si>
  <si>
    <t>PE2000264321</t>
  </si>
  <si>
    <t>新生儿内科</t>
  </si>
  <si>
    <t>ZLZZ</t>
  </si>
  <si>
    <t>PE2100142315</t>
  </si>
  <si>
    <t>胡忠云</t>
  </si>
  <si>
    <t>ZWK</t>
  </si>
  <si>
    <t>PE2000262042</t>
  </si>
  <si>
    <t>WYX</t>
  </si>
  <si>
    <r>
      <rPr>
        <sz val="8"/>
        <color rgb="FF262626"/>
        <rFont val="Microsoft YaHei"/>
        <charset val="134"/>
      </rPr>
      <t>是</t>
    </r>
  </si>
  <si>
    <r>
      <rPr>
        <sz val="8"/>
        <color rgb="FF262626"/>
        <rFont val="Microsoft YaHei"/>
        <charset val="134"/>
      </rPr>
      <t>疗效监测</t>
    </r>
  </si>
  <si>
    <t>PE2000206997</t>
  </si>
  <si>
    <t>NYL</t>
  </si>
  <si>
    <t>PE2000262378</t>
  </si>
  <si>
    <t>重庆CQ</t>
  </si>
  <si>
    <t>重庆市中医院</t>
  </si>
  <si>
    <r>
      <rPr>
        <sz val="8"/>
        <color rgb="FF262626"/>
        <rFont val="Microsoft YaHei"/>
        <charset val="134"/>
      </rPr>
      <t>未知</t>
    </r>
  </si>
  <si>
    <r>
      <rPr>
        <sz val="8"/>
        <color rgb="FF262626"/>
        <rFont val="Microsoft YaHei"/>
        <charset val="134"/>
      </rPr>
      <t>胡文艳</t>
    </r>
  </si>
  <si>
    <t>WJ</t>
  </si>
  <si>
    <t>PE2000140840</t>
  </si>
  <si>
    <t>南方医科大学南方医院</t>
  </si>
  <si>
    <t>卢老师</t>
  </si>
  <si>
    <t>CYH</t>
  </si>
  <si>
    <t>PE2000204925</t>
  </si>
  <si>
    <t>3.16反馈已经不在项目组了，CSS反馈确诊</t>
  </si>
  <si>
    <t>不详</t>
  </si>
  <si>
    <t>PE2000140549</t>
  </si>
  <si>
    <t>PE2000262565</t>
  </si>
  <si>
    <t>郑州大学第一附属医院</t>
  </si>
  <si>
    <t>高圆</t>
  </si>
  <si>
    <t>MXR</t>
  </si>
  <si>
    <t>PE2000141772</t>
  </si>
  <si>
    <t>新乡</t>
  </si>
  <si>
    <t>宁波市第一医院</t>
  </si>
  <si>
    <t>ZYC</t>
  </si>
  <si>
    <t>PE2000140568</t>
  </si>
  <si>
    <t>西安交通大学第一附属医院</t>
  </si>
  <si>
    <t>田兆林</t>
  </si>
  <si>
    <t>ZSH</t>
  </si>
  <si>
    <t>PE2000140367</t>
  </si>
  <si>
    <t>成都市妇女儿童中心医院</t>
  </si>
  <si>
    <t>ZNN</t>
  </si>
  <si>
    <t>PE2000262139</t>
  </si>
  <si>
    <t>PE2000082258</t>
  </si>
  <si>
    <t>QZXY</t>
  </si>
  <si>
    <t>PE2000204983</t>
  </si>
  <si>
    <t>毛舒婷</t>
  </si>
  <si>
    <t>WMT</t>
  </si>
  <si>
    <t>PE2000141773</t>
  </si>
  <si>
    <t>HWD</t>
  </si>
  <si>
    <t>PE2000262199</t>
  </si>
  <si>
    <t>LMS</t>
  </si>
  <si>
    <t>PE2000262547</t>
  </si>
  <si>
    <t>玉溪市人民医院</t>
  </si>
  <si>
    <t>朱理平</t>
  </si>
  <si>
    <t>YMQ</t>
  </si>
  <si>
    <t>PE2000082332</t>
  </si>
  <si>
    <t>TSY</t>
  </si>
  <si>
    <t>PE2000264093</t>
  </si>
  <si>
    <t>四川大学华西第二医院</t>
  </si>
  <si>
    <r>
      <rPr>
        <sz val="8"/>
        <color rgb="FF262626"/>
        <rFont val="Microsoft YaHei"/>
        <charset val="134"/>
      </rPr>
      <t>蒋鸣燕</t>
    </r>
  </si>
  <si>
    <t>LXW</t>
  </si>
  <si>
    <t>PE2000262243</t>
  </si>
  <si>
    <t>银辰花</t>
  </si>
  <si>
    <t>DJQ</t>
  </si>
  <si>
    <t>PE2000264016</t>
  </si>
  <si>
    <t>3.18医生告知去年确诊</t>
  </si>
  <si>
    <t>DH</t>
  </si>
  <si>
    <t>PE2000264019</t>
  </si>
  <si>
    <t>JC</t>
  </si>
  <si>
    <t>PE2000264027</t>
  </si>
  <si>
    <t>LRY</t>
  </si>
  <si>
    <t>PE2000262271</t>
  </si>
  <si>
    <t>SWJ</t>
  </si>
  <si>
    <t>PE2000262523</t>
  </si>
  <si>
    <t>WXW</t>
  </si>
  <si>
    <t>PE2000262359</t>
  </si>
  <si>
    <t>WZG</t>
  </si>
  <si>
    <t>PE2000262541</t>
  </si>
  <si>
    <t>未送检</t>
  </si>
  <si>
    <t>上海交通大学医学院附属上海儿童医学中心</t>
  </si>
  <si>
    <t>米蔷</t>
  </si>
  <si>
    <t>CX</t>
  </si>
  <si>
    <t>PE2100068602</t>
  </si>
  <si>
    <t>CR</t>
  </si>
  <si>
    <t>PE2100068865</t>
  </si>
  <si>
    <t>CM</t>
  </si>
  <si>
    <t>PE2100068605</t>
  </si>
  <si>
    <t>PE2000205414</t>
  </si>
  <si>
    <t>深圳市第三人民医院</t>
  </si>
  <si>
    <t>孟医生</t>
  </si>
  <si>
    <t>PE2000068615</t>
  </si>
  <si>
    <t>PHW</t>
  </si>
  <si>
    <t>PE2000140757</t>
  </si>
  <si>
    <t>WJX</t>
  </si>
  <si>
    <t>PE2000264320</t>
  </si>
  <si>
    <t>WJW</t>
  </si>
  <si>
    <t>PE2000262835</t>
  </si>
  <si>
    <t>DXX</t>
  </si>
  <si>
    <t>PE2000141556</t>
  </si>
  <si>
    <t>丽水市中心医院</t>
  </si>
  <si>
    <r>
      <rPr>
        <sz val="8"/>
        <color rgb="FF262626"/>
        <rFont val="Microsoft YaHei"/>
        <charset val="134"/>
      </rPr>
      <t>陈玉</t>
    </r>
  </si>
  <si>
    <t>YAY</t>
  </si>
  <si>
    <t>PE2000140804</t>
  </si>
  <si>
    <t>河北HB</t>
  </si>
  <si>
    <t>河北医科大学第二医院</t>
  </si>
  <si>
    <t>内分泌</t>
  </si>
  <si>
    <r>
      <rPr>
        <sz val="8"/>
        <color rgb="FF262626"/>
        <rFont val="Microsoft YaHei"/>
        <charset val="134"/>
      </rPr>
      <t>张松蕴</t>
    </r>
  </si>
  <si>
    <t>SLR</t>
  </si>
  <si>
    <t>PE2100068819</t>
  </si>
  <si>
    <t>4.20CSS反馈1月份确诊，2020年11月份特批加做基因</t>
  </si>
  <si>
    <t>ZQC</t>
  </si>
  <si>
    <t>21SN000054</t>
  </si>
  <si>
    <t>SXZ</t>
  </si>
  <si>
    <t>21SN000055</t>
  </si>
  <si>
    <t>NKX</t>
  </si>
  <si>
    <t>PE2000263832</t>
  </si>
  <si>
    <r>
      <rPr>
        <sz val="8"/>
        <color rgb="FF262626"/>
        <rFont val="Microsoft YaHei"/>
        <charset val="134"/>
      </rPr>
      <t>湖南HN</t>
    </r>
  </si>
  <si>
    <r>
      <rPr>
        <sz val="8"/>
        <color rgb="FF262626"/>
        <rFont val="Microsoft YaHei"/>
        <charset val="134"/>
      </rPr>
      <t>常德市第一人民医院</t>
    </r>
  </si>
  <si>
    <r>
      <rPr>
        <sz val="8"/>
        <color rgb="FF262626"/>
        <rFont val="Microsoft YaHei"/>
        <charset val="134"/>
      </rPr>
      <t>儿科</t>
    </r>
  </si>
  <si>
    <r>
      <rPr>
        <sz val="8"/>
        <color rgb="FF262626"/>
        <rFont val="Microsoft YaHei"/>
        <charset val="134"/>
      </rPr>
      <t>杨老师</t>
    </r>
  </si>
  <si>
    <t>WHY</t>
  </si>
  <si>
    <t>PE2000262463</t>
  </si>
  <si>
    <t>ZYT</t>
  </si>
  <si>
    <t>PE2000264332</t>
  </si>
  <si>
    <t>南京鼓楼医院</t>
  </si>
  <si>
    <t>彭苗新</t>
  </si>
  <si>
    <t>XTY</t>
  </si>
  <si>
    <t>PE2000262857</t>
  </si>
  <si>
    <t>LHZ</t>
  </si>
  <si>
    <t>PE2000262524</t>
  </si>
  <si>
    <t>PE2000262551</t>
  </si>
  <si>
    <t>SYF</t>
  </si>
  <si>
    <t>PE2000262175</t>
  </si>
  <si>
    <t>ZWB</t>
  </si>
  <si>
    <t>PE2000262178</t>
  </si>
  <si>
    <t>LHL</t>
  </si>
  <si>
    <t>PE2000262544</t>
  </si>
  <si>
    <t>血液儿科</t>
  </si>
  <si>
    <t>姜健</t>
  </si>
  <si>
    <t>YYQ</t>
  </si>
  <si>
    <t>PE2000140772</t>
  </si>
  <si>
    <t>DXC</t>
  </si>
  <si>
    <t>PE2000263904</t>
  </si>
  <si>
    <t>YZR</t>
  </si>
  <si>
    <t>PE2000263779</t>
  </si>
  <si>
    <t>LYL</t>
  </si>
  <si>
    <t>21SN000058</t>
  </si>
  <si>
    <t>上海交通大学医学院附属瑞金医院</t>
  </si>
  <si>
    <t>陈钰</t>
  </si>
  <si>
    <t>WL</t>
  </si>
  <si>
    <t>PE2100068949</t>
  </si>
  <si>
    <t>上海市第八人民医院</t>
  </si>
  <si>
    <t>急诊</t>
  </si>
  <si>
    <t>王治洁</t>
  </si>
  <si>
    <t>ZMF</t>
  </si>
  <si>
    <t>PE2100068950</t>
  </si>
  <si>
    <t>李卫</t>
  </si>
  <si>
    <t>WYY</t>
  </si>
  <si>
    <t>PE2000206756</t>
  </si>
  <si>
    <t>WXX</t>
  </si>
  <si>
    <t>PE2000205536</t>
  </si>
  <si>
    <t>复旦大学附属华山医院</t>
  </si>
  <si>
    <t>王小钦</t>
  </si>
  <si>
    <t>PE2000205389</t>
  </si>
  <si>
    <t>LT</t>
  </si>
  <si>
    <t>PE2100068800</t>
  </si>
  <si>
    <t>上海交通大学医学院附属仁济医院</t>
  </si>
  <si>
    <t>沈丽菁</t>
  </si>
  <si>
    <t>QYL</t>
  </si>
  <si>
    <t>PE2000205387</t>
  </si>
  <si>
    <t>WFF</t>
  </si>
  <si>
    <t>PE2000206723</t>
  </si>
  <si>
    <t>CY</t>
  </si>
  <si>
    <t>PE2000205399</t>
  </si>
  <si>
    <t>上海市第六人民医院</t>
  </si>
  <si>
    <t>CJ</t>
  </si>
  <si>
    <t>PE2100068862</t>
  </si>
  <si>
    <t>上海市儿童医院</t>
  </si>
  <si>
    <t>SH</t>
  </si>
  <si>
    <t>PE2100068941</t>
  </si>
  <si>
    <t>上海市闸北中心医院</t>
  </si>
  <si>
    <t>KCL</t>
  </si>
  <si>
    <t>PE2100142360</t>
  </si>
  <si>
    <t>ZLY</t>
  </si>
  <si>
    <t>PE2100142359</t>
  </si>
  <si>
    <t>上海市第十人民医院</t>
  </si>
  <si>
    <t>JMF</t>
  </si>
  <si>
    <t>PE2100068491</t>
  </si>
  <si>
    <t>LXL</t>
  </si>
  <si>
    <t>PE2100068420</t>
  </si>
  <si>
    <t>PE2000205397</t>
  </si>
  <si>
    <t>杨林花</t>
  </si>
  <si>
    <t>PE2000264223</t>
  </si>
  <si>
    <t>上海市同济医院</t>
  </si>
  <si>
    <t>QKZ</t>
  </si>
  <si>
    <t>PE2100068992</t>
  </si>
  <si>
    <t>NXY</t>
  </si>
  <si>
    <t>PE2000205408</t>
  </si>
  <si>
    <t>WAB</t>
  </si>
  <si>
    <t>PE2100068421</t>
  </si>
  <si>
    <t>上海市东方医院</t>
  </si>
  <si>
    <t>JM</t>
  </si>
  <si>
    <t>PE2100068951</t>
  </si>
  <si>
    <t>QHY</t>
  </si>
  <si>
    <t>PE2000206721</t>
  </si>
  <si>
    <t>LYH</t>
  </si>
  <si>
    <t>PE2100068952</t>
  </si>
  <si>
    <t>山东省立医院</t>
  </si>
  <si>
    <t>骨科</t>
  </si>
  <si>
    <t>王菁菁</t>
  </si>
  <si>
    <t>WRC</t>
  </si>
  <si>
    <t>PE2000263595</t>
  </si>
  <si>
    <t>WLL</t>
  </si>
  <si>
    <t>PE2000264706</t>
  </si>
  <si>
    <t>ZL</t>
  </si>
  <si>
    <t>PE2000262196</t>
  </si>
  <si>
    <t>ZY</t>
  </si>
  <si>
    <t>PE2000262543</t>
  </si>
  <si>
    <t>PE2000263364</t>
  </si>
  <si>
    <t>CZD</t>
  </si>
  <si>
    <t>PE2000263278</t>
  </si>
  <si>
    <t>XXT</t>
  </si>
  <si>
    <t>PE2000263281</t>
  </si>
  <si>
    <t>BLY</t>
  </si>
  <si>
    <t>PE2000263147</t>
  </si>
  <si>
    <t>袁燕慧</t>
  </si>
  <si>
    <t>ZCH</t>
  </si>
  <si>
    <t>PE2000262662</t>
  </si>
  <si>
    <t>医生</t>
  </si>
  <si>
    <t>HLJZN</t>
  </si>
  <si>
    <t>PE2000206287</t>
  </si>
  <si>
    <t>SYS</t>
  </si>
  <si>
    <t>PE2000140545</t>
  </si>
  <si>
    <t>TYY</t>
  </si>
  <si>
    <t>PE2000140528</t>
  </si>
  <si>
    <t>HZR</t>
  </si>
  <si>
    <t>PE2000262370</t>
  </si>
  <si>
    <t>张静</t>
  </si>
  <si>
    <t>SYZ</t>
  </si>
  <si>
    <t>PE2000205863</t>
  </si>
  <si>
    <t>瑞安市人民医院</t>
  </si>
  <si>
    <t>周余蕾</t>
  </si>
  <si>
    <t>XWG</t>
  </si>
  <si>
    <t>PE2100068110</t>
  </si>
  <si>
    <t>罗老师</t>
  </si>
  <si>
    <t>WRG</t>
  </si>
  <si>
    <t>PE2000205951</t>
  </si>
  <si>
    <t>XQZ</t>
  </si>
  <si>
    <t>PE2000262384</t>
  </si>
  <si>
    <t>YHL</t>
  </si>
  <si>
    <t>PE2000082427</t>
  </si>
  <si>
    <t>感染科</t>
  </si>
  <si>
    <t>马莉莉</t>
  </si>
  <si>
    <t>TW</t>
  </si>
  <si>
    <t>PE2000263522</t>
  </si>
  <si>
    <t>彭云</t>
  </si>
  <si>
    <t>HZQ</t>
  </si>
  <si>
    <t>PE2000206264</t>
  </si>
  <si>
    <t>ZZX</t>
  </si>
  <si>
    <t>PE2000206289</t>
  </si>
  <si>
    <t>李白</t>
  </si>
  <si>
    <t>ZJY</t>
  </si>
  <si>
    <t>PE2000206492</t>
  </si>
  <si>
    <t>CSS告知确诊。4.25医生拒接。4.9老师告知需要核实一下</t>
  </si>
  <si>
    <t>商丘</t>
  </si>
  <si>
    <t>ZQQ</t>
  </si>
  <si>
    <t>同胞筛查</t>
  </si>
  <si>
    <t>PE2000206463</t>
  </si>
  <si>
    <t>LLZ</t>
  </si>
  <si>
    <t>PE2000262649</t>
  </si>
  <si>
    <t>TYH</t>
  </si>
  <si>
    <t>PE2000264376</t>
  </si>
  <si>
    <t>大柳塔试验区人民医院</t>
  </si>
  <si>
    <t>内科</t>
  </si>
  <si>
    <t>郭亚妮</t>
  </si>
  <si>
    <t>ZSY</t>
  </si>
  <si>
    <t>PE2100068107</t>
  </si>
  <si>
    <t>21SN000081</t>
  </si>
  <si>
    <t>LJF</t>
  </si>
  <si>
    <t>21SN000082</t>
  </si>
  <si>
    <t>XWJ</t>
  </si>
  <si>
    <t>PE2000262549</t>
  </si>
  <si>
    <t>ZCF</t>
  </si>
  <si>
    <t>PE2000262357</t>
  </si>
  <si>
    <t>李丽媛</t>
  </si>
  <si>
    <t>ZJL</t>
  </si>
  <si>
    <t>PE2000082357</t>
  </si>
  <si>
    <t>河北大学附属医院</t>
  </si>
  <si>
    <t>柏金秀</t>
  </si>
  <si>
    <t>LN</t>
  </si>
  <si>
    <t>PE2100068829</t>
  </si>
  <si>
    <t>MMF</t>
  </si>
  <si>
    <t>PE2100068830</t>
  </si>
  <si>
    <t>MZC</t>
  </si>
  <si>
    <t>PE2100068824</t>
  </si>
  <si>
    <t>MZH</t>
  </si>
  <si>
    <t>PE2100068835</t>
  </si>
  <si>
    <t>2021.3.29CCS反馈3月份确诊</t>
  </si>
  <si>
    <t>李斯慧</t>
  </si>
  <si>
    <t>FRH</t>
  </si>
  <si>
    <t>PE2000205865</t>
  </si>
  <si>
    <t>ZJG</t>
  </si>
  <si>
    <t>PE2000205676</t>
  </si>
  <si>
    <t>HYP</t>
  </si>
  <si>
    <t>PE2000205660</t>
  </si>
  <si>
    <t>青岛市妇女儿童医院</t>
  </si>
  <si>
    <t>于老师</t>
  </si>
  <si>
    <t>PE2000206664</t>
  </si>
  <si>
    <t>WC</t>
  </si>
  <si>
    <t>PE2000264815</t>
  </si>
  <si>
    <t>LGJ</t>
  </si>
  <si>
    <t>PE2100068220</t>
  </si>
  <si>
    <t>上海市嘉定区中心医院</t>
  </si>
  <si>
    <t>LFF</t>
  </si>
  <si>
    <t>PE2000205410</t>
  </si>
  <si>
    <t>上海交通大学医学院附属新华医院</t>
  </si>
  <si>
    <t>HY</t>
  </si>
  <si>
    <t>PE2100068419</t>
  </si>
  <si>
    <t>LWZ</t>
  </si>
  <si>
    <t>PE2100068943</t>
  </si>
  <si>
    <t>LZY</t>
  </si>
  <si>
    <t>PE2100068859</t>
  </si>
  <si>
    <t>CHR</t>
  </si>
  <si>
    <t>PE2000205412</t>
  </si>
  <si>
    <t>免疫科</t>
  </si>
  <si>
    <t>WGQ</t>
  </si>
  <si>
    <t>PE2000206759</t>
  </si>
  <si>
    <t>CZQ</t>
  </si>
  <si>
    <t>PE2000206741</t>
  </si>
  <si>
    <t>儿内科</t>
  </si>
  <si>
    <t>FLC</t>
  </si>
  <si>
    <t>PE2000205395</t>
  </si>
  <si>
    <t>KYD</t>
  </si>
  <si>
    <t>PE2000206717</t>
  </si>
  <si>
    <t>LJ</t>
  </si>
  <si>
    <t>PE2100068944</t>
  </si>
  <si>
    <t>PE2100068942</t>
  </si>
  <si>
    <t>WWM</t>
  </si>
  <si>
    <t>PE2100068422</t>
  </si>
  <si>
    <t>WK</t>
  </si>
  <si>
    <t>PE2000205391</t>
  </si>
  <si>
    <t>ZXX</t>
  </si>
  <si>
    <t>PE2000206716</t>
  </si>
  <si>
    <t>JLY</t>
  </si>
  <si>
    <t>PE2000140671</t>
  </si>
  <si>
    <t>ZXY</t>
  </si>
  <si>
    <t>PE2000141775</t>
  </si>
  <si>
    <t>山西白求恩医院</t>
  </si>
  <si>
    <t>张瑞娟</t>
  </si>
  <si>
    <t>LXM</t>
  </si>
  <si>
    <t>PE2000262830</t>
  </si>
  <si>
    <t>PE2000264418</t>
  </si>
  <si>
    <t>陈老师</t>
  </si>
  <si>
    <t>WHL</t>
  </si>
  <si>
    <t>PE2000204315</t>
  </si>
  <si>
    <t>CYZ</t>
  </si>
  <si>
    <t>PE2000206720</t>
  </si>
  <si>
    <t>LMX</t>
  </si>
  <si>
    <t>PE2000262361</t>
  </si>
  <si>
    <t>NXX</t>
  </si>
  <si>
    <t>PE2000262195</t>
  </si>
  <si>
    <t>HR</t>
  </si>
  <si>
    <t>PE2000141932</t>
  </si>
  <si>
    <t>PE2000204591</t>
  </si>
  <si>
    <t>HJ</t>
  </si>
  <si>
    <t>PE2000262374</t>
  </si>
  <si>
    <t>ZSQ</t>
  </si>
  <si>
    <t>PE2000141213</t>
  </si>
  <si>
    <t>KQL</t>
  </si>
  <si>
    <t>PE2000264345</t>
  </si>
  <si>
    <t>天津医科大学第二医院</t>
  </si>
  <si>
    <t>刘通</t>
  </si>
  <si>
    <t>ZCW</t>
  </si>
  <si>
    <t>PE2000264115</t>
  </si>
  <si>
    <t>NYR</t>
  </si>
  <si>
    <t>PE2000262536</t>
  </si>
  <si>
    <t>DJL</t>
  </si>
  <si>
    <t>PE2000262350</t>
  </si>
  <si>
    <t>XH</t>
  </si>
  <si>
    <t>PE2000262274</t>
  </si>
  <si>
    <t>PE2000263894</t>
  </si>
  <si>
    <t>GYP</t>
  </si>
  <si>
    <t>PE2000205661</t>
  </si>
  <si>
    <t>WRS</t>
  </si>
  <si>
    <t>PE2000205675</t>
  </si>
  <si>
    <t>PE2000205674</t>
  </si>
  <si>
    <t>LCY</t>
  </si>
  <si>
    <t>PE2000205630</t>
  </si>
  <si>
    <t>WYB</t>
  </si>
  <si>
    <t>PE2000141776</t>
  </si>
  <si>
    <t>4.9医生反馈确诊</t>
  </si>
  <si>
    <t>WWF</t>
  </si>
  <si>
    <t>PE2000264407</t>
  </si>
  <si>
    <t>ZYQ</t>
  </si>
  <si>
    <t>PE2000263000</t>
  </si>
  <si>
    <t>LYM</t>
  </si>
  <si>
    <t>PE2000264324</t>
  </si>
  <si>
    <t>ZHR</t>
  </si>
  <si>
    <t>PE2000264334</t>
  </si>
  <si>
    <t>&lt;1</t>
  </si>
  <si>
    <t>PE2000264344</t>
  </si>
  <si>
    <t>GZY</t>
  </si>
  <si>
    <t>PE2000264330</t>
  </si>
  <si>
    <t>赵晓庆</t>
  </si>
  <si>
    <t>ZYM</t>
  </si>
  <si>
    <t>PE2000206780</t>
  </si>
  <si>
    <t>ZZQ</t>
  </si>
  <si>
    <t>PE2000141786</t>
  </si>
  <si>
    <t>DGJ</t>
  </si>
  <si>
    <t>PE2100068648</t>
  </si>
  <si>
    <t>XYZ</t>
  </si>
  <si>
    <t>PE2000204113</t>
  </si>
  <si>
    <t>赵老师</t>
  </si>
  <si>
    <t>LYT</t>
  </si>
  <si>
    <t>PE2000206301</t>
  </si>
  <si>
    <t>浙江中医药大学附属第二医院</t>
  </si>
  <si>
    <t>郑兵荣</t>
  </si>
  <si>
    <t>CLM</t>
  </si>
  <si>
    <t>PE2000263662</t>
  </si>
  <si>
    <t>HXJ</t>
  </si>
  <si>
    <t>PE2000264336</t>
  </si>
  <si>
    <t>HYH</t>
  </si>
  <si>
    <t>PE2000204973</t>
  </si>
  <si>
    <t>PE2000263905</t>
  </si>
  <si>
    <t>王燕</t>
  </si>
  <si>
    <t>ZYE</t>
  </si>
  <si>
    <t>PE2000264341</t>
  </si>
  <si>
    <t>曲周县医院</t>
  </si>
  <si>
    <t>李子平</t>
  </si>
  <si>
    <t>JAC</t>
  </si>
  <si>
    <t>PE2100068866</t>
  </si>
  <si>
    <t>CSS告知确诊4.25告知在忙不方便4.9询问确诊情况未回复</t>
  </si>
  <si>
    <t>3.26特批加做生标和基因</t>
  </si>
  <si>
    <t>河北</t>
  </si>
  <si>
    <t>邯郸</t>
  </si>
  <si>
    <t>JYD</t>
  </si>
  <si>
    <t>PE2100068863</t>
  </si>
  <si>
    <t>邯郸市中心医院</t>
  </si>
  <si>
    <t>郝老师</t>
  </si>
  <si>
    <t>PE2000263609</t>
  </si>
  <si>
    <t>GPS</t>
  </si>
  <si>
    <t>PE2000264329</t>
  </si>
  <si>
    <t>温州医科大学附属第二医院</t>
  </si>
  <si>
    <t>李原</t>
  </si>
  <si>
    <t>XYF</t>
  </si>
  <si>
    <t>PE2100068777</t>
  </si>
  <si>
    <t>WYN</t>
  </si>
  <si>
    <t>PE2000264754</t>
  </si>
  <si>
    <t>JZL</t>
  </si>
  <si>
    <t>PE2000140592</t>
  </si>
  <si>
    <t>GEM</t>
  </si>
  <si>
    <t>PE2000205658</t>
  </si>
  <si>
    <t>LQW</t>
  </si>
  <si>
    <t>PE2000141676</t>
  </si>
  <si>
    <t>CYF</t>
  </si>
  <si>
    <t>PE2000204308</t>
  </si>
  <si>
    <t>PE2000204311</t>
  </si>
  <si>
    <t>GR</t>
  </si>
  <si>
    <t>PE2000263755</t>
  </si>
  <si>
    <t>PE2000263758</t>
  </si>
  <si>
    <t>PE2100068776</t>
  </si>
  <si>
    <t>徐老师</t>
  </si>
  <si>
    <t>PE2000262156</t>
  </si>
  <si>
    <t>SJJ</t>
  </si>
  <si>
    <t>PE2000263746</t>
  </si>
  <si>
    <t>FYH</t>
  </si>
  <si>
    <t>PE2000264337</t>
  </si>
  <si>
    <t>PE2000264340</t>
  </si>
  <si>
    <t>MYC</t>
  </si>
  <si>
    <t>PE2000264342</t>
  </si>
  <si>
    <t>温树鹏</t>
  </si>
  <si>
    <t>LQY</t>
  </si>
  <si>
    <t>PE2000206784</t>
  </si>
  <si>
    <t>ZAR</t>
  </si>
  <si>
    <t>PE2000206781</t>
  </si>
  <si>
    <t>中南大学湘雅医院</t>
  </si>
  <si>
    <t>宋老师</t>
  </si>
  <si>
    <t>YXB</t>
  </si>
  <si>
    <t>PE2000204726</t>
  </si>
  <si>
    <t>刘海波</t>
  </si>
  <si>
    <t>TYD</t>
  </si>
  <si>
    <t>PE2100069045</t>
  </si>
  <si>
    <t>重庆医科大学附属儿童医院</t>
  </si>
  <si>
    <t>日间病房</t>
  </si>
  <si>
    <t>贺老师</t>
  </si>
  <si>
    <t>HKY</t>
  </si>
  <si>
    <t>PE2000205575</t>
  </si>
  <si>
    <t>CXD</t>
  </si>
  <si>
    <t>PE2100068344</t>
  </si>
  <si>
    <t>ZHX</t>
  </si>
  <si>
    <t>PE2100068778</t>
  </si>
  <si>
    <t>HYX</t>
  </si>
  <si>
    <t>PE2100068615</t>
  </si>
  <si>
    <t>DZL</t>
  </si>
  <si>
    <t>PE2000206212</t>
  </si>
  <si>
    <t>山东落地治疗</t>
  </si>
  <si>
    <t>胡斌飞</t>
  </si>
  <si>
    <t>LZC</t>
  </si>
  <si>
    <t>PE2100068493</t>
  </si>
  <si>
    <t>LTY</t>
  </si>
  <si>
    <t>PE2000068886</t>
  </si>
  <si>
    <t>HYM</t>
  </si>
  <si>
    <t>PE2000204996</t>
  </si>
  <si>
    <t>消化科</t>
  </si>
  <si>
    <t>卫老师</t>
  </si>
  <si>
    <t>DCW</t>
  </si>
  <si>
    <t>PE2100142629</t>
  </si>
  <si>
    <t>马乐</t>
  </si>
  <si>
    <t>YMY</t>
  </si>
  <si>
    <t>PE2100068675</t>
  </si>
  <si>
    <t>LEC</t>
  </si>
  <si>
    <t>PE2000263798</t>
  </si>
  <si>
    <t>LLG</t>
  </si>
  <si>
    <t>PE2000263763</t>
  </si>
  <si>
    <t>PE2000082161</t>
  </si>
  <si>
    <t>上海第五人民医院</t>
  </si>
  <si>
    <t>王斐</t>
  </si>
  <si>
    <t>YCF</t>
  </si>
  <si>
    <t>PE2000264606</t>
  </si>
  <si>
    <t>深圳市儿童医院</t>
  </si>
  <si>
    <t>LR</t>
  </si>
  <si>
    <t>PE2000204281</t>
  </si>
  <si>
    <t>安徽省第二人民医院</t>
  </si>
  <si>
    <t>王继峰</t>
  </si>
  <si>
    <t>PYS</t>
  </si>
  <si>
    <t>PE2000140058</t>
  </si>
  <si>
    <t>ZH</t>
  </si>
  <si>
    <t>PE2000263062</t>
  </si>
  <si>
    <t>HZC</t>
  </si>
  <si>
    <t>PE2000263216</t>
  </si>
  <si>
    <t>MX</t>
  </si>
  <si>
    <t>PE2000263021</t>
  </si>
  <si>
    <t>LWH</t>
  </si>
  <si>
    <t>PE2000264750</t>
  </si>
  <si>
    <t>NYY</t>
  </si>
  <si>
    <t>PE2100068769</t>
  </si>
  <si>
    <t>21SN000148</t>
  </si>
  <si>
    <t>21SN000149</t>
  </si>
  <si>
    <t>宁夏医科大学总医院</t>
  </si>
  <si>
    <t>HN</t>
  </si>
  <si>
    <t>PE2000206450</t>
  </si>
  <si>
    <t>钱小鸿</t>
  </si>
  <si>
    <t>GX001</t>
  </si>
  <si>
    <t>PE2000206960</t>
  </si>
  <si>
    <t>GZN</t>
  </si>
  <si>
    <t>PE2000262574</t>
  </si>
  <si>
    <t>邢台市人民医院</t>
  </si>
  <si>
    <t>高伟</t>
  </si>
  <si>
    <t>PE2000140713</t>
  </si>
  <si>
    <t>YJP</t>
  </si>
  <si>
    <t>PE2100069385</t>
  </si>
  <si>
    <t>SZH</t>
  </si>
  <si>
    <t>PE2100068185</t>
  </si>
  <si>
    <t>CJX</t>
  </si>
  <si>
    <t>PE2100068684</t>
  </si>
  <si>
    <t>ZXP</t>
  </si>
  <si>
    <t>PE2100068704</t>
  </si>
  <si>
    <t>XYX</t>
  </si>
  <si>
    <t>PE2000263753</t>
  </si>
  <si>
    <t>PE2100068031</t>
  </si>
  <si>
    <t>急诊科</t>
  </si>
  <si>
    <t>方金燕</t>
  </si>
  <si>
    <t>LRQ</t>
  </si>
  <si>
    <t>PE2100068050</t>
  </si>
  <si>
    <t>上海交通大学医学院附属同仁医院</t>
  </si>
  <si>
    <t>陆莹婷</t>
  </si>
  <si>
    <t>TBZ</t>
  </si>
  <si>
    <t>PE2000140499</t>
  </si>
  <si>
    <t>周荣富</t>
  </si>
  <si>
    <t>ZCJ</t>
  </si>
  <si>
    <t>PE2000206624</t>
  </si>
  <si>
    <t>天津医科大学总医院</t>
  </si>
  <si>
    <t>董喜凤</t>
  </si>
  <si>
    <t>LFC</t>
  </si>
  <si>
    <t>PE2000205884</t>
  </si>
  <si>
    <t>ZQH</t>
  </si>
  <si>
    <t>PE2000264988</t>
  </si>
  <si>
    <t>WSF</t>
  </si>
  <si>
    <t>PE2000263762</t>
  </si>
  <si>
    <t>GX002</t>
  </si>
  <si>
    <t>PE2000206963</t>
  </si>
  <si>
    <t>YZY</t>
  </si>
  <si>
    <t>PE2000262849</t>
  </si>
  <si>
    <t>PE2000263744</t>
  </si>
  <si>
    <t>PE2000204175</t>
  </si>
  <si>
    <t>WZH</t>
  </si>
  <si>
    <t>PE2000263742</t>
  </si>
  <si>
    <t>YY</t>
  </si>
  <si>
    <t>PE2000204192</t>
  </si>
  <si>
    <t>WJH</t>
  </si>
  <si>
    <t>PE2000264333</t>
  </si>
  <si>
    <t>荆州市中心医院</t>
  </si>
  <si>
    <t>程医生</t>
  </si>
  <si>
    <t>PE2100068786</t>
  </si>
  <si>
    <t>4.9医生微信反馈确诊</t>
  </si>
  <si>
    <t>湖北</t>
  </si>
  <si>
    <t>荆州</t>
  </si>
  <si>
    <t>儿科PICU</t>
  </si>
  <si>
    <t>董孟老师</t>
  </si>
  <si>
    <t>LWS</t>
  </si>
  <si>
    <t>PE2000264910</t>
  </si>
  <si>
    <t>NMY</t>
  </si>
  <si>
    <t>PE2000140057</t>
  </si>
  <si>
    <t>NMZ</t>
  </si>
  <si>
    <t>PE2000141356</t>
  </si>
  <si>
    <t>ZHS</t>
  </si>
  <si>
    <t>PE2000141179</t>
  </si>
  <si>
    <t>LML</t>
  </si>
  <si>
    <t>PE2000140716</t>
  </si>
  <si>
    <t>PE2000141308</t>
  </si>
  <si>
    <t>QYS</t>
  </si>
  <si>
    <t>PE2000141440</t>
  </si>
  <si>
    <t>PE2000141102</t>
  </si>
  <si>
    <t>DJJ</t>
  </si>
  <si>
    <t>PE2000141178</t>
  </si>
  <si>
    <t>LXR</t>
  </si>
  <si>
    <t>PE2000263422</t>
  </si>
  <si>
    <t>黄老师</t>
  </si>
  <si>
    <t>GJY</t>
  </si>
  <si>
    <t>PE2100068775</t>
  </si>
  <si>
    <t>KHY</t>
  </si>
  <si>
    <t>PE2000205664</t>
  </si>
  <si>
    <t>LFM</t>
  </si>
  <si>
    <t>PE2000205665</t>
  </si>
  <si>
    <t>YJH</t>
  </si>
  <si>
    <t>PE2000205662</t>
  </si>
  <si>
    <t>JLF</t>
  </si>
  <si>
    <t>PE2000264028</t>
  </si>
  <si>
    <t>高老师</t>
  </si>
  <si>
    <t>LSF</t>
  </si>
  <si>
    <t>PE2000262338</t>
  </si>
  <si>
    <t>PJQ</t>
  </si>
  <si>
    <t>PE2100068676</t>
  </si>
  <si>
    <t>PE2000140763</t>
  </si>
  <si>
    <t>梁娟</t>
  </si>
  <si>
    <t>ZYX</t>
  </si>
  <si>
    <t>PE2000263017</t>
  </si>
  <si>
    <t>PE2000263148</t>
  </si>
  <si>
    <t>YRZ</t>
  </si>
  <si>
    <t>PE2000262845</t>
  </si>
  <si>
    <t>PE2000206093</t>
  </si>
  <si>
    <t>JXX</t>
  </si>
  <si>
    <t>PE2000140497</t>
  </si>
  <si>
    <t>4.29医生拒接，反馈CSS</t>
  </si>
  <si>
    <t>严伟玲/梁娟</t>
  </si>
  <si>
    <t>LNX</t>
  </si>
  <si>
    <t>PE2000204309</t>
  </si>
  <si>
    <t>TSJ</t>
  </si>
  <si>
    <t>PE2000264326</t>
  </si>
  <si>
    <t>康慧</t>
  </si>
  <si>
    <t>PE2100142637</t>
  </si>
  <si>
    <t>HX</t>
  </si>
  <si>
    <t>PE2000264327</t>
  </si>
  <si>
    <t>MYR</t>
  </si>
  <si>
    <t>PE2100142602</t>
  </si>
  <si>
    <t>PE2000262909</t>
  </si>
  <si>
    <t>HYY</t>
  </si>
  <si>
    <t>PE2000206434</t>
  </si>
  <si>
    <t>ZZN</t>
  </si>
  <si>
    <t>PE2100142604</t>
  </si>
  <si>
    <t>夏老师</t>
  </si>
  <si>
    <t>PE2000262391</t>
  </si>
  <si>
    <t>刘丽英</t>
  </si>
  <si>
    <t>LYS</t>
  </si>
  <si>
    <t>PE2000206211</t>
  </si>
  <si>
    <t>ZYK</t>
  </si>
  <si>
    <t>PE2000263347</t>
  </si>
  <si>
    <t>QMY</t>
  </si>
  <si>
    <t>PE2000264624</t>
  </si>
  <si>
    <t>血液肿瘤</t>
  </si>
  <si>
    <t>LAN</t>
  </si>
  <si>
    <t>PE2000204439</t>
  </si>
  <si>
    <t>CHY</t>
  </si>
  <si>
    <t>PE2000206010</t>
  </si>
  <si>
    <t>LJY</t>
  </si>
  <si>
    <t>PE2000206009</t>
  </si>
  <si>
    <t>ZYS</t>
  </si>
  <si>
    <t>PE2000205099</t>
  </si>
  <si>
    <t>PE2000140669</t>
  </si>
  <si>
    <t>ZJQ</t>
  </si>
  <si>
    <t>PE2100068209</t>
  </si>
  <si>
    <t>ZQ</t>
  </si>
  <si>
    <t>PE2000205100</t>
  </si>
  <si>
    <t>山东大学第二医院</t>
  </si>
  <si>
    <t>王涓冬</t>
  </si>
  <si>
    <t>GXX</t>
  </si>
  <si>
    <t>PE2000204377</t>
  </si>
  <si>
    <t>PE2000140691</t>
  </si>
  <si>
    <t>HYS</t>
  </si>
  <si>
    <t>PE2000082321</t>
  </si>
  <si>
    <t>PE2000205677</t>
  </si>
  <si>
    <t>林丽敏</t>
  </si>
  <si>
    <t>RYC</t>
  </si>
  <si>
    <t>PE2100069514</t>
  </si>
  <si>
    <t>DYQ</t>
  </si>
  <si>
    <t>PE2000264748</t>
  </si>
  <si>
    <t>PE2000264343</t>
  </si>
  <si>
    <t>WHS</t>
  </si>
  <si>
    <t>PE2000141588</t>
  </si>
  <si>
    <t>YBQ</t>
  </si>
  <si>
    <t>PE2000206315</t>
  </si>
  <si>
    <t>QMR</t>
  </si>
  <si>
    <t>PE2000204972</t>
  </si>
  <si>
    <t>陈鸿博</t>
  </si>
  <si>
    <t>ZXR</t>
  </si>
  <si>
    <t>PE2000206299</t>
  </si>
  <si>
    <t>傅老师</t>
  </si>
  <si>
    <t>DZ</t>
  </si>
  <si>
    <t>PE2000262852</t>
  </si>
  <si>
    <t>高静</t>
  </si>
  <si>
    <t>LMY</t>
  </si>
  <si>
    <t>PE2000262709</t>
  </si>
  <si>
    <t>LSQ</t>
  </si>
  <si>
    <t>PE2000264819</t>
  </si>
  <si>
    <t>RZY</t>
  </si>
  <si>
    <t>PE2100068481</t>
  </si>
  <si>
    <t>PE2100068553</t>
  </si>
  <si>
    <t>TXS</t>
  </si>
  <si>
    <t>PE2000140071</t>
  </si>
  <si>
    <t>王欣</t>
  </si>
  <si>
    <t>PE2100069536</t>
  </si>
  <si>
    <t>4.29CSS告知确诊</t>
  </si>
  <si>
    <t>4.8特批酶学生标基因同时检测</t>
  </si>
  <si>
    <t>淄博</t>
  </si>
  <si>
    <t>李育容</t>
  </si>
  <si>
    <t>JTT</t>
  </si>
  <si>
    <t>PE2100068207</t>
  </si>
  <si>
    <t>安徽医科大学第一附属医院</t>
  </si>
  <si>
    <t>小儿神经康复科</t>
  </si>
  <si>
    <t>许晓燕</t>
  </si>
  <si>
    <t>PE2000204611</t>
  </si>
  <si>
    <t>LMC</t>
  </si>
  <si>
    <t>PE2000206074</t>
  </si>
  <si>
    <t>四川大学华西医院</t>
  </si>
  <si>
    <t>SMM</t>
  </si>
  <si>
    <t>PE2100069027</t>
  </si>
  <si>
    <t>YH</t>
  </si>
  <si>
    <t>PE2000263761</t>
  </si>
  <si>
    <t>DJN</t>
  </si>
  <si>
    <t>PE2000205505</t>
  </si>
  <si>
    <t>5.10医生拒接，12医生微信告知确诊</t>
  </si>
  <si>
    <t>临汾</t>
  </si>
  <si>
    <t>PE2000082119</t>
  </si>
  <si>
    <t>吴静</t>
  </si>
  <si>
    <t>YYT</t>
  </si>
  <si>
    <t>PE2000205689</t>
  </si>
  <si>
    <t>天津血液学研究所</t>
  </si>
  <si>
    <t>周康</t>
  </si>
  <si>
    <t>YHY</t>
  </si>
  <si>
    <t>PE2100068644</t>
  </si>
  <si>
    <t>5.10医生拒接，CSS告知确诊</t>
  </si>
  <si>
    <t>张家口</t>
  </si>
  <si>
    <t>PE2000204110</t>
  </si>
  <si>
    <t>袁老师</t>
  </si>
  <si>
    <t>CYY</t>
  </si>
  <si>
    <t>PE2100068579</t>
  </si>
  <si>
    <t>LQM</t>
  </si>
  <si>
    <t>PE2000206166</t>
  </si>
  <si>
    <t>LL</t>
  </si>
  <si>
    <t>PE2000206413</t>
  </si>
  <si>
    <t>WHD</t>
  </si>
  <si>
    <t>PE2100068567</t>
  </si>
  <si>
    <t>PE2000206469</t>
  </si>
  <si>
    <t>WJJ</t>
  </si>
  <si>
    <t>PE2100069520</t>
  </si>
  <si>
    <t>GYC</t>
  </si>
  <si>
    <t>PE2000205743</t>
  </si>
  <si>
    <t>冯梅</t>
  </si>
  <si>
    <t>PE2000205891</t>
  </si>
  <si>
    <t>承德市中心医院</t>
  </si>
  <si>
    <t>翟轶</t>
  </si>
  <si>
    <t>LRX</t>
  </si>
  <si>
    <t>PE2000262842</t>
  </si>
  <si>
    <t>北京BJ</t>
  </si>
  <si>
    <t>首都儿科研究所附属儿童医院</t>
  </si>
  <si>
    <t>心研所</t>
  </si>
  <si>
    <t>LNY</t>
  </si>
  <si>
    <t>PE2100142654</t>
  </si>
  <si>
    <t>YHC</t>
  </si>
  <si>
    <t>PE2100142653</t>
  </si>
  <si>
    <t>冯老师</t>
  </si>
  <si>
    <t>ZWD</t>
  </si>
  <si>
    <t>PE2100068511</t>
  </si>
  <si>
    <t>王相华</t>
  </si>
  <si>
    <t>WZF</t>
  </si>
  <si>
    <t>PE2000264689</t>
  </si>
  <si>
    <t>ZZS</t>
  </si>
  <si>
    <t>PE2100068580</t>
  </si>
  <si>
    <t>PE2100068070</t>
  </si>
  <si>
    <t>XXH</t>
  </si>
  <si>
    <t>PE2100068291</t>
  </si>
  <si>
    <t>唐山市中心医院</t>
  </si>
  <si>
    <t>李骏</t>
  </si>
  <si>
    <t>ZXH</t>
  </si>
  <si>
    <t>PE2000263635</t>
  </si>
  <si>
    <t>宜宾市第二人民医院</t>
  </si>
  <si>
    <t>陈会</t>
  </si>
  <si>
    <t>PE2000263018</t>
  </si>
  <si>
    <t>宋杰</t>
  </si>
  <si>
    <t>MJB</t>
  </si>
  <si>
    <t>PE2100068789</t>
  </si>
  <si>
    <t xml:space="preserve">儿五科 </t>
  </si>
  <si>
    <t>ZMH</t>
  </si>
  <si>
    <t>PE2100068623</t>
  </si>
  <si>
    <t>付马</t>
  </si>
  <si>
    <t>DZMZZ</t>
  </si>
  <si>
    <t>PE2100142935</t>
  </si>
  <si>
    <t>PE2000205498</t>
  </si>
  <si>
    <t>ZZC</t>
  </si>
  <si>
    <t>PE2000206076</t>
  </si>
  <si>
    <t>济南市儿童医院</t>
  </si>
  <si>
    <t>王亚萍</t>
  </si>
  <si>
    <t>WPC</t>
  </si>
  <si>
    <t>PE2000204417</t>
  </si>
  <si>
    <t>HHQ</t>
  </si>
  <si>
    <t>PE2100068040</t>
  </si>
  <si>
    <t>WML</t>
  </si>
  <si>
    <t>PE2100068723</t>
  </si>
  <si>
    <t>ZLW</t>
  </si>
  <si>
    <t>PE2000263878</t>
  </si>
  <si>
    <t>LSL</t>
  </si>
  <si>
    <t>PE2000206115</t>
  </si>
  <si>
    <t>HRH</t>
  </si>
  <si>
    <t>PE2100068773</t>
  </si>
  <si>
    <t>XYH</t>
  </si>
  <si>
    <t>PE2000264600</t>
  </si>
  <si>
    <t>DZX</t>
  </si>
  <si>
    <t>PE2100069528</t>
  </si>
  <si>
    <t>HJS</t>
  </si>
  <si>
    <t>PE2000140389</t>
  </si>
  <si>
    <t>山东省千佛山医院</t>
  </si>
  <si>
    <t>黄宁</t>
  </si>
  <si>
    <t>PE2100256990</t>
  </si>
  <si>
    <t>YGY</t>
  </si>
  <si>
    <t>PE2000206990</t>
  </si>
  <si>
    <t>浙江大学医学院附属第二医院</t>
  </si>
  <si>
    <t>杨晶</t>
  </si>
  <si>
    <t>ZGQ</t>
  </si>
  <si>
    <t>PE2000206443</t>
  </si>
  <si>
    <t>WZX</t>
  </si>
  <si>
    <t>PE2100068284</t>
  </si>
  <si>
    <t>JXY</t>
  </si>
  <si>
    <t>PE2000263750</t>
  </si>
  <si>
    <t>QJY</t>
  </si>
  <si>
    <t>PE2000262746</t>
  </si>
  <si>
    <t>YWC</t>
  </si>
  <si>
    <t>PE2000206098</t>
  </si>
  <si>
    <t>YJC</t>
  </si>
  <si>
    <t>PE2000206117</t>
  </si>
  <si>
    <t>XLZ</t>
  </si>
  <si>
    <t>PE2000206116</t>
  </si>
  <si>
    <t>RSJ</t>
  </si>
  <si>
    <t>PE2000206240</t>
  </si>
  <si>
    <t>ZGM</t>
  </si>
  <si>
    <t>PE2100068506</t>
  </si>
  <si>
    <t>商丽萍</t>
  </si>
  <si>
    <t>GCA</t>
  </si>
  <si>
    <t>PE2100196505</t>
  </si>
  <si>
    <t>PE2100196504</t>
  </si>
  <si>
    <t>苏老师</t>
  </si>
  <si>
    <t>WKZ</t>
  </si>
  <si>
    <t>PE2000141787</t>
  </si>
  <si>
    <t>河北省儿童医院</t>
  </si>
  <si>
    <t>WYD</t>
  </si>
  <si>
    <t>PE2000141129</t>
  </si>
  <si>
    <t>赵春亭</t>
  </si>
  <si>
    <t>WM</t>
  </si>
  <si>
    <t>PE2100255188</t>
  </si>
  <si>
    <t>山东的ccap患者</t>
  </si>
  <si>
    <t>MXC</t>
  </si>
  <si>
    <t>PE2100255803</t>
  </si>
  <si>
    <t>BW</t>
  </si>
  <si>
    <t>PE2100256096</t>
  </si>
  <si>
    <t>PE2000262806</t>
  </si>
  <si>
    <t>ZSJ</t>
  </si>
  <si>
    <t>PE2100256094</t>
  </si>
  <si>
    <t>PE2100255842</t>
  </si>
  <si>
    <t>PE2000262813</t>
  </si>
  <si>
    <t>WMH</t>
  </si>
  <si>
    <t>PE2000262817</t>
  </si>
  <si>
    <t>LJZ</t>
  </si>
  <si>
    <t>PE2100256097</t>
  </si>
  <si>
    <t>LHM</t>
  </si>
  <si>
    <t>PE2100256086</t>
  </si>
  <si>
    <t>LXD</t>
  </si>
  <si>
    <t>PE2000262840</t>
  </si>
  <si>
    <t>ZHJ</t>
  </si>
  <si>
    <t>PE2100256093</t>
  </si>
  <si>
    <t>SL</t>
  </si>
  <si>
    <t>PE2100255802</t>
  </si>
  <si>
    <t>YYH</t>
  </si>
  <si>
    <t>PE2000262814</t>
  </si>
  <si>
    <t>LZ</t>
  </si>
  <si>
    <t>PE2100255833</t>
  </si>
  <si>
    <t>HZY</t>
  </si>
  <si>
    <t>PE2100255840</t>
  </si>
  <si>
    <t>DMJ</t>
  </si>
  <si>
    <t>PE2000262991</t>
  </si>
  <si>
    <t>CLH</t>
  </si>
  <si>
    <t>PE2000141682</t>
  </si>
  <si>
    <t>CGL</t>
  </si>
  <si>
    <t>PE2000205384</t>
  </si>
  <si>
    <t>LTT</t>
  </si>
  <si>
    <t>PE2100069478</t>
  </si>
  <si>
    <t>LWY</t>
  </si>
  <si>
    <t>PE2000263019</t>
  </si>
  <si>
    <t>LHR</t>
  </si>
  <si>
    <t>PE2000264725</t>
  </si>
  <si>
    <t>LK</t>
  </si>
  <si>
    <t>PE2000264184</t>
  </si>
  <si>
    <t>WYR</t>
  </si>
  <si>
    <t>PE2000263044</t>
  </si>
  <si>
    <t>PE2000263151</t>
  </si>
  <si>
    <t>WF</t>
  </si>
  <si>
    <t>PE2000141681</t>
  </si>
  <si>
    <t>TZR</t>
  </si>
  <si>
    <t>PE2100255691</t>
  </si>
  <si>
    <t>合肥市第一人民医院</t>
  </si>
  <si>
    <t>焦医生</t>
  </si>
  <si>
    <t>WJD</t>
  </si>
  <si>
    <t>PE2000262502</t>
  </si>
  <si>
    <t>SYN</t>
  </si>
  <si>
    <t>PE2100256281</t>
  </si>
  <si>
    <t>余佳宁</t>
  </si>
  <si>
    <t>WXK</t>
  </si>
  <si>
    <t>PE2000206480</t>
  </si>
  <si>
    <t>消化内科</t>
  </si>
  <si>
    <t>邓成俊</t>
  </si>
  <si>
    <t>PE2000204663</t>
  </si>
  <si>
    <t>崔婷婷</t>
  </si>
  <si>
    <t>ZJB</t>
  </si>
  <si>
    <t>PE2000206408</t>
  </si>
  <si>
    <t>HCW</t>
  </si>
  <si>
    <t>PE2000264390</t>
  </si>
  <si>
    <t>LTE</t>
  </si>
  <si>
    <t>PE2100068072</t>
  </si>
  <si>
    <t>WLR</t>
  </si>
  <si>
    <t>PE2000205902</t>
  </si>
  <si>
    <t>罗旺</t>
  </si>
  <si>
    <t>XWL</t>
  </si>
  <si>
    <t>PE2100256278</t>
  </si>
  <si>
    <t>GYM</t>
  </si>
  <si>
    <t>PE2100068090</t>
  </si>
  <si>
    <t>JQ</t>
  </si>
  <si>
    <t>PE2100068568</t>
  </si>
  <si>
    <t>QL</t>
  </si>
  <si>
    <t>PE2100068327</t>
  </si>
  <si>
    <t>QH</t>
  </si>
  <si>
    <t>PE2100068507</t>
  </si>
  <si>
    <t>CXM</t>
  </si>
  <si>
    <t>PE2100068797</t>
  </si>
  <si>
    <t>WXY</t>
  </si>
  <si>
    <t>PE2000204354</t>
  </si>
  <si>
    <t>HZH</t>
  </si>
  <si>
    <t>PE2000206057</t>
  </si>
  <si>
    <t>XZX</t>
  </si>
  <si>
    <t>PE2100068174</t>
  </si>
  <si>
    <t>福建医科大学附属协和医院</t>
  </si>
  <si>
    <t>小儿内科</t>
  </si>
  <si>
    <t>XJY</t>
  </si>
  <si>
    <t>PE2000205175</t>
  </si>
  <si>
    <t>周歌</t>
  </si>
  <si>
    <t>SQR</t>
  </si>
  <si>
    <t>PE2000140392</t>
  </si>
  <si>
    <t>惠州市中心人民医院</t>
  </si>
  <si>
    <t>FHP</t>
  </si>
  <si>
    <t>PE2000204918</t>
  </si>
  <si>
    <t>PE2000264825</t>
  </si>
  <si>
    <t>中国人民解放军总医院</t>
  </si>
  <si>
    <t>孟岩</t>
  </si>
  <si>
    <t>DYT</t>
  </si>
  <si>
    <t>PE2100068274</t>
  </si>
  <si>
    <t>JK</t>
  </si>
  <si>
    <t>PE2100255247</t>
  </si>
  <si>
    <t>XZH</t>
  </si>
  <si>
    <t>PE2000264626</t>
  </si>
  <si>
    <t>QXJ</t>
  </si>
  <si>
    <t>PE2100068572</t>
  </si>
  <si>
    <t>WXF</t>
  </si>
  <si>
    <t>PE2100068141</t>
  </si>
  <si>
    <t>SCL</t>
  </si>
  <si>
    <t>PE2000206159</t>
  </si>
  <si>
    <t>PE2100068030</t>
  </si>
  <si>
    <t>PE2100068799</t>
  </si>
  <si>
    <t>郑伟燕</t>
  </si>
  <si>
    <t>SDD</t>
  </si>
  <si>
    <t>PE2000141595</t>
  </si>
  <si>
    <t>PE2000141553</t>
  </si>
  <si>
    <t>ZXW</t>
  </si>
  <si>
    <t>PE2000141598</t>
  </si>
  <si>
    <t>ZXL</t>
  </si>
  <si>
    <t>PE2000141557</t>
  </si>
  <si>
    <t>JYFZB</t>
  </si>
  <si>
    <t>PE2000206857</t>
  </si>
  <si>
    <t>PE2100256237</t>
  </si>
  <si>
    <t>PE2000206055</t>
  </si>
  <si>
    <t>YQY</t>
  </si>
  <si>
    <t>PE2000206054</t>
  </si>
  <si>
    <t>TZD</t>
  </si>
  <si>
    <t>PE2000206073</t>
  </si>
  <si>
    <t>王老师</t>
  </si>
  <si>
    <t>TXW</t>
  </si>
  <si>
    <t>PE2000141726</t>
  </si>
  <si>
    <t>宿州市立医院</t>
  </si>
  <si>
    <t>杨老师</t>
  </si>
  <si>
    <t>ZWC</t>
  </si>
  <si>
    <t>PE2000263319</t>
  </si>
  <si>
    <t>杨帆</t>
  </si>
  <si>
    <t>PE2000264887</t>
  </si>
  <si>
    <t>LXP</t>
  </si>
  <si>
    <t>PE2000141554</t>
  </si>
  <si>
    <t>DCY</t>
  </si>
  <si>
    <t>PE2000264622</t>
  </si>
  <si>
    <t>FLN</t>
  </si>
  <si>
    <t>PE2000206113</t>
  </si>
  <si>
    <t>李赫</t>
  </si>
  <si>
    <t>MQH</t>
  </si>
  <si>
    <t>PE2100069305</t>
  </si>
  <si>
    <t>PE2000141574</t>
  </si>
  <si>
    <t>LM</t>
  </si>
  <si>
    <t>PE2100256480</t>
  </si>
  <si>
    <t>NJX</t>
  </si>
  <si>
    <t>PE2100256478</t>
  </si>
  <si>
    <t>XHX</t>
  </si>
  <si>
    <t>PE2100256465</t>
  </si>
  <si>
    <t>海南HN</t>
  </si>
  <si>
    <t>海南省人民医院</t>
  </si>
  <si>
    <t>陆老师</t>
  </si>
  <si>
    <t>GZ</t>
  </si>
  <si>
    <t>PE2000082333</t>
  </si>
  <si>
    <t>ZJH</t>
  </si>
  <si>
    <t>PE2100068893</t>
  </si>
  <si>
    <t>HGM</t>
  </si>
  <si>
    <t>PE2000141584</t>
  </si>
  <si>
    <t>ZBL</t>
  </si>
  <si>
    <t>PE2000204348</t>
  </si>
  <si>
    <t>LXJ</t>
  </si>
  <si>
    <t>PE2100256898</t>
  </si>
  <si>
    <t>PE2100196345</t>
  </si>
  <si>
    <t>MYN</t>
  </si>
  <si>
    <t>PE2000205375</t>
  </si>
  <si>
    <t>PE2000206091</t>
  </si>
  <si>
    <t>重症监护室</t>
  </si>
  <si>
    <t>CHC</t>
  </si>
  <si>
    <t>PE2000140230</t>
  </si>
  <si>
    <t>PE2000140273</t>
  </si>
  <si>
    <t>HYF</t>
  </si>
  <si>
    <t>PE2000141580</t>
  </si>
  <si>
    <t>PE2100255804</t>
  </si>
  <si>
    <t>LH</t>
  </si>
  <si>
    <t>PE2000206414</t>
  </si>
  <si>
    <t>秦皇岛市第一医院</t>
  </si>
  <si>
    <t>LCR</t>
  </si>
  <si>
    <t>PE2100068483</t>
  </si>
  <si>
    <t>LCE</t>
  </si>
  <si>
    <t>PE2100068269</t>
  </si>
  <si>
    <t>蔡老师</t>
  </si>
  <si>
    <t>ZYY</t>
  </si>
  <si>
    <t>PE2000262186</t>
  </si>
  <si>
    <t>PE2000206106</t>
  </si>
  <si>
    <t>PE2000206082</t>
  </si>
  <si>
    <t>YBT</t>
  </si>
  <si>
    <t>PE2000206048</t>
  </si>
  <si>
    <t>GXF</t>
  </si>
  <si>
    <t>PE2100068509</t>
  </si>
  <si>
    <t>HDF</t>
  </si>
  <si>
    <t>PE2100068043</t>
  </si>
  <si>
    <t>LMJ</t>
  </si>
  <si>
    <t>PE2100068487</t>
  </si>
  <si>
    <t>莫海硕</t>
  </si>
  <si>
    <t>LBF</t>
  </si>
  <si>
    <t>PE2100256866</t>
  </si>
  <si>
    <t>LZS</t>
  </si>
  <si>
    <t>PE2100256865</t>
  </si>
  <si>
    <t>郑燕</t>
  </si>
  <si>
    <t>GWC</t>
  </si>
  <si>
    <t>PE2100068150</t>
  </si>
  <si>
    <t>PE2000264627</t>
  </si>
  <si>
    <t>DTY</t>
  </si>
  <si>
    <t>PE2000264629</t>
  </si>
  <si>
    <t>住院部</t>
  </si>
  <si>
    <t>申晓婷</t>
  </si>
  <si>
    <t>LXT</t>
  </si>
  <si>
    <t>PE2100196374</t>
  </si>
  <si>
    <t>苏州大学附属第一医院</t>
  </si>
  <si>
    <t>卢琼</t>
  </si>
  <si>
    <t>PE2100068313</t>
  </si>
  <si>
    <t>姬牧远</t>
  </si>
  <si>
    <t>ZZB</t>
  </si>
  <si>
    <t>PE2000204420</t>
  </si>
  <si>
    <t>JYB</t>
  </si>
  <si>
    <t>PE2000206049</t>
  </si>
  <si>
    <t>LWT</t>
  </si>
  <si>
    <t>PE2100068132</t>
  </si>
  <si>
    <t>赵川莉</t>
  </si>
  <si>
    <t>PE2100256884</t>
  </si>
  <si>
    <t>PE2000206051</t>
  </si>
  <si>
    <t>PE2000204542</t>
  </si>
  <si>
    <t>谭俊峰</t>
  </si>
  <si>
    <t>CFC</t>
  </si>
  <si>
    <t>PE2100068845</t>
  </si>
  <si>
    <t>LWX</t>
  </si>
  <si>
    <t>PE2000206040</t>
  </si>
  <si>
    <t>黄婕</t>
  </si>
  <si>
    <t>PE2100256293</t>
  </si>
  <si>
    <t>GAP</t>
  </si>
  <si>
    <t>PE2000141537</t>
  </si>
  <si>
    <t>吕老师</t>
  </si>
  <si>
    <t>XDQ</t>
  </si>
  <si>
    <t>PE2000206858</t>
  </si>
  <si>
    <t>GP</t>
  </si>
  <si>
    <t>PE2100256892</t>
  </si>
  <si>
    <t>PE2100256956</t>
  </si>
  <si>
    <t>MXX</t>
  </si>
  <si>
    <t>PE2100068065</t>
  </si>
  <si>
    <t>LC</t>
  </si>
  <si>
    <t>PE2100068066</t>
  </si>
  <si>
    <t>泉州市第一医院</t>
  </si>
  <si>
    <t>YYZ</t>
  </si>
  <si>
    <t>PE2100196381</t>
  </si>
  <si>
    <t>张瀚墨</t>
  </si>
  <si>
    <t>PE2000205469</t>
  </si>
  <si>
    <t>康丽伟</t>
  </si>
  <si>
    <t>KLP</t>
  </si>
  <si>
    <t>PE2100256970</t>
  </si>
  <si>
    <t>GYJ</t>
  </si>
  <si>
    <t>PE2100256971</t>
  </si>
  <si>
    <t>CHF</t>
  </si>
  <si>
    <t>PE2100256720</t>
  </si>
  <si>
    <t>WKM</t>
  </si>
  <si>
    <t>PE2000205501</t>
  </si>
  <si>
    <t>HJH</t>
  </si>
  <si>
    <t>PE2000263972</t>
  </si>
  <si>
    <t>PE2000263908</t>
  </si>
  <si>
    <t>ZMY</t>
  </si>
  <si>
    <t>PE2000263910</t>
  </si>
  <si>
    <t>吉林JL</t>
  </si>
  <si>
    <t>吉林大学第一医院</t>
  </si>
  <si>
    <t>杜红伟</t>
  </si>
  <si>
    <t>ZFM</t>
  </si>
  <si>
    <t>PE2100068803</t>
  </si>
  <si>
    <t>PE2100068500</t>
  </si>
  <si>
    <t>HXP</t>
  </si>
  <si>
    <t>PE2000206474</t>
  </si>
  <si>
    <t>刘东婷</t>
  </si>
  <si>
    <t>PE2100069891</t>
  </si>
  <si>
    <t>PE2000263797</t>
  </si>
  <si>
    <t>张姮</t>
  </si>
  <si>
    <t>XRZ</t>
  </si>
  <si>
    <t>PE2000263749</t>
  </si>
  <si>
    <t>儿五科</t>
  </si>
  <si>
    <t>WY</t>
  </si>
  <si>
    <t>PE2000206067</t>
  </si>
  <si>
    <t>黄先杰</t>
  </si>
  <si>
    <t>FYFZB</t>
  </si>
  <si>
    <t>PE2000140275</t>
  </si>
  <si>
    <t>PSY</t>
  </si>
  <si>
    <t>PE2100068178</t>
  </si>
  <si>
    <t>PE2100068275</t>
  </si>
  <si>
    <t>MYG</t>
  </si>
  <si>
    <t>PE2100068486</t>
  </si>
  <si>
    <t>LSM</t>
  </si>
  <si>
    <t>PE2100068565</t>
  </si>
  <si>
    <t>CXY</t>
  </si>
  <si>
    <t>PE2100069886</t>
  </si>
  <si>
    <t>CSY</t>
  </si>
  <si>
    <t>PE2000204341</t>
  </si>
  <si>
    <t>CSD</t>
  </si>
  <si>
    <t>PE2100068098</t>
  </si>
  <si>
    <t>YDM</t>
  </si>
  <si>
    <t>PE2100068285</t>
  </si>
  <si>
    <t>JDY</t>
  </si>
  <si>
    <t>PE2100256271</t>
  </si>
  <si>
    <t>HXY</t>
  </si>
  <si>
    <t>PE2100256977</t>
  </si>
  <si>
    <t>JWJ</t>
  </si>
  <si>
    <t>PE2100256073</t>
  </si>
  <si>
    <t>WFM</t>
  </si>
  <si>
    <t>PE2100256978</t>
  </si>
  <si>
    <t>WHC</t>
  </si>
  <si>
    <t>PE2100256404</t>
  </si>
  <si>
    <t>CYC</t>
  </si>
  <si>
    <t>PE2100068489</t>
  </si>
  <si>
    <t>XRX</t>
  </si>
  <si>
    <t>PE2000262998</t>
  </si>
  <si>
    <t>PE2100256274</t>
  </si>
  <si>
    <t>PE2100068016</t>
  </si>
  <si>
    <t>刘楠</t>
  </si>
  <si>
    <t>GYH</t>
  </si>
  <si>
    <t>PE2000206096</t>
  </si>
  <si>
    <t>中国医学科学院北京协和医院</t>
  </si>
  <si>
    <t>杨辰</t>
  </si>
  <si>
    <t>FMF</t>
  </si>
  <si>
    <t>PE2000141327</t>
  </si>
  <si>
    <t>QY</t>
  </si>
  <si>
    <t>PE2000205973</t>
  </si>
  <si>
    <t>消化血液科</t>
  </si>
  <si>
    <t>于晓明</t>
  </si>
  <si>
    <t>LXQ</t>
  </si>
  <si>
    <t>PE2100068673</t>
  </si>
  <si>
    <t>PE2000206637</t>
  </si>
  <si>
    <t>PE2000206077</t>
  </si>
  <si>
    <t>刘华胜</t>
  </si>
  <si>
    <t>HJM</t>
  </si>
  <si>
    <t>PE2100068706</t>
  </si>
  <si>
    <t>WMR</t>
  </si>
  <si>
    <t>PE2100256968</t>
  </si>
  <si>
    <t>ZZF</t>
  </si>
  <si>
    <t>PE2100256069</t>
  </si>
  <si>
    <t>GYX</t>
  </si>
  <si>
    <t>PE2100256982</t>
  </si>
  <si>
    <t>JB</t>
  </si>
  <si>
    <t>PE2100256983</t>
  </si>
  <si>
    <t>临界值</t>
  </si>
  <si>
    <t>SZB</t>
  </si>
  <si>
    <t>PE2000206162</t>
  </si>
  <si>
    <t>WWR</t>
  </si>
  <si>
    <t>PE2000204419</t>
  </si>
  <si>
    <t>CHB</t>
  </si>
  <si>
    <t>PE2100068349</t>
  </si>
  <si>
    <t>HWB</t>
  </si>
  <si>
    <t>PE2000140587</t>
  </si>
  <si>
    <t>PE2100068774</t>
  </si>
  <si>
    <t>GWH</t>
  </si>
  <si>
    <t>PE2000206999</t>
  </si>
  <si>
    <t>林老师</t>
  </si>
  <si>
    <t>PE2100255152</t>
  </si>
  <si>
    <t>韩老师</t>
  </si>
  <si>
    <t>PE2100198483</t>
  </si>
  <si>
    <t>MXM</t>
  </si>
  <si>
    <t>PE2000264894</t>
  </si>
  <si>
    <t>MZK</t>
  </si>
  <si>
    <t>PE2100068281</t>
  </si>
  <si>
    <t>WMY</t>
  </si>
  <si>
    <t>PE2100256297</t>
  </si>
  <si>
    <t>YMH</t>
  </si>
  <si>
    <t>PE2000264616</t>
  </si>
  <si>
    <t>PE2000264583</t>
  </si>
  <si>
    <t xml:space="preserve"> 牟医生</t>
  </si>
  <si>
    <t>ZSX</t>
  </si>
  <si>
    <t>PE2000204423</t>
  </si>
  <si>
    <t>YGZ</t>
  </si>
  <si>
    <t>PE2100256303</t>
  </si>
  <si>
    <t>孙燕</t>
  </si>
  <si>
    <t>XJL</t>
  </si>
  <si>
    <t>PE2100068075</t>
  </si>
  <si>
    <t>SAH</t>
  </si>
  <si>
    <t>PE2100256276</t>
  </si>
  <si>
    <t>MXH</t>
  </si>
  <si>
    <t>PE2100068646</t>
  </si>
  <si>
    <t>PE2100256280</t>
  </si>
  <si>
    <t>SDX</t>
  </si>
  <si>
    <t>PE2000205497</t>
  </si>
  <si>
    <t>ZN</t>
  </si>
  <si>
    <t>PE2000263754</t>
  </si>
  <si>
    <r>
      <rPr>
        <sz val="8"/>
        <color rgb="FF000000"/>
        <rFont val="Microsoft YaHei"/>
        <charset val="134"/>
      </rPr>
      <t>钱翠平</t>
    </r>
  </si>
  <si>
    <t>DMQ</t>
  </si>
  <si>
    <r>
      <rPr>
        <sz val="8"/>
        <color rgb="FF000000"/>
        <rFont val="Microsoft YaHei"/>
        <charset val="134"/>
      </rPr>
      <t>否</t>
    </r>
  </si>
  <si>
    <r>
      <rPr>
        <sz val="8"/>
        <color rgb="FF000000"/>
        <rFont val="Microsoft YaHei"/>
        <charset val="134"/>
      </rPr>
      <t>查找病因</t>
    </r>
  </si>
  <si>
    <t>PE2000204461</t>
  </si>
  <si>
    <r>
      <rPr>
        <sz val="8"/>
        <color rgb="FF000000"/>
        <rFont val="Microsoft YaHei"/>
        <charset val="134"/>
      </rPr>
      <t>浙江ZJ</t>
    </r>
  </si>
  <si>
    <r>
      <rPr>
        <sz val="8"/>
        <color rgb="FF000000"/>
        <rFont val="Microsoft YaHei"/>
        <charset val="134"/>
      </rPr>
      <t>宁波市妇女儿童医院</t>
    </r>
  </si>
  <si>
    <t>MFY</t>
  </si>
  <si>
    <t>PE2000206072</t>
  </si>
  <si>
    <t>PE2000141562</t>
  </si>
  <si>
    <t>GWR</t>
  </si>
  <si>
    <t>PE2000206406</t>
  </si>
  <si>
    <r>
      <rPr>
        <sz val="8"/>
        <color rgb="FF000000"/>
        <rFont val="Microsoft YaHei"/>
        <charset val="134"/>
      </rPr>
      <t>湖南HN</t>
    </r>
  </si>
  <si>
    <r>
      <rPr>
        <sz val="8"/>
        <color rgb="FF000000"/>
        <rFont val="Microsoft YaHei"/>
        <charset val="134"/>
      </rPr>
      <t>湖南省儿童医院</t>
    </r>
  </si>
  <si>
    <r>
      <rPr>
        <sz val="8"/>
        <color rgb="FF000000"/>
        <rFont val="Microsoft YaHei"/>
        <charset val="134"/>
      </rPr>
      <t>郭丽艳</t>
    </r>
  </si>
  <si>
    <t>PE2100256967</t>
  </si>
  <si>
    <t>PE2100256962</t>
  </si>
  <si>
    <t>秦老师</t>
  </si>
  <si>
    <t>PE2000262246</t>
  </si>
  <si>
    <r>
      <rPr>
        <sz val="8"/>
        <color rgb="FF000000"/>
        <rFont val="Microsoft YaHei"/>
        <charset val="134"/>
      </rPr>
      <t>张老师</t>
    </r>
  </si>
  <si>
    <t>PE2100203002</t>
  </si>
  <si>
    <t>要求尼曼匹克</t>
  </si>
  <si>
    <t>MCH</t>
  </si>
  <si>
    <t>PE2000141228</t>
  </si>
  <si>
    <t>YYL</t>
  </si>
  <si>
    <t>PE2100069988</t>
  </si>
  <si>
    <r>
      <rPr>
        <sz val="8"/>
        <color rgb="FF000000"/>
        <rFont val="Microsoft YaHei"/>
        <charset val="134"/>
      </rPr>
      <t>四川SC</t>
    </r>
  </si>
  <si>
    <r>
      <rPr>
        <sz val="8"/>
        <color rgb="FF000000"/>
        <rFont val="Microsoft YaHei"/>
        <charset val="134"/>
      </rPr>
      <t>四川省人民医院</t>
    </r>
  </si>
  <si>
    <r>
      <rPr>
        <sz val="8"/>
        <color rgb="FF000000"/>
        <rFont val="Microsoft YaHei"/>
        <charset val="134"/>
      </rPr>
      <t>血液科</t>
    </r>
  </si>
  <si>
    <r>
      <rPr>
        <sz val="8"/>
        <color rgb="FF000000"/>
        <rFont val="Microsoft YaHei"/>
        <charset val="134"/>
      </rPr>
      <t>姜老师</t>
    </r>
  </si>
  <si>
    <t>HH</t>
  </si>
  <si>
    <t>PE2000264598</t>
  </si>
  <si>
    <t>XZR</t>
  </si>
  <si>
    <t>PE2000206031</t>
  </si>
  <si>
    <t>PE2000206110</t>
  </si>
  <si>
    <t>LPL</t>
  </si>
  <si>
    <t>PE2000141679</t>
  </si>
  <si>
    <r>
      <rPr>
        <sz val="8"/>
        <color rgb="FF000000"/>
        <rFont val="Microsoft YaHei"/>
        <charset val="134"/>
      </rPr>
      <t>山西SX</t>
    </r>
  </si>
  <si>
    <r>
      <rPr>
        <sz val="8"/>
        <color rgb="FF000000"/>
        <rFont val="Microsoft YaHei"/>
        <charset val="134"/>
      </rPr>
      <t>山西白求恩医院</t>
    </r>
  </si>
  <si>
    <t>HFF</t>
  </si>
  <si>
    <t>PE2100256036</t>
  </si>
  <si>
    <t>金华市妇幼保健院</t>
  </si>
  <si>
    <t>PSP</t>
  </si>
  <si>
    <t>PE2000141378</t>
  </si>
  <si>
    <t>HMA</t>
  </si>
  <si>
    <t>PE2000141560</t>
  </si>
  <si>
    <t>PE2100086020</t>
  </si>
  <si>
    <t>LZL</t>
  </si>
  <si>
    <t>PE2100068081</t>
  </si>
  <si>
    <t>DRZ</t>
  </si>
  <si>
    <t>PE2100255687</t>
  </si>
  <si>
    <t>PE2100256287</t>
  </si>
  <si>
    <t>XYS</t>
  </si>
  <si>
    <t>PE2000206104</t>
  </si>
  <si>
    <t>SXQ</t>
  </si>
  <si>
    <t>PE2000206071</t>
  </si>
  <si>
    <t>JZC</t>
  </si>
  <si>
    <t>PE2000206491</t>
  </si>
  <si>
    <t>SXL</t>
  </si>
  <si>
    <t>PE2100255260</t>
  </si>
  <si>
    <t>WJT</t>
  </si>
  <si>
    <t>PE2100255770</t>
  </si>
  <si>
    <t>WSL</t>
  </si>
  <si>
    <t>PE2100069069</t>
  </si>
  <si>
    <t>WYL</t>
  </si>
  <si>
    <t>PE2000140390</t>
  </si>
  <si>
    <t>PE2000140391</t>
  </si>
  <si>
    <t>张翠林</t>
  </si>
  <si>
    <t>PE2100256132</t>
  </si>
  <si>
    <t>吴岩</t>
  </si>
  <si>
    <t>YZZ</t>
  </si>
  <si>
    <t>PE2100068147</t>
  </si>
  <si>
    <t>SQQ</t>
  </si>
  <si>
    <t>PE2000264576</t>
  </si>
  <si>
    <t>WBX</t>
  </si>
  <si>
    <t>PE2100068564</t>
  </si>
  <si>
    <t>PE2100068083</t>
  </si>
  <si>
    <t>LYY</t>
  </si>
  <si>
    <t>PE2000082132</t>
  </si>
  <si>
    <t>PE2000140272</t>
  </si>
  <si>
    <t>YQE</t>
  </si>
  <si>
    <t>PE2000263024</t>
  </si>
  <si>
    <t>LRM</t>
  </si>
  <si>
    <t>PE2000263058</t>
  </si>
  <si>
    <t>GHP</t>
  </si>
  <si>
    <t>PE2000263492</t>
  </si>
  <si>
    <t>LMH</t>
  </si>
  <si>
    <t>PE2100256477</t>
  </si>
  <si>
    <t>ZHN</t>
  </si>
  <si>
    <t>PE2000206519</t>
  </si>
  <si>
    <t>朱老师</t>
  </si>
  <si>
    <t>PE2000206111</t>
  </si>
  <si>
    <t>YXH</t>
  </si>
  <si>
    <t>PE2100069070</t>
  </si>
  <si>
    <t>ZZY</t>
  </si>
  <si>
    <t>PE2100255080</t>
  </si>
  <si>
    <t>LZM</t>
  </si>
  <si>
    <t>PE2100256294</t>
  </si>
  <si>
    <t>GGM</t>
  </si>
  <si>
    <t>PE2100256902</t>
  </si>
  <si>
    <t>PE2100256300</t>
  </si>
  <si>
    <t>肾内科</t>
  </si>
  <si>
    <t>厉春萍</t>
  </si>
  <si>
    <t>ZYB</t>
  </si>
  <si>
    <t>PE2100068395</t>
  </si>
  <si>
    <t>儿童医院呼吸科</t>
  </si>
  <si>
    <t>HLY</t>
  </si>
  <si>
    <t>PE2000140340</t>
  </si>
  <si>
    <t>内科门诊</t>
  </si>
  <si>
    <t>李联侨</t>
  </si>
  <si>
    <t>杭州市儿童医院</t>
  </si>
  <si>
    <t>内四病区</t>
  </si>
  <si>
    <t>吕晓娟</t>
  </si>
  <si>
    <t>PE2000141572</t>
  </si>
  <si>
    <t>王婷玉</t>
  </si>
  <si>
    <t>GF</t>
  </si>
  <si>
    <t>PE2100069238</t>
  </si>
  <si>
    <t>LGW</t>
  </si>
  <si>
    <t>PE2100068286</t>
  </si>
  <si>
    <t>刘丽丽</t>
  </si>
  <si>
    <t>HCL</t>
  </si>
  <si>
    <t>PE2000141371</t>
  </si>
  <si>
    <t>小儿神经专科</t>
  </si>
  <si>
    <t>凌老师</t>
  </si>
  <si>
    <t>陈琼</t>
  </si>
  <si>
    <t>小儿外科</t>
  </si>
  <si>
    <t>王瑞花</t>
  </si>
  <si>
    <t>李杨世玉</t>
  </si>
  <si>
    <t>袁医生</t>
  </si>
  <si>
    <t>Franchise</t>
  </si>
  <si>
    <t>Province</t>
  </si>
  <si>
    <t>City</t>
  </si>
  <si>
    <t>Hospital Code</t>
  </si>
  <si>
    <t>戈谢医院分级</t>
  </si>
  <si>
    <t>InstitutionName</t>
  </si>
  <si>
    <t>Team</t>
  </si>
  <si>
    <t>RM</t>
  </si>
  <si>
    <t>CSS</t>
  </si>
  <si>
    <t>回顾性项目</t>
  </si>
  <si>
    <t>科研助理</t>
  </si>
  <si>
    <t>RD</t>
  </si>
  <si>
    <t>滨州市</t>
  </si>
  <si>
    <t>ANWX</t>
  </si>
  <si>
    <t>L2</t>
  </si>
  <si>
    <t>滨州市人民医院</t>
  </si>
  <si>
    <t>CMA</t>
  </si>
  <si>
    <t>葛述双</t>
  </si>
  <si>
    <t>董振江</t>
  </si>
  <si>
    <t>辽宁</t>
  </si>
  <si>
    <t>大连市</t>
  </si>
  <si>
    <t>AEZX</t>
  </si>
  <si>
    <t>L3</t>
  </si>
  <si>
    <t>大连医科大学附属第二医院</t>
  </si>
  <si>
    <t>AEZW</t>
  </si>
  <si>
    <t>大连医科大学附属第一医院</t>
  </si>
  <si>
    <t>德州市</t>
  </si>
  <si>
    <t>ANFZ</t>
  </si>
  <si>
    <t>德州市立医院</t>
  </si>
  <si>
    <t>ANGA</t>
  </si>
  <si>
    <t>德州市人民医院</t>
  </si>
  <si>
    <t>黑龙江</t>
  </si>
  <si>
    <t>哈尔滨市</t>
  </si>
  <si>
    <t>AGXZ</t>
  </si>
  <si>
    <t>哈尔滨医科大学附属第二医院</t>
  </si>
  <si>
    <t>AGXY</t>
  </si>
  <si>
    <t>哈尔滨医科大学附属第一医院</t>
  </si>
  <si>
    <t>吉林</t>
  </si>
  <si>
    <t>长春市</t>
  </si>
  <si>
    <t>AGCO</t>
  </si>
  <si>
    <t>济南市</t>
  </si>
  <si>
    <t>AMRZ</t>
  </si>
  <si>
    <t>AMRY</t>
  </si>
  <si>
    <t>济南市妇幼保健院</t>
  </si>
  <si>
    <t>济宁市</t>
  </si>
  <si>
    <t>ANPA</t>
  </si>
  <si>
    <t>济宁市第一人民医院</t>
  </si>
  <si>
    <t>ANOX</t>
  </si>
  <si>
    <t>济宁医学院附属医院</t>
  </si>
  <si>
    <t>聊城市</t>
  </si>
  <si>
    <t>AODL</t>
  </si>
  <si>
    <t>聊城市人民医院</t>
  </si>
  <si>
    <t>临沂市</t>
  </si>
  <si>
    <t>ANUP</t>
  </si>
  <si>
    <t>临沂市妇幼保健院</t>
  </si>
  <si>
    <t>ANUL</t>
  </si>
  <si>
    <t>临沂市人民医院</t>
  </si>
  <si>
    <t>青岛市</t>
  </si>
  <si>
    <t>AMXV</t>
  </si>
  <si>
    <t>L1</t>
  </si>
  <si>
    <t>AMYL</t>
  </si>
  <si>
    <t>青岛市妇女儿童医疗保健中心</t>
  </si>
  <si>
    <t>AMYC</t>
  </si>
  <si>
    <t>青岛市人民医院</t>
  </si>
  <si>
    <t>AMRD</t>
  </si>
  <si>
    <t>AMTF</t>
  </si>
  <si>
    <t>山东第一医科大学第一附属医院</t>
  </si>
  <si>
    <t>AMRI</t>
  </si>
  <si>
    <t>泰安市</t>
  </si>
  <si>
    <t>ANSW</t>
  </si>
  <si>
    <t>泰安市中心医院</t>
  </si>
  <si>
    <t>AGDQ</t>
  </si>
  <si>
    <t>长春市儿童医院</t>
  </si>
  <si>
    <t>沈阳市</t>
  </si>
  <si>
    <t>AEOD</t>
  </si>
  <si>
    <t>中国医科大学附属第一医院</t>
  </si>
  <si>
    <t>AEOE</t>
  </si>
  <si>
    <t>中国医科大学附属盛京医院</t>
  </si>
  <si>
    <t>淄博市</t>
  </si>
  <si>
    <t>ANCW</t>
  </si>
  <si>
    <t>兰州市</t>
  </si>
  <si>
    <t>AYGC</t>
  </si>
  <si>
    <t>甘肃省人民医院</t>
  </si>
  <si>
    <t>李贝贝</t>
  </si>
  <si>
    <t>洛阳市</t>
  </si>
  <si>
    <t>APAK</t>
  </si>
  <si>
    <t>河南科技大学第一附属医院</t>
  </si>
  <si>
    <t>BFZF</t>
  </si>
  <si>
    <t>河南科技大学第一附属医院新区医院</t>
  </si>
  <si>
    <t>郑州市</t>
  </si>
  <si>
    <t>AOHA</t>
  </si>
  <si>
    <t>河南省人民医院</t>
  </si>
  <si>
    <t>陕西</t>
  </si>
  <si>
    <t>西安市</t>
  </si>
  <si>
    <t>AYFI</t>
  </si>
  <si>
    <t>解放军第四军医大学附属西京医院</t>
  </si>
  <si>
    <t>开封市</t>
  </si>
  <si>
    <t>AOZC</t>
  </si>
  <si>
    <t>AYGI</t>
  </si>
  <si>
    <t>宁夏</t>
  </si>
  <si>
    <t>石嘴山市</t>
  </si>
  <si>
    <t>AYWT</t>
  </si>
  <si>
    <t>宁夏回族自治区第五人民医院</t>
  </si>
  <si>
    <t>银川市</t>
  </si>
  <si>
    <t>AYVL</t>
  </si>
  <si>
    <t>宁夏回族自治区人民医院</t>
  </si>
  <si>
    <t>AYVK</t>
  </si>
  <si>
    <t>AXDB</t>
  </si>
  <si>
    <t>陕西省人民医院</t>
  </si>
  <si>
    <t>AXCU</t>
  </si>
  <si>
    <t>西安交通大学第二附属医院</t>
  </si>
  <si>
    <t>AXCT</t>
  </si>
  <si>
    <t>AXEB</t>
  </si>
  <si>
    <t>AXDG</t>
  </si>
  <si>
    <t>西北妇女儿童医院</t>
  </si>
  <si>
    <t>新乡市</t>
  </si>
  <si>
    <t>AOPN</t>
  </si>
  <si>
    <t>新乡医学院第一附属医院</t>
  </si>
  <si>
    <t>AYVP</t>
  </si>
  <si>
    <t>银川市第一人民医院</t>
  </si>
  <si>
    <t>AOGW</t>
  </si>
  <si>
    <t>郑州大学第二附属医院</t>
  </si>
  <si>
    <t>AOGX</t>
  </si>
  <si>
    <t>AOJW</t>
  </si>
  <si>
    <t>郑州大学第五附属医院</t>
  </si>
  <si>
    <t>AOGV</t>
  </si>
  <si>
    <t>AOHN</t>
  </si>
  <si>
    <t>郑州市第三人民医院</t>
  </si>
  <si>
    <t>AOHX</t>
  </si>
  <si>
    <t>郑州市儿童医院</t>
  </si>
  <si>
    <t>AYFK</t>
  </si>
  <si>
    <t>中国人民解放军空军军医大学第二附属医院</t>
  </si>
  <si>
    <t>大同市</t>
  </si>
  <si>
    <t>ACZH</t>
  </si>
  <si>
    <t>大同市第一人民医院</t>
  </si>
  <si>
    <t>冀常龙</t>
  </si>
  <si>
    <t>石家庄市</t>
  </si>
  <si>
    <t>ABGC</t>
  </si>
  <si>
    <t>ABFY</t>
  </si>
  <si>
    <t>河北省人民医院</t>
  </si>
  <si>
    <t>ABFU</t>
  </si>
  <si>
    <t>ABFV</t>
  </si>
  <si>
    <t>河北医科大学第三医院</t>
  </si>
  <si>
    <t>临汾市</t>
  </si>
  <si>
    <t>ADMP</t>
  </si>
  <si>
    <t>临汾市人民医院</t>
  </si>
  <si>
    <t>内蒙古</t>
  </si>
  <si>
    <t>呼和浩特市</t>
  </si>
  <si>
    <t>ADWQ</t>
  </si>
  <si>
    <t>内蒙古医科大学附属医院</t>
  </si>
  <si>
    <t>ADWS</t>
  </si>
  <si>
    <t>内蒙古自治区人民医院</t>
  </si>
  <si>
    <t>太原市</t>
  </si>
  <si>
    <t>BFCN</t>
  </si>
  <si>
    <t>ACTR</t>
  </si>
  <si>
    <t>ACTO</t>
  </si>
  <si>
    <t>山西省人民医院</t>
  </si>
  <si>
    <t>ACTH</t>
  </si>
  <si>
    <t>ACTG</t>
  </si>
  <si>
    <t>山西医科大学第一医院</t>
  </si>
  <si>
    <t>邢台市</t>
  </si>
  <si>
    <t>ACMN</t>
  </si>
  <si>
    <t>长治市</t>
  </si>
  <si>
    <t>ADIX</t>
  </si>
  <si>
    <t>长治医学院附属和平医院</t>
  </si>
  <si>
    <t>AYGH</t>
  </si>
  <si>
    <t>兰州大学第一医院</t>
  </si>
  <si>
    <t>Fz</t>
  </si>
  <si>
    <t>TBA</t>
  </si>
  <si>
    <t>青海</t>
  </si>
  <si>
    <t>西宁市</t>
  </si>
  <si>
    <t>AYRH</t>
  </si>
  <si>
    <t>青海省妇女儿童医院</t>
  </si>
  <si>
    <t>AYRD</t>
  </si>
  <si>
    <t>青海省人民医院</t>
  </si>
  <si>
    <t>AYRB</t>
  </si>
  <si>
    <t>青海医学院附属医院</t>
  </si>
  <si>
    <t>新疆</t>
  </si>
  <si>
    <t>乌鲁木齐市</t>
  </si>
  <si>
    <t>AYZM</t>
  </si>
  <si>
    <t>新疆维吾尔自治区人民医院</t>
  </si>
  <si>
    <t>AYZG</t>
  </si>
  <si>
    <t>新疆医科大学第一附属医院</t>
  </si>
  <si>
    <t>浙江</t>
  </si>
  <si>
    <t>杭州市</t>
  </si>
  <si>
    <t>AJRR</t>
  </si>
  <si>
    <t>邬晓敏</t>
  </si>
  <si>
    <t>AJTX</t>
  </si>
  <si>
    <t>杭州市萧山区第一人民医院</t>
  </si>
  <si>
    <t>丽水市</t>
  </si>
  <si>
    <t>AKJC</t>
  </si>
  <si>
    <t>台州市</t>
  </si>
  <si>
    <t>AKFL</t>
  </si>
  <si>
    <t>临海市第二人民医院</t>
  </si>
  <si>
    <t>AKFK</t>
  </si>
  <si>
    <t>临海市第一人民医院</t>
  </si>
  <si>
    <t>宁波市</t>
  </si>
  <si>
    <t>AJZA</t>
  </si>
  <si>
    <t>绍兴市</t>
  </si>
  <si>
    <t>AKCE</t>
  </si>
  <si>
    <t>绍兴市中心医院</t>
  </si>
  <si>
    <t>温州市</t>
  </si>
  <si>
    <t>AKGB</t>
  </si>
  <si>
    <t>AKGA</t>
  </si>
  <si>
    <t>温州医科大学附属第一医院</t>
  </si>
  <si>
    <t>AJRD</t>
  </si>
  <si>
    <t>暂未完成签署</t>
  </si>
  <si>
    <t>金华市</t>
  </si>
  <si>
    <t>BKTI</t>
  </si>
  <si>
    <t>浙江大学医学院附属第四医院</t>
  </si>
  <si>
    <t>AJRC</t>
  </si>
  <si>
    <t>AJRF</t>
  </si>
  <si>
    <t>AJRG</t>
  </si>
  <si>
    <t>浙江大学医学院附属邵逸夫医院</t>
  </si>
  <si>
    <t>AJRJ</t>
  </si>
  <si>
    <t>浙江省人民医院</t>
  </si>
  <si>
    <t>AKDX</t>
  </si>
  <si>
    <t>AJRM</t>
  </si>
  <si>
    <t>浙江省中医院</t>
  </si>
  <si>
    <t>上海</t>
  </si>
  <si>
    <t>上海市</t>
  </si>
  <si>
    <t>BKRB</t>
  </si>
  <si>
    <t>成欣</t>
  </si>
  <si>
    <t>AICJ</t>
  </si>
  <si>
    <t>AICE</t>
  </si>
  <si>
    <t>复旦大学附属中山医院</t>
  </si>
  <si>
    <t>江西</t>
  </si>
  <si>
    <t>南昌市</t>
  </si>
  <si>
    <t>AMAV</t>
  </si>
  <si>
    <t>江西省儿童医院</t>
  </si>
  <si>
    <t>AMAN</t>
  </si>
  <si>
    <t>南昌大学第一附属医院</t>
  </si>
  <si>
    <t>AIGT</t>
  </si>
  <si>
    <t>AIEL</t>
  </si>
  <si>
    <t>AIKY</t>
  </si>
  <si>
    <t>AIMA</t>
  </si>
  <si>
    <t>AIEW</t>
  </si>
  <si>
    <t>AIKR</t>
  </si>
  <si>
    <t>AIJJ</t>
  </si>
  <si>
    <t>AIDT</t>
  </si>
  <si>
    <t>AIKJ</t>
  </si>
  <si>
    <t>上海市闸北区中心医院</t>
  </si>
  <si>
    <t>AIPF</t>
  </si>
  <si>
    <t>上海市长海医院</t>
  </si>
  <si>
    <t>AIKI</t>
  </si>
  <si>
    <t>上海市中医医院</t>
  </si>
  <si>
    <t>AIFY</t>
  </si>
  <si>
    <t>上海中医药大学附属岳阳中西医结合医院</t>
  </si>
  <si>
    <t>AILG</t>
  </si>
  <si>
    <t>同济大学附属同济医院</t>
  </si>
  <si>
    <t>福建</t>
  </si>
  <si>
    <t>福州市</t>
  </si>
  <si>
    <t>ALJP</t>
  </si>
  <si>
    <t>福建省立医院</t>
  </si>
  <si>
    <t>章程</t>
  </si>
  <si>
    <t>漳州市</t>
  </si>
  <si>
    <t>ALTP</t>
  </si>
  <si>
    <t>福建省漳州市医院</t>
  </si>
  <si>
    <t>ALJL</t>
  </si>
  <si>
    <t>福建医科大学附属第一医院</t>
  </si>
  <si>
    <t>ALJK</t>
  </si>
  <si>
    <t>广东</t>
  </si>
  <si>
    <t>广州市</t>
  </si>
  <si>
    <t>ARNI</t>
  </si>
  <si>
    <t>广东省人民医院</t>
  </si>
  <si>
    <t>南宁市</t>
  </si>
  <si>
    <t>BKGB</t>
  </si>
  <si>
    <t>广西妇幼保健院</t>
  </si>
  <si>
    <t>ASWG</t>
  </si>
  <si>
    <t>ASWL</t>
  </si>
  <si>
    <t>广西壮族自治区人民医院</t>
  </si>
  <si>
    <t>CQ6T</t>
  </si>
  <si>
    <t>广州市妇女儿童医疗中心</t>
  </si>
  <si>
    <t>ARNR</t>
  </si>
  <si>
    <t>ARNU</t>
  </si>
  <si>
    <t>广州医学院第三附属医院</t>
  </si>
  <si>
    <t>海南</t>
  </si>
  <si>
    <t>海口市</t>
  </si>
  <si>
    <t>ATPN</t>
  </si>
  <si>
    <t>海南省妇女儿童医学中心</t>
  </si>
  <si>
    <t>ATPK</t>
  </si>
  <si>
    <t>ATPJ</t>
  </si>
  <si>
    <t>海南医学院附属医院</t>
  </si>
  <si>
    <t>长沙市</t>
  </si>
  <si>
    <t>AQNV</t>
  </si>
  <si>
    <t>签署中</t>
  </si>
  <si>
    <t>AQNU</t>
  </si>
  <si>
    <t>湖南省妇幼保健院</t>
  </si>
  <si>
    <t>AQNT</t>
  </si>
  <si>
    <t>武汉市</t>
  </si>
  <si>
    <t>APNU</t>
  </si>
  <si>
    <t>华中科技大学同济医学院附属同济医院</t>
  </si>
  <si>
    <t>APNT</t>
  </si>
  <si>
    <t>怀化市</t>
  </si>
  <si>
    <t>ARJY</t>
  </si>
  <si>
    <t>怀化市第一人民医院</t>
  </si>
  <si>
    <t>ASVE</t>
  </si>
  <si>
    <t>ASVX</t>
  </si>
  <si>
    <t>南方医科大学珠江医院</t>
  </si>
  <si>
    <t>泉州市</t>
  </si>
  <si>
    <t>ALRG</t>
  </si>
  <si>
    <t>厦门市</t>
  </si>
  <si>
    <t>ALNL</t>
  </si>
  <si>
    <t>厦门大学附属第一医院</t>
  </si>
  <si>
    <t>ALOH</t>
  </si>
  <si>
    <t>汕头市</t>
  </si>
  <si>
    <t>ARYT</t>
  </si>
  <si>
    <t>汕头大学医学院第一附属医院</t>
  </si>
  <si>
    <t>ARYW</t>
  </si>
  <si>
    <t>汕头市中心医院</t>
  </si>
  <si>
    <t>深圳市</t>
  </si>
  <si>
    <t>ASAJ</t>
  </si>
  <si>
    <t>APPA</t>
  </si>
  <si>
    <t>武汉儿童医院</t>
  </si>
  <si>
    <t>AQOG</t>
  </si>
  <si>
    <t>长沙市中心医院</t>
  </si>
  <si>
    <t>ASVF</t>
  </si>
  <si>
    <t>中国人民解放军南部战区总医院</t>
  </si>
  <si>
    <t>AQNO</t>
  </si>
  <si>
    <t>中南大学湘雅二医院</t>
  </si>
  <si>
    <t>AQNP</t>
  </si>
  <si>
    <t>中南大学湘雅三医院</t>
  </si>
  <si>
    <t>AQNN</t>
  </si>
  <si>
    <t>ARMY</t>
  </si>
  <si>
    <t>中山大学附属第三医院</t>
  </si>
  <si>
    <t>ARMW</t>
  </si>
  <si>
    <t>ARMX</t>
  </si>
  <si>
    <t>中山大学孙逸仙纪念医院</t>
  </si>
  <si>
    <t>株洲市</t>
  </si>
  <si>
    <t>AQUL</t>
  </si>
  <si>
    <t>株洲市中心医院</t>
  </si>
  <si>
    <t>四川</t>
  </si>
  <si>
    <t>成都市</t>
  </si>
  <si>
    <t>BGLG</t>
  </si>
  <si>
    <t>成都上锦南府医院</t>
  </si>
  <si>
    <t>胡宇</t>
  </si>
  <si>
    <t>AUFT</t>
  </si>
  <si>
    <t>成都市第二人民医院</t>
  </si>
  <si>
    <t>AUFU</t>
  </si>
  <si>
    <t>成都市第三人民医院</t>
  </si>
  <si>
    <t>BJMK</t>
  </si>
  <si>
    <t>贵州</t>
  </si>
  <si>
    <t>贵阳市</t>
  </si>
  <si>
    <t>AVWE</t>
  </si>
  <si>
    <t>贵阳市妇幼保健院</t>
  </si>
  <si>
    <t>AVVU</t>
  </si>
  <si>
    <t>贵阳医学院附属医院</t>
  </si>
  <si>
    <t>AVVT</t>
  </si>
  <si>
    <t>贵州省人民医院</t>
  </si>
  <si>
    <t>云南</t>
  </si>
  <si>
    <t>昆明市</t>
  </si>
  <si>
    <t>AWGQ</t>
  </si>
  <si>
    <t>AWGG</t>
  </si>
  <si>
    <t>昆明医科大学第一附属医院</t>
  </si>
  <si>
    <t>AUFE</t>
  </si>
  <si>
    <t>AUFD</t>
  </si>
  <si>
    <t>AUFJ</t>
  </si>
  <si>
    <t>泸州市</t>
  </si>
  <si>
    <t>AUZU</t>
  </si>
  <si>
    <t>西南医科大学附属医院</t>
  </si>
  <si>
    <t>AWGA</t>
  </si>
  <si>
    <t>云南省第一人民医院</t>
  </si>
  <si>
    <t>重庆</t>
  </si>
  <si>
    <t>重庆市</t>
  </si>
  <si>
    <t>ATVH</t>
  </si>
  <si>
    <t>重庆医科大学附属第一医院</t>
  </si>
  <si>
    <t>ATVJ</t>
  </si>
  <si>
    <t>遵义市</t>
  </si>
  <si>
    <t>AVXX</t>
  </si>
  <si>
    <t>遵义医学院附属医院</t>
  </si>
  <si>
    <t>安徽</t>
  </si>
  <si>
    <t>合肥市</t>
  </si>
  <si>
    <t>AKOZ</t>
  </si>
  <si>
    <t>安徽省立儿童医院</t>
  </si>
  <si>
    <t>郭敏</t>
  </si>
  <si>
    <t>BBFE</t>
  </si>
  <si>
    <t>AKOV</t>
  </si>
  <si>
    <t>江苏</t>
  </si>
  <si>
    <t>常州市</t>
  </si>
  <si>
    <t>AJNI</t>
  </si>
  <si>
    <t>常州市儿童医院</t>
  </si>
  <si>
    <t>南京市</t>
  </si>
  <si>
    <t>AJQR</t>
  </si>
  <si>
    <t>东部战区总医院</t>
  </si>
  <si>
    <t>AIQT</t>
  </si>
  <si>
    <t>东南大学附属中大医院</t>
  </si>
  <si>
    <t>淮安市</t>
  </si>
  <si>
    <t>AJKZ</t>
  </si>
  <si>
    <t>淮安市妇幼保健院</t>
  </si>
  <si>
    <t>镇江市</t>
  </si>
  <si>
    <t>AIXT</t>
  </si>
  <si>
    <t>江苏大学附属医院</t>
  </si>
  <si>
    <t>连云港市</t>
  </si>
  <si>
    <t>AJLY</t>
  </si>
  <si>
    <t>连云港市第一人民医院</t>
  </si>
  <si>
    <t>AIPV</t>
  </si>
  <si>
    <t>AIPT</t>
  </si>
  <si>
    <t>南京市第一医院</t>
  </si>
  <si>
    <t>AIQA</t>
  </si>
  <si>
    <t>苏州市</t>
  </si>
  <si>
    <t>AIYK</t>
  </si>
  <si>
    <t>AIYM</t>
  </si>
  <si>
    <t>苏州大学附属儿童医院</t>
  </si>
  <si>
    <t>宿迁市</t>
  </si>
  <si>
    <t>AJQG</t>
  </si>
  <si>
    <t>宿迁市人民医院</t>
  </si>
  <si>
    <t>徐州市</t>
  </si>
  <si>
    <t>AJIB</t>
  </si>
  <si>
    <t>徐州市中心医院</t>
  </si>
  <si>
    <t>AJHX</t>
  </si>
  <si>
    <t>徐州医科大学附属医院</t>
  </si>
  <si>
    <t>扬州市</t>
  </si>
  <si>
    <t>AJEE</t>
  </si>
  <si>
    <t>扬州大学附属医院</t>
  </si>
  <si>
    <t>无</t>
  </si>
  <si>
    <t>上海长征医院</t>
  </si>
  <si>
    <t>上海市静安区中心医院</t>
  </si>
  <si>
    <t>南/北区</t>
  </si>
  <si>
    <t>区域市场</t>
  </si>
  <si>
    <t>省份</t>
  </si>
  <si>
    <t>思而赞</t>
  </si>
  <si>
    <t>艾而赞</t>
  </si>
  <si>
    <t>法布赞</t>
  </si>
  <si>
    <t>美而赞</t>
  </si>
  <si>
    <t>北区</t>
  </si>
  <si>
    <t>王晨</t>
  </si>
  <si>
    <t>秦野</t>
  </si>
  <si>
    <t>李钦佩</t>
  </si>
  <si>
    <t>赵显</t>
  </si>
  <si>
    <t>黑龙江HLJ</t>
  </si>
  <si>
    <t>辽宁LN</t>
  </si>
  <si>
    <t>孙加钢</t>
  </si>
  <si>
    <t>青海QH</t>
  </si>
  <si>
    <t>新疆XJ</t>
  </si>
  <si>
    <t>南区</t>
  </si>
  <si>
    <t>杨青</t>
  </si>
  <si>
    <t>陈伟强</t>
  </si>
  <si>
    <t>冯叶群</t>
  </si>
  <si>
    <t>冯琪</t>
  </si>
  <si>
    <t>王林</t>
  </si>
  <si>
    <t>杨黎黎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</si>
</sst>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5"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8"/>
      <name val="宋体"/>
      <charset val="134"/>
    </font>
    <font>
      <b/>
      <sz val="8"/>
      <color theme="1"/>
      <name val="微软雅黑"/>
      <charset val="134"/>
    </font>
    <font>
      <sz val="8"/>
      <name val="微软雅黑"/>
      <charset val="134"/>
    </font>
    <font>
      <sz val="8"/>
      <color rgb="FF000000"/>
      <name val="Microsoft YaHei"/>
      <charset val="134"/>
    </font>
    <font>
      <sz val="8"/>
      <color indexed="8"/>
      <name val="Microsoft YaHei"/>
      <charset val="134"/>
    </font>
    <font>
      <b/>
      <sz val="8"/>
      <name val="微软雅黑"/>
      <charset val="134"/>
    </font>
    <font>
      <b/>
      <sz val="8"/>
      <color rgb="FFFF0000"/>
      <name val="微软雅黑"/>
      <charset val="134"/>
    </font>
    <font>
      <sz val="8"/>
      <color theme="1"/>
      <name val="微软雅黑"/>
      <charset val="134"/>
    </font>
    <font>
      <sz val="8"/>
      <color rgb="FF000000"/>
      <name val="微软雅黑"/>
      <charset val="134"/>
    </font>
    <font>
      <sz val="8"/>
      <name val="Microsoft YaHei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8"/>
      <color rgb="FF262626"/>
      <name val="Microsoft YaHe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 tint="-0.1498764000366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487289040803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3" fillId="39" borderId="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5" fillId="15" borderId="3" applyNumberFormat="0" applyAlignment="0" applyProtection="0">
      <alignment vertical="center"/>
    </xf>
    <xf numFmtId="0" fontId="22" fillId="18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27" fillId="21" borderId="9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left" vertical="center"/>
    </xf>
    <xf numFmtId="0" fontId="5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14" fontId="6" fillId="5" borderId="0" xfId="0" applyNumberFormat="1" applyFont="1" applyFill="1" applyBorder="1" applyAlignment="1">
      <alignment horizontal="center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/>
    </xf>
    <xf numFmtId="43" fontId="6" fillId="0" borderId="0" xfId="31" applyFont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6" fillId="3" borderId="0" xfId="0" applyNumberFormat="1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center" vertical="center" wrapText="1"/>
    </xf>
    <xf numFmtId="43" fontId="9" fillId="11" borderId="0" xfId="31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left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11" fillId="12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/>
    <xf numFmtId="14" fontId="12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/>
    </xf>
    <xf numFmtId="14" fontId="6" fillId="0" borderId="0" xfId="0" applyNumberFormat="1" applyFont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43" fontId="6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left" vertical="center"/>
    </xf>
    <xf numFmtId="0" fontId="6" fillId="14" borderId="0" xfId="0" applyFont="1" applyFill="1" applyBorder="1" applyAlignment="1">
      <alignment horizontal="center" vertical="center" wrapText="1"/>
    </xf>
    <xf numFmtId="0" fontId="6" fillId="14" borderId="0" xfId="0" applyFont="1" applyFill="1" applyBorder="1" applyAlignment="1">
      <alignment horizontal="center" vertical="center"/>
    </xf>
    <xf numFmtId="0" fontId="6" fillId="14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43" fontId="6" fillId="0" borderId="0" xfId="3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font>
        <b val="1"/>
        <i val="0"/>
        <strike val="0"/>
        <color rgb="FFFF0000"/>
      </font>
    </dxf>
    <dxf>
      <font>
        <b val="1"/>
        <i val="0"/>
        <strike val="0"/>
        <color rgb="FFFF0000"/>
      </font>
    </dxf>
    <dxf>
      <font>
        <b val="1"/>
        <i val="0"/>
        <strike val="0"/>
        <color rgb="FFFF0000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H31" totalsRowShown="0">
  <autoFilter ref="A1:H31"/>
  <tableColumns count="8">
    <tableColumn id="1" name="序号"/>
    <tableColumn id="2" name="南/北区"/>
    <tableColumn id="3" name="区域市场"/>
    <tableColumn id="4" name="省份"/>
    <tableColumn id="5" name="思而赞"/>
    <tableColumn id="6" name="艾而赞"/>
    <tableColumn id="7" name="法布赞"/>
    <tableColumn id="8" name="美而赞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778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M657" sqref="M657"/>
    </sheetView>
  </sheetViews>
  <sheetFormatPr defaultColWidth="9" defaultRowHeight="12"/>
  <cols>
    <col min="1" max="1" width="4" style="10" customWidth="1"/>
    <col min="2" max="2" width="8.33035714285714" style="11" customWidth="1"/>
    <col min="3" max="3" width="6.33035714285714" style="11" customWidth="1"/>
    <col min="4" max="4" width="5" style="11" customWidth="1"/>
    <col min="5" max="5" width="20" style="11" customWidth="1"/>
    <col min="6" max="7" width="4.5" style="11" customWidth="1"/>
    <col min="8" max="8" width="7" style="11" customWidth="1"/>
    <col min="9" max="9" width="6" style="11" customWidth="1"/>
    <col min="10" max="10" width="5" style="11" customWidth="1"/>
    <col min="11" max="15" width="4.5" style="11" customWidth="1"/>
    <col min="16" max="16" width="4.33035714285714" style="11" customWidth="1"/>
    <col min="17" max="17" width="6.5" style="11" customWidth="1"/>
    <col min="18" max="18" width="5" style="11" customWidth="1"/>
    <col min="19" max="19" width="12.6607142857143" style="11" customWidth="1"/>
    <col min="20" max="20" width="4" style="11" customWidth="1"/>
    <col min="21" max="21" width="5.83035714285714" style="11" customWidth="1"/>
    <col min="22" max="22" width="6.5" style="11" customWidth="1"/>
    <col min="23" max="23" width="6" style="11" customWidth="1"/>
    <col min="24" max="25" width="6.5" style="11" customWidth="1"/>
    <col min="26" max="27" width="7" style="11" customWidth="1"/>
    <col min="28" max="28" width="6.5" style="11" customWidth="1"/>
    <col min="29" max="29" width="6.33035714285714" style="11" customWidth="1"/>
    <col min="30" max="30" width="6" style="12" customWidth="1"/>
    <col min="31" max="31" width="4.5" style="11" customWidth="1"/>
    <col min="32" max="33" width="6" style="11" customWidth="1"/>
    <col min="34" max="16384" width="9" style="11"/>
  </cols>
  <sheetData>
    <row r="1" s="8" customFormat="1" ht="63" spans="1:33">
      <c r="A1" s="13" t="s">
        <v>0</v>
      </c>
      <c r="B1" s="14" t="s">
        <v>1</v>
      </c>
      <c r="C1" s="14" t="s">
        <v>2</v>
      </c>
      <c r="D1" s="14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4" t="s">
        <v>10</v>
      </c>
      <c r="L1" s="14" t="s">
        <v>11</v>
      </c>
      <c r="M1" s="14" t="s">
        <v>11</v>
      </c>
      <c r="N1" s="14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30" t="s">
        <v>19</v>
      </c>
      <c r="V1" s="30" t="s">
        <v>20</v>
      </c>
      <c r="W1" s="31" t="s">
        <v>21</v>
      </c>
      <c r="X1" s="31" t="s">
        <v>22</v>
      </c>
      <c r="Y1" s="30" t="s">
        <v>23</v>
      </c>
      <c r="Z1" s="35" t="s">
        <v>24</v>
      </c>
      <c r="AA1" s="36" t="s">
        <v>25</v>
      </c>
      <c r="AB1" s="25" t="s">
        <v>26</v>
      </c>
      <c r="AC1" s="25" t="s">
        <v>27</v>
      </c>
      <c r="AD1" s="39" t="s">
        <v>28</v>
      </c>
      <c r="AE1" s="40" t="s">
        <v>29</v>
      </c>
      <c r="AF1" s="41" t="s">
        <v>30</v>
      </c>
      <c r="AG1" s="41" t="s">
        <v>31</v>
      </c>
    </row>
    <row r="2" ht="13.5" customHeight="1" spans="1:31">
      <c r="A2" s="15">
        <v>1</v>
      </c>
      <c r="B2" s="16">
        <v>44198</v>
      </c>
      <c r="C2" s="17" t="s">
        <v>32</v>
      </c>
      <c r="D2" s="18" t="str">
        <f>VLOOKUP(C2,IF({1,0},CSS南北分区!D:D,CSS南北分区!B:B),2,FALSE)</f>
        <v>北区</v>
      </c>
      <c r="E2" s="20" t="s">
        <v>33</v>
      </c>
      <c r="F2" s="18" t="str">
        <f>IFERROR(VLOOKUP('2-DBS送检明细'!E2,IF({1,0},医院分型!F:F,医院分型!E:E),2,FALSE),"无")</f>
        <v>L2</v>
      </c>
      <c r="G2" s="18" t="str">
        <f>IF(IFERROR(VLOOKUP(E2,医院分型!F:J,5,FALSE),"无")="是","是","")</f>
        <v/>
      </c>
      <c r="H2" s="21" t="s">
        <v>34</v>
      </c>
      <c r="I2" s="21" t="s">
        <v>35</v>
      </c>
      <c r="J2" s="18" t="str">
        <f>IFERROR(VLOOKUP(E2,医院分型!F:K,6,FALSE),"否")</f>
        <v>否</v>
      </c>
      <c r="K2" s="23" t="s">
        <v>36</v>
      </c>
      <c r="L2" s="23">
        <v>3</v>
      </c>
      <c r="M2" s="23" t="s">
        <v>37</v>
      </c>
      <c r="N2" s="23" t="s">
        <v>38</v>
      </c>
      <c r="O2" s="15"/>
      <c r="P2" s="15" t="s">
        <v>39</v>
      </c>
      <c r="Q2" s="15" t="s">
        <v>40</v>
      </c>
      <c r="R2" s="17"/>
      <c r="S2" s="26" t="s">
        <v>41</v>
      </c>
      <c r="T2" s="27" t="s">
        <v>42</v>
      </c>
      <c r="U2" s="23" t="s">
        <v>43</v>
      </c>
      <c r="V2" s="15"/>
      <c r="W2" s="23"/>
      <c r="X2" s="23"/>
      <c r="Y2" s="23"/>
      <c r="Z2" s="23"/>
      <c r="AA2" s="37"/>
      <c r="AB2" s="38"/>
      <c r="AC2" s="23"/>
      <c r="AD2" s="42"/>
      <c r="AE2" s="43"/>
    </row>
    <row r="3" ht="13.5" customHeight="1" spans="1:31">
      <c r="A3" s="15">
        <v>2</v>
      </c>
      <c r="B3" s="16">
        <v>44200</v>
      </c>
      <c r="C3" s="17" t="s">
        <v>44</v>
      </c>
      <c r="D3" s="18" t="str">
        <f>VLOOKUP(C3,IF({1,0},CSS南北分区!D:D,CSS南北分区!B:B),2,FALSE)</f>
        <v>北区</v>
      </c>
      <c r="E3" s="22" t="s">
        <v>45</v>
      </c>
      <c r="F3" s="18" t="str">
        <f>IFERROR(VLOOKUP('2-DBS送检明细'!E3,IF({1,0},医院分型!F:F,医院分型!E:E),2,FALSE),"无")</f>
        <v>L1</v>
      </c>
      <c r="G3" s="18" t="str">
        <f>IF(IFERROR(VLOOKUP(E3,医院分型!F:J,5,FALSE),"无")="是","是","")</f>
        <v>是</v>
      </c>
      <c r="H3" s="23" t="s">
        <v>46</v>
      </c>
      <c r="I3" s="23" t="s">
        <v>47</v>
      </c>
      <c r="J3" s="18" t="str">
        <f>IFERROR(VLOOKUP(E3,医院分型!F:K,6,FALSE),"否")</f>
        <v>是</v>
      </c>
      <c r="K3" s="23" t="s">
        <v>48</v>
      </c>
      <c r="L3" s="23">
        <v>28</v>
      </c>
      <c r="M3" s="23" t="s">
        <v>49</v>
      </c>
      <c r="N3" s="23" t="s">
        <v>50</v>
      </c>
      <c r="O3" s="15"/>
      <c r="P3" s="15" t="s">
        <v>39</v>
      </c>
      <c r="Q3" s="15" t="s">
        <v>40</v>
      </c>
      <c r="R3" s="17"/>
      <c r="S3" s="26" t="s">
        <v>51</v>
      </c>
      <c r="T3" s="27" t="s">
        <v>42</v>
      </c>
      <c r="U3" s="23" t="s">
        <v>43</v>
      </c>
      <c r="V3" s="15"/>
      <c r="W3" s="23"/>
      <c r="X3" s="23"/>
      <c r="Y3" s="23"/>
      <c r="Z3" s="23"/>
      <c r="AA3" s="37"/>
      <c r="AB3" s="38"/>
      <c r="AC3" s="23"/>
      <c r="AD3" s="42"/>
      <c r="AE3" s="43"/>
    </row>
    <row r="4" ht="13.5" customHeight="1" spans="1:31">
      <c r="A4" s="15">
        <v>3</v>
      </c>
      <c r="B4" s="16">
        <v>44200</v>
      </c>
      <c r="C4" s="17" t="s">
        <v>52</v>
      </c>
      <c r="D4" s="18" t="str">
        <f>VLOOKUP(C4,IF({1,0},CSS南北分区!D:D,CSS南北分区!B:B),2,FALSE)</f>
        <v>南区</v>
      </c>
      <c r="E4" s="22" t="s">
        <v>53</v>
      </c>
      <c r="F4" s="18" t="str">
        <f>IFERROR(VLOOKUP('2-DBS送检明细'!E4,IF({1,0},医院分型!F:F,医院分型!E:E),2,FALSE),"无")</f>
        <v>L2</v>
      </c>
      <c r="G4" s="18" t="str">
        <f>IF(IFERROR(VLOOKUP(E4,医院分型!F:J,5,FALSE),"无")="是","是","")</f>
        <v/>
      </c>
      <c r="H4" s="23" t="s">
        <v>34</v>
      </c>
      <c r="I4" s="23" t="s">
        <v>54</v>
      </c>
      <c r="J4" s="18" t="str">
        <f>IFERROR(VLOOKUP(E4,医院分型!F:K,6,FALSE),"否")</f>
        <v>否</v>
      </c>
      <c r="K4" s="23" t="s">
        <v>55</v>
      </c>
      <c r="L4" s="23">
        <v>14</v>
      </c>
      <c r="M4" s="23" t="s">
        <v>37</v>
      </c>
      <c r="N4" s="23" t="s">
        <v>38</v>
      </c>
      <c r="O4" s="15"/>
      <c r="P4" s="15" t="s">
        <v>42</v>
      </c>
      <c r="Q4" s="15" t="s">
        <v>56</v>
      </c>
      <c r="R4" s="17"/>
      <c r="S4" s="26" t="s">
        <v>57</v>
      </c>
      <c r="T4" s="27" t="s">
        <v>42</v>
      </c>
      <c r="U4" s="23"/>
      <c r="V4" s="15"/>
      <c r="W4" s="23" t="s">
        <v>58</v>
      </c>
      <c r="X4" s="23">
        <v>137.23</v>
      </c>
      <c r="Y4" s="23"/>
      <c r="Z4" s="23"/>
      <c r="AA4" s="37"/>
      <c r="AB4" s="38"/>
      <c r="AC4" s="23"/>
      <c r="AD4" s="42"/>
      <c r="AE4" s="43"/>
    </row>
    <row r="5" ht="13.5" customHeight="1" spans="1:31">
      <c r="A5" s="15">
        <v>4</v>
      </c>
      <c r="B5" s="16">
        <v>44200</v>
      </c>
      <c r="C5" s="17" t="s">
        <v>59</v>
      </c>
      <c r="D5" s="18" t="str">
        <f>VLOOKUP(C5,IF({1,0},CSS南北分区!D:D,CSS南北分区!B:B),2,FALSE)</f>
        <v>南区</v>
      </c>
      <c r="E5" s="22" t="s">
        <v>60</v>
      </c>
      <c r="F5" s="18" t="str">
        <f>IFERROR(VLOOKUP('2-DBS送检明细'!E5,IF({1,0},医院分型!F:F,医院分型!E:E),2,FALSE),"无")</f>
        <v>L2</v>
      </c>
      <c r="G5" s="18" t="str">
        <f>IF(IFERROR(VLOOKUP(E5,医院分型!F:J,5,FALSE),"无")="是","是","")</f>
        <v/>
      </c>
      <c r="H5" s="23" t="s">
        <v>61</v>
      </c>
      <c r="I5" s="23" t="s">
        <v>62</v>
      </c>
      <c r="J5" s="18" t="str">
        <f>IFERROR(VLOOKUP(E5,医院分型!F:K,6,FALSE),"否")</f>
        <v>否</v>
      </c>
      <c r="K5" s="23" t="s">
        <v>63</v>
      </c>
      <c r="L5" s="23">
        <v>70</v>
      </c>
      <c r="M5" s="23" t="s">
        <v>37</v>
      </c>
      <c r="N5" s="23" t="s">
        <v>38</v>
      </c>
      <c r="O5" s="15"/>
      <c r="P5" s="15" t="s">
        <v>39</v>
      </c>
      <c r="Q5" s="15" t="s">
        <v>40</v>
      </c>
      <c r="R5" s="17"/>
      <c r="S5" s="26" t="s">
        <v>64</v>
      </c>
      <c r="T5" s="27" t="s">
        <v>42</v>
      </c>
      <c r="U5" s="23" t="s">
        <v>43</v>
      </c>
      <c r="V5" s="15"/>
      <c r="W5" s="23"/>
      <c r="X5" s="23"/>
      <c r="Y5" s="23"/>
      <c r="Z5" s="23"/>
      <c r="AA5" s="37"/>
      <c r="AB5" s="38"/>
      <c r="AC5" s="23"/>
      <c r="AD5" s="42"/>
      <c r="AE5" s="43"/>
    </row>
    <row r="6" ht="13.5" customHeight="1" spans="1:31">
      <c r="A6" s="15">
        <v>5</v>
      </c>
      <c r="B6" s="16">
        <v>44200</v>
      </c>
      <c r="C6" s="17" t="s">
        <v>65</v>
      </c>
      <c r="D6" s="18" t="str">
        <f>VLOOKUP(C6,IF({1,0},CSS南北分区!D:D,CSS南北分区!B:B),2,FALSE)</f>
        <v>北区</v>
      </c>
      <c r="E6" s="22" t="s">
        <v>66</v>
      </c>
      <c r="F6" s="18" t="str">
        <f>IFERROR(VLOOKUP('2-DBS送检明细'!E6,IF({1,0},医院分型!F:F,医院分型!E:E),2,FALSE),"无")</f>
        <v>无</v>
      </c>
      <c r="G6" s="18" t="str">
        <f>IF(IFERROR(VLOOKUP(E6,医院分型!F:J,5,FALSE),"无")="是","是","")</f>
        <v/>
      </c>
      <c r="H6" s="23" t="s">
        <v>34</v>
      </c>
      <c r="I6" s="23" t="s">
        <v>67</v>
      </c>
      <c r="J6" s="18" t="str">
        <f>IFERROR(VLOOKUP(E6,医院分型!F:K,6,FALSE),"否")</f>
        <v>否</v>
      </c>
      <c r="K6" s="23" t="s">
        <v>68</v>
      </c>
      <c r="L6" s="23">
        <v>7</v>
      </c>
      <c r="M6" s="23" t="s">
        <v>49</v>
      </c>
      <c r="N6" s="23" t="s">
        <v>50</v>
      </c>
      <c r="O6" s="15"/>
      <c r="P6" s="15"/>
      <c r="Q6" s="15"/>
      <c r="R6" s="17"/>
      <c r="S6" s="26" t="s">
        <v>69</v>
      </c>
      <c r="T6" s="27" t="s">
        <v>42</v>
      </c>
      <c r="U6" s="23" t="s">
        <v>43</v>
      </c>
      <c r="V6" s="15"/>
      <c r="W6" s="23"/>
      <c r="X6" s="23"/>
      <c r="Y6" s="23"/>
      <c r="Z6" s="23"/>
      <c r="AA6" s="37"/>
      <c r="AB6" s="38"/>
      <c r="AC6" s="23"/>
      <c r="AD6" s="42"/>
      <c r="AE6" s="43"/>
    </row>
    <row r="7" ht="13.5" customHeight="1" spans="1:31">
      <c r="A7" s="15">
        <v>6</v>
      </c>
      <c r="B7" s="16">
        <v>44200</v>
      </c>
      <c r="C7" s="17" t="s">
        <v>70</v>
      </c>
      <c r="D7" s="18" t="str">
        <f>VLOOKUP(C7,IF({1,0},CSS南北分区!D:D,CSS南北分区!B:B),2,FALSE)</f>
        <v>北区</v>
      </c>
      <c r="E7" s="22" t="s">
        <v>71</v>
      </c>
      <c r="F7" s="18" t="str">
        <f>IFERROR(VLOOKUP('2-DBS送检明细'!E7,IF({1,0},医院分型!F:F,医院分型!E:E),2,FALSE),"无")</f>
        <v>L1</v>
      </c>
      <c r="G7" s="18" t="str">
        <f>IF(IFERROR(VLOOKUP(E7,医院分型!F:J,5,FALSE),"无")="是","是","")</f>
        <v>是</v>
      </c>
      <c r="H7" s="23" t="s">
        <v>72</v>
      </c>
      <c r="I7" s="23" t="s">
        <v>73</v>
      </c>
      <c r="J7" s="18" t="str">
        <f>IFERROR(VLOOKUP(E7,医院分型!F:K,6,FALSE),"否")</f>
        <v>是</v>
      </c>
      <c r="K7" s="23" t="s">
        <v>74</v>
      </c>
      <c r="L7" s="23">
        <v>31</v>
      </c>
      <c r="M7" s="23" t="s">
        <v>37</v>
      </c>
      <c r="N7" s="23" t="s">
        <v>38</v>
      </c>
      <c r="O7" s="15"/>
      <c r="P7" s="15"/>
      <c r="Q7" s="15"/>
      <c r="R7" s="17"/>
      <c r="S7" s="26" t="s">
        <v>75</v>
      </c>
      <c r="T7" s="27" t="s">
        <v>42</v>
      </c>
      <c r="U7" s="23" t="s">
        <v>43</v>
      </c>
      <c r="V7" s="15"/>
      <c r="W7" s="23"/>
      <c r="X7" s="23"/>
      <c r="Y7" s="23"/>
      <c r="Z7" s="23"/>
      <c r="AA7" s="37"/>
      <c r="AB7" s="38"/>
      <c r="AC7" s="23"/>
      <c r="AD7" s="42"/>
      <c r="AE7" s="43"/>
    </row>
    <row r="8" ht="13.5" customHeight="1" spans="1:31">
      <c r="A8" s="15">
        <v>7</v>
      </c>
      <c r="B8" s="16">
        <v>44201</v>
      </c>
      <c r="C8" s="17" t="s">
        <v>76</v>
      </c>
      <c r="D8" s="18" t="str">
        <f>VLOOKUP(C8,IF({1,0},CSS南北分区!D:D,CSS南北分区!B:B),2,FALSE)</f>
        <v>南区</v>
      </c>
      <c r="E8" s="22" t="s">
        <v>77</v>
      </c>
      <c r="F8" s="18" t="str">
        <f>IFERROR(VLOOKUP('2-DBS送检明细'!E8,IF({1,0},医院分型!F:F,医院分型!E:E),2,FALSE),"无")</f>
        <v>L1</v>
      </c>
      <c r="G8" s="18" t="str">
        <f>IF(IFERROR(VLOOKUP(E8,医院分型!F:J,5,FALSE),"无")="是","是","")</f>
        <v/>
      </c>
      <c r="H8" s="23" t="s">
        <v>78</v>
      </c>
      <c r="I8" s="23" t="s">
        <v>79</v>
      </c>
      <c r="J8" s="18" t="str">
        <f>IFERROR(VLOOKUP(E8,医院分型!F:K,6,FALSE),"否")</f>
        <v>签署中</v>
      </c>
      <c r="K8" s="23" t="s">
        <v>80</v>
      </c>
      <c r="L8" s="23">
        <v>6</v>
      </c>
      <c r="M8" s="23" t="s">
        <v>49</v>
      </c>
      <c r="N8" s="23" t="s">
        <v>50</v>
      </c>
      <c r="O8" s="15"/>
      <c r="P8" s="15" t="s">
        <v>39</v>
      </c>
      <c r="Q8" s="15" t="s">
        <v>40</v>
      </c>
      <c r="R8" s="17"/>
      <c r="S8" s="26" t="s">
        <v>81</v>
      </c>
      <c r="T8" s="27" t="s">
        <v>42</v>
      </c>
      <c r="U8" s="23" t="s">
        <v>43</v>
      </c>
      <c r="V8" s="15"/>
      <c r="W8" s="23"/>
      <c r="X8" s="23"/>
      <c r="Y8" s="23"/>
      <c r="Z8" s="23"/>
      <c r="AA8" s="37"/>
      <c r="AB8" s="38"/>
      <c r="AC8" s="23"/>
      <c r="AD8" s="42"/>
      <c r="AE8" s="43"/>
    </row>
    <row r="9" ht="13.5" customHeight="1" spans="1:31">
      <c r="A9" s="15">
        <v>8</v>
      </c>
      <c r="B9" s="16">
        <v>44201</v>
      </c>
      <c r="C9" s="17" t="s">
        <v>44</v>
      </c>
      <c r="D9" s="18" t="str">
        <f>VLOOKUP(C9,IF({1,0},CSS南北分区!D:D,CSS南北分区!B:B),2,FALSE)</f>
        <v>北区</v>
      </c>
      <c r="E9" s="22" t="s">
        <v>45</v>
      </c>
      <c r="F9" s="18" t="str">
        <f>IFERROR(VLOOKUP('2-DBS送检明细'!E9,IF({1,0},医院分型!F:F,医院分型!E:E),2,FALSE),"无")</f>
        <v>L1</v>
      </c>
      <c r="G9" s="18" t="str">
        <f>IF(IFERROR(VLOOKUP(E9,医院分型!F:J,5,FALSE),"无")="是","是","")</f>
        <v>是</v>
      </c>
      <c r="H9" s="23" t="s">
        <v>78</v>
      </c>
      <c r="I9" s="23" t="s">
        <v>82</v>
      </c>
      <c r="J9" s="18" t="str">
        <f>IFERROR(VLOOKUP(E9,医院分型!F:K,6,FALSE),"否")</f>
        <v>是</v>
      </c>
      <c r="K9" s="23" t="s">
        <v>83</v>
      </c>
      <c r="L9" s="23">
        <v>63</v>
      </c>
      <c r="M9" s="23" t="s">
        <v>37</v>
      </c>
      <c r="N9" s="23" t="s">
        <v>38</v>
      </c>
      <c r="O9" s="15"/>
      <c r="P9" s="15" t="s">
        <v>39</v>
      </c>
      <c r="Q9" s="15" t="s">
        <v>40</v>
      </c>
      <c r="R9" s="17"/>
      <c r="S9" s="26" t="s">
        <v>84</v>
      </c>
      <c r="T9" s="27" t="s">
        <v>42</v>
      </c>
      <c r="U9" s="23" t="s">
        <v>43</v>
      </c>
      <c r="V9" s="15"/>
      <c r="W9" s="23"/>
      <c r="X9" s="23"/>
      <c r="Y9" s="23"/>
      <c r="Z9" s="23"/>
      <c r="AA9" s="37"/>
      <c r="AB9" s="38"/>
      <c r="AC9" s="23"/>
      <c r="AD9" s="42"/>
      <c r="AE9" s="43"/>
    </row>
    <row r="10" ht="13.5" customHeight="1" spans="1:31">
      <c r="A10" s="15">
        <v>9</v>
      </c>
      <c r="B10" s="16">
        <v>44201</v>
      </c>
      <c r="C10" s="17" t="s">
        <v>85</v>
      </c>
      <c r="D10" s="18" t="str">
        <f>VLOOKUP(C10,IF({1,0},CSS南北分区!D:D,CSS南北分区!B:B),2,FALSE)</f>
        <v>北区</v>
      </c>
      <c r="E10" s="22" t="s">
        <v>86</v>
      </c>
      <c r="F10" s="18" t="str">
        <f>IFERROR(VLOOKUP('2-DBS送检明细'!E10,IF({1,0},医院分型!F:F,医院分型!E:E),2,FALSE),"无")</f>
        <v>无</v>
      </c>
      <c r="G10" s="18" t="str">
        <f>IF(IFERROR(VLOOKUP(E10,医院分型!F:J,5,FALSE),"无")="是","是","")</f>
        <v/>
      </c>
      <c r="H10" s="23" t="s">
        <v>72</v>
      </c>
      <c r="I10" s="23" t="s">
        <v>87</v>
      </c>
      <c r="J10" s="18" t="str">
        <f>IFERROR(VLOOKUP(E10,医院分型!F:K,6,FALSE),"否")</f>
        <v>否</v>
      </c>
      <c r="K10" s="23" t="s">
        <v>88</v>
      </c>
      <c r="L10" s="23">
        <v>50</v>
      </c>
      <c r="M10" s="23" t="s">
        <v>37</v>
      </c>
      <c r="N10" s="23" t="s">
        <v>50</v>
      </c>
      <c r="O10" s="15"/>
      <c r="P10" s="15" t="s">
        <v>39</v>
      </c>
      <c r="Q10" s="15" t="s">
        <v>40</v>
      </c>
      <c r="R10" s="17"/>
      <c r="S10" s="26" t="s">
        <v>89</v>
      </c>
      <c r="T10" s="27" t="s">
        <v>42</v>
      </c>
      <c r="U10" s="23" t="s">
        <v>43</v>
      </c>
      <c r="V10" s="15"/>
      <c r="W10" s="23"/>
      <c r="X10" s="23"/>
      <c r="Y10" s="23"/>
      <c r="Z10" s="23"/>
      <c r="AA10" s="37"/>
      <c r="AB10" s="38"/>
      <c r="AC10" s="23"/>
      <c r="AD10" s="42"/>
      <c r="AE10" s="43"/>
    </row>
    <row r="11" ht="13.5" customHeight="1" spans="1:31">
      <c r="A11" s="15">
        <v>10</v>
      </c>
      <c r="B11" s="16">
        <v>44201</v>
      </c>
      <c r="C11" s="17" t="s">
        <v>85</v>
      </c>
      <c r="D11" s="18" t="str">
        <f>VLOOKUP(C11,IF({1,0},CSS南北分区!D:D,CSS南北分区!B:B),2,FALSE)</f>
        <v>北区</v>
      </c>
      <c r="E11" s="22" t="s">
        <v>86</v>
      </c>
      <c r="F11" s="18" t="str">
        <f>IFERROR(VLOOKUP('2-DBS送检明细'!E11,IF({1,0},医院分型!F:F,医院分型!E:E),2,FALSE),"无")</f>
        <v>无</v>
      </c>
      <c r="G11" s="18" t="str">
        <f>IF(IFERROR(VLOOKUP(E11,医院分型!F:J,5,FALSE),"无")="是","是","")</f>
        <v/>
      </c>
      <c r="H11" s="23" t="s">
        <v>72</v>
      </c>
      <c r="I11" s="23" t="s">
        <v>90</v>
      </c>
      <c r="J11" s="18" t="str">
        <f>IFERROR(VLOOKUP(E11,医院分型!F:K,6,FALSE),"否")</f>
        <v>否</v>
      </c>
      <c r="K11" s="23" t="s">
        <v>91</v>
      </c>
      <c r="L11" s="23">
        <v>24</v>
      </c>
      <c r="M11" s="23" t="s">
        <v>37</v>
      </c>
      <c r="N11" s="23" t="s">
        <v>38</v>
      </c>
      <c r="O11" s="15"/>
      <c r="P11" s="15" t="s">
        <v>39</v>
      </c>
      <c r="Q11" s="15" t="s">
        <v>40</v>
      </c>
      <c r="R11" s="17"/>
      <c r="S11" s="26" t="s">
        <v>92</v>
      </c>
      <c r="T11" s="27" t="s">
        <v>42</v>
      </c>
      <c r="U11" s="23" t="s">
        <v>43</v>
      </c>
      <c r="V11" s="15"/>
      <c r="W11" s="23"/>
      <c r="X11" s="23"/>
      <c r="Y11" s="23"/>
      <c r="Z11" s="23"/>
      <c r="AA11" s="37"/>
      <c r="AB11" s="38"/>
      <c r="AC11" s="23"/>
      <c r="AD11" s="42"/>
      <c r="AE11" s="43"/>
    </row>
    <row r="12" ht="13.5" customHeight="1" spans="1:31">
      <c r="A12" s="15">
        <v>11</v>
      </c>
      <c r="B12" s="16">
        <v>44201</v>
      </c>
      <c r="C12" s="17" t="s">
        <v>59</v>
      </c>
      <c r="D12" s="18" t="str">
        <f>VLOOKUP(C12,IF({1,0},CSS南北分区!D:D,CSS南北分区!B:B),2,FALSE)</f>
        <v>南区</v>
      </c>
      <c r="E12" s="22" t="s">
        <v>93</v>
      </c>
      <c r="F12" s="18" t="str">
        <f>IFERROR(VLOOKUP('2-DBS送检明细'!E12,IF({1,0},医院分型!F:F,医院分型!E:E),2,FALSE),"无")</f>
        <v>L1</v>
      </c>
      <c r="G12" s="18" t="str">
        <f>IF(IFERROR(VLOOKUP(E12,医院分型!F:J,5,FALSE),"无")="是","是","")</f>
        <v>是</v>
      </c>
      <c r="H12" s="23" t="s">
        <v>72</v>
      </c>
      <c r="I12" s="23" t="s">
        <v>94</v>
      </c>
      <c r="J12" s="18" t="str">
        <f>IFERROR(VLOOKUP(E12,医院分型!F:K,6,FALSE),"否")</f>
        <v>是</v>
      </c>
      <c r="K12" s="23" t="s">
        <v>95</v>
      </c>
      <c r="L12" s="23">
        <v>3</v>
      </c>
      <c r="M12" s="23" t="s">
        <v>37</v>
      </c>
      <c r="N12" s="23" t="s">
        <v>50</v>
      </c>
      <c r="O12" s="15"/>
      <c r="P12" s="15"/>
      <c r="Q12" s="15"/>
      <c r="R12" s="17"/>
      <c r="S12" s="26" t="s">
        <v>96</v>
      </c>
      <c r="T12" s="27" t="s">
        <v>42</v>
      </c>
      <c r="U12" s="23" t="s">
        <v>43</v>
      </c>
      <c r="V12" s="15"/>
      <c r="W12" s="23"/>
      <c r="X12" s="23"/>
      <c r="Y12" s="23"/>
      <c r="Z12" s="23"/>
      <c r="AA12" s="37"/>
      <c r="AB12" s="38"/>
      <c r="AC12" s="23"/>
      <c r="AD12" s="42"/>
      <c r="AE12" s="43"/>
    </row>
    <row r="13" ht="13.5" customHeight="1" spans="1:31">
      <c r="A13" s="15">
        <v>12</v>
      </c>
      <c r="B13" s="16">
        <v>44201</v>
      </c>
      <c r="C13" s="17" t="s">
        <v>59</v>
      </c>
      <c r="D13" s="18" t="str">
        <f>VLOOKUP(C13,IF({1,0},CSS南北分区!D:D,CSS南北分区!B:B),2,FALSE)</f>
        <v>南区</v>
      </c>
      <c r="E13" s="22" t="s">
        <v>93</v>
      </c>
      <c r="F13" s="18" t="str">
        <f>IFERROR(VLOOKUP('2-DBS送检明细'!E13,IF({1,0},医院分型!F:F,医院分型!E:E),2,FALSE),"无")</f>
        <v>L1</v>
      </c>
      <c r="G13" s="18" t="str">
        <f>IF(IFERROR(VLOOKUP(E13,医院分型!F:J,5,FALSE),"无")="是","是","")</f>
        <v>是</v>
      </c>
      <c r="H13" s="23" t="s">
        <v>72</v>
      </c>
      <c r="I13" s="23" t="s">
        <v>94</v>
      </c>
      <c r="J13" s="18" t="str">
        <f>IFERROR(VLOOKUP(E13,医院分型!F:K,6,FALSE),"否")</f>
        <v>是</v>
      </c>
      <c r="K13" s="23" t="s">
        <v>97</v>
      </c>
      <c r="L13" s="23">
        <v>7</v>
      </c>
      <c r="M13" s="23" t="s">
        <v>37</v>
      </c>
      <c r="N13" s="23" t="s">
        <v>50</v>
      </c>
      <c r="O13" s="15"/>
      <c r="P13" s="15"/>
      <c r="Q13" s="15"/>
      <c r="R13" s="17"/>
      <c r="S13" s="26" t="s">
        <v>98</v>
      </c>
      <c r="T13" s="27" t="s">
        <v>42</v>
      </c>
      <c r="U13" s="23" t="s">
        <v>43</v>
      </c>
      <c r="V13" s="15"/>
      <c r="W13" s="23"/>
      <c r="X13" s="23"/>
      <c r="Y13" s="23"/>
      <c r="Z13" s="23"/>
      <c r="AA13" s="37"/>
      <c r="AB13" s="38"/>
      <c r="AC13" s="23"/>
      <c r="AD13" s="42"/>
      <c r="AE13" s="43"/>
    </row>
    <row r="14" ht="13.5" customHeight="1" spans="1:31">
      <c r="A14" s="15">
        <v>13</v>
      </c>
      <c r="B14" s="16">
        <v>44201</v>
      </c>
      <c r="C14" s="17" t="s">
        <v>44</v>
      </c>
      <c r="D14" s="18" t="str">
        <f>VLOOKUP(C14,IF({1,0},CSS南北分区!D:D,CSS南北分区!B:B),2,FALSE)</f>
        <v>北区</v>
      </c>
      <c r="E14" s="22" t="s">
        <v>45</v>
      </c>
      <c r="F14" s="18" t="str">
        <f>IFERROR(VLOOKUP('2-DBS送检明细'!E14,IF({1,0},医院分型!F:F,医院分型!E:E),2,FALSE),"无")</f>
        <v>L1</v>
      </c>
      <c r="G14" s="18" t="str">
        <f>IF(IFERROR(VLOOKUP(E14,医院分型!F:J,5,FALSE),"无")="是","是","")</f>
        <v>是</v>
      </c>
      <c r="H14" s="23" t="s">
        <v>46</v>
      </c>
      <c r="I14" s="23" t="s">
        <v>47</v>
      </c>
      <c r="J14" s="18" t="str">
        <f>IFERROR(VLOOKUP(E14,医院分型!F:K,6,FALSE),"否")</f>
        <v>是</v>
      </c>
      <c r="K14" s="23" t="s">
        <v>99</v>
      </c>
      <c r="L14" s="22">
        <v>13</v>
      </c>
      <c r="M14" s="23" t="s">
        <v>37</v>
      </c>
      <c r="N14" s="23" t="s">
        <v>38</v>
      </c>
      <c r="O14" s="15"/>
      <c r="P14" s="15" t="s">
        <v>39</v>
      </c>
      <c r="Q14" s="15" t="s">
        <v>40</v>
      </c>
      <c r="R14" s="17"/>
      <c r="S14" s="28" t="s">
        <v>100</v>
      </c>
      <c r="T14" s="27" t="s">
        <v>42</v>
      </c>
      <c r="U14" s="23" t="s">
        <v>43</v>
      </c>
      <c r="V14" s="15"/>
      <c r="W14" s="23"/>
      <c r="X14" s="23"/>
      <c r="Y14" s="23"/>
      <c r="Z14" s="23"/>
      <c r="AA14" s="37"/>
      <c r="AB14" s="38"/>
      <c r="AC14" s="23"/>
      <c r="AD14" s="42"/>
      <c r="AE14" s="43"/>
    </row>
    <row r="15" ht="13.5" customHeight="1" spans="1:31">
      <c r="A15" s="15">
        <v>14</v>
      </c>
      <c r="B15" s="16">
        <v>44201</v>
      </c>
      <c r="C15" s="17" t="s">
        <v>101</v>
      </c>
      <c r="D15" s="18" t="str">
        <f>VLOOKUP(C15,IF({1,0},CSS南北分区!D:D,CSS南北分区!B:B),2,FALSE)</f>
        <v>南区</v>
      </c>
      <c r="E15" s="22" t="s">
        <v>102</v>
      </c>
      <c r="F15" s="18" t="str">
        <f>IFERROR(VLOOKUP('2-DBS送检明细'!E15,IF({1,0},医院分型!F:F,医院分型!E:E),2,FALSE),"无")</f>
        <v>无</v>
      </c>
      <c r="G15" s="18" t="str">
        <f>IF(IFERROR(VLOOKUP(E15,医院分型!F:J,5,FALSE),"无")="是","是","")</f>
        <v/>
      </c>
      <c r="H15" s="23" t="s">
        <v>72</v>
      </c>
      <c r="I15" s="23" t="s">
        <v>103</v>
      </c>
      <c r="J15" s="18" t="str">
        <f>IFERROR(VLOOKUP(E15,医院分型!F:K,6,FALSE),"否")</f>
        <v>否</v>
      </c>
      <c r="K15" s="23" t="s">
        <v>104</v>
      </c>
      <c r="L15" s="23">
        <v>7</v>
      </c>
      <c r="M15" s="23" t="s">
        <v>37</v>
      </c>
      <c r="N15" s="23" t="s">
        <v>38</v>
      </c>
      <c r="O15" s="15"/>
      <c r="P15" s="15" t="s">
        <v>42</v>
      </c>
      <c r="Q15" s="15" t="s">
        <v>56</v>
      </c>
      <c r="R15" s="17"/>
      <c r="S15" s="26" t="s">
        <v>105</v>
      </c>
      <c r="T15" s="27" t="s">
        <v>42</v>
      </c>
      <c r="U15" s="23"/>
      <c r="V15" s="15"/>
      <c r="W15" s="23" t="s">
        <v>58</v>
      </c>
      <c r="X15" s="23">
        <v>86.98</v>
      </c>
      <c r="Y15" s="23"/>
      <c r="Z15" s="23"/>
      <c r="AA15" s="37"/>
      <c r="AB15" s="38"/>
      <c r="AC15" s="23"/>
      <c r="AD15" s="42"/>
      <c r="AE15" s="43"/>
    </row>
    <row r="16" ht="13.5" customHeight="1" spans="1:31">
      <c r="A16" s="15">
        <v>15</v>
      </c>
      <c r="B16" s="16">
        <v>44202</v>
      </c>
      <c r="C16" s="17" t="s">
        <v>52</v>
      </c>
      <c r="D16" s="18" t="str">
        <f>VLOOKUP(C16,IF({1,0},CSS南北分区!D:D,CSS南北分区!B:B),2,FALSE)</f>
        <v>南区</v>
      </c>
      <c r="E16" s="22" t="s">
        <v>53</v>
      </c>
      <c r="F16" s="18" t="str">
        <f>IFERROR(VLOOKUP('2-DBS送检明细'!E16,IF({1,0},医院分型!F:F,医院分型!E:E),2,FALSE),"无")</f>
        <v>L2</v>
      </c>
      <c r="G16" s="18" t="str">
        <f>IF(IFERROR(VLOOKUP(E16,医院分型!F:J,5,FALSE),"无")="是","是","")</f>
        <v/>
      </c>
      <c r="H16" s="23" t="s">
        <v>34</v>
      </c>
      <c r="I16" s="23" t="s">
        <v>106</v>
      </c>
      <c r="J16" s="18" t="str">
        <f>IFERROR(VLOOKUP(E16,医院分型!F:K,6,FALSE),"否")</f>
        <v>否</v>
      </c>
      <c r="K16" s="23" t="s">
        <v>107</v>
      </c>
      <c r="L16" s="23">
        <v>11</v>
      </c>
      <c r="M16" s="23" t="s">
        <v>37</v>
      </c>
      <c r="N16" s="23" t="s">
        <v>50</v>
      </c>
      <c r="O16" s="15"/>
      <c r="P16" s="15" t="s">
        <v>42</v>
      </c>
      <c r="Q16" s="15" t="s">
        <v>56</v>
      </c>
      <c r="R16" s="17"/>
      <c r="S16" s="26" t="s">
        <v>108</v>
      </c>
      <c r="T16" s="27" t="s">
        <v>42</v>
      </c>
      <c r="U16" s="23"/>
      <c r="V16" s="15"/>
      <c r="W16" s="23" t="s">
        <v>58</v>
      </c>
      <c r="X16" s="23">
        <v>263.45</v>
      </c>
      <c r="Y16" s="23"/>
      <c r="Z16" s="23"/>
      <c r="AA16" s="37"/>
      <c r="AB16" s="38"/>
      <c r="AC16" s="23"/>
      <c r="AD16" s="42"/>
      <c r="AE16" s="43"/>
    </row>
    <row r="17" ht="13.5" customHeight="1" spans="1:31">
      <c r="A17" s="15">
        <v>16</v>
      </c>
      <c r="B17" s="16">
        <v>44202</v>
      </c>
      <c r="C17" s="17" t="s">
        <v>109</v>
      </c>
      <c r="D17" s="18" t="str">
        <f>VLOOKUP(C17,IF({1,0},CSS南北分区!D:D,CSS南北分区!B:B),2,FALSE)</f>
        <v>北区</v>
      </c>
      <c r="E17" s="22" t="s">
        <v>110</v>
      </c>
      <c r="F17" s="18" t="str">
        <f>IFERROR(VLOOKUP('2-DBS送检明细'!E17,IF({1,0},医院分型!F:F,医院分型!E:E),2,FALSE),"无")</f>
        <v>L1</v>
      </c>
      <c r="G17" s="18" t="str">
        <f>IF(IFERROR(VLOOKUP(E17,医院分型!F:J,5,FALSE),"无")="是","是","")</f>
        <v/>
      </c>
      <c r="H17" s="23" t="s">
        <v>72</v>
      </c>
      <c r="I17" s="23" t="s">
        <v>111</v>
      </c>
      <c r="J17" s="18" t="str">
        <f>IFERROR(VLOOKUP(E17,医院分型!F:K,6,FALSE),"否")</f>
        <v>否</v>
      </c>
      <c r="K17" s="23" t="s">
        <v>112</v>
      </c>
      <c r="L17" s="23">
        <v>15</v>
      </c>
      <c r="M17" s="23" t="s">
        <v>49</v>
      </c>
      <c r="N17" s="23" t="s">
        <v>50</v>
      </c>
      <c r="O17" s="15"/>
      <c r="P17" s="15"/>
      <c r="Q17" s="15"/>
      <c r="R17" s="17"/>
      <c r="S17" s="26" t="s">
        <v>113</v>
      </c>
      <c r="T17" s="27" t="s">
        <v>42</v>
      </c>
      <c r="U17" s="23" t="s">
        <v>43</v>
      </c>
      <c r="V17" s="15"/>
      <c r="W17" s="23"/>
      <c r="X17" s="23"/>
      <c r="Y17" s="23"/>
      <c r="Z17" s="23"/>
      <c r="AA17" s="37"/>
      <c r="AB17" s="38"/>
      <c r="AC17" s="23"/>
      <c r="AD17" s="42"/>
      <c r="AE17" s="43"/>
    </row>
    <row r="18" ht="13.5" customHeight="1" spans="1:31">
      <c r="A18" s="15">
        <v>17</v>
      </c>
      <c r="B18" s="16">
        <v>44203</v>
      </c>
      <c r="C18" s="17" t="s">
        <v>44</v>
      </c>
      <c r="D18" s="18" t="str">
        <f>VLOOKUP(C18,IF({1,0},CSS南北分区!D:D,CSS南北分区!B:B),2,FALSE)</f>
        <v>北区</v>
      </c>
      <c r="E18" s="22" t="s">
        <v>45</v>
      </c>
      <c r="F18" s="18" t="str">
        <f>IFERROR(VLOOKUP('2-DBS送检明细'!E18,IF({1,0},医院分型!F:F,医院分型!E:E),2,FALSE),"无")</f>
        <v>L1</v>
      </c>
      <c r="G18" s="18" t="str">
        <f>IF(IFERROR(VLOOKUP(E18,医院分型!F:J,5,FALSE),"无")="是","是","")</f>
        <v>是</v>
      </c>
      <c r="H18" s="23" t="s">
        <v>78</v>
      </c>
      <c r="I18" s="23" t="s">
        <v>82</v>
      </c>
      <c r="J18" s="18" t="str">
        <f>IFERROR(VLOOKUP(E18,医院分型!F:K,6,FALSE),"否")</f>
        <v>是</v>
      </c>
      <c r="K18" s="23" t="s">
        <v>114</v>
      </c>
      <c r="L18" s="23">
        <v>69</v>
      </c>
      <c r="M18" s="23" t="s">
        <v>37</v>
      </c>
      <c r="N18" s="23" t="s">
        <v>50</v>
      </c>
      <c r="O18" s="15"/>
      <c r="P18" s="15" t="s">
        <v>39</v>
      </c>
      <c r="Q18" s="15" t="s">
        <v>40</v>
      </c>
      <c r="R18" s="17"/>
      <c r="S18" s="26" t="s">
        <v>115</v>
      </c>
      <c r="T18" s="27" t="s">
        <v>42</v>
      </c>
      <c r="U18" s="23" t="s">
        <v>43</v>
      </c>
      <c r="V18" s="15"/>
      <c r="W18" s="23"/>
      <c r="X18" s="23"/>
      <c r="Y18" s="23"/>
      <c r="Z18" s="23"/>
      <c r="AA18" s="37"/>
      <c r="AB18" s="38"/>
      <c r="AC18" s="23"/>
      <c r="AD18" s="42"/>
      <c r="AE18" s="43"/>
    </row>
    <row r="19" ht="13.5" customHeight="1" spans="1:33">
      <c r="A19" s="15">
        <v>18</v>
      </c>
      <c r="B19" s="16">
        <v>44203</v>
      </c>
      <c r="C19" s="17" t="s">
        <v>70</v>
      </c>
      <c r="D19" s="18" t="str">
        <f>VLOOKUP(C19,IF({1,0},CSS南北分区!D:D,CSS南北分区!B:B),2,FALSE)</f>
        <v>北区</v>
      </c>
      <c r="E19" s="22" t="s">
        <v>116</v>
      </c>
      <c r="F19" s="18" t="str">
        <f>IFERROR(VLOOKUP('2-DBS送检明细'!E19,IF({1,0},医院分型!F:F,医院分型!E:E),2,FALSE),"无")</f>
        <v>无</v>
      </c>
      <c r="G19" s="18" t="str">
        <f>IF(IFERROR(VLOOKUP(E19,医院分型!F:J,5,FALSE),"无")="是","是","")</f>
        <v/>
      </c>
      <c r="H19" s="23" t="s">
        <v>72</v>
      </c>
      <c r="I19" s="23" t="s">
        <v>117</v>
      </c>
      <c r="J19" s="18" t="str">
        <f>IFERROR(VLOOKUP(E19,医院分型!F:K,6,FALSE),"否")</f>
        <v>否</v>
      </c>
      <c r="K19" s="23" t="s">
        <v>118</v>
      </c>
      <c r="L19" s="23">
        <v>24</v>
      </c>
      <c r="M19" s="23" t="s">
        <v>37</v>
      </c>
      <c r="N19" s="23" t="s">
        <v>38</v>
      </c>
      <c r="O19" s="15"/>
      <c r="P19" s="15"/>
      <c r="Q19" s="15"/>
      <c r="R19" s="17"/>
      <c r="S19" s="26" t="s">
        <v>119</v>
      </c>
      <c r="T19" s="27" t="s">
        <v>42</v>
      </c>
      <c r="U19" s="23" t="s">
        <v>120</v>
      </c>
      <c r="V19" s="15">
        <v>0.23</v>
      </c>
      <c r="W19" s="23" t="s">
        <v>58</v>
      </c>
      <c r="X19" s="23">
        <v>131.57</v>
      </c>
      <c r="Y19" s="23" t="s">
        <v>58</v>
      </c>
      <c r="Z19" s="23"/>
      <c r="AA19" s="37"/>
      <c r="AB19" s="38">
        <v>2</v>
      </c>
      <c r="AC19" s="23" t="s">
        <v>42</v>
      </c>
      <c r="AD19" s="42" t="s">
        <v>121</v>
      </c>
      <c r="AE19" s="43"/>
      <c r="AF19" s="11" t="s">
        <v>122</v>
      </c>
      <c r="AG19" s="11" t="s">
        <v>123</v>
      </c>
    </row>
    <row r="20" ht="13.5" customHeight="1" spans="1:31">
      <c r="A20" s="15">
        <v>19</v>
      </c>
      <c r="B20" s="16">
        <v>44203</v>
      </c>
      <c r="C20" s="17" t="s">
        <v>101</v>
      </c>
      <c r="D20" s="18" t="str">
        <f>VLOOKUP(C20,IF({1,0},CSS南北分区!D:D,CSS南北分区!B:B),2,FALSE)</f>
        <v>南区</v>
      </c>
      <c r="E20" s="22" t="s">
        <v>124</v>
      </c>
      <c r="F20" s="18" t="str">
        <f>IFERROR(VLOOKUP('2-DBS送检明细'!E20,IF({1,0},医院分型!F:F,医院分型!E:E),2,FALSE),"无")</f>
        <v>L1</v>
      </c>
      <c r="G20" s="18" t="str">
        <f>IF(IFERROR(VLOOKUP(E20,医院分型!F:J,5,FALSE),"无")="是","是","")</f>
        <v>是</v>
      </c>
      <c r="H20" s="23" t="s">
        <v>72</v>
      </c>
      <c r="I20" s="23" t="s">
        <v>125</v>
      </c>
      <c r="J20" s="18" t="str">
        <f>IFERROR(VLOOKUP(E20,医院分型!F:K,6,FALSE),"否")</f>
        <v>是</v>
      </c>
      <c r="K20" s="23" t="s">
        <v>126</v>
      </c>
      <c r="L20" s="23">
        <v>5</v>
      </c>
      <c r="M20" s="23" t="s">
        <v>37</v>
      </c>
      <c r="N20" s="23" t="s">
        <v>50</v>
      </c>
      <c r="O20" s="15"/>
      <c r="P20" s="15"/>
      <c r="Q20" s="15"/>
      <c r="R20" s="17"/>
      <c r="S20" s="26" t="s">
        <v>127</v>
      </c>
      <c r="T20" s="27" t="s">
        <v>42</v>
      </c>
      <c r="U20" s="23" t="s">
        <v>43</v>
      </c>
      <c r="V20" s="15"/>
      <c r="W20" s="23"/>
      <c r="X20" s="23"/>
      <c r="Y20" s="23"/>
      <c r="Z20" s="23"/>
      <c r="AA20" s="37"/>
      <c r="AB20" s="38"/>
      <c r="AC20" s="23"/>
      <c r="AD20" s="42"/>
      <c r="AE20" s="43"/>
    </row>
    <row r="21" ht="13.5" customHeight="1" spans="1:31">
      <c r="A21" s="15">
        <v>20</v>
      </c>
      <c r="B21" s="16">
        <v>44203</v>
      </c>
      <c r="C21" s="17" t="s">
        <v>59</v>
      </c>
      <c r="D21" s="18" t="str">
        <f>VLOOKUP(C21,IF({1,0},CSS南北分区!D:D,CSS南北分区!B:B),2,FALSE)</f>
        <v>南区</v>
      </c>
      <c r="E21" s="22" t="s">
        <v>128</v>
      </c>
      <c r="F21" s="18" t="str">
        <f>IFERROR(VLOOKUP('2-DBS送检明细'!E21,IF({1,0},医院分型!F:F,医院分型!E:E),2,FALSE),"无")</f>
        <v>L2</v>
      </c>
      <c r="G21" s="18" t="str">
        <f>IF(IFERROR(VLOOKUP(E21,医院分型!F:J,5,FALSE),"无")="是","是","")</f>
        <v/>
      </c>
      <c r="H21" s="23" t="s">
        <v>72</v>
      </c>
      <c r="I21" s="23" t="s">
        <v>129</v>
      </c>
      <c r="J21" s="18" t="str">
        <f>IFERROR(VLOOKUP(E21,医院分型!F:K,6,FALSE),"否")</f>
        <v>否</v>
      </c>
      <c r="K21" s="23" t="s">
        <v>130</v>
      </c>
      <c r="L21" s="23">
        <v>4</v>
      </c>
      <c r="M21" s="23" t="s">
        <v>37</v>
      </c>
      <c r="N21" s="23" t="s">
        <v>50</v>
      </c>
      <c r="O21" s="15"/>
      <c r="P21" s="15" t="s">
        <v>39</v>
      </c>
      <c r="Q21" s="15" t="s">
        <v>40</v>
      </c>
      <c r="R21" s="17"/>
      <c r="S21" s="26" t="s">
        <v>131</v>
      </c>
      <c r="T21" s="27" t="s">
        <v>42</v>
      </c>
      <c r="U21" s="23" t="s">
        <v>120</v>
      </c>
      <c r="V21" s="15">
        <v>0.56</v>
      </c>
      <c r="W21" s="23" t="s">
        <v>132</v>
      </c>
      <c r="X21" s="23"/>
      <c r="Y21" s="23" t="s">
        <v>132</v>
      </c>
      <c r="Z21" s="23"/>
      <c r="AA21" s="37"/>
      <c r="AB21" s="38"/>
      <c r="AC21" s="23"/>
      <c r="AD21" s="42"/>
      <c r="AE21" s="43"/>
    </row>
    <row r="22" ht="13.5" customHeight="1" spans="1:31">
      <c r="A22" s="15">
        <v>21</v>
      </c>
      <c r="B22" s="16">
        <v>44204</v>
      </c>
      <c r="C22" s="17" t="s">
        <v>76</v>
      </c>
      <c r="D22" s="18" t="str">
        <f>VLOOKUP(C22,IF({1,0},CSS南北分区!D:D,CSS南北分区!B:B),2,FALSE)</f>
        <v>南区</v>
      </c>
      <c r="E22" s="22" t="s">
        <v>77</v>
      </c>
      <c r="F22" s="18" t="str">
        <f>IFERROR(VLOOKUP('2-DBS送检明细'!E22,IF({1,0},医院分型!F:F,医院分型!E:E),2,FALSE),"无")</f>
        <v>L1</v>
      </c>
      <c r="G22" s="18" t="str">
        <f>IF(IFERROR(VLOOKUP(E22,医院分型!F:J,5,FALSE),"无")="是","是","")</f>
        <v/>
      </c>
      <c r="H22" s="23" t="s">
        <v>78</v>
      </c>
      <c r="I22" s="23" t="s">
        <v>79</v>
      </c>
      <c r="J22" s="18" t="str">
        <f>IFERROR(VLOOKUP(E22,医院分型!F:K,6,FALSE),"否")</f>
        <v>签署中</v>
      </c>
      <c r="K22" s="23" t="s">
        <v>133</v>
      </c>
      <c r="L22" s="23">
        <v>20</v>
      </c>
      <c r="M22" s="23" t="s">
        <v>49</v>
      </c>
      <c r="N22" s="23" t="s">
        <v>38</v>
      </c>
      <c r="O22" s="15"/>
      <c r="P22" s="15" t="s">
        <v>39</v>
      </c>
      <c r="Q22" s="15" t="s">
        <v>40</v>
      </c>
      <c r="R22" s="17"/>
      <c r="S22" s="26" t="s">
        <v>134</v>
      </c>
      <c r="T22" s="27" t="s">
        <v>42</v>
      </c>
      <c r="U22" s="23" t="s">
        <v>43</v>
      </c>
      <c r="V22" s="15"/>
      <c r="W22" s="23"/>
      <c r="X22" s="23"/>
      <c r="Y22" s="23"/>
      <c r="Z22" s="23"/>
      <c r="AA22" s="37"/>
      <c r="AB22" s="38"/>
      <c r="AC22" s="23"/>
      <c r="AD22" s="42"/>
      <c r="AE22" s="43"/>
    </row>
    <row r="23" ht="13.5" customHeight="1" spans="1:31">
      <c r="A23" s="15">
        <v>22</v>
      </c>
      <c r="B23" s="16">
        <v>44204</v>
      </c>
      <c r="C23" s="17" t="s">
        <v>59</v>
      </c>
      <c r="D23" s="18" t="str">
        <f>VLOOKUP(C23,IF({1,0},CSS南北分区!D:D,CSS南北分区!B:B),2,FALSE)</f>
        <v>南区</v>
      </c>
      <c r="E23" s="22" t="s">
        <v>93</v>
      </c>
      <c r="F23" s="18" t="str">
        <f>IFERROR(VLOOKUP('2-DBS送检明细'!E23,IF({1,0},医院分型!F:F,医院分型!E:E),2,FALSE),"无")</f>
        <v>L1</v>
      </c>
      <c r="G23" s="18" t="str">
        <f>IF(IFERROR(VLOOKUP(E23,医院分型!F:J,5,FALSE),"无")="是","是","")</f>
        <v>是</v>
      </c>
      <c r="H23" s="23" t="s">
        <v>72</v>
      </c>
      <c r="I23" s="23" t="s">
        <v>94</v>
      </c>
      <c r="J23" s="18" t="str">
        <f>IFERROR(VLOOKUP(E23,医院分型!F:K,6,FALSE),"否")</f>
        <v>是</v>
      </c>
      <c r="K23" s="23" t="s">
        <v>135</v>
      </c>
      <c r="L23" s="23">
        <v>19</v>
      </c>
      <c r="M23" s="23" t="s">
        <v>49</v>
      </c>
      <c r="N23" s="23" t="s">
        <v>50</v>
      </c>
      <c r="O23" s="15"/>
      <c r="P23" s="15" t="s">
        <v>39</v>
      </c>
      <c r="Q23" s="15" t="s">
        <v>40</v>
      </c>
      <c r="R23" s="17"/>
      <c r="S23" s="26" t="s">
        <v>136</v>
      </c>
      <c r="T23" s="27" t="s">
        <v>42</v>
      </c>
      <c r="U23" s="23" t="s">
        <v>43</v>
      </c>
      <c r="V23" s="15"/>
      <c r="W23" s="23"/>
      <c r="X23" s="23"/>
      <c r="Y23" s="23"/>
      <c r="Z23" s="23"/>
      <c r="AA23" s="37"/>
      <c r="AB23" s="38"/>
      <c r="AC23" s="23"/>
      <c r="AD23" s="42"/>
      <c r="AE23" s="43"/>
    </row>
    <row r="24" ht="13.5" customHeight="1" spans="1:31">
      <c r="A24" s="15">
        <v>23</v>
      </c>
      <c r="B24" s="16">
        <v>44204</v>
      </c>
      <c r="C24" s="17" t="s">
        <v>59</v>
      </c>
      <c r="D24" s="18" t="str">
        <f>VLOOKUP(C24,IF({1,0},CSS南北分区!D:D,CSS南北分区!B:B),2,FALSE)</f>
        <v>南区</v>
      </c>
      <c r="E24" s="22" t="s">
        <v>137</v>
      </c>
      <c r="F24" s="18" t="str">
        <f>IFERROR(VLOOKUP('2-DBS送检明细'!E24,IF({1,0},医院分型!F:F,医院分型!E:E),2,FALSE),"无")</f>
        <v>L1</v>
      </c>
      <c r="G24" s="18" t="str">
        <f>IF(IFERROR(VLOOKUP(E24,医院分型!F:J,5,FALSE),"无")="是","是","")</f>
        <v>是</v>
      </c>
      <c r="H24" s="23" t="s">
        <v>138</v>
      </c>
      <c r="I24" s="23" t="s">
        <v>139</v>
      </c>
      <c r="J24" s="18" t="str">
        <f>IFERROR(VLOOKUP(E24,医院分型!F:K,6,FALSE),"否")</f>
        <v>是</v>
      </c>
      <c r="K24" s="23" t="s">
        <v>140</v>
      </c>
      <c r="L24" s="23">
        <v>49</v>
      </c>
      <c r="M24" s="23" t="s">
        <v>37</v>
      </c>
      <c r="N24" s="23" t="s">
        <v>38</v>
      </c>
      <c r="O24" s="15"/>
      <c r="P24" s="15" t="s">
        <v>42</v>
      </c>
      <c r="Q24" s="29" t="s">
        <v>56</v>
      </c>
      <c r="R24" s="17"/>
      <c r="S24" s="28" t="s">
        <v>141</v>
      </c>
      <c r="T24" s="27" t="s">
        <v>42</v>
      </c>
      <c r="U24" s="23"/>
      <c r="V24" s="32"/>
      <c r="W24" s="23" t="s">
        <v>58</v>
      </c>
      <c r="X24" s="23">
        <v>305.58</v>
      </c>
      <c r="Y24" s="23"/>
      <c r="Z24" s="23"/>
      <c r="AA24" s="37"/>
      <c r="AB24" s="38"/>
      <c r="AC24" s="23"/>
      <c r="AD24" s="42"/>
      <c r="AE24" s="43"/>
    </row>
    <row r="25" ht="13.5" customHeight="1" spans="1:31">
      <c r="A25" s="15">
        <v>24</v>
      </c>
      <c r="B25" s="16">
        <v>44207</v>
      </c>
      <c r="C25" s="17" t="s">
        <v>142</v>
      </c>
      <c r="D25" s="18" t="str">
        <f>VLOOKUP(C25,IF({1,0},CSS南北分区!D:D,CSS南北分区!B:B),2,FALSE)</f>
        <v>南区</v>
      </c>
      <c r="E25" s="22" t="s">
        <v>143</v>
      </c>
      <c r="F25" s="18" t="str">
        <f>IFERROR(VLOOKUP('2-DBS送检明细'!E25,IF({1,0},医院分型!F:F,医院分型!E:E),2,FALSE),"无")</f>
        <v>L2</v>
      </c>
      <c r="G25" s="18" t="str">
        <f>IF(IFERROR(VLOOKUP(E25,医院分型!F:J,5,FALSE),"无")="是","是","")</f>
        <v/>
      </c>
      <c r="H25" s="23" t="s">
        <v>72</v>
      </c>
      <c r="I25" s="23" t="s">
        <v>144</v>
      </c>
      <c r="J25" s="18" t="str">
        <f>IFERROR(VLOOKUP(E25,医院分型!F:K,6,FALSE),"否")</f>
        <v>否</v>
      </c>
      <c r="K25" s="23" t="s">
        <v>145</v>
      </c>
      <c r="L25" s="23">
        <v>77</v>
      </c>
      <c r="M25" s="23" t="s">
        <v>37</v>
      </c>
      <c r="N25" s="23" t="s">
        <v>50</v>
      </c>
      <c r="O25" s="15"/>
      <c r="P25" s="15" t="s">
        <v>39</v>
      </c>
      <c r="Q25" s="15" t="s">
        <v>40</v>
      </c>
      <c r="R25" s="17"/>
      <c r="S25" s="26" t="s">
        <v>146</v>
      </c>
      <c r="T25" s="27" t="s">
        <v>42</v>
      </c>
      <c r="U25" s="23" t="s">
        <v>43</v>
      </c>
      <c r="V25" s="32"/>
      <c r="W25" s="23"/>
      <c r="X25" s="23"/>
      <c r="Y25" s="23"/>
      <c r="Z25" s="23"/>
      <c r="AA25" s="37"/>
      <c r="AB25" s="38"/>
      <c r="AC25" s="23"/>
      <c r="AD25" s="42"/>
      <c r="AE25" s="43"/>
    </row>
    <row r="26" ht="13.5" customHeight="1" spans="1:31">
      <c r="A26" s="15">
        <v>25</v>
      </c>
      <c r="B26" s="16">
        <v>44207</v>
      </c>
      <c r="C26" s="17" t="s">
        <v>76</v>
      </c>
      <c r="D26" s="18" t="str">
        <f>VLOOKUP(C26,IF({1,0},CSS南北分区!D:D,CSS南北分区!B:B),2,FALSE)</f>
        <v>南区</v>
      </c>
      <c r="E26" s="22" t="s">
        <v>77</v>
      </c>
      <c r="F26" s="18" t="str">
        <f>IFERROR(VLOOKUP('2-DBS送检明细'!E26,IF({1,0},医院分型!F:F,医院分型!E:E),2,FALSE),"无")</f>
        <v>L1</v>
      </c>
      <c r="G26" s="18" t="str">
        <f>IF(IFERROR(VLOOKUP(E26,医院分型!F:J,5,FALSE),"无")="是","是","")</f>
        <v/>
      </c>
      <c r="H26" s="23" t="s">
        <v>78</v>
      </c>
      <c r="I26" s="23" t="s">
        <v>79</v>
      </c>
      <c r="J26" s="18" t="str">
        <f>IFERROR(VLOOKUP(E26,医院分型!F:K,6,FALSE),"否")</f>
        <v>签署中</v>
      </c>
      <c r="K26" s="23" t="s">
        <v>147</v>
      </c>
      <c r="L26" s="23">
        <v>11</v>
      </c>
      <c r="M26" s="23" t="s">
        <v>49</v>
      </c>
      <c r="N26" s="23" t="s">
        <v>50</v>
      </c>
      <c r="O26" s="15"/>
      <c r="P26" s="15" t="s">
        <v>39</v>
      </c>
      <c r="Q26" s="15" t="s">
        <v>40</v>
      </c>
      <c r="R26" s="17"/>
      <c r="S26" s="26" t="s">
        <v>148</v>
      </c>
      <c r="T26" s="27" t="s">
        <v>42</v>
      </c>
      <c r="U26" s="23" t="s">
        <v>43</v>
      </c>
      <c r="V26" s="32"/>
      <c r="W26" s="23"/>
      <c r="X26" s="23"/>
      <c r="Y26" s="23"/>
      <c r="Z26" s="23"/>
      <c r="AA26" s="37"/>
      <c r="AB26" s="38"/>
      <c r="AC26" s="23"/>
      <c r="AD26" s="42"/>
      <c r="AE26" s="43"/>
    </row>
    <row r="27" ht="13.5" customHeight="1" spans="1:31">
      <c r="A27" s="15">
        <v>26</v>
      </c>
      <c r="B27" s="16">
        <v>44207</v>
      </c>
      <c r="C27" s="17" t="s">
        <v>76</v>
      </c>
      <c r="D27" s="18" t="str">
        <f>VLOOKUP(C27,IF({1,0},CSS南北分区!D:D,CSS南北分区!B:B),2,FALSE)</f>
        <v>南区</v>
      </c>
      <c r="E27" s="22" t="s">
        <v>77</v>
      </c>
      <c r="F27" s="18" t="str">
        <f>IFERROR(VLOOKUP('2-DBS送检明细'!E27,IF({1,0},医院分型!F:F,医院分型!E:E),2,FALSE),"无")</f>
        <v>L1</v>
      </c>
      <c r="G27" s="18" t="str">
        <f>IF(IFERROR(VLOOKUP(E27,医院分型!F:J,5,FALSE),"无")="是","是","")</f>
        <v/>
      </c>
      <c r="H27" s="23" t="s">
        <v>78</v>
      </c>
      <c r="I27" s="23" t="s">
        <v>79</v>
      </c>
      <c r="J27" s="18" t="str">
        <f>IFERROR(VLOOKUP(E27,医院分型!F:K,6,FALSE),"否")</f>
        <v>签署中</v>
      </c>
      <c r="K27" s="23" t="s">
        <v>149</v>
      </c>
      <c r="L27" s="23">
        <v>2</v>
      </c>
      <c r="M27" s="23" t="s">
        <v>49</v>
      </c>
      <c r="N27" s="23" t="s">
        <v>50</v>
      </c>
      <c r="O27" s="15"/>
      <c r="P27" s="15" t="s">
        <v>39</v>
      </c>
      <c r="Q27" s="15" t="s">
        <v>40</v>
      </c>
      <c r="R27" s="17"/>
      <c r="S27" s="26" t="s">
        <v>150</v>
      </c>
      <c r="T27" s="27" t="s">
        <v>42</v>
      </c>
      <c r="U27" s="23" t="s">
        <v>43</v>
      </c>
      <c r="V27" s="32"/>
      <c r="W27" s="23"/>
      <c r="X27" s="23"/>
      <c r="Y27" s="23"/>
      <c r="Z27" s="23"/>
      <c r="AA27" s="37"/>
      <c r="AB27" s="38"/>
      <c r="AC27" s="23"/>
      <c r="AD27" s="42"/>
      <c r="AE27" s="43"/>
    </row>
    <row r="28" ht="13.5" customHeight="1" spans="1:31">
      <c r="A28" s="15">
        <v>27</v>
      </c>
      <c r="B28" s="16">
        <v>44207</v>
      </c>
      <c r="C28" s="17" t="s">
        <v>44</v>
      </c>
      <c r="D28" s="18" t="str">
        <f>VLOOKUP(C28,IF({1,0},CSS南北分区!D:D,CSS南北分区!B:B),2,FALSE)</f>
        <v>北区</v>
      </c>
      <c r="E28" s="22" t="s">
        <v>45</v>
      </c>
      <c r="F28" s="18" t="str">
        <f>IFERROR(VLOOKUP('2-DBS送检明细'!E28,IF({1,0},医院分型!F:F,医院分型!E:E),2,FALSE),"无")</f>
        <v>L1</v>
      </c>
      <c r="G28" s="18" t="str">
        <f>IF(IFERROR(VLOOKUP(E28,医院分型!F:J,5,FALSE),"无")="是","是","")</f>
        <v>是</v>
      </c>
      <c r="H28" s="23" t="s">
        <v>78</v>
      </c>
      <c r="I28" s="23" t="s">
        <v>82</v>
      </c>
      <c r="J28" s="18" t="str">
        <f>IFERROR(VLOOKUP(E28,医院分型!F:K,6,FALSE),"否")</f>
        <v>是</v>
      </c>
      <c r="K28" s="23" t="s">
        <v>151</v>
      </c>
      <c r="L28" s="23">
        <v>55</v>
      </c>
      <c r="M28" s="23" t="s">
        <v>37</v>
      </c>
      <c r="N28" s="23" t="s">
        <v>50</v>
      </c>
      <c r="O28" s="15"/>
      <c r="P28" s="15" t="s">
        <v>39</v>
      </c>
      <c r="Q28" s="15" t="s">
        <v>40</v>
      </c>
      <c r="R28" s="17"/>
      <c r="S28" s="26" t="s">
        <v>152</v>
      </c>
      <c r="T28" s="27" t="s">
        <v>42</v>
      </c>
      <c r="U28" s="23" t="s">
        <v>43</v>
      </c>
      <c r="V28" s="32"/>
      <c r="W28" s="23"/>
      <c r="X28" s="23"/>
      <c r="Y28" s="23"/>
      <c r="Z28" s="23"/>
      <c r="AA28" s="37"/>
      <c r="AB28" s="38"/>
      <c r="AC28" s="23"/>
      <c r="AD28" s="42"/>
      <c r="AE28" s="43"/>
    </row>
    <row r="29" ht="13.5" customHeight="1" spans="1:31">
      <c r="A29" s="15">
        <v>28</v>
      </c>
      <c r="B29" s="16">
        <v>44207</v>
      </c>
      <c r="C29" s="17" t="s">
        <v>59</v>
      </c>
      <c r="D29" s="18" t="str">
        <f>VLOOKUP(C29,IF({1,0},CSS南北分区!D:D,CSS南北分区!B:B),2,FALSE)</f>
        <v>南区</v>
      </c>
      <c r="E29" s="22" t="s">
        <v>137</v>
      </c>
      <c r="F29" s="18" t="str">
        <f>IFERROR(VLOOKUP('2-DBS送检明细'!E29,IF({1,0},医院分型!F:F,医院分型!E:E),2,FALSE),"无")</f>
        <v>L1</v>
      </c>
      <c r="G29" s="18" t="str">
        <f>IF(IFERROR(VLOOKUP(E29,医院分型!F:J,5,FALSE),"无")="是","是","")</f>
        <v>是</v>
      </c>
      <c r="H29" s="23" t="s">
        <v>34</v>
      </c>
      <c r="I29" s="23" t="s">
        <v>153</v>
      </c>
      <c r="J29" s="18" t="str">
        <f>IFERROR(VLOOKUP(E29,医院分型!F:K,6,FALSE),"否")</f>
        <v>是</v>
      </c>
      <c r="K29" s="23" t="s">
        <v>154</v>
      </c>
      <c r="L29" s="23">
        <v>28</v>
      </c>
      <c r="M29" s="23" t="s">
        <v>49</v>
      </c>
      <c r="N29" s="23" t="s">
        <v>50</v>
      </c>
      <c r="O29" s="15"/>
      <c r="P29" s="15"/>
      <c r="Q29" s="15"/>
      <c r="R29" s="17"/>
      <c r="S29" s="26" t="s">
        <v>155</v>
      </c>
      <c r="T29" s="27" t="s">
        <v>42</v>
      </c>
      <c r="U29" s="23" t="s">
        <v>43</v>
      </c>
      <c r="V29" s="32"/>
      <c r="W29" s="23"/>
      <c r="X29" s="23"/>
      <c r="Y29" s="23"/>
      <c r="Z29" s="23"/>
      <c r="AA29" s="37"/>
      <c r="AB29" s="38"/>
      <c r="AC29" s="23"/>
      <c r="AD29" s="42"/>
      <c r="AE29" s="43"/>
    </row>
    <row r="30" ht="13.5" customHeight="1" spans="1:33">
      <c r="A30" s="15">
        <v>29</v>
      </c>
      <c r="B30" s="16">
        <v>44208</v>
      </c>
      <c r="C30" s="17" t="s">
        <v>44</v>
      </c>
      <c r="D30" s="18" t="str">
        <f>VLOOKUP(C30,IF({1,0},CSS南北分区!D:D,CSS南北分区!B:B),2,FALSE)</f>
        <v>北区</v>
      </c>
      <c r="E30" s="22" t="s">
        <v>156</v>
      </c>
      <c r="F30" s="18" t="str">
        <f>IFERROR(VLOOKUP('2-DBS送检明细'!E30,IF({1,0},医院分型!F:F,医院分型!E:E),2,FALSE),"无")</f>
        <v>L2</v>
      </c>
      <c r="G30" s="18" t="str">
        <f>IF(IFERROR(VLOOKUP(E30,医院分型!F:J,5,FALSE),"无")="是","是","")</f>
        <v/>
      </c>
      <c r="H30" s="23" t="s">
        <v>157</v>
      </c>
      <c r="I30" s="23" t="s">
        <v>158</v>
      </c>
      <c r="J30" s="18" t="str">
        <f>IFERROR(VLOOKUP(E30,医院分型!F:K,6,FALSE),"否")</f>
        <v>是</v>
      </c>
      <c r="K30" s="23" t="s">
        <v>159</v>
      </c>
      <c r="L30" s="23">
        <v>41</v>
      </c>
      <c r="M30" s="23" t="s">
        <v>37</v>
      </c>
      <c r="N30" s="23" t="s">
        <v>50</v>
      </c>
      <c r="O30" s="15"/>
      <c r="P30" s="15" t="s">
        <v>39</v>
      </c>
      <c r="Q30" s="15" t="s">
        <v>40</v>
      </c>
      <c r="R30" s="17"/>
      <c r="S30" s="26" t="s">
        <v>160</v>
      </c>
      <c r="T30" s="27" t="s">
        <v>42</v>
      </c>
      <c r="U30" s="33" t="s">
        <v>120</v>
      </c>
      <c r="V30" s="34">
        <v>1.02</v>
      </c>
      <c r="W30" s="33" t="s">
        <v>58</v>
      </c>
      <c r="X30" s="33" t="s">
        <v>161</v>
      </c>
      <c r="Y30" s="23" t="s">
        <v>58</v>
      </c>
      <c r="Z30" s="23"/>
      <c r="AA30" s="37"/>
      <c r="AB30" s="38">
        <v>3</v>
      </c>
      <c r="AC30" s="23" t="s">
        <v>42</v>
      </c>
      <c r="AD30" s="42" t="s">
        <v>162</v>
      </c>
      <c r="AE30" s="43"/>
      <c r="AF30" s="11" t="s">
        <v>163</v>
      </c>
      <c r="AG30" s="11" t="s">
        <v>164</v>
      </c>
    </row>
    <row r="31" ht="13.5" customHeight="1" spans="1:31">
      <c r="A31" s="15">
        <v>30</v>
      </c>
      <c r="B31" s="16">
        <v>44209</v>
      </c>
      <c r="C31" s="17" t="s">
        <v>76</v>
      </c>
      <c r="D31" s="18" t="str">
        <f>VLOOKUP(C31,IF({1,0},CSS南北分区!D:D,CSS南北分区!B:B),2,FALSE)</f>
        <v>南区</v>
      </c>
      <c r="E31" s="22" t="s">
        <v>77</v>
      </c>
      <c r="F31" s="18" t="str">
        <f>IFERROR(VLOOKUP('2-DBS送检明细'!E31,IF({1,0},医院分型!F:F,医院分型!E:E),2,FALSE),"无")</f>
        <v>L1</v>
      </c>
      <c r="G31" s="18" t="str">
        <f>IF(IFERROR(VLOOKUP(E31,医院分型!F:J,5,FALSE),"无")="是","是","")</f>
        <v/>
      </c>
      <c r="H31" s="23" t="s">
        <v>78</v>
      </c>
      <c r="I31" s="23" t="s">
        <v>79</v>
      </c>
      <c r="J31" s="18" t="str">
        <f>IFERROR(VLOOKUP(E31,医院分型!F:K,6,FALSE),"否")</f>
        <v>签署中</v>
      </c>
      <c r="K31" s="23" t="s">
        <v>165</v>
      </c>
      <c r="L31" s="23">
        <v>8</v>
      </c>
      <c r="M31" s="23" t="s">
        <v>49</v>
      </c>
      <c r="N31" s="23" t="s">
        <v>38</v>
      </c>
      <c r="O31" s="15"/>
      <c r="P31" s="15" t="s">
        <v>39</v>
      </c>
      <c r="Q31" s="15" t="s">
        <v>40</v>
      </c>
      <c r="R31" s="17"/>
      <c r="S31" s="26" t="s">
        <v>166</v>
      </c>
      <c r="T31" s="27" t="s">
        <v>42</v>
      </c>
      <c r="U31" s="23" t="s">
        <v>43</v>
      </c>
      <c r="V31" s="32"/>
      <c r="W31" s="23"/>
      <c r="X31" s="23"/>
      <c r="Y31" s="23"/>
      <c r="Z31" s="23"/>
      <c r="AA31" s="37"/>
      <c r="AB31" s="38"/>
      <c r="AC31" s="23"/>
      <c r="AD31" s="42"/>
      <c r="AE31" s="43"/>
    </row>
    <row r="32" ht="13.5" customHeight="1" spans="1:31">
      <c r="A32" s="15">
        <v>31</v>
      </c>
      <c r="B32" s="16">
        <v>44209</v>
      </c>
      <c r="C32" s="17" t="s">
        <v>44</v>
      </c>
      <c r="D32" s="18" t="str">
        <f>VLOOKUP(C32,IF({1,0},CSS南北分区!D:D,CSS南北分区!B:B),2,FALSE)</f>
        <v>北区</v>
      </c>
      <c r="E32" s="22" t="s">
        <v>45</v>
      </c>
      <c r="F32" s="18" t="str">
        <f>IFERROR(VLOOKUP('2-DBS送检明细'!E32,IF({1,0},医院分型!F:F,医院分型!E:E),2,FALSE),"无")</f>
        <v>L1</v>
      </c>
      <c r="G32" s="18" t="str">
        <f>IF(IFERROR(VLOOKUP(E32,医院分型!F:J,5,FALSE),"无")="是","是","")</f>
        <v>是</v>
      </c>
      <c r="H32" s="23" t="s">
        <v>78</v>
      </c>
      <c r="I32" s="23" t="s">
        <v>82</v>
      </c>
      <c r="J32" s="18" t="str">
        <f>IFERROR(VLOOKUP(E32,医院分型!F:K,6,FALSE),"否")</f>
        <v>是</v>
      </c>
      <c r="K32" s="23" t="s">
        <v>167</v>
      </c>
      <c r="L32" s="23">
        <v>56</v>
      </c>
      <c r="M32" s="23" t="s">
        <v>37</v>
      </c>
      <c r="N32" s="23" t="s">
        <v>50</v>
      </c>
      <c r="O32" s="15"/>
      <c r="P32" s="15" t="s">
        <v>39</v>
      </c>
      <c r="Q32" s="15" t="s">
        <v>40</v>
      </c>
      <c r="R32" s="17"/>
      <c r="S32" s="26" t="s">
        <v>168</v>
      </c>
      <c r="T32" s="27" t="s">
        <v>42</v>
      </c>
      <c r="U32" s="23" t="s">
        <v>43</v>
      </c>
      <c r="V32" s="32"/>
      <c r="W32" s="23"/>
      <c r="X32" s="23"/>
      <c r="Y32" s="23"/>
      <c r="Z32" s="23"/>
      <c r="AA32" s="37"/>
      <c r="AB32" s="38"/>
      <c r="AC32" s="23"/>
      <c r="AD32" s="42"/>
      <c r="AE32" s="43"/>
    </row>
    <row r="33" ht="13.5" customHeight="1" spans="1:31">
      <c r="A33" s="15">
        <v>32</v>
      </c>
      <c r="B33" s="16">
        <v>44209</v>
      </c>
      <c r="C33" s="17" t="s">
        <v>59</v>
      </c>
      <c r="D33" s="18" t="str">
        <f>VLOOKUP(C33,IF({1,0},CSS南北分区!D:D,CSS南北分区!B:B),2,FALSE)</f>
        <v>南区</v>
      </c>
      <c r="E33" s="22" t="s">
        <v>128</v>
      </c>
      <c r="F33" s="18" t="str">
        <f>IFERROR(VLOOKUP('2-DBS送检明细'!E33,IF({1,0},医院分型!F:F,医院分型!E:E),2,FALSE),"无")</f>
        <v>L2</v>
      </c>
      <c r="G33" s="18" t="str">
        <f>IF(IFERROR(VLOOKUP(E33,医院分型!F:J,5,FALSE),"无")="是","是","")</f>
        <v/>
      </c>
      <c r="H33" s="23" t="s">
        <v>72</v>
      </c>
      <c r="I33" s="23" t="s">
        <v>129</v>
      </c>
      <c r="J33" s="18" t="str">
        <f>IFERROR(VLOOKUP(E33,医院分型!F:K,6,FALSE),"否")</f>
        <v>否</v>
      </c>
      <c r="K33" s="23" t="s">
        <v>169</v>
      </c>
      <c r="L33" s="23">
        <v>22</v>
      </c>
      <c r="M33" s="23" t="s">
        <v>49</v>
      </c>
      <c r="N33" s="23" t="s">
        <v>50</v>
      </c>
      <c r="O33" s="15"/>
      <c r="P33" s="15"/>
      <c r="Q33" s="15"/>
      <c r="R33" s="17"/>
      <c r="S33" s="26" t="s">
        <v>170</v>
      </c>
      <c r="T33" s="27" t="s">
        <v>42</v>
      </c>
      <c r="U33" s="23" t="s">
        <v>43</v>
      </c>
      <c r="V33" s="32"/>
      <c r="W33" s="23"/>
      <c r="X33" s="23"/>
      <c r="Y33" s="23"/>
      <c r="Z33" s="23"/>
      <c r="AA33" s="37"/>
      <c r="AB33" s="38"/>
      <c r="AC33" s="23"/>
      <c r="AD33" s="42"/>
      <c r="AE33" s="43"/>
    </row>
    <row r="34" ht="13.5" customHeight="1" spans="1:31">
      <c r="A34" s="15">
        <v>33</v>
      </c>
      <c r="B34" s="16">
        <v>44210</v>
      </c>
      <c r="C34" s="17" t="s">
        <v>44</v>
      </c>
      <c r="D34" s="18" t="str">
        <f>VLOOKUP(C34,IF({1,0},CSS南北分区!D:D,CSS南北分区!B:B),2,FALSE)</f>
        <v>北区</v>
      </c>
      <c r="E34" s="22" t="s">
        <v>45</v>
      </c>
      <c r="F34" s="18" t="str">
        <f>IFERROR(VLOOKUP('2-DBS送检明细'!E34,IF({1,0},医院分型!F:F,医院分型!E:E),2,FALSE),"无")</f>
        <v>L1</v>
      </c>
      <c r="G34" s="18" t="str">
        <f>IF(IFERROR(VLOOKUP(E34,医院分型!F:J,5,FALSE),"无")="是","是","")</f>
        <v>是</v>
      </c>
      <c r="H34" s="23" t="s">
        <v>78</v>
      </c>
      <c r="I34" s="23" t="s">
        <v>82</v>
      </c>
      <c r="J34" s="18" t="str">
        <f>IFERROR(VLOOKUP(E34,医院分型!F:K,6,FALSE),"否")</f>
        <v>是</v>
      </c>
      <c r="K34" s="23" t="s">
        <v>171</v>
      </c>
      <c r="L34" s="23">
        <v>54</v>
      </c>
      <c r="M34" s="23" t="s">
        <v>37</v>
      </c>
      <c r="N34" s="23" t="s">
        <v>50</v>
      </c>
      <c r="O34" s="15"/>
      <c r="P34" s="15" t="s">
        <v>39</v>
      </c>
      <c r="Q34" s="15" t="s">
        <v>40</v>
      </c>
      <c r="R34" s="17"/>
      <c r="S34" s="26" t="s">
        <v>172</v>
      </c>
      <c r="T34" s="27" t="s">
        <v>42</v>
      </c>
      <c r="U34" s="23" t="s">
        <v>43</v>
      </c>
      <c r="V34" s="32"/>
      <c r="W34" s="23"/>
      <c r="X34" s="23"/>
      <c r="Y34" s="23"/>
      <c r="Z34" s="23"/>
      <c r="AA34" s="37"/>
      <c r="AB34" s="38"/>
      <c r="AC34" s="23"/>
      <c r="AD34" s="42"/>
      <c r="AE34" s="43"/>
    </row>
    <row r="35" ht="13.5" customHeight="1" spans="1:31">
      <c r="A35" s="15">
        <v>34</v>
      </c>
      <c r="B35" s="16">
        <v>44210</v>
      </c>
      <c r="C35" s="17" t="s">
        <v>44</v>
      </c>
      <c r="D35" s="18" t="str">
        <f>VLOOKUP(C35,IF({1,0},CSS南北分区!D:D,CSS南北分区!B:B),2,FALSE)</f>
        <v>北区</v>
      </c>
      <c r="E35" s="22" t="s">
        <v>45</v>
      </c>
      <c r="F35" s="18" t="str">
        <f>IFERROR(VLOOKUP('2-DBS送检明细'!E35,IF({1,0},医院分型!F:F,医院分型!E:E),2,FALSE),"无")</f>
        <v>L1</v>
      </c>
      <c r="G35" s="18" t="str">
        <f>IF(IFERROR(VLOOKUP(E35,医院分型!F:J,5,FALSE),"无")="是","是","")</f>
        <v>是</v>
      </c>
      <c r="H35" s="23" t="s">
        <v>78</v>
      </c>
      <c r="I35" s="23" t="s">
        <v>82</v>
      </c>
      <c r="J35" s="18" t="str">
        <f>IFERROR(VLOOKUP(E35,医院分型!F:K,6,FALSE),"否")</f>
        <v>是</v>
      </c>
      <c r="K35" s="23" t="s">
        <v>173</v>
      </c>
      <c r="L35" s="23">
        <v>32</v>
      </c>
      <c r="M35" s="23" t="s">
        <v>37</v>
      </c>
      <c r="N35" s="23" t="s">
        <v>38</v>
      </c>
      <c r="O35" s="15"/>
      <c r="P35" s="15" t="s">
        <v>39</v>
      </c>
      <c r="Q35" s="15" t="s">
        <v>40</v>
      </c>
      <c r="R35" s="17"/>
      <c r="S35" s="26" t="s">
        <v>174</v>
      </c>
      <c r="T35" s="27" t="s">
        <v>42</v>
      </c>
      <c r="U35" s="23" t="s">
        <v>43</v>
      </c>
      <c r="V35" s="32"/>
      <c r="W35" s="23"/>
      <c r="X35" s="23"/>
      <c r="Y35" s="23"/>
      <c r="Z35" s="23"/>
      <c r="AA35" s="37"/>
      <c r="AB35" s="38"/>
      <c r="AC35" s="23"/>
      <c r="AD35" s="42"/>
      <c r="AE35" s="43"/>
    </row>
    <row r="36" ht="13.5" customHeight="1" spans="1:31">
      <c r="A36" s="15">
        <v>35</v>
      </c>
      <c r="B36" s="16">
        <v>44210</v>
      </c>
      <c r="C36" s="17" t="s">
        <v>44</v>
      </c>
      <c r="D36" s="18" t="str">
        <f>VLOOKUP(C36,IF({1,0},CSS南北分区!D:D,CSS南北分区!B:B),2,FALSE)</f>
        <v>北区</v>
      </c>
      <c r="E36" s="22" t="s">
        <v>45</v>
      </c>
      <c r="F36" s="18" t="str">
        <f>IFERROR(VLOOKUP('2-DBS送检明细'!E36,IF({1,0},医院分型!F:F,医院分型!E:E),2,FALSE),"无")</f>
        <v>L1</v>
      </c>
      <c r="G36" s="18" t="str">
        <f>IF(IFERROR(VLOOKUP(E36,医院分型!F:J,5,FALSE),"无")="是","是","")</f>
        <v>是</v>
      </c>
      <c r="H36" s="23" t="s">
        <v>78</v>
      </c>
      <c r="I36" s="23" t="s">
        <v>82</v>
      </c>
      <c r="J36" s="18" t="str">
        <f>IFERROR(VLOOKUP(E36,医院分型!F:K,6,FALSE),"否")</f>
        <v>是</v>
      </c>
      <c r="K36" s="23" t="s">
        <v>175</v>
      </c>
      <c r="L36" s="23">
        <v>49</v>
      </c>
      <c r="M36" s="23" t="s">
        <v>37</v>
      </c>
      <c r="N36" s="23" t="s">
        <v>50</v>
      </c>
      <c r="O36" s="15"/>
      <c r="P36" s="15" t="s">
        <v>39</v>
      </c>
      <c r="Q36" s="15" t="s">
        <v>40</v>
      </c>
      <c r="R36" s="17"/>
      <c r="S36" s="26" t="s">
        <v>176</v>
      </c>
      <c r="T36" s="27" t="s">
        <v>42</v>
      </c>
      <c r="U36" s="23" t="s">
        <v>43</v>
      </c>
      <c r="V36" s="32"/>
      <c r="W36" s="23"/>
      <c r="X36" s="23"/>
      <c r="Y36" s="23"/>
      <c r="Z36" s="23"/>
      <c r="AA36" s="37"/>
      <c r="AB36" s="38"/>
      <c r="AC36" s="23"/>
      <c r="AD36" s="42"/>
      <c r="AE36" s="43"/>
    </row>
    <row r="37" ht="13.5" customHeight="1" spans="1:31">
      <c r="A37" s="15">
        <v>36</v>
      </c>
      <c r="B37" s="16">
        <v>44210</v>
      </c>
      <c r="C37" s="17" t="s">
        <v>101</v>
      </c>
      <c r="D37" s="18" t="str">
        <f>VLOOKUP(C37,IF({1,0},CSS南北分区!D:D,CSS南北分区!B:B),2,FALSE)</f>
        <v>南区</v>
      </c>
      <c r="E37" s="22" t="s">
        <v>124</v>
      </c>
      <c r="F37" s="18" t="str">
        <f>IFERROR(VLOOKUP('2-DBS送检明细'!E37,IF({1,0},医院分型!F:F,医院分型!E:E),2,FALSE),"无")</f>
        <v>L1</v>
      </c>
      <c r="G37" s="18" t="str">
        <f>IF(IFERROR(VLOOKUP(E37,医院分型!F:J,5,FALSE),"无")="是","是","")</f>
        <v>是</v>
      </c>
      <c r="H37" s="23" t="s">
        <v>72</v>
      </c>
      <c r="I37" s="23" t="s">
        <v>177</v>
      </c>
      <c r="J37" s="18" t="str">
        <f>IFERROR(VLOOKUP(E37,医院分型!F:K,6,FALSE),"否")</f>
        <v>是</v>
      </c>
      <c r="K37" s="23" t="s">
        <v>178</v>
      </c>
      <c r="L37" s="23">
        <v>15</v>
      </c>
      <c r="M37" s="23" t="s">
        <v>49</v>
      </c>
      <c r="N37" s="23" t="s">
        <v>50</v>
      </c>
      <c r="O37" s="15"/>
      <c r="P37" s="15"/>
      <c r="Q37" s="15"/>
      <c r="R37" s="17"/>
      <c r="S37" s="26" t="s">
        <v>179</v>
      </c>
      <c r="T37" s="27" t="s">
        <v>42</v>
      </c>
      <c r="U37" s="23" t="s">
        <v>43</v>
      </c>
      <c r="V37" s="32"/>
      <c r="W37" s="23"/>
      <c r="X37" s="23"/>
      <c r="Y37" s="23"/>
      <c r="Z37" s="23"/>
      <c r="AA37" s="37"/>
      <c r="AB37" s="38"/>
      <c r="AC37" s="23"/>
      <c r="AD37" s="42"/>
      <c r="AE37" s="43"/>
    </row>
    <row r="38" ht="13.5" customHeight="1" spans="1:31">
      <c r="A38" s="15">
        <v>37</v>
      </c>
      <c r="B38" s="16">
        <v>44211</v>
      </c>
      <c r="C38" s="17" t="s">
        <v>59</v>
      </c>
      <c r="D38" s="18" t="str">
        <f>VLOOKUP(C38,IF({1,0},CSS南北分区!D:D,CSS南北分区!B:B),2,FALSE)</f>
        <v>南区</v>
      </c>
      <c r="E38" s="22" t="s">
        <v>93</v>
      </c>
      <c r="F38" s="18" t="str">
        <f>IFERROR(VLOOKUP('2-DBS送检明细'!E38,IF({1,0},医院分型!F:F,医院分型!E:E),2,FALSE),"无")</f>
        <v>L1</v>
      </c>
      <c r="G38" s="18" t="str">
        <f>IF(IFERROR(VLOOKUP(E38,医院分型!F:J,5,FALSE),"无")="是","是","")</f>
        <v>是</v>
      </c>
      <c r="H38" s="23" t="s">
        <v>72</v>
      </c>
      <c r="I38" s="23" t="s">
        <v>94</v>
      </c>
      <c r="J38" s="18" t="str">
        <f>IFERROR(VLOOKUP(E38,医院分型!F:K,6,FALSE),"否")</f>
        <v>是</v>
      </c>
      <c r="K38" s="23" t="s">
        <v>180</v>
      </c>
      <c r="L38" s="23">
        <v>8</v>
      </c>
      <c r="M38" s="23" t="s">
        <v>37</v>
      </c>
      <c r="N38" s="23" t="s">
        <v>50</v>
      </c>
      <c r="O38" s="15"/>
      <c r="P38" s="15" t="s">
        <v>39</v>
      </c>
      <c r="Q38" s="15" t="s">
        <v>40</v>
      </c>
      <c r="R38" s="17"/>
      <c r="S38" s="26" t="s">
        <v>181</v>
      </c>
      <c r="T38" s="27" t="s">
        <v>42</v>
      </c>
      <c r="U38" s="23" t="s">
        <v>43</v>
      </c>
      <c r="V38" s="32"/>
      <c r="W38" s="23"/>
      <c r="X38" s="23"/>
      <c r="Y38" s="23"/>
      <c r="Z38" s="23"/>
      <c r="AA38" s="37"/>
      <c r="AB38" s="38"/>
      <c r="AC38" s="23"/>
      <c r="AD38" s="42"/>
      <c r="AE38" s="43"/>
    </row>
    <row r="39" ht="13.5" customHeight="1" spans="1:31">
      <c r="A39" s="15">
        <v>38</v>
      </c>
      <c r="B39" s="16">
        <v>44211</v>
      </c>
      <c r="C39" s="17" t="s">
        <v>101</v>
      </c>
      <c r="D39" s="18" t="str">
        <f>VLOOKUP(C39,IF({1,0},CSS南北分区!D:D,CSS南北分区!B:B),2,FALSE)</f>
        <v>南区</v>
      </c>
      <c r="E39" s="22" t="s">
        <v>124</v>
      </c>
      <c r="F39" s="18" t="str">
        <f>IFERROR(VLOOKUP('2-DBS送检明细'!E39,IF({1,0},医院分型!F:F,医院分型!E:E),2,FALSE),"无")</f>
        <v>L1</v>
      </c>
      <c r="G39" s="18" t="str">
        <f>IF(IFERROR(VLOOKUP(E39,医院分型!F:J,5,FALSE),"无")="是","是","")</f>
        <v>是</v>
      </c>
      <c r="H39" s="23" t="s">
        <v>61</v>
      </c>
      <c r="I39" s="23" t="s">
        <v>182</v>
      </c>
      <c r="J39" s="18" t="str">
        <f>IFERROR(VLOOKUP(E39,医院分型!F:K,6,FALSE),"否")</f>
        <v>是</v>
      </c>
      <c r="K39" s="23" t="s">
        <v>183</v>
      </c>
      <c r="L39" s="23">
        <v>3</v>
      </c>
      <c r="M39" s="23" t="s">
        <v>37</v>
      </c>
      <c r="N39" s="23" t="s">
        <v>38</v>
      </c>
      <c r="O39" s="15"/>
      <c r="P39" s="15" t="s">
        <v>39</v>
      </c>
      <c r="Q39" s="15" t="s">
        <v>40</v>
      </c>
      <c r="R39" s="17"/>
      <c r="S39" s="26" t="s">
        <v>184</v>
      </c>
      <c r="T39" s="27" t="s">
        <v>42</v>
      </c>
      <c r="U39" s="23" t="s">
        <v>43</v>
      </c>
      <c r="V39" s="32"/>
      <c r="W39" s="23"/>
      <c r="X39" s="23"/>
      <c r="Y39" s="23"/>
      <c r="Z39" s="23"/>
      <c r="AA39" s="37"/>
      <c r="AB39" s="38"/>
      <c r="AC39" s="23"/>
      <c r="AD39" s="42"/>
      <c r="AE39" s="43"/>
    </row>
    <row r="40" ht="13.5" customHeight="1" spans="1:31">
      <c r="A40" s="15">
        <v>39</v>
      </c>
      <c r="B40" s="16">
        <v>44211</v>
      </c>
      <c r="C40" s="17" t="s">
        <v>70</v>
      </c>
      <c r="D40" s="18" t="str">
        <f>VLOOKUP(C40,IF({1,0},CSS南北分区!D:D,CSS南北分区!B:B),2,FALSE)</f>
        <v>北区</v>
      </c>
      <c r="E40" s="22" t="s">
        <v>185</v>
      </c>
      <c r="F40" s="18" t="str">
        <f>IFERROR(VLOOKUP('2-DBS送检明细'!E40,IF({1,0},医院分型!F:F,医院分型!E:E),2,FALSE),"无")</f>
        <v>L1</v>
      </c>
      <c r="G40" s="18" t="str">
        <f>IF(IFERROR(VLOOKUP(E40,医院分型!F:J,5,FALSE),"无")="是","是","")</f>
        <v>是</v>
      </c>
      <c r="H40" s="23" t="s">
        <v>186</v>
      </c>
      <c r="I40" s="23" t="s">
        <v>187</v>
      </c>
      <c r="J40" s="18" t="str">
        <f>IFERROR(VLOOKUP(E40,医院分型!F:K,6,FALSE),"否")</f>
        <v>是</v>
      </c>
      <c r="K40" s="23" t="s">
        <v>188</v>
      </c>
      <c r="L40" s="23">
        <v>7</v>
      </c>
      <c r="M40" s="23" t="s">
        <v>37</v>
      </c>
      <c r="N40" s="23" t="s">
        <v>38</v>
      </c>
      <c r="O40" s="15"/>
      <c r="P40" s="15" t="s">
        <v>39</v>
      </c>
      <c r="Q40" s="15" t="s">
        <v>40</v>
      </c>
      <c r="R40" s="17"/>
      <c r="S40" s="26" t="s">
        <v>189</v>
      </c>
      <c r="T40" s="27" t="s">
        <v>42</v>
      </c>
      <c r="U40" s="23" t="s">
        <v>43</v>
      </c>
      <c r="V40" s="32"/>
      <c r="W40" s="23"/>
      <c r="X40" s="23"/>
      <c r="Y40" s="23"/>
      <c r="Z40" s="23"/>
      <c r="AA40" s="37"/>
      <c r="AB40" s="38"/>
      <c r="AC40" s="23"/>
      <c r="AD40" s="42"/>
      <c r="AE40" s="43"/>
    </row>
    <row r="41" ht="13.5" customHeight="1" spans="1:33">
      <c r="A41" s="15">
        <v>40</v>
      </c>
      <c r="B41" s="16">
        <v>44212</v>
      </c>
      <c r="C41" s="17" t="s">
        <v>76</v>
      </c>
      <c r="D41" s="18" t="str">
        <f>VLOOKUP(C41,IF({1,0},CSS南北分区!D:D,CSS南北分区!B:B),2,FALSE)</f>
        <v>南区</v>
      </c>
      <c r="E41" s="22" t="s">
        <v>77</v>
      </c>
      <c r="F41" s="18" t="str">
        <f>IFERROR(VLOOKUP('2-DBS送检明细'!E41,IF({1,0},医院分型!F:F,医院分型!E:E),2,FALSE),"无")</f>
        <v>L1</v>
      </c>
      <c r="G41" s="18" t="str">
        <f>IF(IFERROR(VLOOKUP(E41,医院分型!F:J,5,FALSE),"无")="是","是","")</f>
        <v/>
      </c>
      <c r="H41" s="23" t="s">
        <v>78</v>
      </c>
      <c r="I41" s="23" t="s">
        <v>79</v>
      </c>
      <c r="J41" s="18" t="str">
        <f>IFERROR(VLOOKUP(E41,医院分型!F:K,6,FALSE),"否")</f>
        <v>签署中</v>
      </c>
      <c r="K41" s="23" t="s">
        <v>190</v>
      </c>
      <c r="L41" s="23">
        <v>3</v>
      </c>
      <c r="M41" s="23" t="s">
        <v>49</v>
      </c>
      <c r="N41" s="23" t="s">
        <v>50</v>
      </c>
      <c r="O41" s="15"/>
      <c r="P41" s="15" t="s">
        <v>39</v>
      </c>
      <c r="Q41" s="15" t="s">
        <v>40</v>
      </c>
      <c r="R41" s="17"/>
      <c r="S41" s="26" t="s">
        <v>191</v>
      </c>
      <c r="T41" s="27" t="s">
        <v>42</v>
      </c>
      <c r="U41" s="23" t="s">
        <v>120</v>
      </c>
      <c r="V41" s="32">
        <v>0.27</v>
      </c>
      <c r="W41" s="23" t="s">
        <v>58</v>
      </c>
      <c r="X41" s="23" t="s">
        <v>161</v>
      </c>
      <c r="Y41" s="23" t="s">
        <v>58</v>
      </c>
      <c r="Z41" s="23"/>
      <c r="AA41" s="37"/>
      <c r="AB41" s="38">
        <v>3</v>
      </c>
      <c r="AC41" s="23" t="s">
        <v>42</v>
      </c>
      <c r="AD41" s="42" t="s">
        <v>192</v>
      </c>
      <c r="AE41" s="43"/>
      <c r="AF41" s="11" t="s">
        <v>193</v>
      </c>
      <c r="AG41" s="11" t="s">
        <v>194</v>
      </c>
    </row>
    <row r="42" ht="13.5" customHeight="1" spans="1:31">
      <c r="A42" s="15">
        <v>41</v>
      </c>
      <c r="B42" s="16">
        <v>44214</v>
      </c>
      <c r="C42" s="17" t="s">
        <v>76</v>
      </c>
      <c r="D42" s="18" t="str">
        <f>VLOOKUP(C42,IF({1,0},CSS南北分区!D:D,CSS南北分区!B:B),2,FALSE)</f>
        <v>南区</v>
      </c>
      <c r="E42" s="22" t="s">
        <v>77</v>
      </c>
      <c r="F42" s="18" t="str">
        <f>IFERROR(VLOOKUP('2-DBS送检明细'!E42,IF({1,0},医院分型!F:F,医院分型!E:E),2,FALSE),"无")</f>
        <v>L1</v>
      </c>
      <c r="G42" s="18" t="str">
        <f>IF(IFERROR(VLOOKUP(E42,医院分型!F:J,5,FALSE),"无")="是","是","")</f>
        <v/>
      </c>
      <c r="H42" s="23" t="s">
        <v>78</v>
      </c>
      <c r="I42" s="23" t="s">
        <v>79</v>
      </c>
      <c r="J42" s="18" t="str">
        <f>IFERROR(VLOOKUP(E42,医院分型!F:K,6,FALSE),"否")</f>
        <v>签署中</v>
      </c>
      <c r="K42" s="23" t="s">
        <v>195</v>
      </c>
      <c r="L42" s="23">
        <v>8</v>
      </c>
      <c r="M42" s="23" t="s">
        <v>37</v>
      </c>
      <c r="N42" s="23" t="s">
        <v>38</v>
      </c>
      <c r="O42" s="15"/>
      <c r="P42" s="15" t="s">
        <v>39</v>
      </c>
      <c r="Q42" s="15" t="s">
        <v>40</v>
      </c>
      <c r="R42" s="17"/>
      <c r="S42" s="26" t="s">
        <v>196</v>
      </c>
      <c r="T42" s="27" t="s">
        <v>42</v>
      </c>
      <c r="U42" s="23" t="s">
        <v>43</v>
      </c>
      <c r="V42" s="32"/>
      <c r="W42" s="23"/>
      <c r="X42" s="23"/>
      <c r="Y42" s="23"/>
      <c r="Z42" s="23"/>
      <c r="AA42" s="37"/>
      <c r="AB42" s="38"/>
      <c r="AC42" s="23"/>
      <c r="AD42" s="42"/>
      <c r="AE42" s="43"/>
    </row>
    <row r="43" ht="13.5" customHeight="1" spans="1:31">
      <c r="A43" s="15">
        <v>42</v>
      </c>
      <c r="B43" s="16">
        <v>44214</v>
      </c>
      <c r="C43" s="17" t="s">
        <v>32</v>
      </c>
      <c r="D43" s="18" t="str">
        <f>VLOOKUP(C43,IF({1,0},CSS南北分区!D:D,CSS南北分区!B:B),2,FALSE)</f>
        <v>北区</v>
      </c>
      <c r="E43" s="22" t="s">
        <v>197</v>
      </c>
      <c r="F43" s="18" t="str">
        <f>IFERROR(VLOOKUP('2-DBS送检明细'!E43,IF({1,0},医院分型!F:F,医院分型!E:E),2,FALSE),"无")</f>
        <v>无</v>
      </c>
      <c r="G43" s="18" t="str">
        <f>IF(IFERROR(VLOOKUP(E43,医院分型!F:J,5,FALSE),"无")="是","是","")</f>
        <v/>
      </c>
      <c r="H43" s="23" t="s">
        <v>198</v>
      </c>
      <c r="I43" s="23" t="s">
        <v>199</v>
      </c>
      <c r="J43" s="18" t="str">
        <f>IFERROR(VLOOKUP(E43,医院分型!F:K,6,FALSE),"否")</f>
        <v>是</v>
      </c>
      <c r="K43" s="23" t="s">
        <v>200</v>
      </c>
      <c r="L43" s="23">
        <v>3</v>
      </c>
      <c r="M43" s="23" t="s">
        <v>37</v>
      </c>
      <c r="N43" s="23" t="s">
        <v>38</v>
      </c>
      <c r="O43" s="15"/>
      <c r="P43" s="15" t="s">
        <v>39</v>
      </c>
      <c r="Q43" s="15" t="s">
        <v>40</v>
      </c>
      <c r="R43" s="17"/>
      <c r="S43" s="26" t="s">
        <v>201</v>
      </c>
      <c r="T43" s="27" t="s">
        <v>42</v>
      </c>
      <c r="U43" s="23" t="s">
        <v>43</v>
      </c>
      <c r="V43" s="32"/>
      <c r="W43" s="23"/>
      <c r="X43" s="23"/>
      <c r="Y43" s="23"/>
      <c r="Z43" s="23"/>
      <c r="AA43" s="37"/>
      <c r="AB43" s="38"/>
      <c r="AC43" s="23"/>
      <c r="AD43" s="42"/>
      <c r="AE43" s="43"/>
    </row>
    <row r="44" ht="13.5" customHeight="1" spans="1:31">
      <c r="A44" s="15">
        <v>43</v>
      </c>
      <c r="B44" s="16">
        <v>44214</v>
      </c>
      <c r="C44" s="17" t="s">
        <v>70</v>
      </c>
      <c r="D44" s="18" t="str">
        <f>VLOOKUP(C44,IF({1,0},CSS南北分区!D:D,CSS南北分区!B:B),2,FALSE)</f>
        <v>北区</v>
      </c>
      <c r="E44" s="22" t="s">
        <v>71</v>
      </c>
      <c r="F44" s="18" t="str">
        <f>IFERROR(VLOOKUP('2-DBS送检明细'!E44,IF({1,0},医院分型!F:F,医院分型!E:E),2,FALSE),"无")</f>
        <v>L1</v>
      </c>
      <c r="G44" s="18" t="str">
        <f>IF(IFERROR(VLOOKUP(E44,医院分型!F:J,5,FALSE),"无")="是","是","")</f>
        <v>是</v>
      </c>
      <c r="H44" s="23" t="s">
        <v>72</v>
      </c>
      <c r="I44" s="23" t="s">
        <v>73</v>
      </c>
      <c r="J44" s="18" t="str">
        <f>IFERROR(VLOOKUP(E44,医院分型!F:K,6,FALSE),"否")</f>
        <v>是</v>
      </c>
      <c r="K44" s="23" t="s">
        <v>202</v>
      </c>
      <c r="L44" s="23">
        <v>27</v>
      </c>
      <c r="M44" s="23" t="s">
        <v>37</v>
      </c>
      <c r="N44" s="23" t="s">
        <v>38</v>
      </c>
      <c r="O44" s="15"/>
      <c r="P44" s="15"/>
      <c r="Q44" s="15"/>
      <c r="R44" s="17"/>
      <c r="S44" s="26" t="s">
        <v>203</v>
      </c>
      <c r="T44" s="27" t="s">
        <v>42</v>
      </c>
      <c r="U44" s="23" t="s">
        <v>43</v>
      </c>
      <c r="V44" s="32"/>
      <c r="W44" s="23"/>
      <c r="X44" s="23"/>
      <c r="Y44" s="23"/>
      <c r="Z44" s="23"/>
      <c r="AA44" s="37"/>
      <c r="AB44" s="38"/>
      <c r="AC44" s="23"/>
      <c r="AD44" s="42"/>
      <c r="AE44" s="43"/>
    </row>
    <row r="45" ht="13.5" customHeight="1" spans="1:31">
      <c r="A45" s="15">
        <v>44</v>
      </c>
      <c r="B45" s="16">
        <v>44215</v>
      </c>
      <c r="C45" s="17" t="s">
        <v>59</v>
      </c>
      <c r="D45" s="18" t="str">
        <f>VLOOKUP(C45,IF({1,0},CSS南北分区!D:D,CSS南北分区!B:B),2,FALSE)</f>
        <v>南区</v>
      </c>
      <c r="E45" s="22" t="s">
        <v>93</v>
      </c>
      <c r="F45" s="18" t="str">
        <f>IFERROR(VLOOKUP('2-DBS送检明细'!E45,IF({1,0},医院分型!F:F,医院分型!E:E),2,FALSE),"无")</f>
        <v>L1</v>
      </c>
      <c r="G45" s="18" t="str">
        <f>IF(IFERROR(VLOOKUP(E45,医院分型!F:J,5,FALSE),"无")="是","是","")</f>
        <v>是</v>
      </c>
      <c r="H45" s="23" t="s">
        <v>72</v>
      </c>
      <c r="I45" s="23" t="s">
        <v>204</v>
      </c>
      <c r="J45" s="18" t="str">
        <f>IFERROR(VLOOKUP(E45,医院分型!F:K,6,FALSE),"否")</f>
        <v>是</v>
      </c>
      <c r="K45" s="23" t="s">
        <v>205</v>
      </c>
      <c r="L45" s="23">
        <v>5</v>
      </c>
      <c r="M45" s="23" t="s">
        <v>37</v>
      </c>
      <c r="N45" s="23" t="s">
        <v>38</v>
      </c>
      <c r="O45" s="15"/>
      <c r="P45" s="15" t="s">
        <v>39</v>
      </c>
      <c r="Q45" s="15" t="s">
        <v>40</v>
      </c>
      <c r="R45" s="17"/>
      <c r="S45" s="26" t="s">
        <v>206</v>
      </c>
      <c r="T45" s="27" t="s">
        <v>42</v>
      </c>
      <c r="U45" s="23" t="s">
        <v>43</v>
      </c>
      <c r="V45" s="32"/>
      <c r="W45" s="23"/>
      <c r="X45" s="23"/>
      <c r="Y45" s="23"/>
      <c r="Z45" s="23"/>
      <c r="AA45" s="37"/>
      <c r="AB45" s="38"/>
      <c r="AC45" s="23"/>
      <c r="AD45" s="42"/>
      <c r="AE45" s="43"/>
    </row>
    <row r="46" ht="13.5" customHeight="1" spans="1:31">
      <c r="A46" s="15">
        <v>45</v>
      </c>
      <c r="B46" s="16">
        <v>44215</v>
      </c>
      <c r="C46" s="17" t="s">
        <v>59</v>
      </c>
      <c r="D46" s="18" t="str">
        <f>VLOOKUP(C46,IF({1,0},CSS南北分区!D:D,CSS南北分区!B:B),2,FALSE)</f>
        <v>南区</v>
      </c>
      <c r="E46" s="22" t="s">
        <v>60</v>
      </c>
      <c r="F46" s="18" t="str">
        <f>IFERROR(VLOOKUP('2-DBS送检明细'!E46,IF({1,0},医院分型!F:F,医院分型!E:E),2,FALSE),"无")</f>
        <v>L2</v>
      </c>
      <c r="G46" s="18" t="str">
        <f>IF(IFERROR(VLOOKUP(E46,医院分型!F:J,5,FALSE),"无")="是","是","")</f>
        <v/>
      </c>
      <c r="H46" s="23" t="s">
        <v>34</v>
      </c>
      <c r="I46" s="23" t="s">
        <v>207</v>
      </c>
      <c r="J46" s="18" t="str">
        <f>IFERROR(VLOOKUP(E46,医院分型!F:K,6,FALSE),"否")</f>
        <v>否</v>
      </c>
      <c r="K46" s="23" t="s">
        <v>208</v>
      </c>
      <c r="L46" s="23">
        <v>6</v>
      </c>
      <c r="M46" s="23" t="s">
        <v>49</v>
      </c>
      <c r="N46" s="23" t="s">
        <v>50</v>
      </c>
      <c r="O46" s="15"/>
      <c r="P46" s="15" t="s">
        <v>39</v>
      </c>
      <c r="Q46" s="15" t="s">
        <v>40</v>
      </c>
      <c r="R46" s="17"/>
      <c r="S46" s="26" t="s">
        <v>209</v>
      </c>
      <c r="T46" s="27" t="s">
        <v>42</v>
      </c>
      <c r="U46" s="23" t="s">
        <v>43</v>
      </c>
      <c r="V46" s="32"/>
      <c r="W46" s="23"/>
      <c r="X46" s="23"/>
      <c r="Y46" s="23"/>
      <c r="Z46" s="23"/>
      <c r="AA46" s="37"/>
      <c r="AB46" s="38"/>
      <c r="AC46" s="23"/>
      <c r="AD46" s="42"/>
      <c r="AE46" s="43"/>
    </row>
    <row r="47" ht="13.5" customHeight="1" spans="1:31">
      <c r="A47" s="15">
        <v>46</v>
      </c>
      <c r="B47" s="16">
        <v>44215</v>
      </c>
      <c r="C47" s="17" t="s">
        <v>101</v>
      </c>
      <c r="D47" s="18" t="str">
        <f>VLOOKUP(C47,IF({1,0},CSS南北分区!D:D,CSS南北分区!B:B),2,FALSE)</f>
        <v>南区</v>
      </c>
      <c r="E47" s="22" t="s">
        <v>124</v>
      </c>
      <c r="F47" s="18" t="str">
        <f>IFERROR(VLOOKUP('2-DBS送检明细'!E47,IF({1,0},医院分型!F:F,医院分型!E:E),2,FALSE),"无")</f>
        <v>L1</v>
      </c>
      <c r="G47" s="18" t="str">
        <f>IF(IFERROR(VLOOKUP(E47,医院分型!F:J,5,FALSE),"无")="是","是","")</f>
        <v>是</v>
      </c>
      <c r="H47" s="23" t="s">
        <v>72</v>
      </c>
      <c r="I47" s="24" t="s">
        <v>210</v>
      </c>
      <c r="J47" s="18" t="str">
        <f>IFERROR(VLOOKUP(E47,医院分型!F:K,6,FALSE),"否")</f>
        <v>是</v>
      </c>
      <c r="K47" s="23" t="s">
        <v>211</v>
      </c>
      <c r="L47" s="23">
        <v>6</v>
      </c>
      <c r="M47" s="23" t="s">
        <v>37</v>
      </c>
      <c r="N47" s="23" t="s">
        <v>50</v>
      </c>
      <c r="O47" s="15"/>
      <c r="P47" s="15" t="s">
        <v>39</v>
      </c>
      <c r="Q47" s="15" t="s">
        <v>40</v>
      </c>
      <c r="R47" s="17"/>
      <c r="S47" s="26" t="s">
        <v>212</v>
      </c>
      <c r="T47" s="27" t="s">
        <v>42</v>
      </c>
      <c r="U47" s="23" t="s">
        <v>43</v>
      </c>
      <c r="V47" s="32"/>
      <c r="W47" s="23"/>
      <c r="X47" s="23"/>
      <c r="Y47" s="23"/>
      <c r="Z47" s="23"/>
      <c r="AA47" s="37"/>
      <c r="AB47" s="38"/>
      <c r="AC47" s="23"/>
      <c r="AD47" s="42"/>
      <c r="AE47" s="43"/>
    </row>
    <row r="48" ht="13.5" customHeight="1" spans="1:31">
      <c r="A48" s="15">
        <v>47</v>
      </c>
      <c r="B48" s="16">
        <v>44215</v>
      </c>
      <c r="C48" s="17" t="s">
        <v>76</v>
      </c>
      <c r="D48" s="18" t="str">
        <f>VLOOKUP(C48,IF({1,0},CSS南北分区!D:D,CSS南北分区!B:B),2,FALSE)</f>
        <v>南区</v>
      </c>
      <c r="E48" s="22" t="s">
        <v>77</v>
      </c>
      <c r="F48" s="18" t="str">
        <f>IFERROR(VLOOKUP('2-DBS送检明细'!E48,IF({1,0},医院分型!F:F,医院分型!E:E),2,FALSE),"无")</f>
        <v>L1</v>
      </c>
      <c r="G48" s="18" t="str">
        <f>IF(IFERROR(VLOOKUP(E48,医院分型!F:J,5,FALSE),"无")="是","是","")</f>
        <v/>
      </c>
      <c r="H48" s="23" t="s">
        <v>72</v>
      </c>
      <c r="I48" s="23" t="s">
        <v>213</v>
      </c>
      <c r="J48" s="18" t="str">
        <f>IFERROR(VLOOKUP(E48,医院分型!F:K,6,FALSE),"否")</f>
        <v>签署中</v>
      </c>
      <c r="K48" s="23" t="s">
        <v>214</v>
      </c>
      <c r="L48" s="23">
        <v>3</v>
      </c>
      <c r="M48" s="23" t="s">
        <v>49</v>
      </c>
      <c r="N48" s="23" t="s">
        <v>38</v>
      </c>
      <c r="O48" s="15"/>
      <c r="P48" s="15" t="s">
        <v>39</v>
      </c>
      <c r="Q48" s="15" t="s">
        <v>40</v>
      </c>
      <c r="R48" s="17"/>
      <c r="S48" s="26" t="s">
        <v>215</v>
      </c>
      <c r="T48" s="27" t="s">
        <v>42</v>
      </c>
      <c r="U48" s="23" t="s">
        <v>43</v>
      </c>
      <c r="V48" s="32"/>
      <c r="W48" s="23"/>
      <c r="X48" s="23"/>
      <c r="Y48" s="23"/>
      <c r="Z48" s="23"/>
      <c r="AA48" s="37"/>
      <c r="AB48" s="38"/>
      <c r="AC48" s="23"/>
      <c r="AD48" s="42"/>
      <c r="AE48" s="43"/>
    </row>
    <row r="49" ht="13.5" customHeight="1" spans="1:31">
      <c r="A49" s="15">
        <v>48</v>
      </c>
      <c r="B49" s="16">
        <v>44215</v>
      </c>
      <c r="C49" s="17" t="s">
        <v>76</v>
      </c>
      <c r="D49" s="18" t="str">
        <f>VLOOKUP(C49,IF({1,0},CSS南北分区!D:D,CSS南北分区!B:B),2,FALSE)</f>
        <v>南区</v>
      </c>
      <c r="E49" s="22" t="s">
        <v>77</v>
      </c>
      <c r="F49" s="18" t="str">
        <f>IFERROR(VLOOKUP('2-DBS送检明细'!E49,IF({1,0},医院分型!F:F,医院分型!E:E),2,FALSE),"无")</f>
        <v>L1</v>
      </c>
      <c r="G49" s="18" t="str">
        <f>IF(IFERROR(VLOOKUP(E49,医院分型!F:J,5,FALSE),"无")="是","是","")</f>
        <v/>
      </c>
      <c r="H49" s="23" t="s">
        <v>72</v>
      </c>
      <c r="I49" s="23" t="s">
        <v>213</v>
      </c>
      <c r="J49" s="18" t="str">
        <f>IFERROR(VLOOKUP(E49,医院分型!F:K,6,FALSE),"否")</f>
        <v>签署中</v>
      </c>
      <c r="K49" s="23" t="s">
        <v>216</v>
      </c>
      <c r="L49" s="23">
        <v>23</v>
      </c>
      <c r="M49" s="23" t="s">
        <v>49</v>
      </c>
      <c r="N49" s="23" t="s">
        <v>38</v>
      </c>
      <c r="O49" s="15"/>
      <c r="P49" s="15" t="s">
        <v>39</v>
      </c>
      <c r="Q49" s="15" t="s">
        <v>40</v>
      </c>
      <c r="R49" s="17"/>
      <c r="S49" s="26" t="s">
        <v>217</v>
      </c>
      <c r="T49" s="27" t="s">
        <v>42</v>
      </c>
      <c r="U49" s="23" t="s">
        <v>43</v>
      </c>
      <c r="V49" s="32"/>
      <c r="W49" s="23"/>
      <c r="X49" s="23"/>
      <c r="Y49" s="23"/>
      <c r="Z49" s="23"/>
      <c r="AA49" s="37"/>
      <c r="AB49" s="38"/>
      <c r="AC49" s="23"/>
      <c r="AD49" s="42"/>
      <c r="AE49" s="43"/>
    </row>
    <row r="50" ht="13.5" customHeight="1" spans="1:31">
      <c r="A50" s="15">
        <v>49</v>
      </c>
      <c r="B50" s="16">
        <v>44215</v>
      </c>
      <c r="C50" s="17" t="s">
        <v>218</v>
      </c>
      <c r="D50" s="18" t="str">
        <f>VLOOKUP(C50,IF({1,0},CSS南北分区!D:D,CSS南北分区!B:B),2,FALSE)</f>
        <v>南区</v>
      </c>
      <c r="E50" s="22" t="s">
        <v>219</v>
      </c>
      <c r="F50" s="18" t="str">
        <f>IFERROR(VLOOKUP('2-DBS送检明细'!E50,IF({1,0},医院分型!F:F,医院分型!E:E),2,FALSE),"无")</f>
        <v>L1</v>
      </c>
      <c r="G50" s="18" t="str">
        <f>IF(IFERROR(VLOOKUP(E50,医院分型!F:J,5,FALSE),"无")="是","是","")</f>
        <v/>
      </c>
      <c r="H50" s="23" t="s">
        <v>34</v>
      </c>
      <c r="I50" s="23" t="s">
        <v>187</v>
      </c>
      <c r="J50" s="18" t="str">
        <f>IFERROR(VLOOKUP(E50,医院分型!F:K,6,FALSE),"否")</f>
        <v>是</v>
      </c>
      <c r="K50" s="23" t="s">
        <v>220</v>
      </c>
      <c r="L50" s="23">
        <v>5</v>
      </c>
      <c r="M50" s="23" t="s">
        <v>37</v>
      </c>
      <c r="N50" s="23" t="s">
        <v>38</v>
      </c>
      <c r="O50" s="15"/>
      <c r="P50" s="15" t="s">
        <v>39</v>
      </c>
      <c r="Q50" s="15" t="s">
        <v>40</v>
      </c>
      <c r="R50" s="17"/>
      <c r="S50" s="26" t="s">
        <v>221</v>
      </c>
      <c r="T50" s="27" t="s">
        <v>42</v>
      </c>
      <c r="U50" s="23" t="s">
        <v>43</v>
      </c>
      <c r="V50" s="32"/>
      <c r="W50" s="23"/>
      <c r="X50" s="23"/>
      <c r="Y50" s="23"/>
      <c r="Z50" s="23"/>
      <c r="AA50" s="37"/>
      <c r="AB50" s="38"/>
      <c r="AC50" s="23"/>
      <c r="AD50" s="42"/>
      <c r="AE50" s="43"/>
    </row>
    <row r="51" ht="13.5" customHeight="1" spans="1:31">
      <c r="A51" s="15">
        <v>50</v>
      </c>
      <c r="B51" s="16">
        <v>44216</v>
      </c>
      <c r="C51" s="17" t="s">
        <v>70</v>
      </c>
      <c r="D51" s="18" t="str">
        <f>VLOOKUP(C51,IF({1,0},CSS南北分区!D:D,CSS南北分区!B:B),2,FALSE)</f>
        <v>北区</v>
      </c>
      <c r="E51" s="22" t="s">
        <v>71</v>
      </c>
      <c r="F51" s="18" t="str">
        <f>IFERROR(VLOOKUP('2-DBS送检明细'!E51,IF({1,0},医院分型!F:F,医院分型!E:E),2,FALSE),"无")</f>
        <v>L1</v>
      </c>
      <c r="G51" s="18" t="str">
        <f>IF(IFERROR(VLOOKUP(E51,医院分型!F:J,5,FALSE),"无")="是","是","")</f>
        <v>是</v>
      </c>
      <c r="H51" s="23" t="s">
        <v>72</v>
      </c>
      <c r="I51" s="23" t="s">
        <v>73</v>
      </c>
      <c r="J51" s="18" t="str">
        <f>IFERROR(VLOOKUP(E51,医院分型!F:K,6,FALSE),"否")</f>
        <v>是</v>
      </c>
      <c r="K51" s="23" t="s">
        <v>222</v>
      </c>
      <c r="L51" s="23">
        <v>52</v>
      </c>
      <c r="M51" s="23" t="s">
        <v>37</v>
      </c>
      <c r="N51" s="23" t="s">
        <v>50</v>
      </c>
      <c r="O51" s="15"/>
      <c r="P51" s="15" t="s">
        <v>39</v>
      </c>
      <c r="Q51" s="15" t="s">
        <v>40</v>
      </c>
      <c r="R51" s="17"/>
      <c r="S51" s="26" t="s">
        <v>223</v>
      </c>
      <c r="T51" s="27" t="s">
        <v>42</v>
      </c>
      <c r="U51" s="23" t="s">
        <v>120</v>
      </c>
      <c r="V51" s="32">
        <v>0.82</v>
      </c>
      <c r="W51" s="23" t="s">
        <v>132</v>
      </c>
      <c r="X51" s="23"/>
      <c r="Y51" s="23" t="s">
        <v>132</v>
      </c>
      <c r="Z51" s="22" t="s">
        <v>132</v>
      </c>
      <c r="AA51" s="37"/>
      <c r="AB51" s="38"/>
      <c r="AC51" s="23"/>
      <c r="AD51" s="42"/>
      <c r="AE51" s="43"/>
    </row>
    <row r="52" ht="13.5" customHeight="1" spans="1:31">
      <c r="A52" s="15">
        <v>51</v>
      </c>
      <c r="B52" s="16">
        <v>44216</v>
      </c>
      <c r="C52" s="17" t="s">
        <v>32</v>
      </c>
      <c r="D52" s="18" t="str">
        <f>VLOOKUP(C52,IF({1,0},CSS南北分区!D:D,CSS南北分区!B:B),2,FALSE)</f>
        <v>北区</v>
      </c>
      <c r="E52" s="22" t="s">
        <v>224</v>
      </c>
      <c r="F52" s="18" t="str">
        <f>IFERROR(VLOOKUP('2-DBS送检明细'!E52,IF({1,0},医院分型!F:F,医院分型!E:E),2,FALSE),"无")</f>
        <v>L2</v>
      </c>
      <c r="G52" s="18" t="str">
        <f>IF(IFERROR(VLOOKUP(E52,医院分型!F:J,5,FALSE),"无")="是","是","")</f>
        <v/>
      </c>
      <c r="H52" s="23" t="s">
        <v>225</v>
      </c>
      <c r="I52" s="23" t="s">
        <v>226</v>
      </c>
      <c r="J52" s="18" t="str">
        <f>IFERROR(VLOOKUP(E52,医院分型!F:K,6,FALSE),"否")</f>
        <v>否</v>
      </c>
      <c r="K52" s="23" t="s">
        <v>227</v>
      </c>
      <c r="L52" s="23">
        <v>4</v>
      </c>
      <c r="M52" s="23" t="s">
        <v>49</v>
      </c>
      <c r="N52" s="23" t="s">
        <v>50</v>
      </c>
      <c r="O52" s="15"/>
      <c r="P52" s="15"/>
      <c r="Q52" s="15"/>
      <c r="R52" s="17"/>
      <c r="S52" s="26" t="s">
        <v>228</v>
      </c>
      <c r="T52" s="27" t="s">
        <v>42</v>
      </c>
      <c r="U52" s="23" t="s">
        <v>43</v>
      </c>
      <c r="V52" s="32"/>
      <c r="W52" s="23"/>
      <c r="X52" s="23"/>
      <c r="Y52" s="23"/>
      <c r="Z52" s="23"/>
      <c r="AA52" s="37"/>
      <c r="AB52" s="38"/>
      <c r="AC52" s="23"/>
      <c r="AD52" s="42"/>
      <c r="AE52" s="43"/>
    </row>
    <row r="53" ht="13.5" customHeight="1" spans="1:31">
      <c r="A53" s="15">
        <v>52</v>
      </c>
      <c r="B53" s="16">
        <v>44216</v>
      </c>
      <c r="C53" s="17" t="s">
        <v>44</v>
      </c>
      <c r="D53" s="18" t="str">
        <f>VLOOKUP(C53,IF({1,0},CSS南北分区!D:D,CSS南北分区!B:B),2,FALSE)</f>
        <v>北区</v>
      </c>
      <c r="E53" s="22" t="s">
        <v>45</v>
      </c>
      <c r="F53" s="18" t="str">
        <f>IFERROR(VLOOKUP('2-DBS送检明细'!E53,IF({1,0},医院分型!F:F,医院分型!E:E),2,FALSE),"无")</f>
        <v>L1</v>
      </c>
      <c r="G53" s="18" t="str">
        <f>IF(IFERROR(VLOOKUP(E53,医院分型!F:J,5,FALSE),"无")="是","是","")</f>
        <v>是</v>
      </c>
      <c r="H53" s="23" t="s">
        <v>78</v>
      </c>
      <c r="I53" s="23" t="s">
        <v>82</v>
      </c>
      <c r="J53" s="18" t="str">
        <f>IFERROR(VLOOKUP(E53,医院分型!F:K,6,FALSE),"否")</f>
        <v>是</v>
      </c>
      <c r="K53" s="23" t="s">
        <v>229</v>
      </c>
      <c r="L53" s="23">
        <v>65</v>
      </c>
      <c r="M53" s="23" t="s">
        <v>37</v>
      </c>
      <c r="N53" s="23" t="s">
        <v>50</v>
      </c>
      <c r="O53" s="15"/>
      <c r="P53" s="15" t="s">
        <v>39</v>
      </c>
      <c r="Q53" s="15" t="s">
        <v>40</v>
      </c>
      <c r="R53" s="17"/>
      <c r="S53" s="26" t="s">
        <v>230</v>
      </c>
      <c r="T53" s="27" t="s">
        <v>42</v>
      </c>
      <c r="U53" s="23" t="s">
        <v>43</v>
      </c>
      <c r="V53" s="32"/>
      <c r="W53" s="23"/>
      <c r="X53" s="23"/>
      <c r="Y53" s="23"/>
      <c r="Z53" s="23"/>
      <c r="AA53" s="37"/>
      <c r="AB53" s="38"/>
      <c r="AC53" s="23"/>
      <c r="AD53" s="42"/>
      <c r="AE53" s="43"/>
    </row>
    <row r="54" ht="13.5" customHeight="1" spans="1:31">
      <c r="A54" s="15">
        <v>53</v>
      </c>
      <c r="B54" s="16">
        <v>44216</v>
      </c>
      <c r="C54" s="17" t="s">
        <v>44</v>
      </c>
      <c r="D54" s="18" t="str">
        <f>VLOOKUP(C54,IF({1,0},CSS南北分区!D:D,CSS南北分区!B:B),2,FALSE)</f>
        <v>北区</v>
      </c>
      <c r="E54" s="22" t="s">
        <v>45</v>
      </c>
      <c r="F54" s="18" t="str">
        <f>IFERROR(VLOOKUP('2-DBS送检明细'!E54,IF({1,0},医院分型!F:F,医院分型!E:E),2,FALSE),"无")</f>
        <v>L1</v>
      </c>
      <c r="G54" s="18" t="str">
        <f>IF(IFERROR(VLOOKUP(E54,医院分型!F:J,5,FALSE),"无")="是","是","")</f>
        <v>是</v>
      </c>
      <c r="H54" s="23" t="s">
        <v>78</v>
      </c>
      <c r="I54" s="23" t="s">
        <v>82</v>
      </c>
      <c r="J54" s="18" t="str">
        <f>IFERROR(VLOOKUP(E54,医院分型!F:K,6,FALSE),"否")</f>
        <v>是</v>
      </c>
      <c r="K54" s="23" t="s">
        <v>231</v>
      </c>
      <c r="L54" s="23">
        <v>54</v>
      </c>
      <c r="M54" s="23" t="s">
        <v>37</v>
      </c>
      <c r="N54" s="23" t="s">
        <v>50</v>
      </c>
      <c r="O54" s="15"/>
      <c r="P54" s="15" t="s">
        <v>39</v>
      </c>
      <c r="Q54" s="15" t="s">
        <v>40</v>
      </c>
      <c r="R54" s="17"/>
      <c r="S54" s="26" t="s">
        <v>232</v>
      </c>
      <c r="T54" s="27" t="s">
        <v>42</v>
      </c>
      <c r="U54" s="23" t="s">
        <v>43</v>
      </c>
      <c r="V54" s="32"/>
      <c r="W54" s="23"/>
      <c r="X54" s="23"/>
      <c r="Y54" s="23"/>
      <c r="Z54" s="23"/>
      <c r="AA54" s="37"/>
      <c r="AB54" s="38"/>
      <c r="AC54" s="23"/>
      <c r="AD54" s="42"/>
      <c r="AE54" s="43"/>
    </row>
    <row r="55" ht="13.5" customHeight="1" spans="1:31">
      <c r="A55" s="15">
        <v>54</v>
      </c>
      <c r="B55" s="16">
        <v>44216</v>
      </c>
      <c r="C55" s="17" t="s">
        <v>233</v>
      </c>
      <c r="D55" s="18" t="str">
        <f>VLOOKUP(C55,IF({1,0},CSS南北分区!D:D,CSS南北分区!B:B),2,FALSE)</f>
        <v>南区</v>
      </c>
      <c r="E55" s="22" t="s">
        <v>234</v>
      </c>
      <c r="F55" s="18" t="str">
        <f>IFERROR(VLOOKUP('2-DBS送检明细'!E55,IF({1,0},医院分型!F:F,医院分型!E:E),2,FALSE),"无")</f>
        <v>无</v>
      </c>
      <c r="G55" s="18" t="str">
        <f>IF(IFERROR(VLOOKUP(E55,医院分型!F:J,5,FALSE),"无")="是","是","")</f>
        <v/>
      </c>
      <c r="H55" s="23" t="s">
        <v>235</v>
      </c>
      <c r="I55" s="23" t="s">
        <v>236</v>
      </c>
      <c r="J55" s="18" t="str">
        <f>IFERROR(VLOOKUP(E55,医院分型!F:K,6,FALSE),"否")</f>
        <v>否</v>
      </c>
      <c r="K55" s="23" t="s">
        <v>237</v>
      </c>
      <c r="L55" s="23">
        <v>12</v>
      </c>
      <c r="M55" s="23" t="s">
        <v>37</v>
      </c>
      <c r="N55" s="23" t="s">
        <v>50</v>
      </c>
      <c r="O55" s="15"/>
      <c r="P55" s="15" t="s">
        <v>39</v>
      </c>
      <c r="Q55" s="15" t="s">
        <v>40</v>
      </c>
      <c r="R55" s="17"/>
      <c r="S55" s="26" t="s">
        <v>238</v>
      </c>
      <c r="T55" s="27" t="s">
        <v>42</v>
      </c>
      <c r="U55" s="23" t="s">
        <v>43</v>
      </c>
      <c r="V55" s="32"/>
      <c r="W55" s="23"/>
      <c r="X55" s="23"/>
      <c r="Y55" s="23"/>
      <c r="Z55" s="23"/>
      <c r="AA55" s="37"/>
      <c r="AB55" s="38"/>
      <c r="AC55" s="23"/>
      <c r="AD55" s="42"/>
      <c r="AE55" s="43"/>
    </row>
    <row r="56" ht="13.5" customHeight="1" spans="1:31">
      <c r="A56" s="15">
        <v>55</v>
      </c>
      <c r="B56" s="16">
        <v>44217</v>
      </c>
      <c r="C56" s="17" t="s">
        <v>44</v>
      </c>
      <c r="D56" s="18" t="str">
        <f>VLOOKUP(C56,IF({1,0},CSS南北分区!D:D,CSS南北分区!B:B),2,FALSE)</f>
        <v>北区</v>
      </c>
      <c r="E56" s="22" t="s">
        <v>239</v>
      </c>
      <c r="F56" s="18" t="str">
        <f>IFERROR(VLOOKUP('2-DBS送检明细'!E56,IF({1,0},医院分型!F:F,医院分型!E:E),2,FALSE),"无")</f>
        <v>无</v>
      </c>
      <c r="G56" s="18" t="str">
        <f>IF(IFERROR(VLOOKUP(E56,医院分型!F:J,5,FALSE),"无")="是","是","")</f>
        <v/>
      </c>
      <c r="H56" s="23" t="s">
        <v>186</v>
      </c>
      <c r="I56" s="23" t="s">
        <v>186</v>
      </c>
      <c r="J56" s="18" t="str">
        <f>IFERROR(VLOOKUP(E56,医院分型!F:K,6,FALSE),"否")</f>
        <v>否</v>
      </c>
      <c r="K56" s="23" t="s">
        <v>240</v>
      </c>
      <c r="L56" s="23">
        <v>36</v>
      </c>
      <c r="M56" s="23" t="s">
        <v>37</v>
      </c>
      <c r="N56" s="23" t="s">
        <v>50</v>
      </c>
      <c r="O56" s="15"/>
      <c r="P56" s="15" t="s">
        <v>42</v>
      </c>
      <c r="Q56" s="15"/>
      <c r="R56" s="17"/>
      <c r="S56" s="26" t="s">
        <v>241</v>
      </c>
      <c r="T56" s="27" t="s">
        <v>42</v>
      </c>
      <c r="U56" s="23" t="s">
        <v>43</v>
      </c>
      <c r="V56" s="32"/>
      <c r="W56" s="23"/>
      <c r="X56" s="23"/>
      <c r="Y56" s="23" t="s">
        <v>58</v>
      </c>
      <c r="Z56" s="23"/>
      <c r="AA56" s="37"/>
      <c r="AB56" s="38"/>
      <c r="AC56" s="23"/>
      <c r="AD56" s="42" t="s">
        <v>242</v>
      </c>
      <c r="AE56" s="43"/>
    </row>
    <row r="57" ht="13.5" customHeight="1" spans="1:31">
      <c r="A57" s="15">
        <v>56</v>
      </c>
      <c r="B57" s="16">
        <v>44217</v>
      </c>
      <c r="C57" s="17" t="s">
        <v>76</v>
      </c>
      <c r="D57" s="18" t="str">
        <f>VLOOKUP(C57,IF({1,0},CSS南北分区!D:D,CSS南北分区!B:B),2,FALSE)</f>
        <v>南区</v>
      </c>
      <c r="E57" s="22" t="s">
        <v>77</v>
      </c>
      <c r="F57" s="18" t="str">
        <f>IFERROR(VLOOKUP('2-DBS送检明细'!E57,IF({1,0},医院分型!F:F,医院分型!E:E),2,FALSE),"无")</f>
        <v>L1</v>
      </c>
      <c r="G57" s="18" t="str">
        <f>IF(IFERROR(VLOOKUP(E57,医院分型!F:J,5,FALSE),"无")="是","是","")</f>
        <v/>
      </c>
      <c r="H57" s="23" t="s">
        <v>78</v>
      </c>
      <c r="I57" s="23" t="s">
        <v>79</v>
      </c>
      <c r="J57" s="18" t="str">
        <f>IFERROR(VLOOKUP(E57,医院分型!F:K,6,FALSE),"否")</f>
        <v>签署中</v>
      </c>
      <c r="K57" s="23" t="s">
        <v>243</v>
      </c>
      <c r="L57" s="23">
        <v>7</v>
      </c>
      <c r="M57" s="23" t="s">
        <v>37</v>
      </c>
      <c r="N57" s="23" t="s">
        <v>50</v>
      </c>
      <c r="O57" s="15"/>
      <c r="P57" s="15" t="s">
        <v>39</v>
      </c>
      <c r="Q57" s="15" t="s">
        <v>40</v>
      </c>
      <c r="R57" s="17"/>
      <c r="S57" s="26" t="s">
        <v>244</v>
      </c>
      <c r="T57" s="27" t="s">
        <v>42</v>
      </c>
      <c r="U57" s="23" t="s">
        <v>43</v>
      </c>
      <c r="V57" s="32"/>
      <c r="W57" s="23"/>
      <c r="X57" s="23"/>
      <c r="Y57" s="23"/>
      <c r="Z57" s="23"/>
      <c r="AA57" s="37"/>
      <c r="AB57" s="38"/>
      <c r="AC57" s="23"/>
      <c r="AD57" s="42"/>
      <c r="AE57" s="43"/>
    </row>
    <row r="58" ht="13.5" customHeight="1" spans="1:31">
      <c r="A58" s="15">
        <v>57</v>
      </c>
      <c r="B58" s="16">
        <v>44217</v>
      </c>
      <c r="C58" s="17" t="s">
        <v>76</v>
      </c>
      <c r="D58" s="18" t="str">
        <f>VLOOKUP(C58,IF({1,0},CSS南北分区!D:D,CSS南北分区!B:B),2,FALSE)</f>
        <v>南区</v>
      </c>
      <c r="E58" s="22" t="s">
        <v>77</v>
      </c>
      <c r="F58" s="18" t="str">
        <f>IFERROR(VLOOKUP('2-DBS送检明细'!E58,IF({1,0},医院分型!F:F,医院分型!E:E),2,FALSE),"无")</f>
        <v>L1</v>
      </c>
      <c r="G58" s="18" t="str">
        <f>IF(IFERROR(VLOOKUP(E58,医院分型!F:J,5,FALSE),"无")="是","是","")</f>
        <v/>
      </c>
      <c r="H58" s="23" t="s">
        <v>78</v>
      </c>
      <c r="I58" s="23" t="s">
        <v>79</v>
      </c>
      <c r="J58" s="18" t="str">
        <f>IFERROR(VLOOKUP(E58,医院分型!F:K,6,FALSE),"否")</f>
        <v>签署中</v>
      </c>
      <c r="K58" s="23" t="s">
        <v>245</v>
      </c>
      <c r="L58" s="23">
        <v>6</v>
      </c>
      <c r="M58" s="23" t="s">
        <v>49</v>
      </c>
      <c r="N58" s="23" t="s">
        <v>50</v>
      </c>
      <c r="O58" s="15"/>
      <c r="P58" s="15" t="s">
        <v>39</v>
      </c>
      <c r="Q58" s="15" t="s">
        <v>40</v>
      </c>
      <c r="R58" s="17"/>
      <c r="S58" s="26" t="s">
        <v>246</v>
      </c>
      <c r="T58" s="27" t="s">
        <v>42</v>
      </c>
      <c r="U58" s="23" t="s">
        <v>43</v>
      </c>
      <c r="V58" s="32"/>
      <c r="W58" s="23"/>
      <c r="X58" s="23"/>
      <c r="Y58" s="23"/>
      <c r="Z58" s="23"/>
      <c r="AA58" s="37"/>
      <c r="AB58" s="38"/>
      <c r="AC58" s="23"/>
      <c r="AD58" s="42"/>
      <c r="AE58" s="43"/>
    </row>
    <row r="59" ht="13.5" customHeight="1" spans="1:31">
      <c r="A59" s="15">
        <v>58</v>
      </c>
      <c r="B59" s="16">
        <v>44221</v>
      </c>
      <c r="C59" s="17" t="s">
        <v>32</v>
      </c>
      <c r="D59" s="18" t="str">
        <f>VLOOKUP(C59,IF({1,0},CSS南北分区!D:D,CSS南北分区!B:B),2,FALSE)</f>
        <v>北区</v>
      </c>
      <c r="E59" s="22" t="s">
        <v>247</v>
      </c>
      <c r="F59" s="18" t="str">
        <f>IFERROR(VLOOKUP('2-DBS送检明细'!E59,IF({1,0},医院分型!F:F,医院分型!E:E),2,FALSE),"无")</f>
        <v>无</v>
      </c>
      <c r="G59" s="18" t="str">
        <f>IF(IFERROR(VLOOKUP(E59,医院分型!F:J,5,FALSE),"无")="是","是","")</f>
        <v/>
      </c>
      <c r="H59" s="23" t="s">
        <v>72</v>
      </c>
      <c r="I59" s="23" t="s">
        <v>248</v>
      </c>
      <c r="J59" s="18" t="str">
        <f>IFERROR(VLOOKUP(E59,医院分型!F:K,6,FALSE),"否")</f>
        <v>否</v>
      </c>
      <c r="K59" s="23" t="s">
        <v>249</v>
      </c>
      <c r="L59" s="23">
        <v>60</v>
      </c>
      <c r="M59" s="23" t="s">
        <v>37</v>
      </c>
      <c r="N59" s="23" t="s">
        <v>38</v>
      </c>
      <c r="O59" s="15"/>
      <c r="P59" s="15"/>
      <c r="Q59" s="15"/>
      <c r="R59" s="17"/>
      <c r="S59" s="26" t="s">
        <v>250</v>
      </c>
      <c r="T59" s="27" t="s">
        <v>42</v>
      </c>
      <c r="U59" s="23" t="s">
        <v>43</v>
      </c>
      <c r="V59" s="32"/>
      <c r="W59" s="23"/>
      <c r="X59" s="23"/>
      <c r="Y59" s="23"/>
      <c r="Z59" s="23"/>
      <c r="AA59" s="37"/>
      <c r="AB59" s="38"/>
      <c r="AC59" s="23"/>
      <c r="AD59" s="42"/>
      <c r="AE59" s="43"/>
    </row>
    <row r="60" ht="13.5" customHeight="1" spans="1:31">
      <c r="A60" s="15">
        <v>59</v>
      </c>
      <c r="B60" s="16">
        <v>44221</v>
      </c>
      <c r="C60" s="17" t="s">
        <v>32</v>
      </c>
      <c r="D60" s="18" t="str">
        <f>VLOOKUP(C60,IF({1,0},CSS南北分区!D:D,CSS南北分区!B:B),2,FALSE)</f>
        <v>北区</v>
      </c>
      <c r="E60" s="22" t="s">
        <v>197</v>
      </c>
      <c r="F60" s="18" t="str">
        <f>IFERROR(VLOOKUP('2-DBS送检明细'!E60,IF({1,0},医院分型!F:F,医院分型!E:E),2,FALSE),"无")</f>
        <v>无</v>
      </c>
      <c r="G60" s="18" t="str">
        <f>IF(IFERROR(VLOOKUP(E60,医院分型!F:J,5,FALSE),"无")="是","是","")</f>
        <v/>
      </c>
      <c r="H60" s="23" t="s">
        <v>251</v>
      </c>
      <c r="I60" s="23" t="s">
        <v>252</v>
      </c>
      <c r="J60" s="18" t="str">
        <f>IFERROR(VLOOKUP(E60,医院分型!F:K,6,FALSE),"否")</f>
        <v>是</v>
      </c>
      <c r="K60" s="23" t="s">
        <v>253</v>
      </c>
      <c r="L60" s="23">
        <v>1</v>
      </c>
      <c r="M60" s="23" t="s">
        <v>49</v>
      </c>
      <c r="N60" s="23" t="s">
        <v>38</v>
      </c>
      <c r="O60" s="15"/>
      <c r="P60" s="15" t="s">
        <v>39</v>
      </c>
      <c r="Q60" s="15" t="s">
        <v>40</v>
      </c>
      <c r="R60" s="17"/>
      <c r="S60" s="26" t="s">
        <v>254</v>
      </c>
      <c r="T60" s="27" t="s">
        <v>42</v>
      </c>
      <c r="U60" s="23" t="s">
        <v>43</v>
      </c>
      <c r="V60" s="32"/>
      <c r="W60" s="23"/>
      <c r="X60" s="23"/>
      <c r="Y60" s="23"/>
      <c r="Z60" s="23"/>
      <c r="AA60" s="37"/>
      <c r="AB60" s="38"/>
      <c r="AC60" s="23"/>
      <c r="AD60" s="42"/>
      <c r="AE60" s="43"/>
    </row>
    <row r="61" ht="13.5" customHeight="1" spans="1:31">
      <c r="A61" s="15">
        <v>60</v>
      </c>
      <c r="B61" s="16">
        <v>44221</v>
      </c>
      <c r="C61" s="17" t="s">
        <v>101</v>
      </c>
      <c r="D61" s="18" t="str">
        <f>VLOOKUP(C61,IF({1,0},CSS南北分区!D:D,CSS南北分区!B:B),2,FALSE)</f>
        <v>南区</v>
      </c>
      <c r="E61" s="22" t="s">
        <v>255</v>
      </c>
      <c r="F61" s="18" t="str">
        <f>IFERROR(VLOOKUP('2-DBS送检明细'!E61,IF({1,0},医院分型!F:F,医院分型!E:E),2,FALSE),"无")</f>
        <v>无</v>
      </c>
      <c r="G61" s="18" t="str">
        <f>IF(IFERROR(VLOOKUP(E61,医院分型!F:J,5,FALSE),"无")="是","是","")</f>
        <v/>
      </c>
      <c r="H61" s="23" t="s">
        <v>256</v>
      </c>
      <c r="I61" s="23" t="s">
        <v>257</v>
      </c>
      <c r="J61" s="18" t="str">
        <f>IFERROR(VLOOKUP(E61,医院分型!F:K,6,FALSE),"否")</f>
        <v>否</v>
      </c>
      <c r="K61" s="23" t="s">
        <v>258</v>
      </c>
      <c r="L61" s="23">
        <v>20</v>
      </c>
      <c r="M61" s="23" t="s">
        <v>259</v>
      </c>
      <c r="N61" s="23" t="s">
        <v>50</v>
      </c>
      <c r="O61" s="15"/>
      <c r="P61" s="15" t="s">
        <v>39</v>
      </c>
      <c r="Q61" s="15" t="s">
        <v>40</v>
      </c>
      <c r="R61" s="17"/>
      <c r="S61" s="26" t="s">
        <v>260</v>
      </c>
      <c r="T61" s="27" t="s">
        <v>42</v>
      </c>
      <c r="U61" s="23" t="s">
        <v>43</v>
      </c>
      <c r="V61" s="32"/>
      <c r="W61" s="23"/>
      <c r="X61" s="23"/>
      <c r="Y61" s="23"/>
      <c r="Z61" s="23"/>
      <c r="AA61" s="37"/>
      <c r="AB61" s="38"/>
      <c r="AC61" s="23"/>
      <c r="AD61" s="42"/>
      <c r="AE61" s="43"/>
    </row>
    <row r="62" ht="13.5" customHeight="1" spans="1:32">
      <c r="A62" s="15">
        <v>61</v>
      </c>
      <c r="B62" s="16">
        <v>44221</v>
      </c>
      <c r="C62" s="17" t="s">
        <v>261</v>
      </c>
      <c r="D62" s="18" t="str">
        <f>VLOOKUP(C62,IF({1,0},CSS南北分区!D:D,CSS南北分区!B:B),2,FALSE)</f>
        <v>北区</v>
      </c>
      <c r="E62" s="22" t="s">
        <v>262</v>
      </c>
      <c r="F62" s="18" t="str">
        <f>IFERROR(VLOOKUP('2-DBS送检明细'!E62,IF({1,0},医院分型!F:F,医院分型!E:E),2,FALSE),"无")</f>
        <v>无</v>
      </c>
      <c r="G62" s="18" t="str">
        <f>IF(IFERROR(VLOOKUP(E62,医院分型!F:J,5,FALSE),"无")="是","是","")</f>
        <v/>
      </c>
      <c r="H62" s="23" t="s">
        <v>72</v>
      </c>
      <c r="I62" s="23" t="s">
        <v>263</v>
      </c>
      <c r="J62" s="18" t="str">
        <f>IFERROR(VLOOKUP(E62,医院分型!F:K,6,FALSE),"否")</f>
        <v>否</v>
      </c>
      <c r="K62" s="23" t="s">
        <v>264</v>
      </c>
      <c r="L62" s="23">
        <v>17</v>
      </c>
      <c r="M62" s="23" t="s">
        <v>49</v>
      </c>
      <c r="N62" s="23" t="s">
        <v>50</v>
      </c>
      <c r="O62" s="15"/>
      <c r="P62" s="15" t="s">
        <v>39</v>
      </c>
      <c r="Q62" s="15" t="s">
        <v>40</v>
      </c>
      <c r="R62" s="17"/>
      <c r="S62" s="26" t="s">
        <v>265</v>
      </c>
      <c r="T62" s="27" t="s">
        <v>42</v>
      </c>
      <c r="U62" s="23" t="s">
        <v>120</v>
      </c>
      <c r="V62" s="32">
        <v>0.7</v>
      </c>
      <c r="W62" s="23" t="s">
        <v>58</v>
      </c>
      <c r="X62" s="23" t="s">
        <v>161</v>
      </c>
      <c r="Y62" s="23" t="s">
        <v>58</v>
      </c>
      <c r="Z62" s="23"/>
      <c r="AA62" s="37"/>
      <c r="AB62" s="38">
        <v>3</v>
      </c>
      <c r="AC62" s="23" t="s">
        <v>42</v>
      </c>
      <c r="AD62" s="42" t="s">
        <v>266</v>
      </c>
      <c r="AE62" s="43"/>
      <c r="AF62" s="11" t="s">
        <v>267</v>
      </c>
    </row>
    <row r="63" ht="13.5" customHeight="1" spans="1:31">
      <c r="A63" s="15">
        <v>62</v>
      </c>
      <c r="B63" s="16">
        <v>44221</v>
      </c>
      <c r="C63" s="17" t="s">
        <v>268</v>
      </c>
      <c r="D63" s="18" t="str">
        <f>VLOOKUP(C63,IF({1,0},CSS南北分区!D:D,CSS南北分区!B:B),2,FALSE)</f>
        <v>南区</v>
      </c>
      <c r="E63" s="22" t="s">
        <v>269</v>
      </c>
      <c r="F63" s="18" t="str">
        <f>IFERROR(VLOOKUP('2-DBS送检明细'!E63,IF({1,0},医院分型!F:F,医院分型!E:E),2,FALSE),"无")</f>
        <v>无</v>
      </c>
      <c r="G63" s="18" t="str">
        <f>IF(IFERROR(VLOOKUP(E63,医院分型!F:J,5,FALSE),"无")="是","是","")</f>
        <v/>
      </c>
      <c r="H63" s="23" t="s">
        <v>72</v>
      </c>
      <c r="I63" s="23" t="s">
        <v>270</v>
      </c>
      <c r="J63" s="18" t="str">
        <f>IFERROR(VLOOKUP(E63,医院分型!F:K,6,FALSE),"否")</f>
        <v>否</v>
      </c>
      <c r="K63" s="23" t="s">
        <v>271</v>
      </c>
      <c r="L63" s="23">
        <v>33</v>
      </c>
      <c r="M63" s="23" t="s">
        <v>37</v>
      </c>
      <c r="N63" s="23" t="s">
        <v>50</v>
      </c>
      <c r="O63" s="15"/>
      <c r="P63" s="15"/>
      <c r="Q63" s="15"/>
      <c r="R63" s="17"/>
      <c r="S63" s="26" t="s">
        <v>272</v>
      </c>
      <c r="T63" s="27" t="s">
        <v>42</v>
      </c>
      <c r="U63" s="23" t="s">
        <v>43</v>
      </c>
      <c r="V63" s="32"/>
      <c r="W63" s="23"/>
      <c r="X63" s="23"/>
      <c r="Y63" s="23"/>
      <c r="Z63" s="23"/>
      <c r="AA63" s="37"/>
      <c r="AB63" s="38"/>
      <c r="AC63" s="23"/>
      <c r="AD63" s="42"/>
      <c r="AE63" s="43"/>
    </row>
    <row r="64" ht="13.5" customHeight="1" spans="1:33">
      <c r="A64" s="15">
        <v>63</v>
      </c>
      <c r="B64" s="16">
        <v>44221</v>
      </c>
      <c r="C64" s="17" t="s">
        <v>273</v>
      </c>
      <c r="D64" s="18" t="str">
        <f>VLOOKUP(C64,IF({1,0},CSS南北分区!D:D,CSS南北分区!B:B),2,FALSE)</f>
        <v>北区</v>
      </c>
      <c r="E64" s="22" t="s">
        <v>274</v>
      </c>
      <c r="F64" s="18" t="str">
        <f>IFERROR(VLOOKUP('2-DBS送检明细'!E64,IF({1,0},医院分型!F:F,医院分型!E:E),2,FALSE),"无")</f>
        <v>L2</v>
      </c>
      <c r="G64" s="18" t="str">
        <f>IF(IFERROR(VLOOKUP(E64,医院分型!F:J,5,FALSE),"无")="是","是","")</f>
        <v/>
      </c>
      <c r="H64" s="23" t="s">
        <v>72</v>
      </c>
      <c r="I64" s="23" t="s">
        <v>275</v>
      </c>
      <c r="J64" s="18" t="str">
        <f>IFERROR(VLOOKUP(E64,医院分型!F:K,6,FALSE),"否")</f>
        <v>否</v>
      </c>
      <c r="K64" s="23" t="s">
        <v>276</v>
      </c>
      <c r="L64" s="23">
        <v>8</v>
      </c>
      <c r="M64" s="23" t="s">
        <v>37</v>
      </c>
      <c r="N64" s="23" t="s">
        <v>50</v>
      </c>
      <c r="O64" s="15"/>
      <c r="P64" s="15"/>
      <c r="Q64" s="15"/>
      <c r="R64" s="17"/>
      <c r="S64" s="26" t="s">
        <v>277</v>
      </c>
      <c r="T64" s="27" t="s">
        <v>42</v>
      </c>
      <c r="U64" s="23" t="s">
        <v>120</v>
      </c>
      <c r="V64" s="32">
        <v>0.28</v>
      </c>
      <c r="W64" s="23" t="s">
        <v>58</v>
      </c>
      <c r="X64" s="23" t="s">
        <v>161</v>
      </c>
      <c r="Y64" s="23" t="s">
        <v>58</v>
      </c>
      <c r="Z64" s="23"/>
      <c r="AA64" s="37"/>
      <c r="AB64" s="38"/>
      <c r="AC64" s="23"/>
      <c r="AD64" s="42" t="s">
        <v>278</v>
      </c>
      <c r="AE64" s="43"/>
      <c r="AF64" s="11" t="s">
        <v>279</v>
      </c>
      <c r="AG64" s="11" t="s">
        <v>280</v>
      </c>
    </row>
    <row r="65" ht="13.5" customHeight="1" spans="1:33">
      <c r="A65" s="15">
        <v>64</v>
      </c>
      <c r="B65" s="16">
        <v>44221</v>
      </c>
      <c r="C65" s="17" t="s">
        <v>273</v>
      </c>
      <c r="D65" s="18" t="str">
        <f>VLOOKUP(C65,IF({1,0},CSS南北分区!D:D,CSS南北分区!B:B),2,FALSE)</f>
        <v>北区</v>
      </c>
      <c r="E65" s="22" t="s">
        <v>274</v>
      </c>
      <c r="F65" s="18" t="str">
        <f>IFERROR(VLOOKUP('2-DBS送检明细'!E65,IF({1,0},医院分型!F:F,医院分型!E:E),2,FALSE),"无")</f>
        <v>L2</v>
      </c>
      <c r="G65" s="18" t="str">
        <f>IF(IFERROR(VLOOKUP(E65,医院分型!F:J,5,FALSE),"无")="是","是","")</f>
        <v/>
      </c>
      <c r="H65" s="23" t="s">
        <v>72</v>
      </c>
      <c r="I65" s="23" t="s">
        <v>275</v>
      </c>
      <c r="J65" s="18" t="str">
        <f>IFERROR(VLOOKUP(E65,医院分型!F:K,6,FALSE),"否")</f>
        <v>否</v>
      </c>
      <c r="K65" s="23" t="s">
        <v>281</v>
      </c>
      <c r="L65" s="23"/>
      <c r="M65" s="23"/>
      <c r="N65" s="23" t="s">
        <v>50</v>
      </c>
      <c r="O65" s="15"/>
      <c r="P65" s="15"/>
      <c r="Q65" s="15"/>
      <c r="R65" s="17"/>
      <c r="S65" s="26" t="s">
        <v>282</v>
      </c>
      <c r="T65" s="27" t="s">
        <v>42</v>
      </c>
      <c r="U65" s="23" t="s">
        <v>43</v>
      </c>
      <c r="V65" s="32"/>
      <c r="W65" s="23" t="s">
        <v>58</v>
      </c>
      <c r="X65" s="23" t="s">
        <v>161</v>
      </c>
      <c r="Y65" s="23" t="s">
        <v>58</v>
      </c>
      <c r="Z65" s="23"/>
      <c r="AA65" s="37"/>
      <c r="AB65" s="38"/>
      <c r="AC65" s="23"/>
      <c r="AD65" s="42" t="s">
        <v>283</v>
      </c>
      <c r="AE65" s="43" t="s">
        <v>284</v>
      </c>
      <c r="AF65" s="11" t="s">
        <v>279</v>
      </c>
      <c r="AG65" s="11" t="s">
        <v>285</v>
      </c>
    </row>
    <row r="66" ht="13.5" customHeight="1" spans="1:33">
      <c r="A66" s="15">
        <v>65</v>
      </c>
      <c r="B66" s="16">
        <v>44221</v>
      </c>
      <c r="C66" s="17" t="s">
        <v>273</v>
      </c>
      <c r="D66" s="18" t="str">
        <f>VLOOKUP(C66,IF({1,0},CSS南北分区!D:D,CSS南北分区!B:B),2,FALSE)</f>
        <v>北区</v>
      </c>
      <c r="E66" s="22" t="s">
        <v>274</v>
      </c>
      <c r="F66" s="18" t="str">
        <f>IFERROR(VLOOKUP('2-DBS送检明细'!E66,IF({1,0},医院分型!F:F,医院分型!E:E),2,FALSE),"无")</f>
        <v>L2</v>
      </c>
      <c r="G66" s="18" t="str">
        <f>IF(IFERROR(VLOOKUP(E66,医院分型!F:J,5,FALSE),"无")="是","是","")</f>
        <v/>
      </c>
      <c r="H66" s="23" t="s">
        <v>72</v>
      </c>
      <c r="I66" s="23" t="s">
        <v>275</v>
      </c>
      <c r="J66" s="18" t="str">
        <f>IFERROR(VLOOKUP(E66,医院分型!F:K,6,FALSE),"否")</f>
        <v>否</v>
      </c>
      <c r="K66" s="23" t="s">
        <v>286</v>
      </c>
      <c r="L66" s="23">
        <v>4</v>
      </c>
      <c r="M66" s="23" t="s">
        <v>37</v>
      </c>
      <c r="N66" s="23" t="s">
        <v>50</v>
      </c>
      <c r="O66" s="15"/>
      <c r="P66" s="15"/>
      <c r="Q66" s="15"/>
      <c r="R66" s="17"/>
      <c r="S66" s="26" t="s">
        <v>287</v>
      </c>
      <c r="T66" s="27" t="s">
        <v>42</v>
      </c>
      <c r="U66" s="23" t="s">
        <v>120</v>
      </c>
      <c r="V66" s="32">
        <v>0.49</v>
      </c>
      <c r="W66" s="23" t="s">
        <v>58</v>
      </c>
      <c r="X66" s="23">
        <v>102.34</v>
      </c>
      <c r="Y66" s="23" t="s">
        <v>58</v>
      </c>
      <c r="Z66" s="23"/>
      <c r="AA66" s="37"/>
      <c r="AB66" s="38"/>
      <c r="AC66" s="23"/>
      <c r="AD66" s="42" t="s">
        <v>278</v>
      </c>
      <c r="AE66" s="43"/>
      <c r="AF66" s="11" t="s">
        <v>279</v>
      </c>
      <c r="AG66" s="11" t="s">
        <v>288</v>
      </c>
    </row>
    <row r="67" ht="13.5" customHeight="1" spans="1:31">
      <c r="A67" s="15">
        <v>66</v>
      </c>
      <c r="B67" s="16">
        <v>44222</v>
      </c>
      <c r="C67" s="17" t="s">
        <v>70</v>
      </c>
      <c r="D67" s="18" t="str">
        <f>VLOOKUP(C67,IF({1,0},CSS南北分区!D:D,CSS南北分区!B:B),2,FALSE)</f>
        <v>北区</v>
      </c>
      <c r="E67" s="22" t="s">
        <v>71</v>
      </c>
      <c r="F67" s="18" t="str">
        <f>IFERROR(VLOOKUP('2-DBS送检明细'!E67,IF({1,0},医院分型!F:F,医院分型!E:E),2,FALSE),"无")</f>
        <v>L1</v>
      </c>
      <c r="G67" s="18" t="str">
        <f>IF(IFERROR(VLOOKUP(E67,医院分型!F:J,5,FALSE),"无")="是","是","")</f>
        <v>是</v>
      </c>
      <c r="H67" s="23" t="s">
        <v>72</v>
      </c>
      <c r="I67" s="23" t="s">
        <v>73</v>
      </c>
      <c r="J67" s="18" t="str">
        <f>IFERROR(VLOOKUP(E67,医院分型!F:K,6,FALSE),"否")</f>
        <v>是</v>
      </c>
      <c r="K67" s="23" t="s">
        <v>289</v>
      </c>
      <c r="L67" s="23">
        <v>61</v>
      </c>
      <c r="M67" s="23" t="s">
        <v>37</v>
      </c>
      <c r="N67" s="23" t="s">
        <v>38</v>
      </c>
      <c r="O67" s="15"/>
      <c r="P67" s="15" t="s">
        <v>39</v>
      </c>
      <c r="Q67" s="15" t="s">
        <v>40</v>
      </c>
      <c r="R67" s="17"/>
      <c r="S67" s="26" t="s">
        <v>290</v>
      </c>
      <c r="T67" s="27" t="s">
        <v>42</v>
      </c>
      <c r="U67" s="23" t="s">
        <v>120</v>
      </c>
      <c r="V67" s="32">
        <v>0.14</v>
      </c>
      <c r="W67" s="23" t="s">
        <v>132</v>
      </c>
      <c r="X67" s="23"/>
      <c r="Y67" s="23" t="s">
        <v>132</v>
      </c>
      <c r="Z67" s="23"/>
      <c r="AA67" s="37"/>
      <c r="AB67" s="38"/>
      <c r="AC67" s="23"/>
      <c r="AD67" s="42"/>
      <c r="AE67" s="43"/>
    </row>
    <row r="68" ht="13.5" customHeight="1" spans="1:31">
      <c r="A68" s="15">
        <v>67</v>
      </c>
      <c r="B68" s="16">
        <v>44222</v>
      </c>
      <c r="C68" s="17" t="s">
        <v>70</v>
      </c>
      <c r="D68" s="18" t="str">
        <f>VLOOKUP(C68,IF({1,0},CSS南北分区!D:D,CSS南北分区!B:B),2,FALSE)</f>
        <v>北区</v>
      </c>
      <c r="E68" s="22" t="s">
        <v>71</v>
      </c>
      <c r="F68" s="18" t="str">
        <f>IFERROR(VLOOKUP('2-DBS送检明细'!E68,IF({1,0},医院分型!F:F,医院分型!E:E),2,FALSE),"无")</f>
        <v>L1</v>
      </c>
      <c r="G68" s="18" t="str">
        <f>IF(IFERROR(VLOOKUP(E68,医院分型!F:J,5,FALSE),"无")="是","是","")</f>
        <v>是</v>
      </c>
      <c r="H68" s="23" t="s">
        <v>72</v>
      </c>
      <c r="I68" s="23" t="s">
        <v>73</v>
      </c>
      <c r="J68" s="18" t="str">
        <f>IFERROR(VLOOKUP(E68,医院分型!F:K,6,FALSE),"否")</f>
        <v>是</v>
      </c>
      <c r="K68" s="23" t="s">
        <v>291</v>
      </c>
      <c r="L68" s="23">
        <v>18</v>
      </c>
      <c r="M68" s="23" t="s">
        <v>37</v>
      </c>
      <c r="N68" s="23" t="s">
        <v>38</v>
      </c>
      <c r="O68" s="15"/>
      <c r="P68" s="15" t="s">
        <v>39</v>
      </c>
      <c r="Q68" s="15" t="s">
        <v>40</v>
      </c>
      <c r="R68" s="17"/>
      <c r="S68" s="26" t="s">
        <v>292</v>
      </c>
      <c r="T68" s="27" t="s">
        <v>42</v>
      </c>
      <c r="U68" s="23" t="s">
        <v>120</v>
      </c>
      <c r="V68" s="32">
        <v>0.82</v>
      </c>
      <c r="W68" s="23" t="s">
        <v>132</v>
      </c>
      <c r="X68" s="23"/>
      <c r="Y68" s="23" t="s">
        <v>132</v>
      </c>
      <c r="Z68" s="23"/>
      <c r="AA68" s="37"/>
      <c r="AB68" s="38"/>
      <c r="AC68" s="23"/>
      <c r="AD68" s="42"/>
      <c r="AE68" s="43"/>
    </row>
    <row r="69" ht="13.5" customHeight="1" spans="1:31">
      <c r="A69" s="15">
        <v>68</v>
      </c>
      <c r="B69" s="16">
        <v>44222</v>
      </c>
      <c r="C69" s="17" t="s">
        <v>268</v>
      </c>
      <c r="D69" s="18" t="str">
        <f>VLOOKUP(C69,IF({1,0},CSS南北分区!D:D,CSS南北分区!B:B),2,FALSE)</f>
        <v>南区</v>
      </c>
      <c r="E69" s="22" t="s">
        <v>293</v>
      </c>
      <c r="F69" s="18" t="str">
        <f>IFERROR(VLOOKUP('2-DBS送检明细'!E69,IF({1,0},医院分型!F:F,医院分型!E:E),2,FALSE),"无")</f>
        <v>L1</v>
      </c>
      <c r="G69" s="18" t="str">
        <f>IF(IFERROR(VLOOKUP(E69,医院分型!F:J,5,FALSE),"无")="是","是","")</f>
        <v/>
      </c>
      <c r="H69" s="23" t="s">
        <v>294</v>
      </c>
      <c r="I69" s="23" t="s">
        <v>295</v>
      </c>
      <c r="J69" s="18" t="str">
        <f>IFERROR(VLOOKUP(E69,医院分型!F:K,6,FALSE),"否")</f>
        <v>否</v>
      </c>
      <c r="K69" s="23" t="s">
        <v>296</v>
      </c>
      <c r="L69" s="23">
        <v>4</v>
      </c>
      <c r="M69" s="23" t="s">
        <v>49</v>
      </c>
      <c r="N69" s="23" t="s">
        <v>50</v>
      </c>
      <c r="O69" s="15"/>
      <c r="P69" s="15" t="s">
        <v>39</v>
      </c>
      <c r="Q69" s="15" t="s">
        <v>40</v>
      </c>
      <c r="R69" s="17"/>
      <c r="S69" s="26" t="s">
        <v>297</v>
      </c>
      <c r="T69" s="27" t="s">
        <v>42</v>
      </c>
      <c r="U69" s="23" t="s">
        <v>43</v>
      </c>
      <c r="V69" s="32"/>
      <c r="W69" s="23"/>
      <c r="X69" s="23"/>
      <c r="Y69" s="23"/>
      <c r="Z69" s="23"/>
      <c r="AA69" s="37"/>
      <c r="AB69" s="38"/>
      <c r="AC69" s="23"/>
      <c r="AD69" s="42"/>
      <c r="AE69" s="43"/>
    </row>
    <row r="70" ht="13.5" customHeight="1" spans="1:31">
      <c r="A70" s="15">
        <v>69</v>
      </c>
      <c r="B70" s="16">
        <v>44222</v>
      </c>
      <c r="C70" s="17" t="s">
        <v>76</v>
      </c>
      <c r="D70" s="18" t="str">
        <f>VLOOKUP(C70,IF({1,0},CSS南北分区!D:D,CSS南北分区!B:B),2,FALSE)</f>
        <v>南区</v>
      </c>
      <c r="E70" s="22" t="s">
        <v>77</v>
      </c>
      <c r="F70" s="18" t="str">
        <f>IFERROR(VLOOKUP('2-DBS送检明细'!E70,IF({1,0},医院分型!F:F,医院分型!E:E),2,FALSE),"无")</f>
        <v>L1</v>
      </c>
      <c r="G70" s="18" t="str">
        <f>IF(IFERROR(VLOOKUP(E70,医院分型!F:J,5,FALSE),"无")="是","是","")</f>
        <v/>
      </c>
      <c r="H70" s="23" t="s">
        <v>72</v>
      </c>
      <c r="I70" s="23" t="s">
        <v>213</v>
      </c>
      <c r="J70" s="18" t="str">
        <f>IFERROR(VLOOKUP(E70,医院分型!F:K,6,FALSE),"否")</f>
        <v>签署中</v>
      </c>
      <c r="K70" s="23" t="s">
        <v>298</v>
      </c>
      <c r="L70" s="23">
        <v>4</v>
      </c>
      <c r="M70" s="23" t="s">
        <v>37</v>
      </c>
      <c r="N70" s="23" t="s">
        <v>50</v>
      </c>
      <c r="O70" s="15"/>
      <c r="P70" s="15" t="s">
        <v>39</v>
      </c>
      <c r="Q70" s="15" t="s">
        <v>40</v>
      </c>
      <c r="R70" s="17"/>
      <c r="S70" s="26" t="s">
        <v>299</v>
      </c>
      <c r="T70" s="27" t="s">
        <v>42</v>
      </c>
      <c r="U70" s="23" t="s">
        <v>43</v>
      </c>
      <c r="V70" s="32"/>
      <c r="W70" s="23"/>
      <c r="X70" s="23"/>
      <c r="Y70" s="23"/>
      <c r="Z70" s="23"/>
      <c r="AA70" s="37"/>
      <c r="AB70" s="38"/>
      <c r="AC70" s="23"/>
      <c r="AD70" s="42"/>
      <c r="AE70" s="43"/>
    </row>
    <row r="71" ht="13.5" customHeight="1" spans="1:31">
      <c r="A71" s="15">
        <v>70</v>
      </c>
      <c r="B71" s="16">
        <v>44223</v>
      </c>
      <c r="C71" s="17" t="s">
        <v>76</v>
      </c>
      <c r="D71" s="18" t="str">
        <f>VLOOKUP(C71,IF({1,0},CSS南北分区!D:D,CSS南北分区!B:B),2,FALSE)</f>
        <v>南区</v>
      </c>
      <c r="E71" s="22" t="s">
        <v>77</v>
      </c>
      <c r="F71" s="18" t="str">
        <f>IFERROR(VLOOKUP('2-DBS送检明细'!E71,IF({1,0},医院分型!F:F,医院分型!E:E),2,FALSE),"无")</f>
        <v>L1</v>
      </c>
      <c r="G71" s="18" t="str">
        <f>IF(IFERROR(VLOOKUP(E71,医院分型!F:J,5,FALSE),"无")="是","是","")</f>
        <v/>
      </c>
      <c r="H71" s="23" t="s">
        <v>78</v>
      </c>
      <c r="I71" s="23" t="s">
        <v>79</v>
      </c>
      <c r="J71" s="18" t="str">
        <f>IFERROR(VLOOKUP(E71,医院分型!F:K,6,FALSE),"否")</f>
        <v>签署中</v>
      </c>
      <c r="K71" s="23" t="s">
        <v>300</v>
      </c>
      <c r="L71" s="23">
        <v>1</v>
      </c>
      <c r="M71" s="23" t="s">
        <v>49</v>
      </c>
      <c r="N71" s="23" t="s">
        <v>38</v>
      </c>
      <c r="O71" s="15"/>
      <c r="P71" s="15" t="s">
        <v>39</v>
      </c>
      <c r="Q71" s="15" t="s">
        <v>40</v>
      </c>
      <c r="R71" s="17"/>
      <c r="S71" s="26" t="s">
        <v>301</v>
      </c>
      <c r="T71" s="27" t="s">
        <v>42</v>
      </c>
      <c r="U71" s="23" t="s">
        <v>43</v>
      </c>
      <c r="V71" s="32"/>
      <c r="W71" s="23"/>
      <c r="X71" s="23"/>
      <c r="Y71" s="23"/>
      <c r="Z71" s="23"/>
      <c r="AA71" s="37"/>
      <c r="AB71" s="38"/>
      <c r="AC71" s="23"/>
      <c r="AD71" s="42"/>
      <c r="AE71" s="43"/>
    </row>
    <row r="72" ht="13.5" customHeight="1" spans="1:31">
      <c r="A72" s="15">
        <v>71</v>
      </c>
      <c r="B72" s="16">
        <v>44223</v>
      </c>
      <c r="C72" s="17" t="s">
        <v>76</v>
      </c>
      <c r="D72" s="18" t="str">
        <f>VLOOKUP(C72,IF({1,0},CSS南北分区!D:D,CSS南北分区!B:B),2,FALSE)</f>
        <v>南区</v>
      </c>
      <c r="E72" s="22" t="s">
        <v>77</v>
      </c>
      <c r="F72" s="18" t="str">
        <f>IFERROR(VLOOKUP('2-DBS送检明细'!E72,IF({1,0},医院分型!F:F,医院分型!E:E),2,FALSE),"无")</f>
        <v>L1</v>
      </c>
      <c r="G72" s="18" t="str">
        <f>IF(IFERROR(VLOOKUP(E72,医院分型!F:J,5,FALSE),"无")="是","是","")</f>
        <v/>
      </c>
      <c r="H72" s="23" t="s">
        <v>78</v>
      </c>
      <c r="I72" s="23" t="s">
        <v>79</v>
      </c>
      <c r="J72" s="18" t="str">
        <f>IFERROR(VLOOKUP(E72,医院分型!F:K,6,FALSE),"否")</f>
        <v>签署中</v>
      </c>
      <c r="K72" s="23" t="s">
        <v>302</v>
      </c>
      <c r="L72" s="23">
        <v>23</v>
      </c>
      <c r="M72" s="23" t="s">
        <v>49</v>
      </c>
      <c r="N72" s="23" t="s">
        <v>50</v>
      </c>
      <c r="O72" s="15"/>
      <c r="P72" s="15" t="s">
        <v>39</v>
      </c>
      <c r="Q72" s="15" t="s">
        <v>40</v>
      </c>
      <c r="R72" s="17"/>
      <c r="S72" s="26" t="s">
        <v>303</v>
      </c>
      <c r="T72" s="27" t="s">
        <v>42</v>
      </c>
      <c r="U72" s="23" t="s">
        <v>43</v>
      </c>
      <c r="V72" s="32"/>
      <c r="W72" s="23"/>
      <c r="X72" s="23"/>
      <c r="Y72" s="23"/>
      <c r="Z72" s="23"/>
      <c r="AA72" s="37"/>
      <c r="AB72" s="38"/>
      <c r="AC72" s="23"/>
      <c r="AD72" s="42"/>
      <c r="AE72" s="43"/>
    </row>
    <row r="73" ht="13.5" customHeight="1" spans="1:31">
      <c r="A73" s="15">
        <v>72</v>
      </c>
      <c r="B73" s="16">
        <v>44223</v>
      </c>
      <c r="C73" s="17" t="s">
        <v>76</v>
      </c>
      <c r="D73" s="18" t="str">
        <f>VLOOKUP(C73,IF({1,0},CSS南北分区!D:D,CSS南北分区!B:B),2,FALSE)</f>
        <v>南区</v>
      </c>
      <c r="E73" s="22" t="s">
        <v>304</v>
      </c>
      <c r="F73" s="18" t="str">
        <f>IFERROR(VLOOKUP('2-DBS送检明细'!E73,IF({1,0},医院分型!F:F,医院分型!E:E),2,FALSE),"无")</f>
        <v>L2</v>
      </c>
      <c r="G73" s="18" t="str">
        <f>IF(IFERROR(VLOOKUP(E73,医院分型!F:J,5,FALSE),"无")="是","是","")</f>
        <v/>
      </c>
      <c r="H73" s="23" t="s">
        <v>34</v>
      </c>
      <c r="I73" s="23" t="s">
        <v>305</v>
      </c>
      <c r="J73" s="18" t="str">
        <f>IFERROR(VLOOKUP(E73,医院分型!F:K,6,FALSE),"否")</f>
        <v>否</v>
      </c>
      <c r="K73" s="23" t="s">
        <v>306</v>
      </c>
      <c r="L73" s="23">
        <v>12</v>
      </c>
      <c r="M73" s="23" t="s">
        <v>37</v>
      </c>
      <c r="N73" s="23" t="s">
        <v>38</v>
      </c>
      <c r="O73" s="15"/>
      <c r="P73" s="15" t="s">
        <v>39</v>
      </c>
      <c r="Q73" s="15" t="s">
        <v>40</v>
      </c>
      <c r="R73" s="17"/>
      <c r="S73" s="26" t="s">
        <v>307</v>
      </c>
      <c r="T73" s="27" t="s">
        <v>42</v>
      </c>
      <c r="U73" s="23" t="s">
        <v>120</v>
      </c>
      <c r="V73" s="32">
        <v>0.66</v>
      </c>
      <c r="W73" s="23" t="s">
        <v>132</v>
      </c>
      <c r="X73" s="23"/>
      <c r="Y73" s="23" t="s">
        <v>132</v>
      </c>
      <c r="Z73" s="23"/>
      <c r="AA73" s="37"/>
      <c r="AB73" s="38"/>
      <c r="AC73" s="23"/>
      <c r="AD73" s="42"/>
      <c r="AE73" s="43"/>
    </row>
    <row r="74" ht="13.5" customHeight="1" spans="1:33">
      <c r="A74" s="15">
        <v>73</v>
      </c>
      <c r="B74" s="16">
        <v>44223</v>
      </c>
      <c r="C74" s="17" t="s">
        <v>308</v>
      </c>
      <c r="D74" s="18" t="str">
        <f>VLOOKUP(C74,IF({1,0},CSS南北分区!D:D,CSS南北分区!B:B),2,FALSE)</f>
        <v>北区</v>
      </c>
      <c r="E74" s="22" t="s">
        <v>274</v>
      </c>
      <c r="F74" s="18" t="str">
        <f>IFERROR(VLOOKUP('2-DBS送检明细'!E74,IF({1,0},医院分型!F:F,医院分型!E:E),2,FALSE),"无")</f>
        <v>L2</v>
      </c>
      <c r="G74" s="18" t="str">
        <f>IF(IFERROR(VLOOKUP(E74,医院分型!F:J,5,FALSE),"无")="是","是","")</f>
        <v/>
      </c>
      <c r="H74" s="23" t="s">
        <v>72</v>
      </c>
      <c r="I74" s="23" t="s">
        <v>275</v>
      </c>
      <c r="J74" s="18" t="str">
        <f>IFERROR(VLOOKUP(E74,医院分型!F:K,6,FALSE),"否")</f>
        <v>否</v>
      </c>
      <c r="K74" s="23" t="s">
        <v>309</v>
      </c>
      <c r="L74" s="23">
        <v>21</v>
      </c>
      <c r="M74" s="23" t="s">
        <v>37</v>
      </c>
      <c r="N74" s="23" t="s">
        <v>38</v>
      </c>
      <c r="O74" s="15"/>
      <c r="P74" s="15"/>
      <c r="Q74" s="15"/>
      <c r="R74" s="17"/>
      <c r="S74" s="26" t="s">
        <v>310</v>
      </c>
      <c r="T74" s="27" t="s">
        <v>42</v>
      </c>
      <c r="U74" s="23" t="s">
        <v>120</v>
      </c>
      <c r="V74" s="32">
        <v>1.21</v>
      </c>
      <c r="W74" s="23" t="s">
        <v>58</v>
      </c>
      <c r="X74" s="23" t="s">
        <v>161</v>
      </c>
      <c r="Y74" s="23" t="s">
        <v>58</v>
      </c>
      <c r="Z74" s="23"/>
      <c r="AA74" s="37"/>
      <c r="AB74" s="38"/>
      <c r="AC74" s="23"/>
      <c r="AD74" s="42" t="s">
        <v>278</v>
      </c>
      <c r="AE74" s="43"/>
      <c r="AF74" s="11" t="s">
        <v>279</v>
      </c>
      <c r="AG74" s="11" t="s">
        <v>311</v>
      </c>
    </row>
    <row r="75" ht="13.5" customHeight="1" spans="1:31">
      <c r="A75" s="15">
        <v>74</v>
      </c>
      <c r="B75" s="16">
        <v>44224</v>
      </c>
      <c r="C75" s="17" t="s">
        <v>70</v>
      </c>
      <c r="D75" s="18" t="str">
        <f>VLOOKUP(C75,IF({1,0},CSS南北分区!D:D,CSS南北分区!B:B),2,FALSE)</f>
        <v>北区</v>
      </c>
      <c r="E75" s="22" t="s">
        <v>185</v>
      </c>
      <c r="F75" s="18" t="str">
        <f>IFERROR(VLOOKUP('2-DBS送检明细'!E75,IF({1,0},医院分型!F:F,医院分型!E:E),2,FALSE),"无")</f>
        <v>L1</v>
      </c>
      <c r="G75" s="18" t="str">
        <f>IF(IFERROR(VLOOKUP(E75,医院分型!F:J,5,FALSE),"无")="是","是","")</f>
        <v>是</v>
      </c>
      <c r="H75" s="23" t="s">
        <v>72</v>
      </c>
      <c r="I75" s="23" t="s">
        <v>312</v>
      </c>
      <c r="J75" s="18" t="str">
        <f>IFERROR(VLOOKUP(E75,医院分型!F:K,6,FALSE),"否")</f>
        <v>是</v>
      </c>
      <c r="K75" s="23" t="s">
        <v>300</v>
      </c>
      <c r="L75" s="23">
        <v>7</v>
      </c>
      <c r="M75" s="23" t="s">
        <v>49</v>
      </c>
      <c r="N75" s="23" t="s">
        <v>38</v>
      </c>
      <c r="O75" s="15"/>
      <c r="P75" s="15" t="s">
        <v>39</v>
      </c>
      <c r="Q75" s="15" t="s">
        <v>40</v>
      </c>
      <c r="R75" s="17"/>
      <c r="S75" s="26" t="s">
        <v>313</v>
      </c>
      <c r="T75" s="27" t="s">
        <v>42</v>
      </c>
      <c r="U75" s="23" t="s">
        <v>43</v>
      </c>
      <c r="V75" s="32"/>
      <c r="W75" s="23"/>
      <c r="X75" s="23"/>
      <c r="Y75" s="23"/>
      <c r="Z75" s="23"/>
      <c r="AA75" s="37"/>
      <c r="AB75" s="38"/>
      <c r="AC75" s="23"/>
      <c r="AD75" s="42"/>
      <c r="AE75" s="43"/>
    </row>
    <row r="76" spans="1:31">
      <c r="A76" s="15">
        <v>75</v>
      </c>
      <c r="B76" s="44">
        <v>44224</v>
      </c>
      <c r="C76" s="45" t="s">
        <v>314</v>
      </c>
      <c r="D76" s="18" t="str">
        <f>VLOOKUP(C76,IF({1,0},CSS南北分区!D:D,CSS南北分区!B:B),2,FALSE)</f>
        <v>北区</v>
      </c>
      <c r="E76" s="46" t="s">
        <v>315</v>
      </c>
      <c r="F76" s="18" t="str">
        <f>IFERROR(VLOOKUP('2-DBS送检明细'!E76,IF({1,0},医院分型!F:F,医院分型!E:E),2,FALSE),"无")</f>
        <v>无</v>
      </c>
      <c r="G76" s="18" t="str">
        <f>IF(IFERROR(VLOOKUP(E76,医院分型!F:J,5,FALSE),"无")="是","是","")</f>
        <v/>
      </c>
      <c r="H76" s="23" t="s">
        <v>316</v>
      </c>
      <c r="I76" s="45" t="s">
        <v>317</v>
      </c>
      <c r="J76" s="18" t="str">
        <f>IFERROR(VLOOKUP(E76,医院分型!F:K,6,FALSE),"否")</f>
        <v>是</v>
      </c>
      <c r="K76" s="23" t="s">
        <v>318</v>
      </c>
      <c r="L76" s="23">
        <v>6</v>
      </c>
      <c r="M76" s="23" t="s">
        <v>37</v>
      </c>
      <c r="N76" s="23" t="s">
        <v>50</v>
      </c>
      <c r="O76" s="15"/>
      <c r="P76" s="45" t="s">
        <v>39</v>
      </c>
      <c r="Q76" s="45" t="s">
        <v>40</v>
      </c>
      <c r="R76" s="17"/>
      <c r="S76" s="26" t="s">
        <v>319</v>
      </c>
      <c r="T76" s="27" t="s">
        <v>42</v>
      </c>
      <c r="U76" s="23" t="s">
        <v>43</v>
      </c>
      <c r="V76" s="32"/>
      <c r="W76" s="23"/>
      <c r="X76" s="23"/>
      <c r="Y76" s="23"/>
      <c r="Z76" s="23"/>
      <c r="AA76" s="37"/>
      <c r="AB76" s="38"/>
      <c r="AC76" s="23"/>
      <c r="AD76" s="42"/>
      <c r="AE76" s="43"/>
    </row>
    <row r="77" spans="1:31">
      <c r="A77" s="15">
        <v>76</v>
      </c>
      <c r="B77" s="44">
        <v>44224</v>
      </c>
      <c r="C77" s="45" t="s">
        <v>101</v>
      </c>
      <c r="D77" s="18" t="str">
        <f>VLOOKUP(C77,IF({1,0},CSS南北分区!D:D,CSS南北分区!B:B),2,FALSE)</f>
        <v>南区</v>
      </c>
      <c r="E77" s="46" t="s">
        <v>124</v>
      </c>
      <c r="F77" s="18" t="str">
        <f>IFERROR(VLOOKUP('2-DBS送检明细'!E77,IF({1,0},医院分型!F:F,医院分型!E:E),2,FALSE),"无")</f>
        <v>L1</v>
      </c>
      <c r="G77" s="18" t="str">
        <f>IF(IFERROR(VLOOKUP(E77,医院分型!F:J,5,FALSE),"无")="是","是","")</f>
        <v>是</v>
      </c>
      <c r="H77" s="45" t="s">
        <v>72</v>
      </c>
      <c r="I77" s="45" t="s">
        <v>177</v>
      </c>
      <c r="J77" s="18" t="str">
        <f>IFERROR(VLOOKUP(E77,医院分型!F:K,6,FALSE),"否")</f>
        <v>是</v>
      </c>
      <c r="K77" s="23" t="s">
        <v>320</v>
      </c>
      <c r="L77" s="23">
        <v>7</v>
      </c>
      <c r="M77" s="23" t="s">
        <v>37</v>
      </c>
      <c r="N77" s="23" t="s">
        <v>50</v>
      </c>
      <c r="O77" s="15"/>
      <c r="P77" s="45" t="s">
        <v>39</v>
      </c>
      <c r="Q77" s="45" t="s">
        <v>40</v>
      </c>
      <c r="R77" s="17"/>
      <c r="S77" s="26" t="s">
        <v>321</v>
      </c>
      <c r="T77" s="27" t="s">
        <v>42</v>
      </c>
      <c r="U77" s="23" t="s">
        <v>43</v>
      </c>
      <c r="V77" s="32"/>
      <c r="W77" s="23"/>
      <c r="X77" s="23"/>
      <c r="Y77" s="23"/>
      <c r="Z77" s="23"/>
      <c r="AA77" s="37"/>
      <c r="AB77" s="38"/>
      <c r="AC77" s="23"/>
      <c r="AD77" s="42"/>
      <c r="AE77" s="43"/>
    </row>
    <row r="78" spans="1:31">
      <c r="A78" s="15">
        <v>77</v>
      </c>
      <c r="B78" s="44">
        <v>44224</v>
      </c>
      <c r="C78" s="45" t="s">
        <v>101</v>
      </c>
      <c r="D78" s="18" t="str">
        <f>VLOOKUP(C78,IF({1,0},CSS南北分区!D:D,CSS南北分区!B:B),2,FALSE)</f>
        <v>南区</v>
      </c>
      <c r="E78" s="46" t="s">
        <v>124</v>
      </c>
      <c r="F78" s="18" t="str">
        <f>IFERROR(VLOOKUP('2-DBS送检明细'!E78,IF({1,0},医院分型!F:F,医院分型!E:E),2,FALSE),"无")</f>
        <v>L1</v>
      </c>
      <c r="G78" s="18" t="str">
        <f>IF(IFERROR(VLOOKUP(E78,医院分型!F:J,5,FALSE),"无")="是","是","")</f>
        <v>是</v>
      </c>
      <c r="H78" s="45" t="s">
        <v>72</v>
      </c>
      <c r="I78" s="45" t="s">
        <v>177</v>
      </c>
      <c r="J78" s="18" t="str">
        <f>IFERROR(VLOOKUP(E78,医院分型!F:K,6,FALSE),"否")</f>
        <v>是</v>
      </c>
      <c r="K78" s="23" t="s">
        <v>322</v>
      </c>
      <c r="L78" s="23">
        <v>8</v>
      </c>
      <c r="M78" s="23" t="s">
        <v>37</v>
      </c>
      <c r="N78" s="23" t="s">
        <v>38</v>
      </c>
      <c r="O78" s="15"/>
      <c r="P78" s="45" t="s">
        <v>39</v>
      </c>
      <c r="Q78" s="45" t="s">
        <v>40</v>
      </c>
      <c r="R78" s="17"/>
      <c r="S78" s="26" t="s">
        <v>323</v>
      </c>
      <c r="T78" s="27" t="s">
        <v>42</v>
      </c>
      <c r="U78" s="23" t="s">
        <v>43</v>
      </c>
      <c r="V78" s="32"/>
      <c r="W78" s="23"/>
      <c r="X78" s="23"/>
      <c r="Y78" s="23"/>
      <c r="Z78" s="23"/>
      <c r="AA78" s="37"/>
      <c r="AB78" s="38"/>
      <c r="AC78" s="23"/>
      <c r="AD78" s="42"/>
      <c r="AE78" s="43"/>
    </row>
    <row r="79" spans="1:31">
      <c r="A79" s="15">
        <v>78</v>
      </c>
      <c r="B79" s="44">
        <v>44225</v>
      </c>
      <c r="C79" s="45" t="s">
        <v>268</v>
      </c>
      <c r="D79" s="18" t="str">
        <f>VLOOKUP(C79,IF({1,0},CSS南北分区!D:D,CSS南北分区!B:B),2,FALSE)</f>
        <v>南区</v>
      </c>
      <c r="E79" s="46" t="s">
        <v>324</v>
      </c>
      <c r="F79" s="18" t="str">
        <f>IFERROR(VLOOKUP('2-DBS送检明细'!E79,IF({1,0},医院分型!F:F,医院分型!E:E),2,FALSE),"无")</f>
        <v>L2</v>
      </c>
      <c r="G79" s="18" t="str">
        <f>IF(IFERROR(VLOOKUP(E79,医院分型!F:J,5,FALSE),"无")="是","是","")</f>
        <v/>
      </c>
      <c r="H79" s="45" t="s">
        <v>72</v>
      </c>
      <c r="I79" s="45" t="s">
        <v>325</v>
      </c>
      <c r="J79" s="18" t="str">
        <f>IFERROR(VLOOKUP(E79,医院分型!F:K,6,FALSE),"否")</f>
        <v>否</v>
      </c>
      <c r="K79" s="23" t="s">
        <v>326</v>
      </c>
      <c r="L79" s="23">
        <v>69</v>
      </c>
      <c r="M79" s="23" t="s">
        <v>37</v>
      </c>
      <c r="N79" s="23" t="s">
        <v>38</v>
      </c>
      <c r="O79" s="15"/>
      <c r="P79" s="45"/>
      <c r="Q79" s="45"/>
      <c r="R79" s="17"/>
      <c r="S79" s="26" t="s">
        <v>327</v>
      </c>
      <c r="T79" s="27" t="s">
        <v>42</v>
      </c>
      <c r="U79" s="23" t="s">
        <v>43</v>
      </c>
      <c r="V79" s="32"/>
      <c r="W79" s="23"/>
      <c r="X79" s="23"/>
      <c r="Y79" s="23"/>
      <c r="Z79" s="23"/>
      <c r="AA79" s="37"/>
      <c r="AB79" s="38"/>
      <c r="AC79" s="23"/>
      <c r="AD79" s="42"/>
      <c r="AE79" s="43"/>
    </row>
    <row r="80" spans="1:33">
      <c r="A80" s="15">
        <v>79</v>
      </c>
      <c r="B80" s="44">
        <v>44225</v>
      </c>
      <c r="C80" s="45" t="s">
        <v>328</v>
      </c>
      <c r="D80" s="18" t="str">
        <f>VLOOKUP(C80,IF({1,0},CSS南北分区!D:D,CSS南北分区!B:B),2,FALSE)</f>
        <v>南区</v>
      </c>
      <c r="E80" s="46" t="s">
        <v>329</v>
      </c>
      <c r="F80" s="18" t="str">
        <f>IFERROR(VLOOKUP('2-DBS送检明细'!E80,IF({1,0},医院分型!F:F,医院分型!E:E),2,FALSE),"无")</f>
        <v>L2</v>
      </c>
      <c r="G80" s="18" t="str">
        <f>IF(IFERROR(VLOOKUP(E80,医院分型!F:J,5,FALSE),"无")="是","是","")</f>
        <v/>
      </c>
      <c r="H80" s="45" t="s">
        <v>34</v>
      </c>
      <c r="I80" s="45" t="s">
        <v>330</v>
      </c>
      <c r="J80" s="18" t="str">
        <f>IFERROR(VLOOKUP(E80,医院分型!F:K,6,FALSE),"否")</f>
        <v>否</v>
      </c>
      <c r="K80" s="23" t="s">
        <v>331</v>
      </c>
      <c r="L80" s="23">
        <v>5</v>
      </c>
      <c r="M80" s="23" t="s">
        <v>49</v>
      </c>
      <c r="N80" s="23" t="s">
        <v>50</v>
      </c>
      <c r="O80" s="15"/>
      <c r="P80" s="45"/>
      <c r="Q80" s="45"/>
      <c r="R80" s="17"/>
      <c r="S80" s="26" t="s">
        <v>332</v>
      </c>
      <c r="T80" s="27" t="s">
        <v>42</v>
      </c>
      <c r="U80" s="23" t="s">
        <v>120</v>
      </c>
      <c r="V80" s="32">
        <v>0.16</v>
      </c>
      <c r="W80" s="23" t="s">
        <v>58</v>
      </c>
      <c r="X80" s="23">
        <v>96.67</v>
      </c>
      <c r="Y80" s="23" t="s">
        <v>58</v>
      </c>
      <c r="Z80" s="23"/>
      <c r="AA80" s="37"/>
      <c r="AB80" s="38">
        <v>3</v>
      </c>
      <c r="AC80" s="23" t="s">
        <v>42</v>
      </c>
      <c r="AD80" s="55" t="s">
        <v>333</v>
      </c>
      <c r="AE80" s="43"/>
      <c r="AF80" s="11" t="s">
        <v>334</v>
      </c>
      <c r="AG80" s="11" t="s">
        <v>335</v>
      </c>
    </row>
    <row r="81" spans="1:31">
      <c r="A81" s="15">
        <v>80</v>
      </c>
      <c r="B81" s="44">
        <v>44225</v>
      </c>
      <c r="C81" s="45" t="s">
        <v>336</v>
      </c>
      <c r="D81" s="18" t="str">
        <f>VLOOKUP(C81,IF({1,0},CSS南北分区!D:D,CSS南北分区!B:B),2,FALSE)</f>
        <v>南区</v>
      </c>
      <c r="E81" s="46" t="s">
        <v>337</v>
      </c>
      <c r="F81" s="18" t="str">
        <f>IFERROR(VLOOKUP('2-DBS送检明细'!E81,IF({1,0},医院分型!F:F,医院分型!E:E),2,FALSE),"无")</f>
        <v>L2</v>
      </c>
      <c r="G81" s="18" t="str">
        <f>IF(IFERROR(VLOOKUP(E81,医院分型!F:J,5,FALSE),"无")="是","是","")</f>
        <v/>
      </c>
      <c r="H81" s="45" t="s">
        <v>186</v>
      </c>
      <c r="I81" s="45" t="s">
        <v>338</v>
      </c>
      <c r="J81" s="18" t="str">
        <f>IFERROR(VLOOKUP(E81,医院分型!F:K,6,FALSE),"否")</f>
        <v>否</v>
      </c>
      <c r="K81" s="23" t="s">
        <v>339</v>
      </c>
      <c r="L81" s="23">
        <v>9</v>
      </c>
      <c r="M81" s="23" t="s">
        <v>49</v>
      </c>
      <c r="N81" s="23" t="s">
        <v>38</v>
      </c>
      <c r="O81" s="15"/>
      <c r="P81" s="45"/>
      <c r="Q81" s="45"/>
      <c r="R81" s="17"/>
      <c r="S81" s="26" t="s">
        <v>340</v>
      </c>
      <c r="T81" s="27" t="s">
        <v>42</v>
      </c>
      <c r="U81" s="23" t="s">
        <v>43</v>
      </c>
      <c r="V81" s="32"/>
      <c r="W81" s="23"/>
      <c r="X81" s="23"/>
      <c r="Y81" s="23"/>
      <c r="Z81" s="23"/>
      <c r="AA81" s="37"/>
      <c r="AB81" s="38"/>
      <c r="AC81" s="23"/>
      <c r="AD81" s="42"/>
      <c r="AE81" s="43"/>
    </row>
    <row r="82" spans="1:31">
      <c r="A82" s="15">
        <v>81</v>
      </c>
      <c r="B82" s="44">
        <v>44225</v>
      </c>
      <c r="C82" s="45" t="s">
        <v>32</v>
      </c>
      <c r="D82" s="18" t="str">
        <f>VLOOKUP(C82,IF({1,0},CSS南北分区!D:D,CSS南北分区!B:B),2,FALSE)</f>
        <v>北区</v>
      </c>
      <c r="E82" s="46" t="s">
        <v>197</v>
      </c>
      <c r="F82" s="18" t="str">
        <f>IFERROR(VLOOKUP('2-DBS送检明细'!E82,IF({1,0},医院分型!F:F,医院分型!E:E),2,FALSE),"无")</f>
        <v>无</v>
      </c>
      <c r="G82" s="18" t="str">
        <f>IF(IFERROR(VLOOKUP(E82,医院分型!F:J,5,FALSE),"无")="是","是","")</f>
        <v/>
      </c>
      <c r="H82" s="45" t="s">
        <v>341</v>
      </c>
      <c r="I82" s="45" t="s">
        <v>342</v>
      </c>
      <c r="J82" s="18" t="str">
        <f>IFERROR(VLOOKUP(E82,医院分型!F:K,6,FALSE),"否")</f>
        <v>是</v>
      </c>
      <c r="K82" s="23" t="s">
        <v>343</v>
      </c>
      <c r="L82" s="23">
        <v>1</v>
      </c>
      <c r="M82" s="23" t="s">
        <v>49</v>
      </c>
      <c r="N82" s="23" t="s">
        <v>50</v>
      </c>
      <c r="O82" s="15"/>
      <c r="P82" s="45"/>
      <c r="Q82" s="45"/>
      <c r="R82" s="17"/>
      <c r="S82" s="26" t="s">
        <v>344</v>
      </c>
      <c r="T82" s="27" t="s">
        <v>42</v>
      </c>
      <c r="U82" s="23" t="s">
        <v>43</v>
      </c>
      <c r="V82" s="32"/>
      <c r="W82" s="23"/>
      <c r="X82" s="23"/>
      <c r="Y82" s="23"/>
      <c r="Z82" s="23"/>
      <c r="AA82" s="37"/>
      <c r="AB82" s="38"/>
      <c r="AC82" s="23"/>
      <c r="AD82" s="42"/>
      <c r="AE82" s="43"/>
    </row>
    <row r="83" spans="1:32">
      <c r="A83" s="15">
        <v>82</v>
      </c>
      <c r="B83" s="44">
        <v>44225</v>
      </c>
      <c r="C83" s="45" t="s">
        <v>314</v>
      </c>
      <c r="D83" s="18" t="str">
        <f>VLOOKUP(C83,IF({1,0},CSS南北分区!D:D,CSS南北分区!B:B),2,FALSE)</f>
        <v>北区</v>
      </c>
      <c r="E83" s="46" t="s">
        <v>345</v>
      </c>
      <c r="F83" s="18" t="str">
        <f>IFERROR(VLOOKUP('2-DBS送检明细'!E83,IF({1,0},医院分型!F:F,医院分型!E:E),2,FALSE),"无")</f>
        <v>无</v>
      </c>
      <c r="G83" s="18" t="str">
        <f>IF(IFERROR(VLOOKUP(E83,医院分型!F:J,5,FALSE),"无")="是","是","")</f>
        <v/>
      </c>
      <c r="H83" s="45" t="s">
        <v>34</v>
      </c>
      <c r="I83" s="45" t="s">
        <v>346</v>
      </c>
      <c r="J83" s="18" t="str">
        <f>IFERROR(VLOOKUP(E83,医院分型!F:K,6,FALSE),"否")</f>
        <v>否</v>
      </c>
      <c r="K83" s="23" t="s">
        <v>347</v>
      </c>
      <c r="L83" s="23">
        <v>3</v>
      </c>
      <c r="M83" s="23" t="s">
        <v>37</v>
      </c>
      <c r="N83" s="23" t="s">
        <v>50</v>
      </c>
      <c r="O83" s="15"/>
      <c r="P83" s="45"/>
      <c r="Q83" s="45"/>
      <c r="R83" s="17"/>
      <c r="S83" s="26" t="s">
        <v>348</v>
      </c>
      <c r="T83" s="27" t="s">
        <v>42</v>
      </c>
      <c r="U83" s="23" t="s">
        <v>120</v>
      </c>
      <c r="V83" s="32">
        <v>0.45</v>
      </c>
      <c r="W83" s="23" t="s">
        <v>58</v>
      </c>
      <c r="X83" s="23" t="s">
        <v>161</v>
      </c>
      <c r="Y83" s="23" t="s">
        <v>58</v>
      </c>
      <c r="Z83" s="23"/>
      <c r="AA83" s="37"/>
      <c r="AB83" s="38">
        <v>3</v>
      </c>
      <c r="AC83" s="23" t="s">
        <v>42</v>
      </c>
      <c r="AD83" s="42" t="s">
        <v>266</v>
      </c>
      <c r="AE83" s="43"/>
      <c r="AF83" s="11" t="s">
        <v>349</v>
      </c>
    </row>
    <row r="84" spans="1:31">
      <c r="A84" s="15">
        <v>83</v>
      </c>
      <c r="B84" s="44">
        <v>44225</v>
      </c>
      <c r="C84" s="45" t="s">
        <v>59</v>
      </c>
      <c r="D84" s="18" t="str">
        <f>VLOOKUP(C84,IF({1,0},CSS南北分区!D:D,CSS南北分区!B:B),2,FALSE)</f>
        <v>南区</v>
      </c>
      <c r="E84" s="46" t="s">
        <v>350</v>
      </c>
      <c r="F84" s="18" t="str">
        <f>IFERROR(VLOOKUP('2-DBS送检明细'!E84,IF({1,0},医院分型!F:F,医院分型!E:E),2,FALSE),"无")</f>
        <v>L2</v>
      </c>
      <c r="G84" s="18" t="str">
        <f>IF(IFERROR(VLOOKUP(E84,医院分型!F:J,5,FALSE),"无")="是","是","")</f>
        <v/>
      </c>
      <c r="H84" s="45" t="s">
        <v>72</v>
      </c>
      <c r="I84" s="45" t="s">
        <v>351</v>
      </c>
      <c r="J84" s="18" t="str">
        <f>IFERROR(VLOOKUP(E84,医院分型!F:K,6,FALSE),"否")</f>
        <v>否</v>
      </c>
      <c r="K84" s="23" t="s">
        <v>320</v>
      </c>
      <c r="L84" s="23">
        <v>30</v>
      </c>
      <c r="M84" s="23" t="s">
        <v>37</v>
      </c>
      <c r="N84" s="23" t="s">
        <v>50</v>
      </c>
      <c r="O84" s="15"/>
      <c r="P84" s="45"/>
      <c r="Q84" s="45"/>
      <c r="R84" s="17"/>
      <c r="S84" s="26" t="s">
        <v>352</v>
      </c>
      <c r="T84" s="27" t="s">
        <v>42</v>
      </c>
      <c r="U84" s="23" t="s">
        <v>43</v>
      </c>
      <c r="V84" s="32"/>
      <c r="W84" s="23"/>
      <c r="X84" s="23"/>
      <c r="Y84" s="23"/>
      <c r="Z84" s="23"/>
      <c r="AA84" s="37"/>
      <c r="AB84" s="38"/>
      <c r="AC84" s="23"/>
      <c r="AD84" s="42"/>
      <c r="AE84" s="43"/>
    </row>
    <row r="85" spans="1:31">
      <c r="A85" s="15">
        <v>84</v>
      </c>
      <c r="B85" s="44">
        <v>44225</v>
      </c>
      <c r="C85" s="45" t="s">
        <v>101</v>
      </c>
      <c r="D85" s="18" t="str">
        <f>VLOOKUP(C85,IF({1,0},CSS南北分区!D:D,CSS南北分区!B:B),2,FALSE)</f>
        <v>南区</v>
      </c>
      <c r="E85" s="46" t="s">
        <v>353</v>
      </c>
      <c r="F85" s="18" t="str">
        <f>IFERROR(VLOOKUP('2-DBS送检明细'!E85,IF({1,0},医院分型!F:F,医院分型!E:E),2,FALSE),"无")</f>
        <v>无</v>
      </c>
      <c r="G85" s="18" t="str">
        <f>IF(IFERROR(VLOOKUP(E85,医院分型!F:J,5,FALSE),"无")="是","是","")</f>
        <v/>
      </c>
      <c r="H85" s="45" t="s">
        <v>186</v>
      </c>
      <c r="I85" s="45" t="s">
        <v>354</v>
      </c>
      <c r="J85" s="18" t="str">
        <f>IFERROR(VLOOKUP(E85,医院分型!F:K,6,FALSE),"否")</f>
        <v>否</v>
      </c>
      <c r="K85" s="23" t="s">
        <v>355</v>
      </c>
      <c r="L85" s="23">
        <v>9</v>
      </c>
      <c r="M85" s="23" t="s">
        <v>49</v>
      </c>
      <c r="N85" s="23" t="s">
        <v>50</v>
      </c>
      <c r="O85" s="15"/>
      <c r="P85" s="45" t="s">
        <v>39</v>
      </c>
      <c r="Q85" s="45" t="s">
        <v>40</v>
      </c>
      <c r="R85" s="17"/>
      <c r="S85" s="26" t="s">
        <v>356</v>
      </c>
      <c r="T85" s="27" t="s">
        <v>42</v>
      </c>
      <c r="U85" s="23" t="s">
        <v>43</v>
      </c>
      <c r="V85" s="32"/>
      <c r="W85" s="23"/>
      <c r="X85" s="23"/>
      <c r="Y85" s="23"/>
      <c r="Z85" s="23"/>
      <c r="AA85" s="37"/>
      <c r="AB85" s="38"/>
      <c r="AC85" s="23"/>
      <c r="AD85" s="42"/>
      <c r="AE85" s="43"/>
    </row>
    <row r="86" spans="1:31">
      <c r="A86" s="15">
        <v>85</v>
      </c>
      <c r="B86" s="44">
        <v>44228</v>
      </c>
      <c r="C86" s="45" t="s">
        <v>70</v>
      </c>
      <c r="D86" s="18" t="str">
        <f>VLOOKUP(C86,IF({1,0},CSS南北分区!D:D,CSS南北分区!B:B),2,FALSE)</f>
        <v>北区</v>
      </c>
      <c r="E86" s="46" t="s">
        <v>185</v>
      </c>
      <c r="F86" s="18" t="str">
        <f>IFERROR(VLOOKUP('2-DBS送检明细'!E86,IF({1,0},医院分型!F:F,医院分型!E:E),2,FALSE),"无")</f>
        <v>L1</v>
      </c>
      <c r="G86" s="18" t="str">
        <f>IF(IFERROR(VLOOKUP(E86,医院分型!F:J,5,FALSE),"无")="是","是","")</f>
        <v>是</v>
      </c>
      <c r="H86" s="45" t="s">
        <v>72</v>
      </c>
      <c r="I86" s="45" t="s">
        <v>357</v>
      </c>
      <c r="J86" s="18" t="str">
        <f>IFERROR(VLOOKUP(E86,医院分型!F:K,6,FALSE),"否")</f>
        <v>是</v>
      </c>
      <c r="K86" s="23" t="s">
        <v>358</v>
      </c>
      <c r="L86" s="23">
        <v>11</v>
      </c>
      <c r="M86" s="23" t="s">
        <v>49</v>
      </c>
      <c r="N86" s="23" t="s">
        <v>50</v>
      </c>
      <c r="O86" s="15"/>
      <c r="P86" s="45" t="s">
        <v>39</v>
      </c>
      <c r="Q86" s="45" t="s">
        <v>40</v>
      </c>
      <c r="R86" s="17"/>
      <c r="S86" s="26" t="s">
        <v>359</v>
      </c>
      <c r="T86" s="27" t="s">
        <v>42</v>
      </c>
      <c r="U86" s="23" t="s">
        <v>43</v>
      </c>
      <c r="V86" s="32"/>
      <c r="W86" s="23"/>
      <c r="X86" s="23"/>
      <c r="Y86" s="23"/>
      <c r="Z86" s="23"/>
      <c r="AA86" s="37"/>
      <c r="AB86" s="38"/>
      <c r="AC86" s="23"/>
      <c r="AD86" s="42"/>
      <c r="AE86" s="43"/>
    </row>
    <row r="87" spans="1:31">
      <c r="A87" s="15">
        <v>86</v>
      </c>
      <c r="B87" s="44">
        <v>44228</v>
      </c>
      <c r="C87" s="45" t="s">
        <v>59</v>
      </c>
      <c r="D87" s="18" t="str">
        <f>VLOOKUP(C87,IF({1,0},CSS南北分区!D:D,CSS南北分区!B:B),2,FALSE)</f>
        <v>南区</v>
      </c>
      <c r="E87" s="46" t="s">
        <v>93</v>
      </c>
      <c r="F87" s="18" t="str">
        <f>IFERROR(VLOOKUP('2-DBS送检明细'!E87,IF({1,0},医院分型!F:F,医院分型!E:E),2,FALSE),"无")</f>
        <v>L1</v>
      </c>
      <c r="G87" s="18" t="str">
        <f>IF(IFERROR(VLOOKUP(E87,医院分型!F:J,5,FALSE),"无")="是","是","")</f>
        <v>是</v>
      </c>
      <c r="H87" s="45" t="s">
        <v>72</v>
      </c>
      <c r="I87" s="45" t="s">
        <v>94</v>
      </c>
      <c r="J87" s="18" t="str">
        <f>IFERROR(VLOOKUP(E87,医院分型!F:K,6,FALSE),"否")</f>
        <v>是</v>
      </c>
      <c r="K87" s="23" t="s">
        <v>360</v>
      </c>
      <c r="L87" s="23">
        <v>5</v>
      </c>
      <c r="M87" s="23" t="s">
        <v>49</v>
      </c>
      <c r="N87" s="23" t="s">
        <v>38</v>
      </c>
      <c r="O87" s="15"/>
      <c r="P87" s="45"/>
      <c r="Q87" s="45"/>
      <c r="R87" s="17"/>
      <c r="S87" s="26" t="s">
        <v>361</v>
      </c>
      <c r="T87" s="27" t="s">
        <v>39</v>
      </c>
      <c r="U87" s="23" t="s">
        <v>120</v>
      </c>
      <c r="V87" s="32">
        <v>0.27</v>
      </c>
      <c r="W87" s="23"/>
      <c r="X87" s="23"/>
      <c r="Y87" s="23" t="s">
        <v>132</v>
      </c>
      <c r="Z87" s="22" t="s">
        <v>132</v>
      </c>
      <c r="AA87" s="37"/>
      <c r="AB87" s="38"/>
      <c r="AC87" s="23"/>
      <c r="AD87" s="42" t="s">
        <v>362</v>
      </c>
      <c r="AE87" s="43"/>
    </row>
    <row r="88" spans="1:31">
      <c r="A88" s="15">
        <v>87</v>
      </c>
      <c r="B88" s="44">
        <v>44228</v>
      </c>
      <c r="C88" s="45" t="s">
        <v>59</v>
      </c>
      <c r="D88" s="18" t="str">
        <f>VLOOKUP(C88,IF({1,0},CSS南北分区!D:D,CSS南北分区!B:B),2,FALSE)</f>
        <v>南区</v>
      </c>
      <c r="E88" s="46" t="s">
        <v>93</v>
      </c>
      <c r="F88" s="18" t="str">
        <f>IFERROR(VLOOKUP('2-DBS送检明细'!E88,IF({1,0},医院分型!F:F,医院分型!E:E),2,FALSE),"无")</f>
        <v>L1</v>
      </c>
      <c r="G88" s="18" t="str">
        <f>IF(IFERROR(VLOOKUP(E88,医院分型!F:J,5,FALSE),"无")="是","是","")</f>
        <v>是</v>
      </c>
      <c r="H88" s="45" t="s">
        <v>72</v>
      </c>
      <c r="I88" s="45" t="s">
        <v>94</v>
      </c>
      <c r="J88" s="18" t="str">
        <f>IFERROR(VLOOKUP(E88,医院分型!F:K,6,FALSE),"否")</f>
        <v>是</v>
      </c>
      <c r="K88" s="23" t="s">
        <v>363</v>
      </c>
      <c r="L88" s="23"/>
      <c r="M88" s="23"/>
      <c r="N88" s="23" t="s">
        <v>38</v>
      </c>
      <c r="O88" s="15"/>
      <c r="P88" s="45"/>
      <c r="Q88" s="45"/>
      <c r="R88" s="17"/>
      <c r="S88" s="26" t="s">
        <v>364</v>
      </c>
      <c r="T88" s="27" t="s">
        <v>42</v>
      </c>
      <c r="U88" s="23" t="s">
        <v>43</v>
      </c>
      <c r="V88" s="32"/>
      <c r="W88" s="23"/>
      <c r="X88" s="23"/>
      <c r="Y88" s="23"/>
      <c r="Z88" s="23"/>
      <c r="AA88" s="37"/>
      <c r="AB88" s="38"/>
      <c r="AC88" s="23"/>
      <c r="AD88" s="42"/>
      <c r="AE88" s="43"/>
    </row>
    <row r="89" spans="1:31">
      <c r="A89" s="15">
        <v>88</v>
      </c>
      <c r="B89" s="44">
        <v>44228</v>
      </c>
      <c r="C89" s="45" t="s">
        <v>59</v>
      </c>
      <c r="D89" s="18" t="str">
        <f>VLOOKUP(C89,IF({1,0},CSS南北分区!D:D,CSS南北分区!B:B),2,FALSE)</f>
        <v>南区</v>
      </c>
      <c r="E89" s="46" t="s">
        <v>93</v>
      </c>
      <c r="F89" s="18" t="str">
        <f>IFERROR(VLOOKUP('2-DBS送检明细'!E89,IF({1,0},医院分型!F:F,医院分型!E:E),2,FALSE),"无")</f>
        <v>L1</v>
      </c>
      <c r="G89" s="18" t="str">
        <f>IF(IFERROR(VLOOKUP(E89,医院分型!F:J,5,FALSE),"无")="是","是","")</f>
        <v>是</v>
      </c>
      <c r="H89" s="45" t="s">
        <v>72</v>
      </c>
      <c r="I89" s="45" t="s">
        <v>94</v>
      </c>
      <c r="J89" s="18" t="str">
        <f>IFERROR(VLOOKUP(E89,医院分型!F:K,6,FALSE),"否")</f>
        <v>是</v>
      </c>
      <c r="K89" s="23" t="s">
        <v>365</v>
      </c>
      <c r="L89" s="23">
        <v>5</v>
      </c>
      <c r="M89" s="23" t="s">
        <v>49</v>
      </c>
      <c r="N89" s="23" t="s">
        <v>38</v>
      </c>
      <c r="O89" s="15"/>
      <c r="P89" s="45"/>
      <c r="Q89" s="45"/>
      <c r="R89" s="17"/>
      <c r="S89" s="26" t="s">
        <v>366</v>
      </c>
      <c r="T89" s="27" t="s">
        <v>42</v>
      </c>
      <c r="U89" s="23" t="s">
        <v>43</v>
      </c>
      <c r="V89" s="32"/>
      <c r="W89" s="23"/>
      <c r="X89" s="23"/>
      <c r="Y89" s="23"/>
      <c r="Z89" s="23"/>
      <c r="AA89" s="37"/>
      <c r="AB89" s="38"/>
      <c r="AC89" s="23"/>
      <c r="AD89" s="42"/>
      <c r="AE89" s="43"/>
    </row>
    <row r="90" spans="1:31">
      <c r="A90" s="15">
        <v>89</v>
      </c>
      <c r="B90" s="44">
        <v>44228</v>
      </c>
      <c r="C90" s="45" t="s">
        <v>59</v>
      </c>
      <c r="D90" s="18" t="str">
        <f>VLOOKUP(C90,IF({1,0},CSS南北分区!D:D,CSS南北分区!B:B),2,FALSE)</f>
        <v>南区</v>
      </c>
      <c r="E90" s="46" t="s">
        <v>93</v>
      </c>
      <c r="F90" s="18" t="str">
        <f>IFERROR(VLOOKUP('2-DBS送检明细'!E90,IF({1,0},医院分型!F:F,医院分型!E:E),2,FALSE),"无")</f>
        <v>L1</v>
      </c>
      <c r="G90" s="18" t="str">
        <f>IF(IFERROR(VLOOKUP(E90,医院分型!F:J,5,FALSE),"无")="是","是","")</f>
        <v>是</v>
      </c>
      <c r="H90" s="45" t="s">
        <v>72</v>
      </c>
      <c r="I90" s="45" t="s">
        <v>94</v>
      </c>
      <c r="J90" s="18" t="str">
        <f>IFERROR(VLOOKUP(E90,医院分型!F:K,6,FALSE),"否")</f>
        <v>是</v>
      </c>
      <c r="K90" s="23" t="s">
        <v>367</v>
      </c>
      <c r="L90" s="23">
        <v>29</v>
      </c>
      <c r="M90" s="23" t="s">
        <v>49</v>
      </c>
      <c r="N90" s="23" t="s">
        <v>50</v>
      </c>
      <c r="O90" s="15"/>
      <c r="P90" s="45"/>
      <c r="Q90" s="45"/>
      <c r="R90" s="17"/>
      <c r="S90" s="26" t="s">
        <v>368</v>
      </c>
      <c r="T90" s="27" t="s">
        <v>42</v>
      </c>
      <c r="U90" s="23" t="s">
        <v>43</v>
      </c>
      <c r="V90" s="32"/>
      <c r="W90" s="23"/>
      <c r="X90" s="23"/>
      <c r="Y90" s="23"/>
      <c r="Z90" s="23"/>
      <c r="AA90" s="37"/>
      <c r="AB90" s="38"/>
      <c r="AC90" s="23"/>
      <c r="AD90" s="42"/>
      <c r="AE90" s="43"/>
    </row>
    <row r="91" spans="1:33">
      <c r="A91" s="15">
        <v>90</v>
      </c>
      <c r="B91" s="44">
        <v>44228</v>
      </c>
      <c r="C91" s="45" t="s">
        <v>369</v>
      </c>
      <c r="D91" s="18" t="str">
        <f>VLOOKUP(C91,IF({1,0},CSS南北分区!D:D,CSS南北分区!B:B),2,FALSE)</f>
        <v>南区</v>
      </c>
      <c r="E91" s="46" t="s">
        <v>370</v>
      </c>
      <c r="F91" s="18" t="str">
        <f>IFERROR(VLOOKUP('2-DBS送检明细'!E91,IF({1,0},医院分型!F:F,医院分型!E:E),2,FALSE),"无")</f>
        <v>无</v>
      </c>
      <c r="G91" s="18" t="str">
        <f>IF(IFERROR(VLOOKUP(E91,医院分型!F:J,5,FALSE),"无")="是","是","")</f>
        <v/>
      </c>
      <c r="H91" s="45" t="s">
        <v>34</v>
      </c>
      <c r="I91" s="45" t="s">
        <v>371</v>
      </c>
      <c r="J91" s="18" t="str">
        <f>IFERROR(VLOOKUP(E91,医院分型!F:K,6,FALSE),"否")</f>
        <v>否</v>
      </c>
      <c r="K91" s="23" t="s">
        <v>372</v>
      </c>
      <c r="L91" s="23">
        <v>5</v>
      </c>
      <c r="M91" s="23" t="s">
        <v>49</v>
      </c>
      <c r="N91" s="23" t="s">
        <v>38</v>
      </c>
      <c r="O91" s="15"/>
      <c r="P91" s="45"/>
      <c r="Q91" s="45"/>
      <c r="R91" s="17"/>
      <c r="S91" s="26" t="s">
        <v>373</v>
      </c>
      <c r="T91" s="27" t="s">
        <v>42</v>
      </c>
      <c r="U91" s="23" t="s">
        <v>120</v>
      </c>
      <c r="V91" s="32">
        <v>0.35</v>
      </c>
      <c r="W91" s="23" t="s">
        <v>58</v>
      </c>
      <c r="X91" s="23">
        <v>310.96</v>
      </c>
      <c r="Y91" s="23" t="s">
        <v>58</v>
      </c>
      <c r="Z91" s="23"/>
      <c r="AA91" s="37"/>
      <c r="AB91" s="38">
        <v>3</v>
      </c>
      <c r="AC91" s="23" t="s">
        <v>42</v>
      </c>
      <c r="AD91" s="42"/>
      <c r="AE91" s="43"/>
      <c r="AF91" s="11" t="s">
        <v>334</v>
      </c>
      <c r="AG91" s="11" t="s">
        <v>374</v>
      </c>
    </row>
    <row r="92" spans="1:31">
      <c r="A92" s="15">
        <v>91</v>
      </c>
      <c r="B92" s="44"/>
      <c r="C92" s="45"/>
      <c r="D92" s="18"/>
      <c r="E92" s="45"/>
      <c r="F92" s="18"/>
      <c r="G92" s="18"/>
      <c r="H92" s="45"/>
      <c r="I92" s="45"/>
      <c r="J92" s="18"/>
      <c r="K92" s="23"/>
      <c r="L92" s="23"/>
      <c r="M92" s="23"/>
      <c r="N92" s="23"/>
      <c r="O92" s="15"/>
      <c r="P92" s="45"/>
      <c r="Q92" s="45"/>
      <c r="R92" s="17"/>
      <c r="S92" s="50" t="s">
        <v>375</v>
      </c>
      <c r="T92" s="27"/>
      <c r="U92" s="23"/>
      <c r="V92" s="32"/>
      <c r="W92" s="23"/>
      <c r="X92" s="23"/>
      <c r="Y92" s="23"/>
      <c r="Z92" s="23"/>
      <c r="AA92" s="37"/>
      <c r="AB92" s="38"/>
      <c r="AC92" s="23"/>
      <c r="AD92" s="42"/>
      <c r="AE92" s="43"/>
    </row>
    <row r="93" spans="1:31">
      <c r="A93" s="15">
        <v>92</v>
      </c>
      <c r="B93" s="44">
        <v>44228</v>
      </c>
      <c r="C93" s="45" t="s">
        <v>59</v>
      </c>
      <c r="D93" s="18" t="str">
        <f>VLOOKUP(C93,IF({1,0},CSS南北分区!D:D,CSS南北分区!B:B),2,FALSE)</f>
        <v>南区</v>
      </c>
      <c r="E93" s="46" t="s">
        <v>128</v>
      </c>
      <c r="F93" s="18" t="str">
        <f>IFERROR(VLOOKUP('2-DBS送检明细'!E93,IF({1,0},医院分型!F:F,医院分型!E:E),2,FALSE),"无")</f>
        <v>L2</v>
      </c>
      <c r="G93" s="18" t="str">
        <f>IF(IFERROR(VLOOKUP(E93,医院分型!F:J,5,FALSE),"无")="是","是","")</f>
        <v/>
      </c>
      <c r="H93" s="45" t="s">
        <v>72</v>
      </c>
      <c r="I93" s="45" t="s">
        <v>129</v>
      </c>
      <c r="J93" s="18" t="str">
        <f>IFERROR(VLOOKUP(E93,医院分型!F:K,6,FALSE),"否")</f>
        <v>否</v>
      </c>
      <c r="K93" s="23" t="s">
        <v>376</v>
      </c>
      <c r="L93" s="23">
        <v>5</v>
      </c>
      <c r="M93" s="23" t="s">
        <v>49</v>
      </c>
      <c r="N93" s="23" t="s">
        <v>50</v>
      </c>
      <c r="O93" s="15"/>
      <c r="P93" s="45"/>
      <c r="Q93" s="45"/>
      <c r="R93" s="17"/>
      <c r="S93" s="26" t="s">
        <v>377</v>
      </c>
      <c r="T93" s="27" t="s">
        <v>42</v>
      </c>
      <c r="U93" s="23" t="s">
        <v>43</v>
      </c>
      <c r="V93" s="32"/>
      <c r="W93" s="23"/>
      <c r="X93" s="23"/>
      <c r="Y93" s="23"/>
      <c r="Z93" s="23"/>
      <c r="AA93" s="37"/>
      <c r="AB93" s="38"/>
      <c r="AC93" s="23"/>
      <c r="AD93" s="42"/>
      <c r="AE93" s="43"/>
    </row>
    <row r="94" spans="1:31">
      <c r="A94" s="15">
        <v>93</v>
      </c>
      <c r="B94" s="44">
        <v>44229</v>
      </c>
      <c r="C94" s="45" t="s">
        <v>59</v>
      </c>
      <c r="D94" s="18" t="str">
        <f>VLOOKUP(C94,IF({1,0},CSS南北分区!D:D,CSS南北分区!B:B),2,FALSE)</f>
        <v>南区</v>
      </c>
      <c r="E94" s="46" t="s">
        <v>378</v>
      </c>
      <c r="F94" s="18" t="str">
        <f>IFERROR(VLOOKUP('2-DBS送检明细'!E94,IF({1,0},医院分型!F:F,医院分型!E:E),2,FALSE),"无")</f>
        <v>无</v>
      </c>
      <c r="G94" s="18" t="str">
        <f>IF(IFERROR(VLOOKUP(E94,医院分型!F:J,5,FALSE),"无")="是","是","")</f>
        <v/>
      </c>
      <c r="H94" s="45" t="s">
        <v>186</v>
      </c>
      <c r="I94" s="45" t="s">
        <v>186</v>
      </c>
      <c r="J94" s="18" t="str">
        <f>IFERROR(VLOOKUP(E94,医院分型!F:K,6,FALSE),"否")</f>
        <v>否</v>
      </c>
      <c r="K94" s="23" t="s">
        <v>379</v>
      </c>
      <c r="L94" s="23"/>
      <c r="M94" s="23"/>
      <c r="N94" s="23" t="s">
        <v>38</v>
      </c>
      <c r="O94" s="15"/>
      <c r="P94" s="45" t="s">
        <v>39</v>
      </c>
      <c r="Q94" s="45" t="s">
        <v>40</v>
      </c>
      <c r="R94" s="17"/>
      <c r="S94" s="26" t="s">
        <v>380</v>
      </c>
      <c r="T94" s="27" t="s">
        <v>42</v>
      </c>
      <c r="U94" s="23" t="s">
        <v>43</v>
      </c>
      <c r="V94" s="32"/>
      <c r="W94" s="23"/>
      <c r="X94" s="23"/>
      <c r="Y94" s="23"/>
      <c r="Z94" s="23"/>
      <c r="AA94" s="37"/>
      <c r="AB94" s="38"/>
      <c r="AC94" s="23"/>
      <c r="AD94" s="42"/>
      <c r="AE94" s="43"/>
    </row>
    <row r="95" spans="1:31">
      <c r="A95" s="15">
        <v>94</v>
      </c>
      <c r="B95" s="44">
        <v>44229</v>
      </c>
      <c r="C95" s="45" t="s">
        <v>59</v>
      </c>
      <c r="D95" s="18" t="str">
        <f>VLOOKUP(C95,IF({1,0},CSS南北分区!D:D,CSS南北分区!B:B),2,FALSE)</f>
        <v>南区</v>
      </c>
      <c r="E95" s="46" t="s">
        <v>378</v>
      </c>
      <c r="F95" s="18" t="str">
        <f>IFERROR(VLOOKUP('2-DBS送检明细'!E95,IF({1,0},医院分型!F:F,医院分型!E:E),2,FALSE),"无")</f>
        <v>无</v>
      </c>
      <c r="G95" s="18" t="str">
        <f>IF(IFERROR(VLOOKUP(E95,医院分型!F:J,5,FALSE),"无")="是","是","")</f>
        <v/>
      </c>
      <c r="H95" s="45" t="s">
        <v>186</v>
      </c>
      <c r="I95" s="45" t="s">
        <v>186</v>
      </c>
      <c r="J95" s="18" t="str">
        <f>IFERROR(VLOOKUP(E95,医院分型!F:K,6,FALSE),"否")</f>
        <v>否</v>
      </c>
      <c r="K95" s="23" t="s">
        <v>381</v>
      </c>
      <c r="L95" s="23"/>
      <c r="M95" s="23"/>
      <c r="N95" s="23" t="s">
        <v>50</v>
      </c>
      <c r="O95" s="15"/>
      <c r="P95" s="45" t="s">
        <v>39</v>
      </c>
      <c r="Q95" s="45" t="s">
        <v>40</v>
      </c>
      <c r="R95" s="17"/>
      <c r="S95" s="26" t="s">
        <v>382</v>
      </c>
      <c r="T95" s="27" t="s">
        <v>42</v>
      </c>
      <c r="U95" s="23" t="s">
        <v>43</v>
      </c>
      <c r="V95" s="32"/>
      <c r="W95" s="23"/>
      <c r="X95" s="23"/>
      <c r="Y95" s="23"/>
      <c r="Z95" s="23"/>
      <c r="AA95" s="37"/>
      <c r="AB95" s="38"/>
      <c r="AC95" s="23"/>
      <c r="AD95" s="42"/>
      <c r="AE95" s="43"/>
    </row>
    <row r="96" spans="1:31">
      <c r="A96" s="15">
        <v>95</v>
      </c>
      <c r="B96" s="44">
        <v>44229</v>
      </c>
      <c r="C96" s="45" t="s">
        <v>268</v>
      </c>
      <c r="D96" s="18" t="str">
        <f>VLOOKUP(C96,IF({1,0},CSS南北分区!D:D,CSS南北分区!B:B),2,FALSE)</f>
        <v>南区</v>
      </c>
      <c r="E96" s="46" t="s">
        <v>383</v>
      </c>
      <c r="F96" s="18" t="str">
        <f>IFERROR(VLOOKUP('2-DBS送检明细'!E96,IF({1,0},医院分型!F:F,医院分型!E:E),2,FALSE),"无")</f>
        <v>无</v>
      </c>
      <c r="G96" s="18" t="str">
        <f>IF(IFERROR(VLOOKUP(E96,医院分型!F:J,5,FALSE),"无")="是","是","")</f>
        <v/>
      </c>
      <c r="H96" s="45" t="s">
        <v>34</v>
      </c>
      <c r="I96" s="45" t="s">
        <v>384</v>
      </c>
      <c r="J96" s="18" t="str">
        <f>IFERROR(VLOOKUP(E96,医院分型!F:K,6,FALSE),"否")</f>
        <v>否</v>
      </c>
      <c r="K96" s="23" t="s">
        <v>385</v>
      </c>
      <c r="L96" s="23">
        <v>3</v>
      </c>
      <c r="M96" s="23" t="s">
        <v>37</v>
      </c>
      <c r="N96" s="23" t="s">
        <v>38</v>
      </c>
      <c r="O96" s="15"/>
      <c r="P96" s="45" t="s">
        <v>39</v>
      </c>
      <c r="Q96" s="45" t="s">
        <v>40</v>
      </c>
      <c r="R96" s="17"/>
      <c r="S96" s="26" t="s">
        <v>386</v>
      </c>
      <c r="T96" s="27" t="s">
        <v>42</v>
      </c>
      <c r="U96" s="23" t="s">
        <v>43</v>
      </c>
      <c r="V96" s="32"/>
      <c r="W96" s="23"/>
      <c r="X96" s="23"/>
      <c r="Y96" s="23"/>
      <c r="Z96" s="23"/>
      <c r="AA96" s="37"/>
      <c r="AB96" s="38"/>
      <c r="AC96" s="23"/>
      <c r="AD96" s="42"/>
      <c r="AE96" s="43"/>
    </row>
    <row r="97" spans="1:31">
      <c r="A97" s="15">
        <v>96</v>
      </c>
      <c r="B97" s="44">
        <v>44229</v>
      </c>
      <c r="C97" s="45" t="s">
        <v>101</v>
      </c>
      <c r="D97" s="18" t="str">
        <f>VLOOKUP(C97,IF({1,0},CSS南北分区!D:D,CSS南北分区!B:B),2,FALSE)</f>
        <v>南区</v>
      </c>
      <c r="E97" s="46" t="s">
        <v>124</v>
      </c>
      <c r="F97" s="18" t="str">
        <f>IFERROR(VLOOKUP('2-DBS送检明细'!E97,IF({1,0},医院分型!F:F,医院分型!E:E),2,FALSE),"无")</f>
        <v>L1</v>
      </c>
      <c r="G97" s="18" t="str">
        <f>IF(IFERROR(VLOOKUP(E97,医院分型!F:J,5,FALSE),"无")="是","是","")</f>
        <v>是</v>
      </c>
      <c r="H97" s="45" t="s">
        <v>387</v>
      </c>
      <c r="I97" s="45" t="s">
        <v>177</v>
      </c>
      <c r="J97" s="18" t="str">
        <f>IFERROR(VLOOKUP(E97,医院分型!F:K,6,FALSE),"否")</f>
        <v>是</v>
      </c>
      <c r="K97" s="23" t="s">
        <v>388</v>
      </c>
      <c r="L97" s="23">
        <v>6</v>
      </c>
      <c r="M97" s="23" t="s">
        <v>37</v>
      </c>
      <c r="N97" s="23" t="s">
        <v>50</v>
      </c>
      <c r="O97" s="15"/>
      <c r="P97" s="45" t="s">
        <v>39</v>
      </c>
      <c r="Q97" s="45" t="s">
        <v>40</v>
      </c>
      <c r="R97" s="17"/>
      <c r="S97" s="26" t="s">
        <v>389</v>
      </c>
      <c r="T97" s="27" t="s">
        <v>42</v>
      </c>
      <c r="U97" s="23" t="s">
        <v>43</v>
      </c>
      <c r="V97" s="32"/>
      <c r="W97" s="23"/>
      <c r="X97" s="23"/>
      <c r="Y97" s="23"/>
      <c r="Z97" s="23"/>
      <c r="AA97" s="37"/>
      <c r="AB97" s="38"/>
      <c r="AC97" s="23"/>
      <c r="AD97" s="42"/>
      <c r="AE97" s="43"/>
    </row>
    <row r="98" spans="1:33">
      <c r="A98" s="15">
        <v>97</v>
      </c>
      <c r="B98" s="44">
        <v>44230</v>
      </c>
      <c r="C98" s="45" t="s">
        <v>32</v>
      </c>
      <c r="D98" s="18" t="str">
        <f>VLOOKUP(C98,IF({1,0},CSS南北分区!D:D,CSS南北分区!B:B),2,FALSE)</f>
        <v>北区</v>
      </c>
      <c r="E98" s="46" t="s">
        <v>390</v>
      </c>
      <c r="F98" s="18" t="str">
        <f>IFERROR(VLOOKUP('2-DBS送检明细'!E98,IF({1,0},医院分型!F:F,医院分型!E:E),2,FALSE),"无")</f>
        <v>无</v>
      </c>
      <c r="G98" s="18" t="str">
        <f>IF(IFERROR(VLOOKUP(E98,医院分型!F:J,5,FALSE),"无")="是","是","")</f>
        <v/>
      </c>
      <c r="H98" s="45" t="s">
        <v>391</v>
      </c>
      <c r="I98" s="45" t="s">
        <v>392</v>
      </c>
      <c r="J98" s="18" t="str">
        <f>IFERROR(VLOOKUP(E98,医院分型!F:K,6,FALSE),"否")</f>
        <v>否</v>
      </c>
      <c r="K98" s="23" t="s">
        <v>393</v>
      </c>
      <c r="L98" s="23">
        <v>4</v>
      </c>
      <c r="M98" s="23" t="s">
        <v>37</v>
      </c>
      <c r="N98" s="23" t="s">
        <v>38</v>
      </c>
      <c r="O98" s="15"/>
      <c r="P98" s="45"/>
      <c r="Q98" s="45"/>
      <c r="R98" s="17"/>
      <c r="S98" s="26" t="s">
        <v>394</v>
      </c>
      <c r="T98" s="27" t="s">
        <v>42</v>
      </c>
      <c r="U98" s="23" t="s">
        <v>120</v>
      </c>
      <c r="V98" s="32">
        <v>0.16</v>
      </c>
      <c r="W98" s="23" t="s">
        <v>58</v>
      </c>
      <c r="X98" s="23">
        <v>153.07</v>
      </c>
      <c r="Y98" s="23" t="s">
        <v>58</v>
      </c>
      <c r="Z98" s="23"/>
      <c r="AA98" s="37"/>
      <c r="AB98" s="38">
        <v>3</v>
      </c>
      <c r="AC98" s="23" t="s">
        <v>42</v>
      </c>
      <c r="AD98" s="42" t="s">
        <v>395</v>
      </c>
      <c r="AE98" s="43"/>
      <c r="AF98" s="11" t="s">
        <v>267</v>
      </c>
      <c r="AG98" s="11" t="s">
        <v>396</v>
      </c>
    </row>
    <row r="99" spans="1:31">
      <c r="A99" s="15">
        <v>98</v>
      </c>
      <c r="B99" s="44">
        <v>44230</v>
      </c>
      <c r="C99" s="45" t="s">
        <v>76</v>
      </c>
      <c r="D99" s="18" t="str">
        <f>VLOOKUP(C99,IF({1,0},CSS南北分区!D:D,CSS南北分区!B:B),2,FALSE)</f>
        <v>南区</v>
      </c>
      <c r="E99" s="46" t="s">
        <v>77</v>
      </c>
      <c r="F99" s="18" t="str">
        <f>IFERROR(VLOOKUP('2-DBS送检明细'!E99,IF({1,0},医院分型!F:F,医院分型!E:E),2,FALSE),"无")</f>
        <v>L1</v>
      </c>
      <c r="G99" s="18" t="str">
        <f>IF(IFERROR(VLOOKUP(E99,医院分型!F:J,5,FALSE),"无")="是","是","")</f>
        <v/>
      </c>
      <c r="H99" s="45" t="s">
        <v>78</v>
      </c>
      <c r="I99" s="45" t="s">
        <v>79</v>
      </c>
      <c r="J99" s="18" t="str">
        <f>IFERROR(VLOOKUP(E99,医院分型!F:K,6,FALSE),"否")</f>
        <v>签署中</v>
      </c>
      <c r="K99" s="23" t="s">
        <v>397</v>
      </c>
      <c r="L99" s="23">
        <v>9</v>
      </c>
      <c r="M99" s="23" t="s">
        <v>37</v>
      </c>
      <c r="N99" s="23" t="s">
        <v>50</v>
      </c>
      <c r="O99" s="15"/>
      <c r="P99" s="45" t="s">
        <v>398</v>
      </c>
      <c r="Q99" s="45" t="s">
        <v>399</v>
      </c>
      <c r="R99" s="17"/>
      <c r="S99" s="26" t="s">
        <v>400</v>
      </c>
      <c r="T99" s="27" t="s">
        <v>42</v>
      </c>
      <c r="U99" s="23"/>
      <c r="V99" s="32"/>
      <c r="W99" s="23" t="s">
        <v>58</v>
      </c>
      <c r="X99" s="23">
        <v>137.59</v>
      </c>
      <c r="Y99" s="23"/>
      <c r="Z99" s="23"/>
      <c r="AA99" s="37"/>
      <c r="AB99" s="38"/>
      <c r="AC99" s="23"/>
      <c r="AD99" s="42"/>
      <c r="AE99" s="43"/>
    </row>
    <row r="100" spans="1:31">
      <c r="A100" s="15">
        <v>99</v>
      </c>
      <c r="B100" s="44">
        <v>44230</v>
      </c>
      <c r="C100" s="45" t="s">
        <v>401</v>
      </c>
      <c r="D100" s="18" t="str">
        <f>VLOOKUP(C100,IF({1,0},CSS南北分区!D:D,CSS南北分区!B:B),2,FALSE)</f>
        <v>南区</v>
      </c>
      <c r="E100" s="46" t="s">
        <v>402</v>
      </c>
      <c r="F100" s="18" t="str">
        <f>IFERROR(VLOOKUP('2-DBS送检明细'!E100,IF({1,0},医院分型!F:F,医院分型!E:E),2,FALSE),"无")</f>
        <v>L1</v>
      </c>
      <c r="G100" s="18" t="str">
        <f>IF(IFERROR(VLOOKUP(E100,医院分型!F:J,5,FALSE),"无")="是","是","")</f>
        <v>是</v>
      </c>
      <c r="H100" s="45" t="s">
        <v>72</v>
      </c>
      <c r="I100" s="45" t="s">
        <v>403</v>
      </c>
      <c r="J100" s="18" t="str">
        <f>IFERROR(VLOOKUP(E100,医院分型!F:K,6,FALSE),"否")</f>
        <v>是</v>
      </c>
      <c r="K100" s="23" t="s">
        <v>404</v>
      </c>
      <c r="L100" s="23">
        <v>8</v>
      </c>
      <c r="M100" s="23" t="s">
        <v>49</v>
      </c>
      <c r="N100" s="23" t="s">
        <v>50</v>
      </c>
      <c r="O100" s="15"/>
      <c r="P100" s="45" t="s">
        <v>39</v>
      </c>
      <c r="Q100" s="45" t="s">
        <v>40</v>
      </c>
      <c r="R100" s="17"/>
      <c r="S100" s="26" t="s">
        <v>405</v>
      </c>
      <c r="T100" s="27" t="s">
        <v>42</v>
      </c>
      <c r="U100" s="23" t="s">
        <v>43</v>
      </c>
      <c r="V100" s="32"/>
      <c r="W100" s="23"/>
      <c r="X100" s="23"/>
      <c r="Y100" s="23"/>
      <c r="Z100" s="23"/>
      <c r="AA100" s="37"/>
      <c r="AB100" s="38"/>
      <c r="AC100" s="23"/>
      <c r="AD100" s="42"/>
      <c r="AE100" s="43"/>
    </row>
    <row r="101" spans="1:31">
      <c r="A101" s="15">
        <v>100</v>
      </c>
      <c r="B101" s="44">
        <v>44230</v>
      </c>
      <c r="C101" s="45" t="s">
        <v>101</v>
      </c>
      <c r="D101" s="18" t="str">
        <f>VLOOKUP(C101,IF({1,0},CSS南北分区!D:D,CSS南北分区!B:B),2,FALSE)</f>
        <v>南区</v>
      </c>
      <c r="E101" s="46" t="s">
        <v>124</v>
      </c>
      <c r="F101" s="18" t="str">
        <f>IFERROR(VLOOKUP('2-DBS送检明细'!E101,IF({1,0},医院分型!F:F,医院分型!E:E),2,FALSE),"无")</f>
        <v>L1</v>
      </c>
      <c r="G101" s="18" t="str">
        <f>IF(IFERROR(VLOOKUP(E101,医院分型!F:J,5,FALSE),"无")="是","是","")</f>
        <v>是</v>
      </c>
      <c r="H101" s="45" t="s">
        <v>387</v>
      </c>
      <c r="I101" s="45" t="s">
        <v>177</v>
      </c>
      <c r="J101" s="18" t="str">
        <f>IFERROR(VLOOKUP(E101,医院分型!F:K,6,FALSE),"否")</f>
        <v>是</v>
      </c>
      <c r="K101" s="23" t="s">
        <v>406</v>
      </c>
      <c r="L101" s="23">
        <v>10</v>
      </c>
      <c r="M101" s="23" t="s">
        <v>37</v>
      </c>
      <c r="N101" s="23" t="s">
        <v>50</v>
      </c>
      <c r="O101" s="15"/>
      <c r="P101" s="45" t="s">
        <v>39</v>
      </c>
      <c r="Q101" s="45" t="s">
        <v>40</v>
      </c>
      <c r="R101" s="17"/>
      <c r="S101" s="26" t="s">
        <v>407</v>
      </c>
      <c r="T101" s="27" t="s">
        <v>42</v>
      </c>
      <c r="U101" s="23" t="s">
        <v>43</v>
      </c>
      <c r="V101" s="32"/>
      <c r="W101" s="23"/>
      <c r="X101" s="23"/>
      <c r="Y101" s="23"/>
      <c r="Z101" s="23"/>
      <c r="AA101" s="37"/>
      <c r="AB101" s="38"/>
      <c r="AC101" s="23"/>
      <c r="AD101" s="42"/>
      <c r="AE101" s="43"/>
    </row>
    <row r="102" spans="1:31">
      <c r="A102" s="15">
        <v>101</v>
      </c>
      <c r="B102" s="44">
        <v>44231</v>
      </c>
      <c r="C102" s="45" t="s">
        <v>59</v>
      </c>
      <c r="D102" s="18" t="str">
        <f>VLOOKUP(C102,IF({1,0},CSS南北分区!D:D,CSS南北分区!B:B),2,FALSE)</f>
        <v>南区</v>
      </c>
      <c r="E102" s="46" t="s">
        <v>93</v>
      </c>
      <c r="F102" s="18" t="str">
        <f>IFERROR(VLOOKUP('2-DBS送检明细'!E102,IF({1,0},医院分型!F:F,医院分型!E:E),2,FALSE),"无")</f>
        <v>L1</v>
      </c>
      <c r="G102" s="18" t="str">
        <f>IF(IFERROR(VLOOKUP(E102,医院分型!F:J,5,FALSE),"无")="是","是","")</f>
        <v>是</v>
      </c>
      <c r="H102" s="45" t="s">
        <v>72</v>
      </c>
      <c r="I102" s="45" t="s">
        <v>204</v>
      </c>
      <c r="J102" s="18" t="str">
        <f>IFERROR(VLOOKUP(E102,医院分型!F:K,6,FALSE),"否")</f>
        <v>是</v>
      </c>
      <c r="K102" s="23" t="s">
        <v>408</v>
      </c>
      <c r="L102" s="23">
        <v>4</v>
      </c>
      <c r="M102" s="23" t="s">
        <v>37</v>
      </c>
      <c r="N102" s="23" t="s">
        <v>38</v>
      </c>
      <c r="O102" s="15"/>
      <c r="P102" s="45" t="s">
        <v>39</v>
      </c>
      <c r="Q102" s="45" t="s">
        <v>40</v>
      </c>
      <c r="R102" s="17"/>
      <c r="S102" s="26" t="s">
        <v>409</v>
      </c>
      <c r="T102" s="27" t="s">
        <v>42</v>
      </c>
      <c r="U102" s="23" t="s">
        <v>43</v>
      </c>
      <c r="V102" s="32"/>
      <c r="W102" s="23"/>
      <c r="X102" s="23"/>
      <c r="Y102" s="23"/>
      <c r="Z102" s="23"/>
      <c r="AA102" s="37"/>
      <c r="AB102" s="38"/>
      <c r="AC102" s="23"/>
      <c r="AD102" s="42"/>
      <c r="AE102" s="43"/>
    </row>
    <row r="103" spans="1:31">
      <c r="A103" s="15">
        <v>102</v>
      </c>
      <c r="B103" s="44">
        <v>44232</v>
      </c>
      <c r="C103" s="45" t="s">
        <v>32</v>
      </c>
      <c r="D103" s="18" t="str">
        <f>VLOOKUP(C103,IF({1,0},CSS南北分区!D:D,CSS南北分区!B:B),2,FALSE)</f>
        <v>北区</v>
      </c>
      <c r="E103" s="46" t="s">
        <v>224</v>
      </c>
      <c r="F103" s="18" t="str">
        <f>IFERROR(VLOOKUP('2-DBS送检明细'!E103,IF({1,0},医院分型!F:F,医院分型!E:E),2,FALSE),"无")</f>
        <v>L2</v>
      </c>
      <c r="G103" s="18" t="str">
        <f>IF(IFERROR(VLOOKUP(E103,医院分型!F:J,5,FALSE),"无")="是","是","")</f>
        <v/>
      </c>
      <c r="H103" s="45" t="s">
        <v>410</v>
      </c>
      <c r="I103" s="45" t="s">
        <v>226</v>
      </c>
      <c r="J103" s="18" t="str">
        <f>IFERROR(VLOOKUP(E103,医院分型!F:K,6,FALSE),"否")</f>
        <v>否</v>
      </c>
      <c r="K103" s="23" t="s">
        <v>411</v>
      </c>
      <c r="L103" s="23">
        <v>4</v>
      </c>
      <c r="M103" s="23" t="s">
        <v>49</v>
      </c>
      <c r="N103" s="23" t="s">
        <v>50</v>
      </c>
      <c r="O103" s="15"/>
      <c r="P103" s="45"/>
      <c r="Q103" s="45"/>
      <c r="R103" s="17"/>
      <c r="S103" s="26" t="s">
        <v>412</v>
      </c>
      <c r="T103" s="27" t="s">
        <v>42</v>
      </c>
      <c r="U103" s="23" t="s">
        <v>43</v>
      </c>
      <c r="V103" s="32"/>
      <c r="W103" s="23"/>
      <c r="X103" s="23"/>
      <c r="Y103" s="23"/>
      <c r="Z103" s="23"/>
      <c r="AA103" s="37"/>
      <c r="AB103" s="38"/>
      <c r="AC103" s="23"/>
      <c r="AD103" s="42"/>
      <c r="AE103" s="43"/>
    </row>
    <row r="104" spans="1:31">
      <c r="A104" s="15">
        <v>103</v>
      </c>
      <c r="B104" s="44">
        <v>44232</v>
      </c>
      <c r="C104" s="45" t="s">
        <v>70</v>
      </c>
      <c r="D104" s="18" t="str">
        <f>VLOOKUP(C104,IF({1,0},CSS南北分区!D:D,CSS南北分区!B:B),2,FALSE)</f>
        <v>北区</v>
      </c>
      <c r="E104" s="46" t="s">
        <v>71</v>
      </c>
      <c r="F104" s="18" t="str">
        <f>IFERROR(VLOOKUP('2-DBS送检明细'!E104,IF({1,0},医院分型!F:F,医院分型!E:E),2,FALSE),"无")</f>
        <v>L1</v>
      </c>
      <c r="G104" s="18" t="str">
        <f>IF(IFERROR(VLOOKUP(E104,医院分型!F:J,5,FALSE),"无")="是","是","")</f>
        <v>是</v>
      </c>
      <c r="H104" s="45" t="s">
        <v>72</v>
      </c>
      <c r="I104" s="45" t="s">
        <v>73</v>
      </c>
      <c r="J104" s="18" t="str">
        <f>IFERROR(VLOOKUP(E104,医院分型!F:K,6,FALSE),"否")</f>
        <v>是</v>
      </c>
      <c r="K104" s="23" t="s">
        <v>413</v>
      </c>
      <c r="L104" s="23">
        <v>75</v>
      </c>
      <c r="M104" s="23" t="s">
        <v>37</v>
      </c>
      <c r="N104" s="23" t="s">
        <v>50</v>
      </c>
      <c r="O104" s="15"/>
      <c r="P104" s="45"/>
      <c r="Q104" s="45"/>
      <c r="R104" s="17"/>
      <c r="S104" s="26" t="s">
        <v>414</v>
      </c>
      <c r="T104" s="27" t="s">
        <v>42</v>
      </c>
      <c r="U104" s="23" t="s">
        <v>120</v>
      </c>
      <c r="V104" s="32">
        <v>0.34</v>
      </c>
      <c r="W104" s="23" t="s">
        <v>132</v>
      </c>
      <c r="X104" s="23"/>
      <c r="Y104" s="23" t="s">
        <v>132</v>
      </c>
      <c r="Z104" s="23"/>
      <c r="AA104" s="37"/>
      <c r="AB104" s="38"/>
      <c r="AC104" s="23"/>
      <c r="AD104" s="42"/>
      <c r="AE104" s="43"/>
    </row>
    <row r="105" spans="1:31">
      <c r="A105" s="15">
        <v>104</v>
      </c>
      <c r="B105" s="44">
        <v>44232</v>
      </c>
      <c r="C105" s="45" t="s">
        <v>415</v>
      </c>
      <c r="D105" s="18" t="str">
        <f>VLOOKUP(C105,IF({1,0},CSS南北分区!D:D,CSS南北分区!B:B),2,FALSE)</f>
        <v>南区</v>
      </c>
      <c r="E105" s="46" t="s">
        <v>416</v>
      </c>
      <c r="F105" s="18" t="str">
        <f>IFERROR(VLOOKUP('2-DBS送检明细'!E105,IF({1,0},医院分型!F:F,医院分型!E:E),2,FALSE),"无")</f>
        <v>L2</v>
      </c>
      <c r="G105" s="18" t="str">
        <f>IF(IFERROR(VLOOKUP(E105,医院分型!F:J,5,FALSE),"无")="是","是","")</f>
        <v/>
      </c>
      <c r="H105" s="45" t="s">
        <v>417</v>
      </c>
      <c r="I105" s="45" t="s">
        <v>418</v>
      </c>
      <c r="J105" s="18" t="str">
        <f>IFERROR(VLOOKUP(E105,医院分型!F:K,6,FALSE),"否")</f>
        <v>否</v>
      </c>
      <c r="K105" s="23" t="s">
        <v>419</v>
      </c>
      <c r="L105" s="23">
        <v>6</v>
      </c>
      <c r="M105" s="23" t="s">
        <v>37</v>
      </c>
      <c r="N105" s="23" t="s">
        <v>50</v>
      </c>
      <c r="O105" s="15"/>
      <c r="P105" s="45" t="s">
        <v>39</v>
      </c>
      <c r="Q105" s="45" t="s">
        <v>40</v>
      </c>
      <c r="R105" s="17"/>
      <c r="S105" s="26" t="s">
        <v>420</v>
      </c>
      <c r="T105" s="27" t="s">
        <v>42</v>
      </c>
      <c r="U105" s="23" t="s">
        <v>43</v>
      </c>
      <c r="V105" s="32"/>
      <c r="W105" s="23"/>
      <c r="X105" s="23"/>
      <c r="Y105" s="23"/>
      <c r="Z105" s="23"/>
      <c r="AA105" s="37"/>
      <c r="AB105" s="38"/>
      <c r="AC105" s="23"/>
      <c r="AD105" s="42"/>
      <c r="AE105" s="43"/>
    </row>
    <row r="106" spans="1:31">
      <c r="A106" s="15">
        <v>105</v>
      </c>
      <c r="B106" s="44">
        <v>44232</v>
      </c>
      <c r="C106" s="45" t="s">
        <v>268</v>
      </c>
      <c r="D106" s="18" t="str">
        <f>VLOOKUP(C106,IF({1,0},CSS南北分区!D:D,CSS南北分区!B:B),2,FALSE)</f>
        <v>南区</v>
      </c>
      <c r="E106" s="46" t="s">
        <v>421</v>
      </c>
      <c r="F106" s="18" t="str">
        <f>IFERROR(VLOOKUP('2-DBS送检明细'!E106,IF({1,0},医院分型!F:F,医院分型!E:E),2,FALSE),"无")</f>
        <v>无</v>
      </c>
      <c r="G106" s="18" t="str">
        <f>IF(IFERROR(VLOOKUP(E106,医院分型!F:J,5,FALSE),"无")="是","是","")</f>
        <v/>
      </c>
      <c r="H106" s="45" t="s">
        <v>422</v>
      </c>
      <c r="I106" s="45" t="s">
        <v>423</v>
      </c>
      <c r="J106" s="18" t="str">
        <f>IFERROR(VLOOKUP(E106,医院分型!F:K,6,FALSE),"否")</f>
        <v>否</v>
      </c>
      <c r="K106" s="23" t="s">
        <v>424</v>
      </c>
      <c r="L106" s="23">
        <v>21</v>
      </c>
      <c r="M106" s="23" t="s">
        <v>37</v>
      </c>
      <c r="N106" s="23" t="s">
        <v>50</v>
      </c>
      <c r="O106" s="15"/>
      <c r="P106" s="45" t="s">
        <v>39</v>
      </c>
      <c r="Q106" s="45" t="s">
        <v>40</v>
      </c>
      <c r="R106" s="17"/>
      <c r="S106" s="26" t="s">
        <v>425</v>
      </c>
      <c r="T106" s="27" t="s">
        <v>42</v>
      </c>
      <c r="U106" s="23" t="s">
        <v>43</v>
      </c>
      <c r="V106" s="32"/>
      <c r="W106" s="23"/>
      <c r="X106" s="23"/>
      <c r="Y106" s="23"/>
      <c r="Z106" s="23"/>
      <c r="AA106" s="37"/>
      <c r="AB106" s="38"/>
      <c r="AC106" s="23"/>
      <c r="AD106" s="42"/>
      <c r="AE106" s="43"/>
    </row>
    <row r="107" spans="1:31">
      <c r="A107" s="15">
        <v>106</v>
      </c>
      <c r="B107" s="44">
        <v>44233</v>
      </c>
      <c r="C107" s="45" t="s">
        <v>426</v>
      </c>
      <c r="D107" s="18" t="str">
        <f>VLOOKUP(C107,IF({1,0},CSS南北分区!D:D,CSS南北分区!B:B),2,FALSE)</f>
        <v>南区</v>
      </c>
      <c r="E107" s="46" t="s">
        <v>427</v>
      </c>
      <c r="F107" s="18" t="str">
        <f>IFERROR(VLOOKUP('2-DBS送检明细'!E107,IF({1,0},医院分型!F:F,医院分型!E:E),2,FALSE),"无")</f>
        <v>无</v>
      </c>
      <c r="G107" s="18" t="str">
        <f>IF(IFERROR(VLOOKUP(E107,医院分型!F:J,5,FALSE),"无")="是","是","")</f>
        <v/>
      </c>
      <c r="H107" s="45" t="s">
        <v>34</v>
      </c>
      <c r="I107" s="45" t="s">
        <v>428</v>
      </c>
      <c r="J107" s="18" t="str">
        <f>IFERROR(VLOOKUP(E107,医院分型!F:K,6,FALSE),"否")</f>
        <v>否</v>
      </c>
      <c r="K107" s="23" t="s">
        <v>429</v>
      </c>
      <c r="L107" s="23">
        <v>10</v>
      </c>
      <c r="M107" s="23" t="s">
        <v>49</v>
      </c>
      <c r="N107" s="23" t="s">
        <v>38</v>
      </c>
      <c r="O107" s="15"/>
      <c r="P107" s="45" t="s">
        <v>39</v>
      </c>
      <c r="Q107" s="45" t="s">
        <v>40</v>
      </c>
      <c r="R107" s="17"/>
      <c r="S107" s="26" t="s">
        <v>430</v>
      </c>
      <c r="T107" s="27" t="s">
        <v>42</v>
      </c>
      <c r="U107" s="23" t="s">
        <v>43</v>
      </c>
      <c r="V107" s="32"/>
      <c r="W107" s="23"/>
      <c r="X107" s="23"/>
      <c r="Y107" s="23"/>
      <c r="Z107" s="23"/>
      <c r="AA107" s="37"/>
      <c r="AB107" s="38"/>
      <c r="AC107" s="23"/>
      <c r="AD107" s="42"/>
      <c r="AE107" s="43"/>
    </row>
    <row r="108" spans="1:31">
      <c r="A108" s="15">
        <v>107</v>
      </c>
      <c r="B108" s="44">
        <v>44221</v>
      </c>
      <c r="C108" s="45" t="s">
        <v>268</v>
      </c>
      <c r="D108" s="18" t="str">
        <f>VLOOKUP(C108,IF({1,0},CSS南北分区!D:D,CSS南北分区!B:B),2,FALSE)</f>
        <v>南区</v>
      </c>
      <c r="E108" s="46" t="s">
        <v>431</v>
      </c>
      <c r="F108" s="18" t="str">
        <f>IFERROR(VLOOKUP('2-DBS送检明细'!E108,IF({1,0},医院分型!F:F,医院分型!E:E),2,FALSE),"无")</f>
        <v>无</v>
      </c>
      <c r="G108" s="18" t="str">
        <f>IF(IFERROR(VLOOKUP(E108,医院分型!F:J,5,FALSE),"无")="是","是","")</f>
        <v/>
      </c>
      <c r="H108" s="45" t="s">
        <v>34</v>
      </c>
      <c r="I108" s="45" t="s">
        <v>432</v>
      </c>
      <c r="J108" s="18" t="str">
        <f>IFERROR(VLOOKUP(E108,医院分型!F:K,6,FALSE),"否")</f>
        <v>否</v>
      </c>
      <c r="K108" s="23" t="s">
        <v>433</v>
      </c>
      <c r="L108" s="23">
        <v>4</v>
      </c>
      <c r="M108" s="23" t="s">
        <v>37</v>
      </c>
      <c r="N108" s="23" t="s">
        <v>50</v>
      </c>
      <c r="O108" s="15"/>
      <c r="P108" s="45" t="s">
        <v>39</v>
      </c>
      <c r="Q108" s="45" t="s">
        <v>40</v>
      </c>
      <c r="R108" s="17"/>
      <c r="S108" s="26" t="s">
        <v>434</v>
      </c>
      <c r="T108" s="27" t="s">
        <v>42</v>
      </c>
      <c r="U108" s="23" t="s">
        <v>43</v>
      </c>
      <c r="V108" s="32"/>
      <c r="W108" s="23"/>
      <c r="X108" s="23"/>
      <c r="Y108" s="23"/>
      <c r="Z108" s="23"/>
      <c r="AA108" s="37"/>
      <c r="AB108" s="38"/>
      <c r="AC108" s="23"/>
      <c r="AD108" s="42"/>
      <c r="AE108" s="43"/>
    </row>
    <row r="109" spans="1:31">
      <c r="A109" s="15">
        <v>108</v>
      </c>
      <c r="B109" s="44">
        <v>44234</v>
      </c>
      <c r="C109" s="45" t="s">
        <v>76</v>
      </c>
      <c r="D109" s="18" t="str">
        <f>VLOOKUP(C109,IF({1,0},CSS南北分区!D:D,CSS南北分区!B:B),2,FALSE)</f>
        <v>南区</v>
      </c>
      <c r="E109" s="46" t="s">
        <v>77</v>
      </c>
      <c r="F109" s="18" t="str">
        <f>IFERROR(VLOOKUP('2-DBS送检明细'!E109,IF({1,0},医院分型!F:F,医院分型!E:E),2,FALSE),"无")</f>
        <v>L1</v>
      </c>
      <c r="G109" s="18" t="str">
        <f>IF(IFERROR(VLOOKUP(E109,医院分型!F:J,5,FALSE),"无")="是","是","")</f>
        <v/>
      </c>
      <c r="H109" s="45" t="s">
        <v>78</v>
      </c>
      <c r="I109" s="45" t="s">
        <v>79</v>
      </c>
      <c r="J109" s="18" t="str">
        <f>IFERROR(VLOOKUP(E109,医院分型!F:K,6,FALSE),"否")</f>
        <v>签署中</v>
      </c>
      <c r="K109" s="23" t="s">
        <v>435</v>
      </c>
      <c r="L109" s="23">
        <v>27</v>
      </c>
      <c r="M109" s="23" t="s">
        <v>49</v>
      </c>
      <c r="N109" s="23" t="s">
        <v>38</v>
      </c>
      <c r="O109" s="15"/>
      <c r="P109" s="45" t="s">
        <v>39</v>
      </c>
      <c r="Q109" s="45" t="s">
        <v>40</v>
      </c>
      <c r="R109" s="17"/>
      <c r="S109" s="26" t="s">
        <v>436</v>
      </c>
      <c r="T109" s="27" t="s">
        <v>42</v>
      </c>
      <c r="U109" s="23" t="s">
        <v>43</v>
      </c>
      <c r="V109" s="32"/>
      <c r="W109" s="23"/>
      <c r="X109" s="23"/>
      <c r="Y109" s="23"/>
      <c r="Z109" s="23"/>
      <c r="AA109" s="37"/>
      <c r="AB109" s="38"/>
      <c r="AC109" s="23"/>
      <c r="AD109" s="42"/>
      <c r="AE109" s="43"/>
    </row>
    <row r="110" spans="1:31">
      <c r="A110" s="15">
        <v>109</v>
      </c>
      <c r="B110" s="44">
        <v>44234</v>
      </c>
      <c r="C110" s="45" t="s">
        <v>52</v>
      </c>
      <c r="D110" s="18" t="str">
        <f>VLOOKUP(C110,IF({1,0},CSS南北分区!D:D,CSS南北分区!B:B),2,FALSE)</f>
        <v>南区</v>
      </c>
      <c r="E110" s="46" t="s">
        <v>437</v>
      </c>
      <c r="F110" s="18" t="str">
        <f>IFERROR(VLOOKUP('2-DBS送检明细'!E110,IF({1,0},医院分型!F:F,医院分型!E:E),2,FALSE),"无")</f>
        <v>无</v>
      </c>
      <c r="G110" s="18" t="str">
        <f>IF(IFERROR(VLOOKUP(E110,医院分型!F:J,5,FALSE),"无")="是","是","")</f>
        <v/>
      </c>
      <c r="H110" s="45" t="s">
        <v>438</v>
      </c>
      <c r="I110" s="45" t="s">
        <v>439</v>
      </c>
      <c r="J110" s="18" t="str">
        <f>IFERROR(VLOOKUP(E110,医院分型!F:K,6,FALSE),"否")</f>
        <v>否</v>
      </c>
      <c r="K110" s="23" t="s">
        <v>440</v>
      </c>
      <c r="L110" s="23">
        <v>43</v>
      </c>
      <c r="M110" s="23" t="s">
        <v>37</v>
      </c>
      <c r="N110" s="23" t="s">
        <v>38</v>
      </c>
      <c r="O110" s="15"/>
      <c r="P110" s="45" t="s">
        <v>39</v>
      </c>
      <c r="Q110" s="45" t="s">
        <v>40</v>
      </c>
      <c r="R110" s="17"/>
      <c r="S110" s="26" t="s">
        <v>441</v>
      </c>
      <c r="T110" s="27" t="s">
        <v>42</v>
      </c>
      <c r="U110" s="23" t="s">
        <v>43</v>
      </c>
      <c r="V110" s="32"/>
      <c r="W110" s="23"/>
      <c r="X110" s="23"/>
      <c r="Y110" s="23"/>
      <c r="Z110" s="23"/>
      <c r="AA110" s="37"/>
      <c r="AB110" s="38"/>
      <c r="AC110" s="23"/>
      <c r="AD110" s="42"/>
      <c r="AE110" s="43"/>
    </row>
    <row r="111" spans="1:31">
      <c r="A111" s="15">
        <v>110</v>
      </c>
      <c r="B111" s="44">
        <v>44231</v>
      </c>
      <c r="C111" s="45" t="s">
        <v>59</v>
      </c>
      <c r="D111" s="18" t="str">
        <f>VLOOKUP(C111,IF({1,0},CSS南北分区!D:D,CSS南北分区!B:B),2,FALSE)</f>
        <v>南区</v>
      </c>
      <c r="E111" s="46" t="s">
        <v>93</v>
      </c>
      <c r="F111" s="18" t="str">
        <f>IFERROR(VLOOKUP('2-DBS送检明细'!E111,IF({1,0},医院分型!F:F,医院分型!E:E),2,FALSE),"无")</f>
        <v>L1</v>
      </c>
      <c r="G111" s="18" t="str">
        <f>IF(IFERROR(VLOOKUP(E111,医院分型!F:J,5,FALSE),"无")="是","是","")</f>
        <v>是</v>
      </c>
      <c r="H111" s="45" t="s">
        <v>72</v>
      </c>
      <c r="I111" s="45" t="s">
        <v>204</v>
      </c>
      <c r="J111" s="18" t="str">
        <f>IFERROR(VLOOKUP(E111,医院分型!F:K,6,FALSE),"否")</f>
        <v>是</v>
      </c>
      <c r="K111" s="23" t="s">
        <v>442</v>
      </c>
      <c r="L111" s="23">
        <v>4</v>
      </c>
      <c r="M111" s="23" t="s">
        <v>49</v>
      </c>
      <c r="N111" s="23" t="s">
        <v>38</v>
      </c>
      <c r="O111" s="15"/>
      <c r="P111" s="45" t="s">
        <v>39</v>
      </c>
      <c r="Q111" s="45" t="s">
        <v>40</v>
      </c>
      <c r="R111" s="17"/>
      <c r="S111" s="26" t="s">
        <v>443</v>
      </c>
      <c r="T111" s="27" t="s">
        <v>42</v>
      </c>
      <c r="U111" s="23" t="s">
        <v>43</v>
      </c>
      <c r="V111" s="32"/>
      <c r="W111" s="23"/>
      <c r="X111" s="23"/>
      <c r="Y111" s="23"/>
      <c r="Z111" s="23"/>
      <c r="AA111" s="37"/>
      <c r="AB111" s="38"/>
      <c r="AC111" s="23"/>
      <c r="AD111" s="42"/>
      <c r="AE111" s="43"/>
    </row>
    <row r="112" spans="1:31">
      <c r="A112" s="15">
        <v>111</v>
      </c>
      <c r="B112" s="44">
        <v>44225</v>
      </c>
      <c r="C112" s="45" t="s">
        <v>70</v>
      </c>
      <c r="D112" s="18" t="str">
        <f>VLOOKUP(C112,IF({1,0},CSS南北分区!D:D,CSS南北分区!B:B),2,FALSE)</f>
        <v>北区</v>
      </c>
      <c r="E112" s="46" t="s">
        <v>71</v>
      </c>
      <c r="F112" s="18" t="str">
        <f>IFERROR(VLOOKUP('2-DBS送检明细'!E112,IF({1,0},医院分型!F:F,医院分型!E:E),2,FALSE),"无")</f>
        <v>L1</v>
      </c>
      <c r="G112" s="18" t="str">
        <f>IF(IFERROR(VLOOKUP(E112,医院分型!F:J,5,FALSE),"无")="是","是","")</f>
        <v>是</v>
      </c>
      <c r="H112" s="45" t="s">
        <v>72</v>
      </c>
      <c r="I112" s="45" t="s">
        <v>73</v>
      </c>
      <c r="J112" s="18" t="str">
        <f>IFERROR(VLOOKUP(E112,医院分型!F:K,6,FALSE),"否")</f>
        <v>是</v>
      </c>
      <c r="K112" s="23" t="s">
        <v>444</v>
      </c>
      <c r="L112" s="23">
        <v>32</v>
      </c>
      <c r="M112" s="23" t="s">
        <v>37</v>
      </c>
      <c r="N112" s="23" t="s">
        <v>50</v>
      </c>
      <c r="O112" s="15"/>
      <c r="P112" s="45"/>
      <c r="Q112" s="45"/>
      <c r="R112" s="17"/>
      <c r="S112" s="26" t="s">
        <v>445</v>
      </c>
      <c r="T112" s="27" t="s">
        <v>42</v>
      </c>
      <c r="U112" s="23" t="s">
        <v>43</v>
      </c>
      <c r="V112" s="32"/>
      <c r="W112" s="23"/>
      <c r="X112" s="23"/>
      <c r="Y112" s="23"/>
      <c r="Z112" s="23"/>
      <c r="AA112" s="37"/>
      <c r="AB112" s="38"/>
      <c r="AC112" s="23"/>
      <c r="AD112" s="42"/>
      <c r="AE112" s="43"/>
    </row>
    <row r="113" spans="1:31">
      <c r="A113" s="15">
        <v>112</v>
      </c>
      <c r="B113" s="44">
        <v>44235</v>
      </c>
      <c r="C113" s="45" t="s">
        <v>44</v>
      </c>
      <c r="D113" s="18" t="str">
        <f>VLOOKUP(C113,IF({1,0},CSS南北分区!D:D,CSS南北分区!B:B),2,FALSE)</f>
        <v>北区</v>
      </c>
      <c r="E113" s="46" t="s">
        <v>446</v>
      </c>
      <c r="F113" s="18" t="str">
        <f>IFERROR(VLOOKUP('2-DBS送检明细'!E113,IF({1,0},医院分型!F:F,医院分型!E:E),2,FALSE),"无")</f>
        <v>L2</v>
      </c>
      <c r="G113" s="18" t="str">
        <f>IF(IFERROR(VLOOKUP(E113,医院分型!F:J,5,FALSE),"无")="是","是","")</f>
        <v/>
      </c>
      <c r="H113" s="45" t="s">
        <v>34</v>
      </c>
      <c r="I113" s="45" t="s">
        <v>447</v>
      </c>
      <c r="J113" s="18" t="str">
        <f>IFERROR(VLOOKUP(E113,医院分型!F:K,6,FALSE),"否")</f>
        <v>否</v>
      </c>
      <c r="K113" s="47" t="s">
        <v>448</v>
      </c>
      <c r="L113" s="48"/>
      <c r="M113" s="48"/>
      <c r="N113" s="48" t="s">
        <v>50</v>
      </c>
      <c r="O113" s="48"/>
      <c r="P113" s="49"/>
      <c r="Q113" s="49" t="s">
        <v>449</v>
      </c>
      <c r="R113" s="51"/>
      <c r="S113" s="52" t="s">
        <v>450</v>
      </c>
      <c r="T113" s="53"/>
      <c r="U113" s="48"/>
      <c r="V113" s="54"/>
      <c r="W113" s="48"/>
      <c r="X113" s="48"/>
      <c r="Y113" s="47" t="s">
        <v>58</v>
      </c>
      <c r="Z113" s="23"/>
      <c r="AA113" s="37"/>
      <c r="AB113" s="38"/>
      <c r="AC113" s="23"/>
      <c r="AD113" s="42"/>
      <c r="AE113" s="43"/>
    </row>
    <row r="114" spans="1:31">
      <c r="A114" s="15">
        <v>113</v>
      </c>
      <c r="B114" s="44">
        <v>44235</v>
      </c>
      <c r="C114" s="45" t="s">
        <v>44</v>
      </c>
      <c r="D114" s="18" t="str">
        <f>VLOOKUP(C114,IF({1,0},CSS南北分区!D:D,CSS南北分区!B:B),2,FALSE)</f>
        <v>北区</v>
      </c>
      <c r="E114" s="46" t="s">
        <v>446</v>
      </c>
      <c r="F114" s="18" t="str">
        <f>IFERROR(VLOOKUP('2-DBS送检明细'!E114,IF({1,0},医院分型!F:F,医院分型!E:E),2,FALSE),"无")</f>
        <v>L2</v>
      </c>
      <c r="G114" s="18" t="str">
        <f>IF(IFERROR(VLOOKUP(E114,医院分型!F:J,5,FALSE),"无")="是","是","")</f>
        <v/>
      </c>
      <c r="H114" s="45" t="s">
        <v>34</v>
      </c>
      <c r="I114" s="45" t="s">
        <v>447</v>
      </c>
      <c r="J114" s="18" t="str">
        <f>IFERROR(VLOOKUP(E114,医院分型!F:K,6,FALSE),"否")</f>
        <v>否</v>
      </c>
      <c r="K114" s="47" t="s">
        <v>451</v>
      </c>
      <c r="L114" s="48"/>
      <c r="M114" s="48"/>
      <c r="N114" s="47" t="s">
        <v>38</v>
      </c>
      <c r="O114" s="48"/>
      <c r="P114" s="49"/>
      <c r="Q114" s="49" t="s">
        <v>449</v>
      </c>
      <c r="R114" s="51"/>
      <c r="S114" s="52" t="s">
        <v>452</v>
      </c>
      <c r="T114" s="53"/>
      <c r="U114" s="48"/>
      <c r="V114" s="54"/>
      <c r="W114" s="48"/>
      <c r="X114" s="48"/>
      <c r="Y114" s="48" t="s">
        <v>132</v>
      </c>
      <c r="Z114" s="23"/>
      <c r="AA114" s="37"/>
      <c r="AB114" s="38"/>
      <c r="AC114" s="23"/>
      <c r="AD114" s="42"/>
      <c r="AE114" s="43"/>
    </row>
    <row r="115" spans="1:31">
      <c r="A115" s="15">
        <v>114</v>
      </c>
      <c r="B115" s="44">
        <v>44235</v>
      </c>
      <c r="C115" s="45" t="s">
        <v>101</v>
      </c>
      <c r="D115" s="18" t="str">
        <f>VLOOKUP(C115,IF({1,0},CSS南北分区!D:D,CSS南北分区!B:B),2,FALSE)</f>
        <v>南区</v>
      </c>
      <c r="E115" s="46" t="s">
        <v>255</v>
      </c>
      <c r="F115" s="18" t="str">
        <f>IFERROR(VLOOKUP('2-DBS送检明细'!E115,IF({1,0},医院分型!F:F,医院分型!E:E),2,FALSE),"无")</f>
        <v>无</v>
      </c>
      <c r="G115" s="18" t="str">
        <f>IF(IFERROR(VLOOKUP(E115,医院分型!F:J,5,FALSE),"无")="是","是","")</f>
        <v/>
      </c>
      <c r="H115" s="45" t="s">
        <v>256</v>
      </c>
      <c r="I115" s="45" t="s">
        <v>312</v>
      </c>
      <c r="J115" s="18" t="str">
        <f>IFERROR(VLOOKUP(E115,医院分型!F:K,6,FALSE),"否")</f>
        <v>否</v>
      </c>
      <c r="K115" s="23" t="s">
        <v>453</v>
      </c>
      <c r="L115" s="23">
        <v>15</v>
      </c>
      <c r="M115" s="23" t="s">
        <v>259</v>
      </c>
      <c r="N115" s="23" t="s">
        <v>38</v>
      </c>
      <c r="O115" s="15"/>
      <c r="P115" s="45" t="s">
        <v>39</v>
      </c>
      <c r="Q115" s="45" t="s">
        <v>40</v>
      </c>
      <c r="R115" s="17"/>
      <c r="S115" s="26" t="s">
        <v>454</v>
      </c>
      <c r="T115" s="27" t="s">
        <v>42</v>
      </c>
      <c r="U115" s="23" t="s">
        <v>43</v>
      </c>
      <c r="V115" s="32"/>
      <c r="W115" s="23"/>
      <c r="X115" s="23"/>
      <c r="Y115" s="23"/>
      <c r="Z115" s="23"/>
      <c r="AA115" s="37"/>
      <c r="AB115" s="38"/>
      <c r="AC115" s="23"/>
      <c r="AD115" s="42"/>
      <c r="AE115" s="43"/>
    </row>
    <row r="116" spans="1:31">
      <c r="A116" s="15">
        <v>115</v>
      </c>
      <c r="B116" s="44">
        <v>44235</v>
      </c>
      <c r="C116" s="45" t="s">
        <v>32</v>
      </c>
      <c r="D116" s="18" t="str">
        <f>VLOOKUP(C116,IF({1,0},CSS南北分区!D:D,CSS南北分区!B:B),2,FALSE)</f>
        <v>北区</v>
      </c>
      <c r="E116" s="46" t="s">
        <v>33</v>
      </c>
      <c r="F116" s="18" t="str">
        <f>IFERROR(VLOOKUP('2-DBS送检明细'!E116,IF({1,0},医院分型!F:F,医院分型!E:E),2,FALSE),"无")</f>
        <v>L2</v>
      </c>
      <c r="G116" s="18" t="str">
        <f>IF(IFERROR(VLOOKUP(E116,医院分型!F:J,5,FALSE),"无")="是","是","")</f>
        <v/>
      </c>
      <c r="H116" s="45" t="s">
        <v>455</v>
      </c>
      <c r="I116" s="45" t="s">
        <v>456</v>
      </c>
      <c r="J116" s="18" t="str">
        <f>IFERROR(VLOOKUP(E116,医院分型!F:K,6,FALSE),"否")</f>
        <v>否</v>
      </c>
      <c r="K116" s="23" t="s">
        <v>457</v>
      </c>
      <c r="L116" s="23">
        <v>8</v>
      </c>
      <c r="M116" s="23" t="s">
        <v>49</v>
      </c>
      <c r="N116" s="23" t="s">
        <v>38</v>
      </c>
      <c r="O116" s="15"/>
      <c r="P116" s="45" t="s">
        <v>39</v>
      </c>
      <c r="Q116" s="45" t="s">
        <v>40</v>
      </c>
      <c r="R116" s="17"/>
      <c r="S116" s="26" t="s">
        <v>458</v>
      </c>
      <c r="T116" s="27" t="s">
        <v>42</v>
      </c>
      <c r="U116" s="23" t="s">
        <v>43</v>
      </c>
      <c r="V116" s="32"/>
      <c r="W116" s="23"/>
      <c r="X116" s="23"/>
      <c r="Y116" s="23"/>
      <c r="Z116" s="23"/>
      <c r="AA116" s="37"/>
      <c r="AB116" s="38"/>
      <c r="AC116" s="23"/>
      <c r="AD116" s="42"/>
      <c r="AE116" s="43"/>
    </row>
    <row r="117" spans="1:31">
      <c r="A117" s="15">
        <v>116</v>
      </c>
      <c r="B117" s="44">
        <v>44236</v>
      </c>
      <c r="C117" s="45" t="s">
        <v>59</v>
      </c>
      <c r="D117" s="18" t="str">
        <f>VLOOKUP(C117,IF({1,0},CSS南北分区!D:D,CSS南北分区!B:B),2,FALSE)</f>
        <v>南区</v>
      </c>
      <c r="E117" s="46" t="s">
        <v>93</v>
      </c>
      <c r="F117" s="18" t="str">
        <f>IFERROR(VLOOKUP('2-DBS送检明细'!E117,IF({1,0},医院分型!F:F,医院分型!E:E),2,FALSE),"无")</f>
        <v>L1</v>
      </c>
      <c r="G117" s="18" t="str">
        <f>IF(IFERROR(VLOOKUP(E117,医院分型!F:J,5,FALSE),"无")="是","是","")</f>
        <v>是</v>
      </c>
      <c r="H117" s="45" t="s">
        <v>72</v>
      </c>
      <c r="I117" s="45" t="s">
        <v>94</v>
      </c>
      <c r="J117" s="18" t="str">
        <f>IFERROR(VLOOKUP(E117,医院分型!F:K,6,FALSE),"否")</f>
        <v>是</v>
      </c>
      <c r="K117" s="23" t="s">
        <v>459</v>
      </c>
      <c r="L117" s="23">
        <v>3</v>
      </c>
      <c r="M117" s="23" t="s">
        <v>37</v>
      </c>
      <c r="N117" s="23" t="s">
        <v>38</v>
      </c>
      <c r="O117" s="15"/>
      <c r="P117" s="45" t="s">
        <v>39</v>
      </c>
      <c r="Q117" s="45" t="s">
        <v>40</v>
      </c>
      <c r="R117" s="17"/>
      <c r="S117" s="26" t="s">
        <v>460</v>
      </c>
      <c r="T117" s="27" t="s">
        <v>42</v>
      </c>
      <c r="U117" s="23" t="s">
        <v>43</v>
      </c>
      <c r="V117" s="32"/>
      <c r="W117" s="23"/>
      <c r="X117" s="23"/>
      <c r="Y117" s="23"/>
      <c r="Z117" s="23"/>
      <c r="AA117" s="37"/>
      <c r="AB117" s="38"/>
      <c r="AC117" s="23"/>
      <c r="AD117" s="42"/>
      <c r="AE117" s="43"/>
    </row>
    <row r="118" spans="1:31">
      <c r="A118" s="15">
        <v>117</v>
      </c>
      <c r="B118" s="44">
        <v>44236</v>
      </c>
      <c r="C118" s="45" t="s">
        <v>59</v>
      </c>
      <c r="D118" s="18" t="str">
        <f>VLOOKUP(C118,IF({1,0},CSS南北分区!D:D,CSS南北分区!B:B),2,FALSE)</f>
        <v>南区</v>
      </c>
      <c r="E118" s="46" t="s">
        <v>93</v>
      </c>
      <c r="F118" s="18" t="str">
        <f>IFERROR(VLOOKUP('2-DBS送检明细'!E118,IF({1,0},医院分型!F:F,医院分型!E:E),2,FALSE),"无")</f>
        <v>L1</v>
      </c>
      <c r="G118" s="18" t="str">
        <f>IF(IFERROR(VLOOKUP(E118,医院分型!F:J,5,FALSE),"无")="是","是","")</f>
        <v>是</v>
      </c>
      <c r="H118" s="45" t="s">
        <v>72</v>
      </c>
      <c r="I118" s="45" t="s">
        <v>94</v>
      </c>
      <c r="J118" s="18" t="str">
        <f>IFERROR(VLOOKUP(E118,医院分型!F:K,6,FALSE),"否")</f>
        <v>是</v>
      </c>
      <c r="K118" s="23" t="s">
        <v>322</v>
      </c>
      <c r="L118" s="23">
        <v>4</v>
      </c>
      <c r="M118" s="23" t="s">
        <v>37</v>
      </c>
      <c r="N118" s="23" t="s">
        <v>50</v>
      </c>
      <c r="O118" s="15"/>
      <c r="P118" s="45" t="s">
        <v>39</v>
      </c>
      <c r="Q118" s="45" t="s">
        <v>40</v>
      </c>
      <c r="R118" s="17"/>
      <c r="S118" s="26" t="s">
        <v>461</v>
      </c>
      <c r="T118" s="27" t="s">
        <v>42</v>
      </c>
      <c r="U118" s="23" t="s">
        <v>43</v>
      </c>
      <c r="V118" s="32"/>
      <c r="W118" s="23"/>
      <c r="X118" s="23"/>
      <c r="Y118" s="23"/>
      <c r="Z118" s="23"/>
      <c r="AA118" s="37"/>
      <c r="AB118" s="38"/>
      <c r="AC118" s="23"/>
      <c r="AD118" s="42"/>
      <c r="AE118" s="43"/>
    </row>
    <row r="119" spans="1:31">
      <c r="A119" s="15">
        <v>118</v>
      </c>
      <c r="B119" s="44">
        <v>44245</v>
      </c>
      <c r="C119" s="45" t="s">
        <v>314</v>
      </c>
      <c r="D119" s="18" t="str">
        <f>VLOOKUP(C119,IF({1,0},CSS南北分区!D:D,CSS南北分区!B:B),2,FALSE)</f>
        <v>北区</v>
      </c>
      <c r="E119" s="46" t="s">
        <v>315</v>
      </c>
      <c r="F119" s="18" t="str">
        <f>IFERROR(VLOOKUP('2-DBS送检明细'!E119,IF({1,0},医院分型!F:F,医院分型!E:E),2,FALSE),"无")</f>
        <v>无</v>
      </c>
      <c r="G119" s="18" t="str">
        <f>IF(IFERROR(VLOOKUP(E119,医院分型!F:J,5,FALSE),"无")="是","是","")</f>
        <v/>
      </c>
      <c r="H119" s="45" t="s">
        <v>462</v>
      </c>
      <c r="I119" s="45" t="s">
        <v>317</v>
      </c>
      <c r="J119" s="18" t="str">
        <f>IFERROR(VLOOKUP(E119,医院分型!F:K,6,FALSE),"否")</f>
        <v>是</v>
      </c>
      <c r="K119" s="23" t="s">
        <v>463</v>
      </c>
      <c r="L119" s="23">
        <v>7</v>
      </c>
      <c r="M119" s="23" t="s">
        <v>259</v>
      </c>
      <c r="N119" s="23" t="s">
        <v>50</v>
      </c>
      <c r="O119" s="15"/>
      <c r="P119" s="45" t="s">
        <v>39</v>
      </c>
      <c r="Q119" s="45" t="s">
        <v>40</v>
      </c>
      <c r="R119" s="17"/>
      <c r="S119" s="26" t="s">
        <v>464</v>
      </c>
      <c r="T119" s="27" t="s">
        <v>42</v>
      </c>
      <c r="U119" s="23" t="s">
        <v>43</v>
      </c>
      <c r="V119" s="32"/>
      <c r="W119" s="23"/>
      <c r="X119" s="23"/>
      <c r="Y119" s="23"/>
      <c r="Z119" s="23"/>
      <c r="AA119" s="37"/>
      <c r="AB119" s="38"/>
      <c r="AC119" s="23"/>
      <c r="AD119" s="42"/>
      <c r="AE119" s="43"/>
    </row>
    <row r="120" spans="1:31">
      <c r="A120" s="15">
        <v>119</v>
      </c>
      <c r="B120" s="44">
        <v>44246</v>
      </c>
      <c r="C120" s="45" t="s">
        <v>314</v>
      </c>
      <c r="D120" s="18" t="str">
        <f>VLOOKUP(C120,IF({1,0},CSS南北分区!D:D,CSS南北分区!B:B),2,FALSE)</f>
        <v>北区</v>
      </c>
      <c r="E120" s="46" t="s">
        <v>315</v>
      </c>
      <c r="F120" s="18" t="str">
        <f>IFERROR(VLOOKUP('2-DBS送检明细'!E120,IF({1,0},医院分型!F:F,医院分型!E:E),2,FALSE),"无")</f>
        <v>无</v>
      </c>
      <c r="G120" s="18" t="str">
        <f>IF(IFERROR(VLOOKUP(E120,医院分型!F:J,5,FALSE),"无")="是","是","")</f>
        <v/>
      </c>
      <c r="H120" s="45" t="s">
        <v>72</v>
      </c>
      <c r="I120" s="45" t="s">
        <v>465</v>
      </c>
      <c r="J120" s="18" t="str">
        <f>IFERROR(VLOOKUP(E120,医院分型!F:K,6,FALSE),"否")</f>
        <v>是</v>
      </c>
      <c r="K120" s="23" t="s">
        <v>466</v>
      </c>
      <c r="L120" s="23">
        <v>5</v>
      </c>
      <c r="M120" s="23" t="s">
        <v>37</v>
      </c>
      <c r="N120" s="23" t="s">
        <v>50</v>
      </c>
      <c r="O120" s="15"/>
      <c r="P120" s="45" t="s">
        <v>39</v>
      </c>
      <c r="Q120" s="45" t="s">
        <v>40</v>
      </c>
      <c r="R120" s="17"/>
      <c r="S120" s="26" t="s">
        <v>467</v>
      </c>
      <c r="T120" s="27" t="s">
        <v>42</v>
      </c>
      <c r="U120" s="23" t="s">
        <v>43</v>
      </c>
      <c r="V120" s="32"/>
      <c r="W120" s="23"/>
      <c r="X120" s="23"/>
      <c r="Y120" s="23"/>
      <c r="Z120" s="23"/>
      <c r="AA120" s="37"/>
      <c r="AB120" s="38"/>
      <c r="AC120" s="23"/>
      <c r="AD120" s="42"/>
      <c r="AE120" s="43"/>
    </row>
    <row r="121" spans="1:31">
      <c r="A121" s="15">
        <v>120</v>
      </c>
      <c r="B121" s="44">
        <v>44246</v>
      </c>
      <c r="C121" s="45" t="s">
        <v>314</v>
      </c>
      <c r="D121" s="18" t="str">
        <f>VLOOKUP(C121,IF({1,0},CSS南北分区!D:D,CSS南北分区!B:B),2,FALSE)</f>
        <v>北区</v>
      </c>
      <c r="E121" s="46" t="s">
        <v>315</v>
      </c>
      <c r="F121" s="18" t="str">
        <f>IFERROR(VLOOKUP('2-DBS送检明细'!E121,IF({1,0},医院分型!F:F,医院分型!E:E),2,FALSE),"无")</f>
        <v>无</v>
      </c>
      <c r="G121" s="18" t="str">
        <f>IF(IFERROR(VLOOKUP(E121,医院分型!F:J,5,FALSE),"无")="是","是","")</f>
        <v/>
      </c>
      <c r="H121" s="45" t="s">
        <v>72</v>
      </c>
      <c r="I121" s="45" t="s">
        <v>465</v>
      </c>
      <c r="J121" s="18" t="str">
        <f>IFERROR(VLOOKUP(E121,医院分型!F:K,6,FALSE),"否")</f>
        <v>是</v>
      </c>
      <c r="K121" s="23" t="s">
        <v>468</v>
      </c>
      <c r="L121" s="23">
        <v>8</v>
      </c>
      <c r="M121" s="23" t="s">
        <v>37</v>
      </c>
      <c r="N121" s="23" t="s">
        <v>38</v>
      </c>
      <c r="O121" s="15"/>
      <c r="P121" s="45" t="s">
        <v>469</v>
      </c>
      <c r="Q121" s="45" t="s">
        <v>470</v>
      </c>
      <c r="R121" s="17"/>
      <c r="S121" s="26" t="s">
        <v>471</v>
      </c>
      <c r="T121" s="27" t="s">
        <v>42</v>
      </c>
      <c r="U121" s="23"/>
      <c r="V121" s="32"/>
      <c r="W121" s="23" t="s">
        <v>132</v>
      </c>
      <c r="X121" s="23"/>
      <c r="Y121" s="23"/>
      <c r="Z121" s="23"/>
      <c r="AA121" s="37"/>
      <c r="AB121" s="38"/>
      <c r="AC121" s="23"/>
      <c r="AD121" s="42"/>
      <c r="AE121" s="43"/>
    </row>
    <row r="122" spans="1:31">
      <c r="A122" s="15">
        <v>121</v>
      </c>
      <c r="B122" s="44">
        <v>44246</v>
      </c>
      <c r="C122" s="45" t="s">
        <v>76</v>
      </c>
      <c r="D122" s="18" t="str">
        <f>VLOOKUP(C122,IF({1,0},CSS南北分区!D:D,CSS南北分区!B:B),2,FALSE)</f>
        <v>南区</v>
      </c>
      <c r="E122" s="46" t="s">
        <v>77</v>
      </c>
      <c r="F122" s="18" t="str">
        <f>IFERROR(VLOOKUP('2-DBS送检明细'!E122,IF({1,0},医院分型!F:F,医院分型!E:E),2,FALSE),"无")</f>
        <v>L1</v>
      </c>
      <c r="G122" s="18" t="str">
        <f>IF(IFERROR(VLOOKUP(E122,医院分型!F:J,5,FALSE),"无")="是","是","")</f>
        <v/>
      </c>
      <c r="H122" s="45" t="s">
        <v>78</v>
      </c>
      <c r="I122" s="45" t="s">
        <v>79</v>
      </c>
      <c r="J122" s="18" t="str">
        <f>IFERROR(VLOOKUP(E122,医院分型!F:K,6,FALSE),"否")</f>
        <v>签署中</v>
      </c>
      <c r="K122" s="23" t="s">
        <v>472</v>
      </c>
      <c r="L122" s="23">
        <v>8</v>
      </c>
      <c r="M122" s="23" t="s">
        <v>37</v>
      </c>
      <c r="N122" s="23" t="s">
        <v>50</v>
      </c>
      <c r="O122" s="15"/>
      <c r="P122" s="45"/>
      <c r="Q122" s="45"/>
      <c r="R122" s="17"/>
      <c r="S122" s="26" t="s">
        <v>473</v>
      </c>
      <c r="T122" s="27" t="s">
        <v>42</v>
      </c>
      <c r="U122" s="23" t="s">
        <v>43</v>
      </c>
      <c r="V122" s="32"/>
      <c r="W122" s="23"/>
      <c r="X122" s="23"/>
      <c r="Y122" s="23"/>
      <c r="Z122" s="23"/>
      <c r="AA122" s="37"/>
      <c r="AB122" s="38"/>
      <c r="AC122" s="23"/>
      <c r="AD122" s="42"/>
      <c r="AE122" s="43"/>
    </row>
    <row r="123" spans="1:31">
      <c r="A123" s="15">
        <v>122</v>
      </c>
      <c r="B123" s="44">
        <v>44246</v>
      </c>
      <c r="C123" s="45" t="s">
        <v>474</v>
      </c>
      <c r="D123" s="18" t="str">
        <f>VLOOKUP(C123,IF({1,0},CSS南北分区!D:D,CSS南北分区!B:B),2,FALSE)</f>
        <v>南区</v>
      </c>
      <c r="E123" s="46" t="s">
        <v>475</v>
      </c>
      <c r="F123" s="18" t="str">
        <f>IFERROR(VLOOKUP('2-DBS送检明细'!E123,IF({1,0},医院分型!F:F,医院分型!E:E),2,FALSE),"无")</f>
        <v>无</v>
      </c>
      <c r="G123" s="18" t="str">
        <f>IF(IFERROR(VLOOKUP(E123,医院分型!F:J,5,FALSE),"无")="是","是","")</f>
        <v/>
      </c>
      <c r="H123" s="45" t="s">
        <v>476</v>
      </c>
      <c r="I123" s="45" t="s">
        <v>477</v>
      </c>
      <c r="J123" s="18" t="str">
        <f>IFERROR(VLOOKUP(E123,医院分型!F:K,6,FALSE),"否")</f>
        <v>否</v>
      </c>
      <c r="K123" s="23" t="s">
        <v>478</v>
      </c>
      <c r="L123" s="23">
        <v>31</v>
      </c>
      <c r="M123" s="23" t="s">
        <v>37</v>
      </c>
      <c r="N123" s="23" t="s">
        <v>50</v>
      </c>
      <c r="O123" s="15"/>
      <c r="P123" s="45" t="s">
        <v>39</v>
      </c>
      <c r="Q123" s="45" t="s">
        <v>40</v>
      </c>
      <c r="R123" s="17"/>
      <c r="S123" s="26" t="s">
        <v>479</v>
      </c>
      <c r="T123" s="27" t="s">
        <v>42</v>
      </c>
      <c r="U123" s="23" t="s">
        <v>43</v>
      </c>
      <c r="V123" s="32"/>
      <c r="W123" s="23"/>
      <c r="X123" s="23"/>
      <c r="Y123" s="23"/>
      <c r="Z123" s="23"/>
      <c r="AA123" s="37"/>
      <c r="AB123" s="38"/>
      <c r="AC123" s="23"/>
      <c r="AD123" s="42"/>
      <c r="AE123" s="43"/>
    </row>
    <row r="124" spans="1:32">
      <c r="A124" s="15">
        <v>123</v>
      </c>
      <c r="B124" s="44">
        <v>44246</v>
      </c>
      <c r="C124" s="45" t="s">
        <v>268</v>
      </c>
      <c r="D124" s="18" t="str">
        <f>VLOOKUP(C124,IF({1,0},CSS南北分区!D:D,CSS南北分区!B:B),2,FALSE)</f>
        <v>南区</v>
      </c>
      <c r="E124" s="46" t="s">
        <v>480</v>
      </c>
      <c r="F124" s="18" t="str">
        <f>IFERROR(VLOOKUP('2-DBS送检明细'!E124,IF({1,0},医院分型!F:F,医院分型!E:E),2,FALSE),"无")</f>
        <v>L2</v>
      </c>
      <c r="G124" s="18" t="str">
        <f>IF(IFERROR(VLOOKUP(E124,医院分型!F:J,5,FALSE),"无")="是","是","")</f>
        <v/>
      </c>
      <c r="H124" s="45" t="s">
        <v>476</v>
      </c>
      <c r="I124" s="45" t="s">
        <v>481</v>
      </c>
      <c r="J124" s="18" t="str">
        <f>IFERROR(VLOOKUP(E124,医院分型!F:K,6,FALSE),"否")</f>
        <v>否</v>
      </c>
      <c r="K124" s="23" t="s">
        <v>482</v>
      </c>
      <c r="L124" s="23">
        <v>34</v>
      </c>
      <c r="M124" s="23" t="s">
        <v>49</v>
      </c>
      <c r="N124" s="23" t="s">
        <v>38</v>
      </c>
      <c r="O124" s="15"/>
      <c r="P124" s="45" t="s">
        <v>39</v>
      </c>
      <c r="Q124" s="45" t="s">
        <v>40</v>
      </c>
      <c r="R124" s="17"/>
      <c r="S124" s="26" t="s">
        <v>483</v>
      </c>
      <c r="T124" s="27" t="s">
        <v>42</v>
      </c>
      <c r="U124" s="23" t="s">
        <v>120</v>
      </c>
      <c r="V124" s="32">
        <v>0.82</v>
      </c>
      <c r="W124" s="23" t="s">
        <v>132</v>
      </c>
      <c r="X124" s="23"/>
      <c r="Y124" s="23" t="s">
        <v>58</v>
      </c>
      <c r="Z124" s="23"/>
      <c r="AA124" s="37"/>
      <c r="AB124" s="38">
        <v>3</v>
      </c>
      <c r="AC124" s="23" t="s">
        <v>42</v>
      </c>
      <c r="AD124" s="55" t="s">
        <v>484</v>
      </c>
      <c r="AE124" s="43"/>
      <c r="AF124" s="11" t="s">
        <v>485</v>
      </c>
    </row>
    <row r="125" spans="1:31">
      <c r="A125" s="15">
        <v>124</v>
      </c>
      <c r="B125" s="44">
        <v>44246</v>
      </c>
      <c r="C125" s="45" t="s">
        <v>401</v>
      </c>
      <c r="D125" s="18" t="str">
        <f>VLOOKUP(C125,IF({1,0},CSS南北分区!D:D,CSS南北分区!B:B),2,FALSE)</f>
        <v>南区</v>
      </c>
      <c r="E125" s="46" t="s">
        <v>402</v>
      </c>
      <c r="F125" s="18" t="str">
        <f>IFERROR(VLOOKUP('2-DBS送检明细'!E125,IF({1,0},医院分型!F:F,医院分型!E:E),2,FALSE),"无")</f>
        <v>L1</v>
      </c>
      <c r="G125" s="18" t="str">
        <f>IF(IFERROR(VLOOKUP(E125,医院分型!F:J,5,FALSE),"无")="是","是","")</f>
        <v>是</v>
      </c>
      <c r="H125" s="45" t="s">
        <v>72</v>
      </c>
      <c r="I125" s="45" t="s">
        <v>403</v>
      </c>
      <c r="J125" s="18" t="str">
        <f>IFERROR(VLOOKUP(E125,医院分型!F:K,6,FALSE),"否")</f>
        <v>是</v>
      </c>
      <c r="K125" s="23" t="s">
        <v>411</v>
      </c>
      <c r="L125" s="23">
        <v>6</v>
      </c>
      <c r="M125" s="23" t="s">
        <v>37</v>
      </c>
      <c r="N125" s="23" t="s">
        <v>38</v>
      </c>
      <c r="O125" s="15"/>
      <c r="P125" s="45" t="s">
        <v>39</v>
      </c>
      <c r="Q125" s="45" t="s">
        <v>40</v>
      </c>
      <c r="R125" s="17"/>
      <c r="S125" s="26" t="s">
        <v>486</v>
      </c>
      <c r="T125" s="27" t="s">
        <v>42</v>
      </c>
      <c r="U125" s="23" t="s">
        <v>43</v>
      </c>
      <c r="V125" s="32"/>
      <c r="W125" s="23"/>
      <c r="X125" s="23"/>
      <c r="Y125" s="23"/>
      <c r="Z125" s="23"/>
      <c r="AA125" s="37"/>
      <c r="AB125" s="38"/>
      <c r="AC125" s="23"/>
      <c r="AD125" s="42"/>
      <c r="AE125" s="43"/>
    </row>
    <row r="126" spans="1:31">
      <c r="A126" s="15">
        <v>125</v>
      </c>
      <c r="B126" s="44">
        <v>44247</v>
      </c>
      <c r="C126" s="45" t="s">
        <v>76</v>
      </c>
      <c r="D126" s="18" t="str">
        <f>VLOOKUP(C126,IF({1,0},CSS南北分区!D:D,CSS南北分区!B:B),2,FALSE)</f>
        <v>南区</v>
      </c>
      <c r="E126" s="46" t="s">
        <v>77</v>
      </c>
      <c r="F126" s="18" t="str">
        <f>IFERROR(VLOOKUP('2-DBS送检明细'!E126,IF({1,0},医院分型!F:F,医院分型!E:E),2,FALSE),"无")</f>
        <v>L1</v>
      </c>
      <c r="G126" s="18" t="str">
        <f>IF(IFERROR(VLOOKUP(E126,医院分型!F:J,5,FALSE),"无")="是","是","")</f>
        <v/>
      </c>
      <c r="H126" s="45" t="s">
        <v>78</v>
      </c>
      <c r="I126" s="45" t="s">
        <v>79</v>
      </c>
      <c r="J126" s="18" t="str">
        <f>IFERROR(VLOOKUP(E126,医院分型!F:K,6,FALSE),"否")</f>
        <v>签署中</v>
      </c>
      <c r="K126" s="23" t="s">
        <v>130</v>
      </c>
      <c r="L126" s="23">
        <v>7</v>
      </c>
      <c r="M126" s="23" t="s">
        <v>37</v>
      </c>
      <c r="N126" s="23" t="s">
        <v>38</v>
      </c>
      <c r="O126" s="15"/>
      <c r="P126" s="45" t="s">
        <v>39</v>
      </c>
      <c r="Q126" s="45" t="s">
        <v>40</v>
      </c>
      <c r="R126" s="17"/>
      <c r="S126" s="26" t="s">
        <v>487</v>
      </c>
      <c r="T126" s="27" t="s">
        <v>42</v>
      </c>
      <c r="U126" s="23" t="s">
        <v>43</v>
      </c>
      <c r="V126" s="32"/>
      <c r="W126" s="23"/>
      <c r="X126" s="23"/>
      <c r="Y126" s="23"/>
      <c r="Z126" s="23"/>
      <c r="AA126" s="37"/>
      <c r="AB126" s="38"/>
      <c r="AC126" s="23"/>
      <c r="AD126" s="42"/>
      <c r="AE126" s="43"/>
    </row>
    <row r="127" spans="1:33">
      <c r="A127" s="15">
        <v>126</v>
      </c>
      <c r="B127" s="44">
        <v>44247</v>
      </c>
      <c r="C127" s="45" t="s">
        <v>32</v>
      </c>
      <c r="D127" s="18" t="str">
        <f>VLOOKUP(C127,IF({1,0},CSS南北分区!D:D,CSS南北分区!B:B),2,FALSE)</f>
        <v>北区</v>
      </c>
      <c r="E127" s="46" t="s">
        <v>488</v>
      </c>
      <c r="F127" s="18" t="str">
        <f>IFERROR(VLOOKUP('2-DBS送检明细'!E127,IF({1,0},医院分型!F:F,医院分型!E:E),2,FALSE),"无")</f>
        <v>L1</v>
      </c>
      <c r="G127" s="18" t="str">
        <f>IF(IFERROR(VLOOKUP(E127,医院分型!F:J,5,FALSE),"无")="是","是","")</f>
        <v/>
      </c>
      <c r="H127" s="45" t="s">
        <v>34</v>
      </c>
      <c r="I127" s="45" t="s">
        <v>489</v>
      </c>
      <c r="J127" s="18" t="str">
        <f>IFERROR(VLOOKUP(E127,医院分型!F:K,6,FALSE),"否")</f>
        <v>是</v>
      </c>
      <c r="K127" s="23" t="s">
        <v>490</v>
      </c>
      <c r="L127" s="23">
        <v>11</v>
      </c>
      <c r="M127" s="23" t="s">
        <v>37</v>
      </c>
      <c r="N127" s="23" t="s">
        <v>38</v>
      </c>
      <c r="O127" s="15"/>
      <c r="P127" s="45" t="s">
        <v>39</v>
      </c>
      <c r="Q127" s="45" t="s">
        <v>40</v>
      </c>
      <c r="R127" s="17"/>
      <c r="S127" s="26" t="s">
        <v>491</v>
      </c>
      <c r="T127" s="27" t="s">
        <v>42</v>
      </c>
      <c r="U127" s="23" t="s">
        <v>120</v>
      </c>
      <c r="V127" s="32">
        <v>0.23</v>
      </c>
      <c r="W127" s="23" t="s">
        <v>58</v>
      </c>
      <c r="X127" s="23">
        <v>303.56</v>
      </c>
      <c r="Y127" s="23" t="s">
        <v>58</v>
      </c>
      <c r="Z127" s="23"/>
      <c r="AA127" s="37"/>
      <c r="AB127" s="38">
        <v>3</v>
      </c>
      <c r="AC127" s="23" t="s">
        <v>42</v>
      </c>
      <c r="AD127" s="42"/>
      <c r="AE127" s="43"/>
      <c r="AF127" s="11" t="s">
        <v>267</v>
      </c>
      <c r="AG127" s="11" t="s">
        <v>492</v>
      </c>
    </row>
    <row r="128" spans="1:31">
      <c r="A128" s="15">
        <v>127</v>
      </c>
      <c r="B128" s="44">
        <v>44247</v>
      </c>
      <c r="C128" s="45" t="s">
        <v>59</v>
      </c>
      <c r="D128" s="18" t="str">
        <f>VLOOKUP(C128,IF({1,0},CSS南北分区!D:D,CSS南北分区!B:B),2,FALSE)</f>
        <v>南区</v>
      </c>
      <c r="E128" s="46" t="s">
        <v>493</v>
      </c>
      <c r="F128" s="18" t="str">
        <f>IFERROR(VLOOKUP('2-DBS送检明细'!E128,IF({1,0},医院分型!F:F,医院分型!E:E),2,FALSE),"无")</f>
        <v>无</v>
      </c>
      <c r="G128" s="18" t="str">
        <f>IF(IFERROR(VLOOKUP(E128,医院分型!F:J,5,FALSE),"无")="是","是","")</f>
        <v/>
      </c>
      <c r="H128" s="45" t="s">
        <v>34</v>
      </c>
      <c r="I128" s="45" t="s">
        <v>338</v>
      </c>
      <c r="J128" s="18" t="str">
        <f>IFERROR(VLOOKUP(E128,医院分型!F:K,6,FALSE),"否")</f>
        <v>是</v>
      </c>
      <c r="K128" s="23" t="s">
        <v>494</v>
      </c>
      <c r="L128" s="23">
        <v>5</v>
      </c>
      <c r="M128" s="23" t="s">
        <v>49</v>
      </c>
      <c r="N128" s="23" t="s">
        <v>50</v>
      </c>
      <c r="O128" s="15"/>
      <c r="P128" s="45" t="s">
        <v>39</v>
      </c>
      <c r="Q128" s="45" t="s">
        <v>40</v>
      </c>
      <c r="R128" s="17"/>
      <c r="S128" s="26" t="s">
        <v>495</v>
      </c>
      <c r="T128" s="27" t="s">
        <v>42</v>
      </c>
      <c r="U128" s="23" t="s">
        <v>43</v>
      </c>
      <c r="V128" s="32"/>
      <c r="W128" s="23"/>
      <c r="X128" s="23"/>
      <c r="Y128" s="23"/>
      <c r="Z128" s="23"/>
      <c r="AA128" s="37"/>
      <c r="AB128" s="38"/>
      <c r="AC128" s="23"/>
      <c r="AD128" s="42"/>
      <c r="AE128" s="43"/>
    </row>
    <row r="129" spans="1:31">
      <c r="A129" s="15">
        <v>128</v>
      </c>
      <c r="B129" s="44">
        <v>44247</v>
      </c>
      <c r="C129" s="45" t="s">
        <v>109</v>
      </c>
      <c r="D129" s="18" t="str">
        <f>VLOOKUP(C129,IF({1,0},CSS南北分区!D:D,CSS南北分区!B:B),2,FALSE)</f>
        <v>北区</v>
      </c>
      <c r="E129" s="46" t="s">
        <v>496</v>
      </c>
      <c r="F129" s="18" t="str">
        <f>IFERROR(VLOOKUP('2-DBS送检明细'!E129,IF({1,0},医院分型!F:F,医院分型!E:E),2,FALSE),"无")</f>
        <v>L2</v>
      </c>
      <c r="G129" s="18" t="str">
        <f>IF(IFERROR(VLOOKUP(E129,医院分型!F:J,5,FALSE),"无")="是","是","")</f>
        <v/>
      </c>
      <c r="H129" s="45" t="s">
        <v>34</v>
      </c>
      <c r="I129" s="45" t="s">
        <v>497</v>
      </c>
      <c r="J129" s="18" t="str">
        <f>IFERROR(VLOOKUP(E129,医院分型!F:K,6,FALSE),"否")</f>
        <v>否</v>
      </c>
      <c r="K129" s="23" t="s">
        <v>498</v>
      </c>
      <c r="L129" s="23">
        <v>6</v>
      </c>
      <c r="M129" s="23" t="s">
        <v>37</v>
      </c>
      <c r="N129" s="23" t="s">
        <v>38</v>
      </c>
      <c r="O129" s="15"/>
      <c r="P129" s="45" t="s">
        <v>42</v>
      </c>
      <c r="Q129" s="45" t="s">
        <v>470</v>
      </c>
      <c r="R129" s="17"/>
      <c r="S129" s="26" t="s">
        <v>499</v>
      </c>
      <c r="T129" s="27" t="s">
        <v>42</v>
      </c>
      <c r="U129" s="23"/>
      <c r="V129" s="32"/>
      <c r="W129" s="23" t="s">
        <v>58</v>
      </c>
      <c r="X129" s="23">
        <v>168.96</v>
      </c>
      <c r="Y129" s="23"/>
      <c r="Z129" s="23"/>
      <c r="AA129" s="37"/>
      <c r="AB129" s="38"/>
      <c r="AC129" s="23"/>
      <c r="AD129" s="42"/>
      <c r="AE129" s="43"/>
    </row>
    <row r="130" spans="1:31">
      <c r="A130" s="15">
        <v>129</v>
      </c>
      <c r="B130" s="44">
        <v>44247</v>
      </c>
      <c r="C130" s="45" t="s">
        <v>142</v>
      </c>
      <c r="D130" s="18" t="str">
        <f>VLOOKUP(C130,IF({1,0},CSS南北分区!D:D,CSS南北分区!B:B),2,FALSE)</f>
        <v>南区</v>
      </c>
      <c r="E130" s="46" t="s">
        <v>500</v>
      </c>
      <c r="F130" s="18" t="str">
        <f>IFERROR(VLOOKUP('2-DBS送检明细'!E130,IF({1,0},医院分型!F:F,医院分型!E:E),2,FALSE),"无")</f>
        <v>L2</v>
      </c>
      <c r="G130" s="18" t="str">
        <f>IF(IFERROR(VLOOKUP(E130,医院分型!F:J,5,FALSE),"无")="是","是","")</f>
        <v/>
      </c>
      <c r="H130" s="45" t="s">
        <v>34</v>
      </c>
      <c r="I130" s="45" t="s">
        <v>312</v>
      </c>
      <c r="J130" s="18" t="str">
        <f>IFERROR(VLOOKUP(E130,医院分型!F:K,6,FALSE),"否")</f>
        <v>否</v>
      </c>
      <c r="K130" s="23" t="s">
        <v>501</v>
      </c>
      <c r="L130" s="23">
        <v>27</v>
      </c>
      <c r="M130" s="23" t="s">
        <v>49</v>
      </c>
      <c r="N130" s="23" t="s">
        <v>38</v>
      </c>
      <c r="O130" s="15"/>
      <c r="P130" s="45" t="s">
        <v>39</v>
      </c>
      <c r="Q130" s="45" t="s">
        <v>40</v>
      </c>
      <c r="R130" s="17"/>
      <c r="S130" s="26" t="s">
        <v>502</v>
      </c>
      <c r="T130" s="27" t="s">
        <v>42</v>
      </c>
      <c r="U130" s="23" t="s">
        <v>43</v>
      </c>
      <c r="V130" s="32"/>
      <c r="W130" s="23"/>
      <c r="X130" s="23"/>
      <c r="Y130" s="23"/>
      <c r="Z130" s="23"/>
      <c r="AA130" s="37"/>
      <c r="AB130" s="38"/>
      <c r="AC130" s="23"/>
      <c r="AD130" s="42"/>
      <c r="AE130" s="43"/>
    </row>
    <row r="131" spans="1:31">
      <c r="A131" s="15">
        <v>130</v>
      </c>
      <c r="B131" s="44">
        <v>44247</v>
      </c>
      <c r="C131" s="45" t="s">
        <v>59</v>
      </c>
      <c r="D131" s="18" t="str">
        <f>VLOOKUP(C131,IF({1,0},CSS南北分区!D:D,CSS南北分区!B:B),2,FALSE)</f>
        <v>南区</v>
      </c>
      <c r="E131" s="46" t="s">
        <v>128</v>
      </c>
      <c r="F131" s="18" t="str">
        <f>IFERROR(VLOOKUP('2-DBS送检明细'!E131,IF({1,0},医院分型!F:F,医院分型!E:E),2,FALSE),"无")</f>
        <v>L2</v>
      </c>
      <c r="G131" s="18" t="str">
        <f>IF(IFERROR(VLOOKUP(E131,医院分型!F:J,5,FALSE),"无")="是","是","")</f>
        <v/>
      </c>
      <c r="H131" s="45" t="s">
        <v>72</v>
      </c>
      <c r="I131" s="45" t="s">
        <v>129</v>
      </c>
      <c r="J131" s="18" t="str">
        <f>IFERROR(VLOOKUP(E131,医院分型!F:K,6,FALSE),"否")</f>
        <v>否</v>
      </c>
      <c r="K131" s="23" t="s">
        <v>468</v>
      </c>
      <c r="L131" s="23">
        <v>33</v>
      </c>
      <c r="M131" s="23" t="s">
        <v>49</v>
      </c>
      <c r="N131" s="23" t="s">
        <v>50</v>
      </c>
      <c r="O131" s="15"/>
      <c r="P131" s="45" t="s">
        <v>39</v>
      </c>
      <c r="Q131" s="45" t="s">
        <v>40</v>
      </c>
      <c r="R131" s="17"/>
      <c r="S131" s="26" t="s">
        <v>503</v>
      </c>
      <c r="T131" s="27" t="s">
        <v>42</v>
      </c>
      <c r="U131" s="23" t="s">
        <v>43</v>
      </c>
      <c r="V131" s="32"/>
      <c r="W131" s="23"/>
      <c r="X131" s="23"/>
      <c r="Y131" s="23"/>
      <c r="Z131" s="23"/>
      <c r="AA131" s="37"/>
      <c r="AB131" s="38"/>
      <c r="AC131" s="23"/>
      <c r="AD131" s="42"/>
      <c r="AE131" s="43"/>
    </row>
    <row r="132" spans="1:31">
      <c r="A132" s="15">
        <v>131</v>
      </c>
      <c r="B132" s="44">
        <v>44247</v>
      </c>
      <c r="C132" s="45" t="s">
        <v>59</v>
      </c>
      <c r="D132" s="18" t="str">
        <f>VLOOKUP(C132,IF({1,0},CSS南北分区!D:D,CSS南北分区!B:B),2,FALSE)</f>
        <v>南区</v>
      </c>
      <c r="E132" s="46" t="s">
        <v>128</v>
      </c>
      <c r="F132" s="18" t="str">
        <f>IFERROR(VLOOKUP('2-DBS送检明细'!E132,IF({1,0},医院分型!F:F,医院分型!E:E),2,FALSE),"无")</f>
        <v>L2</v>
      </c>
      <c r="G132" s="18" t="str">
        <f>IF(IFERROR(VLOOKUP(E132,医院分型!F:J,5,FALSE),"无")="是","是","")</f>
        <v/>
      </c>
      <c r="H132" s="45" t="s">
        <v>72</v>
      </c>
      <c r="I132" s="45" t="s">
        <v>129</v>
      </c>
      <c r="J132" s="18" t="str">
        <f>IFERROR(VLOOKUP(E132,医院分型!F:K,6,FALSE),"否")</f>
        <v>否</v>
      </c>
      <c r="K132" s="23" t="s">
        <v>504</v>
      </c>
      <c r="L132" s="23">
        <v>13</v>
      </c>
      <c r="M132" s="23" t="s">
        <v>37</v>
      </c>
      <c r="N132" s="23" t="s">
        <v>50</v>
      </c>
      <c r="O132" s="15"/>
      <c r="P132" s="45" t="s">
        <v>39</v>
      </c>
      <c r="Q132" s="45" t="s">
        <v>40</v>
      </c>
      <c r="R132" s="17"/>
      <c r="S132" s="26" t="s">
        <v>505</v>
      </c>
      <c r="T132" s="27" t="s">
        <v>42</v>
      </c>
      <c r="U132" s="23" t="s">
        <v>43</v>
      </c>
      <c r="V132" s="32"/>
      <c r="W132" s="23"/>
      <c r="X132" s="23"/>
      <c r="Y132" s="23"/>
      <c r="Z132" s="23"/>
      <c r="AA132" s="37"/>
      <c r="AB132" s="38"/>
      <c r="AC132" s="23"/>
      <c r="AD132" s="42"/>
      <c r="AE132" s="43"/>
    </row>
    <row r="133" spans="1:31">
      <c r="A133" s="15">
        <v>132</v>
      </c>
      <c r="B133" s="44">
        <v>44248</v>
      </c>
      <c r="C133" s="45" t="s">
        <v>32</v>
      </c>
      <c r="D133" s="18" t="str">
        <f>VLOOKUP(C133,IF({1,0},CSS南北分区!D:D,CSS南北分区!B:B),2,FALSE)</f>
        <v>北区</v>
      </c>
      <c r="E133" s="46" t="s">
        <v>488</v>
      </c>
      <c r="F133" s="18" t="str">
        <f>IFERROR(VLOOKUP('2-DBS送检明细'!E133,IF({1,0},医院分型!F:F,医院分型!E:E),2,FALSE),"无")</f>
        <v>L1</v>
      </c>
      <c r="G133" s="18" t="str">
        <f>IF(IFERROR(VLOOKUP(E133,医院分型!F:J,5,FALSE),"无")="是","是","")</f>
        <v/>
      </c>
      <c r="H133" s="45" t="s">
        <v>34</v>
      </c>
      <c r="I133" s="45" t="s">
        <v>506</v>
      </c>
      <c r="J133" s="18" t="str">
        <f>IFERROR(VLOOKUP(E133,医院分型!F:K,6,FALSE),"否")</f>
        <v>是</v>
      </c>
      <c r="K133" s="23" t="s">
        <v>507</v>
      </c>
      <c r="L133" s="23">
        <v>6</v>
      </c>
      <c r="M133" s="23" t="s">
        <v>37</v>
      </c>
      <c r="N133" s="23" t="s">
        <v>38</v>
      </c>
      <c r="O133" s="15"/>
      <c r="P133" s="45" t="s">
        <v>39</v>
      </c>
      <c r="Q133" s="45" t="s">
        <v>40</v>
      </c>
      <c r="R133" s="17"/>
      <c r="S133" s="26" t="s">
        <v>508</v>
      </c>
      <c r="T133" s="27" t="s">
        <v>42</v>
      </c>
      <c r="U133" s="23" t="s">
        <v>43</v>
      </c>
      <c r="V133" s="32"/>
      <c r="W133" s="23"/>
      <c r="X133" s="23"/>
      <c r="Y133" s="23"/>
      <c r="Z133" s="23"/>
      <c r="AA133" s="37"/>
      <c r="AB133" s="38"/>
      <c r="AC133" s="23"/>
      <c r="AD133" s="42"/>
      <c r="AE133" s="43"/>
    </row>
    <row r="134" spans="1:31">
      <c r="A134" s="15">
        <v>133</v>
      </c>
      <c r="B134" s="44">
        <v>44249</v>
      </c>
      <c r="C134" s="45" t="s">
        <v>44</v>
      </c>
      <c r="D134" s="18" t="str">
        <f>VLOOKUP(C134,IF({1,0},CSS南北分区!D:D,CSS南北分区!B:B),2,FALSE)</f>
        <v>北区</v>
      </c>
      <c r="E134" s="46" t="s">
        <v>45</v>
      </c>
      <c r="F134" s="18" t="str">
        <f>IFERROR(VLOOKUP('2-DBS送检明细'!E134,IF({1,0},医院分型!F:F,医院分型!E:E),2,FALSE),"无")</f>
        <v>L1</v>
      </c>
      <c r="G134" s="18" t="str">
        <f>IF(IFERROR(VLOOKUP(E134,医院分型!F:J,5,FALSE),"无")="是","是","")</f>
        <v>是</v>
      </c>
      <c r="H134" s="45" t="s">
        <v>78</v>
      </c>
      <c r="I134" s="45" t="s">
        <v>82</v>
      </c>
      <c r="J134" s="18" t="str">
        <f>IFERROR(VLOOKUP(E134,医院分型!F:K,6,FALSE),"否")</f>
        <v>是</v>
      </c>
      <c r="K134" s="23" t="s">
        <v>509</v>
      </c>
      <c r="L134" s="23">
        <v>72</v>
      </c>
      <c r="M134" s="23" t="s">
        <v>37</v>
      </c>
      <c r="N134" s="23" t="s">
        <v>50</v>
      </c>
      <c r="O134" s="15"/>
      <c r="P134" s="45" t="s">
        <v>39</v>
      </c>
      <c r="Q134" s="45" t="s">
        <v>40</v>
      </c>
      <c r="R134" s="17"/>
      <c r="S134" s="26" t="s">
        <v>510</v>
      </c>
      <c r="T134" s="27" t="s">
        <v>42</v>
      </c>
      <c r="U134" s="23" t="s">
        <v>43</v>
      </c>
      <c r="V134" s="32"/>
      <c r="W134" s="23"/>
      <c r="X134" s="23"/>
      <c r="Y134" s="23"/>
      <c r="Z134" s="23"/>
      <c r="AA134" s="37"/>
      <c r="AB134" s="38"/>
      <c r="AC134" s="23"/>
      <c r="AD134" s="42"/>
      <c r="AE134" s="43"/>
    </row>
    <row r="135" spans="1:31">
      <c r="A135" s="15">
        <v>134</v>
      </c>
      <c r="B135" s="44">
        <v>44249</v>
      </c>
      <c r="C135" s="45" t="s">
        <v>44</v>
      </c>
      <c r="D135" s="18" t="str">
        <f>VLOOKUP(C135,IF({1,0},CSS南北分区!D:D,CSS南北分区!B:B),2,FALSE)</f>
        <v>北区</v>
      </c>
      <c r="E135" s="46" t="s">
        <v>45</v>
      </c>
      <c r="F135" s="18" t="str">
        <f>IFERROR(VLOOKUP('2-DBS送检明细'!E135,IF({1,0},医院分型!F:F,医院分型!E:E),2,FALSE),"无")</f>
        <v>L1</v>
      </c>
      <c r="G135" s="18" t="str">
        <f>IF(IFERROR(VLOOKUP(E135,医院分型!F:J,5,FALSE),"无")="是","是","")</f>
        <v>是</v>
      </c>
      <c r="H135" s="45" t="s">
        <v>78</v>
      </c>
      <c r="I135" s="45" t="s">
        <v>82</v>
      </c>
      <c r="J135" s="18" t="str">
        <f>IFERROR(VLOOKUP(E135,医院分型!F:K,6,FALSE),"否")</f>
        <v>是</v>
      </c>
      <c r="K135" s="23" t="s">
        <v>511</v>
      </c>
      <c r="L135" s="23">
        <v>60</v>
      </c>
      <c r="M135" s="23" t="s">
        <v>37</v>
      </c>
      <c r="N135" s="23" t="s">
        <v>38</v>
      </c>
      <c r="O135" s="15"/>
      <c r="P135" s="45" t="s">
        <v>39</v>
      </c>
      <c r="Q135" s="45" t="s">
        <v>40</v>
      </c>
      <c r="R135" s="17"/>
      <c r="S135" s="26" t="s">
        <v>512</v>
      </c>
      <c r="T135" s="27" t="s">
        <v>42</v>
      </c>
      <c r="U135" s="23" t="s">
        <v>43</v>
      </c>
      <c r="V135" s="32"/>
      <c r="W135" s="23"/>
      <c r="X135" s="23"/>
      <c r="Y135" s="23"/>
      <c r="Z135" s="23"/>
      <c r="AA135" s="37"/>
      <c r="AB135" s="38"/>
      <c r="AC135" s="23"/>
      <c r="AD135" s="42"/>
      <c r="AE135" s="43"/>
    </row>
    <row r="136" spans="1:31">
      <c r="A136" s="15">
        <v>135</v>
      </c>
      <c r="B136" s="44">
        <v>44249</v>
      </c>
      <c r="C136" s="45" t="s">
        <v>415</v>
      </c>
      <c r="D136" s="18" t="str">
        <f>VLOOKUP(C136,IF({1,0},CSS南北分区!D:D,CSS南北分区!B:B),2,FALSE)</f>
        <v>南区</v>
      </c>
      <c r="E136" s="46" t="s">
        <v>513</v>
      </c>
      <c r="F136" s="18" t="str">
        <f>IFERROR(VLOOKUP('2-DBS送检明细'!E136,IF({1,0},医院分型!F:F,医院分型!E:E),2,FALSE),"无")</f>
        <v>无</v>
      </c>
      <c r="G136" s="18" t="str">
        <f>IF(IFERROR(VLOOKUP(E136,医院分型!F:J,5,FALSE),"无")="是","是","")</f>
        <v/>
      </c>
      <c r="H136" s="45" t="s">
        <v>72</v>
      </c>
      <c r="I136" s="45" t="s">
        <v>514</v>
      </c>
      <c r="J136" s="18" t="str">
        <f>IFERROR(VLOOKUP(E136,医院分型!F:K,6,FALSE),"否")</f>
        <v>否</v>
      </c>
      <c r="K136" s="23" t="s">
        <v>515</v>
      </c>
      <c r="L136" s="23">
        <v>52</v>
      </c>
      <c r="M136" s="23" t="s">
        <v>37</v>
      </c>
      <c r="N136" s="23" t="s">
        <v>38</v>
      </c>
      <c r="O136" s="15"/>
      <c r="P136" s="45" t="s">
        <v>39</v>
      </c>
      <c r="Q136" s="45" t="s">
        <v>40</v>
      </c>
      <c r="R136" s="17"/>
      <c r="S136" s="26" t="s">
        <v>516</v>
      </c>
      <c r="T136" s="27" t="s">
        <v>42</v>
      </c>
      <c r="U136" s="23" t="s">
        <v>43</v>
      </c>
      <c r="V136" s="32"/>
      <c r="W136" s="23"/>
      <c r="X136" s="23"/>
      <c r="Y136" s="23"/>
      <c r="Z136" s="23"/>
      <c r="AA136" s="37"/>
      <c r="AB136" s="38"/>
      <c r="AC136" s="23"/>
      <c r="AD136" s="42"/>
      <c r="AE136" s="43"/>
    </row>
    <row r="137" spans="1:31">
      <c r="A137" s="15">
        <v>136</v>
      </c>
      <c r="B137" s="44">
        <v>44250</v>
      </c>
      <c r="C137" s="45" t="s">
        <v>76</v>
      </c>
      <c r="D137" s="18" t="str">
        <f>VLOOKUP(C137,IF({1,0},CSS南北分区!D:D,CSS南北分区!B:B),2,FALSE)</f>
        <v>南区</v>
      </c>
      <c r="E137" s="46" t="s">
        <v>77</v>
      </c>
      <c r="F137" s="18" t="str">
        <f>IFERROR(VLOOKUP('2-DBS送检明细'!E137,IF({1,0},医院分型!F:F,医院分型!E:E),2,FALSE),"无")</f>
        <v>L1</v>
      </c>
      <c r="G137" s="18" t="str">
        <f>IF(IFERROR(VLOOKUP(E137,医院分型!F:J,5,FALSE),"无")="是","是","")</f>
        <v/>
      </c>
      <c r="H137" s="45" t="s">
        <v>78</v>
      </c>
      <c r="I137" s="45" t="s">
        <v>79</v>
      </c>
      <c r="J137" s="18" t="str">
        <f>IFERROR(VLOOKUP(E137,医院分型!F:K,6,FALSE),"否")</f>
        <v>签署中</v>
      </c>
      <c r="K137" s="23" t="s">
        <v>517</v>
      </c>
      <c r="L137" s="23">
        <v>5</v>
      </c>
      <c r="M137" s="23" t="s">
        <v>37</v>
      </c>
      <c r="N137" s="23" t="s">
        <v>38</v>
      </c>
      <c r="O137" s="15"/>
      <c r="P137" s="45" t="s">
        <v>39</v>
      </c>
      <c r="Q137" s="45" t="s">
        <v>40</v>
      </c>
      <c r="R137" s="17"/>
      <c r="S137" s="26" t="s">
        <v>518</v>
      </c>
      <c r="T137" s="27" t="s">
        <v>42</v>
      </c>
      <c r="U137" s="23" t="s">
        <v>43</v>
      </c>
      <c r="V137" s="32"/>
      <c r="W137" s="23"/>
      <c r="X137" s="23"/>
      <c r="Y137" s="23"/>
      <c r="Z137" s="23"/>
      <c r="AA137" s="37"/>
      <c r="AB137" s="38"/>
      <c r="AC137" s="23"/>
      <c r="AD137" s="42"/>
      <c r="AE137" s="43"/>
    </row>
    <row r="138" spans="1:31">
      <c r="A138" s="15">
        <v>137</v>
      </c>
      <c r="B138" s="44">
        <v>44250</v>
      </c>
      <c r="C138" s="45" t="s">
        <v>142</v>
      </c>
      <c r="D138" s="18" t="str">
        <f>VLOOKUP(C138,IF({1,0},CSS南北分区!D:D,CSS南北分区!B:B),2,FALSE)</f>
        <v>南区</v>
      </c>
      <c r="E138" s="46" t="s">
        <v>519</v>
      </c>
      <c r="F138" s="18" t="str">
        <f>IFERROR(VLOOKUP('2-DBS送检明细'!E138,IF({1,0},医院分型!F:F,医院分型!E:E),2,FALSE),"无")</f>
        <v>L1</v>
      </c>
      <c r="G138" s="18" t="str">
        <f>IF(IFERROR(VLOOKUP(E138,医院分型!F:J,5,FALSE),"无")="是","是","")</f>
        <v/>
      </c>
      <c r="H138" s="45" t="s">
        <v>72</v>
      </c>
      <c r="I138" s="45" t="s">
        <v>520</v>
      </c>
      <c r="J138" s="18" t="str">
        <f>IFERROR(VLOOKUP(E138,医院分型!F:K,6,FALSE),"否")</f>
        <v>是</v>
      </c>
      <c r="K138" s="23" t="s">
        <v>521</v>
      </c>
      <c r="L138" s="23">
        <v>4</v>
      </c>
      <c r="M138" s="23" t="s">
        <v>37</v>
      </c>
      <c r="N138" s="23" t="s">
        <v>38</v>
      </c>
      <c r="O138" s="15"/>
      <c r="P138" s="45" t="s">
        <v>39</v>
      </c>
      <c r="Q138" s="45" t="s">
        <v>40</v>
      </c>
      <c r="R138" s="17"/>
      <c r="S138" s="26" t="s">
        <v>522</v>
      </c>
      <c r="T138" s="27" t="s">
        <v>42</v>
      </c>
      <c r="U138" s="23" t="s">
        <v>43</v>
      </c>
      <c r="V138" s="32"/>
      <c r="W138" s="23"/>
      <c r="X138" s="23"/>
      <c r="Y138" s="23"/>
      <c r="Z138" s="23"/>
      <c r="AA138" s="37"/>
      <c r="AB138" s="38"/>
      <c r="AC138" s="23"/>
      <c r="AD138" s="42"/>
      <c r="AE138" s="43"/>
    </row>
    <row r="139" spans="1:31">
      <c r="A139" s="15">
        <v>138</v>
      </c>
      <c r="B139" s="44">
        <v>44251</v>
      </c>
      <c r="C139" s="45" t="s">
        <v>70</v>
      </c>
      <c r="D139" s="18" t="str">
        <f>VLOOKUP(C139,IF({1,0},CSS南北分区!D:D,CSS南北分区!B:B),2,FALSE)</f>
        <v>北区</v>
      </c>
      <c r="E139" s="46" t="s">
        <v>71</v>
      </c>
      <c r="F139" s="18" t="str">
        <f>IFERROR(VLOOKUP('2-DBS送检明细'!E139,IF({1,0},医院分型!F:F,医院分型!E:E),2,FALSE),"无")</f>
        <v>L1</v>
      </c>
      <c r="G139" s="18" t="str">
        <f>IF(IFERROR(VLOOKUP(E139,医院分型!F:J,5,FALSE),"无")="是","是","")</f>
        <v>是</v>
      </c>
      <c r="H139" s="45" t="s">
        <v>72</v>
      </c>
      <c r="I139" s="45" t="s">
        <v>523</v>
      </c>
      <c r="J139" s="18" t="str">
        <f>IFERROR(VLOOKUP(E139,医院分型!F:K,6,FALSE),"否")</f>
        <v>是</v>
      </c>
      <c r="K139" s="23" t="s">
        <v>524</v>
      </c>
      <c r="L139" s="22">
        <v>16</v>
      </c>
      <c r="M139" s="23" t="s">
        <v>37</v>
      </c>
      <c r="N139" s="23" t="s">
        <v>50</v>
      </c>
      <c r="O139" s="15"/>
      <c r="P139" s="45" t="s">
        <v>42</v>
      </c>
      <c r="Q139" s="45"/>
      <c r="R139" s="17"/>
      <c r="S139" s="26" t="s">
        <v>525</v>
      </c>
      <c r="T139" s="27" t="s">
        <v>42</v>
      </c>
      <c r="U139" s="23" t="s">
        <v>120</v>
      </c>
      <c r="V139" s="32">
        <v>0.31</v>
      </c>
      <c r="W139" s="23" t="s">
        <v>58</v>
      </c>
      <c r="X139" s="23">
        <v>75.71</v>
      </c>
      <c r="Y139" s="23" t="s">
        <v>58</v>
      </c>
      <c r="Z139" s="23"/>
      <c r="AA139" s="37"/>
      <c r="AB139" s="38"/>
      <c r="AC139" s="23"/>
      <c r="AD139" s="42" t="s">
        <v>526</v>
      </c>
      <c r="AE139" s="43"/>
    </row>
    <row r="140" spans="1:31">
      <c r="A140" s="15">
        <v>139</v>
      </c>
      <c r="B140" s="44">
        <v>44251</v>
      </c>
      <c r="C140" s="45" t="s">
        <v>70</v>
      </c>
      <c r="D140" s="18" t="str">
        <f>VLOOKUP(C140,IF({1,0},CSS南北分区!D:D,CSS南北分区!B:B),2,FALSE)</f>
        <v>北区</v>
      </c>
      <c r="E140" s="46" t="s">
        <v>71</v>
      </c>
      <c r="F140" s="18" t="str">
        <f>IFERROR(VLOOKUP('2-DBS送检明细'!E140,IF({1,0},医院分型!F:F,医院分型!E:E),2,FALSE),"无")</f>
        <v>L1</v>
      </c>
      <c r="G140" s="18" t="str">
        <f>IF(IFERROR(VLOOKUP(E140,医院分型!F:J,5,FALSE),"无")="是","是","")</f>
        <v>是</v>
      </c>
      <c r="H140" s="45" t="s">
        <v>72</v>
      </c>
      <c r="I140" s="45" t="s">
        <v>523</v>
      </c>
      <c r="J140" s="18" t="str">
        <f>IFERROR(VLOOKUP(E140,医院分型!F:K,6,FALSE),"否")</f>
        <v>是</v>
      </c>
      <c r="K140" s="23" t="s">
        <v>527</v>
      </c>
      <c r="L140" s="23">
        <v>50</v>
      </c>
      <c r="M140" s="23" t="s">
        <v>37</v>
      </c>
      <c r="N140" s="23" t="s">
        <v>50</v>
      </c>
      <c r="O140" s="15"/>
      <c r="P140" s="45" t="s">
        <v>39</v>
      </c>
      <c r="Q140" s="45" t="s">
        <v>40</v>
      </c>
      <c r="R140" s="17"/>
      <c r="S140" s="26" t="s">
        <v>528</v>
      </c>
      <c r="T140" s="27" t="s">
        <v>42</v>
      </c>
      <c r="U140" s="23" t="s">
        <v>43</v>
      </c>
      <c r="V140" s="32"/>
      <c r="W140" s="23"/>
      <c r="X140" s="23"/>
      <c r="Y140" s="23"/>
      <c r="Z140" s="23"/>
      <c r="AA140" s="37"/>
      <c r="AB140" s="38"/>
      <c r="AC140" s="23"/>
      <c r="AD140" s="42"/>
      <c r="AE140" s="43"/>
    </row>
    <row r="141" spans="1:31">
      <c r="A141" s="15">
        <v>140</v>
      </c>
      <c r="B141" s="44">
        <v>44251</v>
      </c>
      <c r="C141" s="45" t="s">
        <v>70</v>
      </c>
      <c r="D141" s="18" t="str">
        <f>VLOOKUP(C141,IF({1,0},CSS南北分区!D:D,CSS南北分区!B:B),2,FALSE)</f>
        <v>北区</v>
      </c>
      <c r="E141" s="46" t="s">
        <v>71</v>
      </c>
      <c r="F141" s="18" t="str">
        <f>IFERROR(VLOOKUP('2-DBS送检明细'!E141,IF({1,0},医院分型!F:F,医院分型!E:E),2,FALSE),"无")</f>
        <v>L1</v>
      </c>
      <c r="G141" s="18" t="str">
        <f>IF(IFERROR(VLOOKUP(E141,医院分型!F:J,5,FALSE),"无")="是","是","")</f>
        <v>是</v>
      </c>
      <c r="H141" s="45" t="s">
        <v>72</v>
      </c>
      <c r="I141" s="45" t="s">
        <v>523</v>
      </c>
      <c r="J141" s="18" t="str">
        <f>IFERROR(VLOOKUP(E141,医院分型!F:K,6,FALSE),"否")</f>
        <v>是</v>
      </c>
      <c r="K141" s="23" t="s">
        <v>529</v>
      </c>
      <c r="L141" s="23">
        <v>48</v>
      </c>
      <c r="M141" s="23" t="s">
        <v>37</v>
      </c>
      <c r="N141" s="23" t="s">
        <v>38</v>
      </c>
      <c r="O141" s="15"/>
      <c r="P141" s="45" t="s">
        <v>39</v>
      </c>
      <c r="Q141" s="45" t="s">
        <v>40</v>
      </c>
      <c r="R141" s="17"/>
      <c r="S141" s="26" t="s">
        <v>530</v>
      </c>
      <c r="T141" s="27" t="s">
        <v>42</v>
      </c>
      <c r="U141" s="23" t="s">
        <v>43</v>
      </c>
      <c r="V141" s="32"/>
      <c r="W141" s="23"/>
      <c r="X141" s="23"/>
      <c r="Y141" s="23"/>
      <c r="Z141" s="23"/>
      <c r="AA141" s="37"/>
      <c r="AB141" s="38"/>
      <c r="AC141" s="23"/>
      <c r="AD141" s="42"/>
      <c r="AE141" s="43"/>
    </row>
    <row r="142" spans="1:31">
      <c r="A142" s="15">
        <v>141</v>
      </c>
      <c r="B142" s="44">
        <v>44251</v>
      </c>
      <c r="C142" s="45" t="s">
        <v>44</v>
      </c>
      <c r="D142" s="18" t="str">
        <f>VLOOKUP(C142,IF({1,0},CSS南北分区!D:D,CSS南北分区!B:B),2,FALSE)</f>
        <v>北区</v>
      </c>
      <c r="E142" s="46" t="s">
        <v>45</v>
      </c>
      <c r="F142" s="18" t="str">
        <f>IFERROR(VLOOKUP('2-DBS送检明细'!E142,IF({1,0},医院分型!F:F,医院分型!E:E),2,FALSE),"无")</f>
        <v>L1</v>
      </c>
      <c r="G142" s="18" t="str">
        <f>IF(IFERROR(VLOOKUP(E142,医院分型!F:J,5,FALSE),"无")="是","是","")</f>
        <v>是</v>
      </c>
      <c r="H142" s="45" t="s">
        <v>78</v>
      </c>
      <c r="I142" s="45" t="s">
        <v>82</v>
      </c>
      <c r="J142" s="18" t="str">
        <f>IFERROR(VLOOKUP(E142,医院分型!F:K,6,FALSE),"否")</f>
        <v>是</v>
      </c>
      <c r="K142" s="23" t="s">
        <v>531</v>
      </c>
      <c r="L142" s="23">
        <v>5</v>
      </c>
      <c r="M142" s="23" t="s">
        <v>37</v>
      </c>
      <c r="N142" s="23" t="s">
        <v>38</v>
      </c>
      <c r="O142" s="15"/>
      <c r="P142" s="45" t="s">
        <v>39</v>
      </c>
      <c r="Q142" s="45" t="s">
        <v>40</v>
      </c>
      <c r="R142" s="17"/>
      <c r="S142" s="26" t="s">
        <v>532</v>
      </c>
      <c r="T142" s="27" t="s">
        <v>42</v>
      </c>
      <c r="U142" s="23" t="s">
        <v>43</v>
      </c>
      <c r="V142" s="32"/>
      <c r="W142" s="23"/>
      <c r="X142" s="23"/>
      <c r="Y142" s="23"/>
      <c r="Z142" s="23"/>
      <c r="AA142" s="37"/>
      <c r="AB142" s="38"/>
      <c r="AC142" s="23"/>
      <c r="AD142" s="42"/>
      <c r="AE142" s="43"/>
    </row>
    <row r="143" spans="1:31">
      <c r="A143" s="15">
        <v>142</v>
      </c>
      <c r="B143" s="44">
        <v>44251</v>
      </c>
      <c r="C143" s="45" t="s">
        <v>44</v>
      </c>
      <c r="D143" s="18" t="str">
        <f>VLOOKUP(C143,IF({1,0},CSS南北分区!D:D,CSS南北分区!B:B),2,FALSE)</f>
        <v>北区</v>
      </c>
      <c r="E143" s="46" t="s">
        <v>45</v>
      </c>
      <c r="F143" s="18" t="str">
        <f>IFERROR(VLOOKUP('2-DBS送检明细'!E143,IF({1,0},医院分型!F:F,医院分型!E:E),2,FALSE),"无")</f>
        <v>L1</v>
      </c>
      <c r="G143" s="18" t="str">
        <f>IF(IFERROR(VLOOKUP(E143,医院分型!F:J,5,FALSE),"无")="是","是","")</f>
        <v>是</v>
      </c>
      <c r="H143" s="45" t="s">
        <v>78</v>
      </c>
      <c r="I143" s="45" t="s">
        <v>82</v>
      </c>
      <c r="J143" s="18" t="str">
        <f>IFERROR(VLOOKUP(E143,医院分型!F:K,6,FALSE),"否")</f>
        <v>是</v>
      </c>
      <c r="K143" s="23" t="s">
        <v>533</v>
      </c>
      <c r="L143" s="23">
        <v>32</v>
      </c>
      <c r="M143" s="23" t="s">
        <v>37</v>
      </c>
      <c r="N143" s="23" t="s">
        <v>38</v>
      </c>
      <c r="O143" s="15"/>
      <c r="P143" s="45" t="s">
        <v>39</v>
      </c>
      <c r="Q143" s="45" t="s">
        <v>40</v>
      </c>
      <c r="R143" s="17"/>
      <c r="S143" s="26" t="s">
        <v>534</v>
      </c>
      <c r="T143" s="27" t="s">
        <v>42</v>
      </c>
      <c r="U143" s="23" t="s">
        <v>120</v>
      </c>
      <c r="V143" s="32">
        <v>0.59</v>
      </c>
      <c r="W143" s="23" t="s">
        <v>132</v>
      </c>
      <c r="X143" s="23"/>
      <c r="Y143" s="23" t="s">
        <v>132</v>
      </c>
      <c r="Z143" s="23"/>
      <c r="AA143" s="37"/>
      <c r="AB143" s="38"/>
      <c r="AC143" s="23"/>
      <c r="AD143" s="42"/>
      <c r="AE143" s="43"/>
    </row>
    <row r="144" spans="1:31">
      <c r="A144" s="15">
        <v>143</v>
      </c>
      <c r="B144" s="44">
        <v>44251</v>
      </c>
      <c r="C144" s="45" t="s">
        <v>44</v>
      </c>
      <c r="D144" s="18" t="str">
        <f>VLOOKUP(C144,IF({1,0},CSS南北分区!D:D,CSS南北分区!B:B),2,FALSE)</f>
        <v>北区</v>
      </c>
      <c r="E144" s="46" t="s">
        <v>45</v>
      </c>
      <c r="F144" s="18" t="str">
        <f>IFERROR(VLOOKUP('2-DBS送检明细'!E144,IF({1,0},医院分型!F:F,医院分型!E:E),2,FALSE),"无")</f>
        <v>L1</v>
      </c>
      <c r="G144" s="18" t="str">
        <f>IF(IFERROR(VLOOKUP(E144,医院分型!F:J,5,FALSE),"无")="是","是","")</f>
        <v>是</v>
      </c>
      <c r="H144" s="45" t="s">
        <v>78</v>
      </c>
      <c r="I144" s="45" t="s">
        <v>82</v>
      </c>
      <c r="J144" s="18" t="str">
        <f>IFERROR(VLOOKUP(E144,医院分型!F:K,6,FALSE),"否")</f>
        <v>是</v>
      </c>
      <c r="K144" s="23" t="s">
        <v>535</v>
      </c>
      <c r="L144" s="23">
        <v>30</v>
      </c>
      <c r="M144" s="23" t="s">
        <v>37</v>
      </c>
      <c r="N144" s="23" t="s">
        <v>50</v>
      </c>
      <c r="O144" s="15"/>
      <c r="P144" s="45" t="s">
        <v>39</v>
      </c>
      <c r="Q144" s="45" t="s">
        <v>40</v>
      </c>
      <c r="R144" s="17"/>
      <c r="S144" s="26" t="s">
        <v>536</v>
      </c>
      <c r="T144" s="27" t="s">
        <v>42</v>
      </c>
      <c r="U144" s="23" t="s">
        <v>120</v>
      </c>
      <c r="V144" s="32">
        <v>1.19</v>
      </c>
      <c r="W144" s="23" t="s">
        <v>132</v>
      </c>
      <c r="X144" s="23"/>
      <c r="Y144" s="23" t="s">
        <v>132</v>
      </c>
      <c r="Z144" s="23"/>
      <c r="AA144" s="37"/>
      <c r="AB144" s="38"/>
      <c r="AC144" s="23"/>
      <c r="AD144" s="42"/>
      <c r="AE144" s="43"/>
    </row>
    <row r="145" spans="1:31">
      <c r="A145" s="15">
        <v>144</v>
      </c>
      <c r="B145" s="44">
        <v>44251</v>
      </c>
      <c r="C145" s="45" t="s">
        <v>44</v>
      </c>
      <c r="D145" s="18" t="str">
        <f>VLOOKUP(C145,IF({1,0},CSS南北分区!D:D,CSS南北分区!B:B),2,FALSE)</f>
        <v>北区</v>
      </c>
      <c r="E145" s="46" t="s">
        <v>45</v>
      </c>
      <c r="F145" s="18" t="str">
        <f>IFERROR(VLOOKUP('2-DBS送检明细'!E145,IF({1,0},医院分型!F:F,医院分型!E:E),2,FALSE),"无")</f>
        <v>L1</v>
      </c>
      <c r="G145" s="18" t="str">
        <f>IF(IFERROR(VLOOKUP(E145,医院分型!F:J,5,FALSE),"无")="是","是","")</f>
        <v>是</v>
      </c>
      <c r="H145" s="45" t="s">
        <v>78</v>
      </c>
      <c r="I145" s="45" t="s">
        <v>82</v>
      </c>
      <c r="J145" s="18" t="str">
        <f>IFERROR(VLOOKUP(E145,医院分型!F:K,6,FALSE),"否")</f>
        <v>是</v>
      </c>
      <c r="K145" s="23" t="s">
        <v>537</v>
      </c>
      <c r="L145" s="23">
        <v>49</v>
      </c>
      <c r="M145" s="23" t="s">
        <v>37</v>
      </c>
      <c r="N145" s="23" t="s">
        <v>50</v>
      </c>
      <c r="O145" s="15"/>
      <c r="P145" s="45" t="s">
        <v>39</v>
      </c>
      <c r="Q145" s="45" t="s">
        <v>40</v>
      </c>
      <c r="R145" s="17"/>
      <c r="S145" s="26" t="s">
        <v>538</v>
      </c>
      <c r="T145" s="27" t="s">
        <v>42</v>
      </c>
      <c r="U145" s="23" t="s">
        <v>120</v>
      </c>
      <c r="V145" s="32">
        <v>0.6</v>
      </c>
      <c r="W145" s="23" t="s">
        <v>132</v>
      </c>
      <c r="X145" s="23"/>
      <c r="Y145" s="23" t="s">
        <v>132</v>
      </c>
      <c r="Z145" s="23"/>
      <c r="AA145" s="37"/>
      <c r="AB145" s="38"/>
      <c r="AC145" s="23"/>
      <c r="AD145" s="42"/>
      <c r="AE145" s="43"/>
    </row>
    <row r="146" spans="1:31">
      <c r="A146" s="15">
        <v>145</v>
      </c>
      <c r="B146" s="44"/>
      <c r="C146" s="45"/>
      <c r="D146" s="18"/>
      <c r="E146" s="45"/>
      <c r="F146" s="18"/>
      <c r="G146" s="18"/>
      <c r="H146" s="45"/>
      <c r="I146" s="45"/>
      <c r="J146" s="18"/>
      <c r="K146" s="23"/>
      <c r="L146" s="23"/>
      <c r="M146" s="23"/>
      <c r="N146" s="23"/>
      <c r="O146" s="15"/>
      <c r="P146" s="45"/>
      <c r="Q146" s="46"/>
      <c r="R146" s="17"/>
      <c r="S146" s="50" t="s">
        <v>539</v>
      </c>
      <c r="T146" s="27"/>
      <c r="U146" s="23"/>
      <c r="V146" s="32"/>
      <c r="W146" s="23"/>
      <c r="X146" s="23"/>
      <c r="Y146" s="23"/>
      <c r="Z146" s="23"/>
      <c r="AA146" s="37"/>
      <c r="AB146" s="38"/>
      <c r="AC146" s="23"/>
      <c r="AD146" s="42"/>
      <c r="AE146" s="43"/>
    </row>
    <row r="147" spans="1:31">
      <c r="A147" s="15">
        <v>146</v>
      </c>
      <c r="B147" s="44"/>
      <c r="C147" s="45"/>
      <c r="D147" s="18"/>
      <c r="E147" s="45"/>
      <c r="F147" s="18"/>
      <c r="G147" s="18"/>
      <c r="H147" s="45"/>
      <c r="I147" s="45"/>
      <c r="J147" s="18"/>
      <c r="K147" s="23"/>
      <c r="L147" s="23"/>
      <c r="M147" s="23"/>
      <c r="N147" s="23"/>
      <c r="O147" s="15"/>
      <c r="P147" s="45"/>
      <c r="Q147" s="46"/>
      <c r="R147" s="17"/>
      <c r="S147" s="50" t="s">
        <v>539</v>
      </c>
      <c r="T147" s="27"/>
      <c r="U147" s="23"/>
      <c r="V147" s="32"/>
      <c r="W147" s="23"/>
      <c r="X147" s="23"/>
      <c r="Y147" s="23"/>
      <c r="Z147" s="23"/>
      <c r="AA147" s="37"/>
      <c r="AB147" s="38"/>
      <c r="AC147" s="23"/>
      <c r="AD147" s="42"/>
      <c r="AE147" s="43"/>
    </row>
    <row r="148" spans="1:31">
      <c r="A148" s="15">
        <v>147</v>
      </c>
      <c r="B148" s="44"/>
      <c r="C148" s="45"/>
      <c r="D148" s="18"/>
      <c r="E148" s="45"/>
      <c r="F148" s="18"/>
      <c r="G148" s="18"/>
      <c r="H148" s="45"/>
      <c r="I148" s="45"/>
      <c r="J148" s="18"/>
      <c r="K148" s="23"/>
      <c r="L148" s="23"/>
      <c r="M148" s="23"/>
      <c r="N148" s="23"/>
      <c r="O148" s="15"/>
      <c r="P148" s="45"/>
      <c r="Q148" s="46"/>
      <c r="R148" s="17"/>
      <c r="S148" s="50" t="s">
        <v>539</v>
      </c>
      <c r="T148" s="27"/>
      <c r="U148" s="23"/>
      <c r="V148" s="32"/>
      <c r="W148" s="23"/>
      <c r="X148" s="23"/>
      <c r="Y148" s="23"/>
      <c r="Z148" s="23"/>
      <c r="AA148" s="37"/>
      <c r="AB148" s="38"/>
      <c r="AC148" s="23"/>
      <c r="AD148" s="42"/>
      <c r="AE148" s="43"/>
    </row>
    <row r="149" spans="1:31">
      <c r="A149" s="15">
        <v>148</v>
      </c>
      <c r="B149" s="44">
        <v>44251</v>
      </c>
      <c r="C149" s="45" t="s">
        <v>401</v>
      </c>
      <c r="D149" s="18" t="str">
        <f>VLOOKUP(C149,IF({1,0},CSS南北分区!D:D,CSS南北分区!B:B),2,FALSE)</f>
        <v>南区</v>
      </c>
      <c r="E149" s="46" t="s">
        <v>540</v>
      </c>
      <c r="F149" s="18" t="str">
        <f>IFERROR(VLOOKUP('2-DBS送检明细'!E149,IF({1,0},医院分型!F:F,医院分型!E:E),2,FALSE),"无")</f>
        <v>L2</v>
      </c>
      <c r="G149" s="18" t="str">
        <f>IF(IFERROR(VLOOKUP(E149,医院分型!F:J,5,FALSE),"无")="是","是","")</f>
        <v>是</v>
      </c>
      <c r="H149" s="45" t="s">
        <v>72</v>
      </c>
      <c r="I149" s="45" t="s">
        <v>541</v>
      </c>
      <c r="J149" s="18" t="str">
        <f>IFERROR(VLOOKUP(E149,医院分型!F:K,6,FALSE),"否")</f>
        <v>是</v>
      </c>
      <c r="K149" s="23" t="s">
        <v>542</v>
      </c>
      <c r="L149" s="23">
        <v>29</v>
      </c>
      <c r="M149" s="23" t="s">
        <v>49</v>
      </c>
      <c r="N149" s="23" t="s">
        <v>38</v>
      </c>
      <c r="O149" s="15"/>
      <c r="P149" s="45"/>
      <c r="Q149" s="45"/>
      <c r="R149" s="17"/>
      <c r="S149" s="26" t="s">
        <v>543</v>
      </c>
      <c r="T149" s="27" t="s">
        <v>42</v>
      </c>
      <c r="U149" s="23" t="s">
        <v>43</v>
      </c>
      <c r="V149" s="32"/>
      <c r="W149" s="23"/>
      <c r="X149" s="23"/>
      <c r="Y149" s="23"/>
      <c r="Z149" s="23"/>
      <c r="AA149" s="37"/>
      <c r="AB149" s="38"/>
      <c r="AC149" s="23"/>
      <c r="AD149" s="42"/>
      <c r="AE149" s="43"/>
    </row>
    <row r="150" spans="1:31">
      <c r="A150" s="15">
        <v>149</v>
      </c>
      <c r="B150" s="44">
        <v>44251</v>
      </c>
      <c r="C150" s="45" t="s">
        <v>401</v>
      </c>
      <c r="D150" s="18" t="str">
        <f>VLOOKUP(C150,IF({1,0},CSS南北分区!D:D,CSS南北分区!B:B),2,FALSE)</f>
        <v>南区</v>
      </c>
      <c r="E150" s="46" t="s">
        <v>540</v>
      </c>
      <c r="F150" s="18" t="str">
        <f>IFERROR(VLOOKUP('2-DBS送检明细'!E150,IF({1,0},医院分型!F:F,医院分型!E:E),2,FALSE),"无")</f>
        <v>L2</v>
      </c>
      <c r="G150" s="18" t="str">
        <f>IF(IFERROR(VLOOKUP(E150,医院分型!F:J,5,FALSE),"无")="是","是","")</f>
        <v>是</v>
      </c>
      <c r="H150" s="45" t="s">
        <v>72</v>
      </c>
      <c r="I150" s="45" t="s">
        <v>541</v>
      </c>
      <c r="J150" s="18" t="str">
        <f>IFERROR(VLOOKUP(E150,医院分型!F:K,6,FALSE),"否")</f>
        <v>是</v>
      </c>
      <c r="K150" s="23" t="s">
        <v>544</v>
      </c>
      <c r="L150" s="23">
        <v>32</v>
      </c>
      <c r="M150" s="23" t="s">
        <v>37</v>
      </c>
      <c r="N150" s="23" t="s">
        <v>38</v>
      </c>
      <c r="O150" s="15"/>
      <c r="P150" s="45"/>
      <c r="Q150" s="45"/>
      <c r="R150" s="17"/>
      <c r="S150" s="26" t="s">
        <v>545</v>
      </c>
      <c r="T150" s="27" t="s">
        <v>42</v>
      </c>
      <c r="U150" s="23" t="s">
        <v>43</v>
      </c>
      <c r="V150" s="32"/>
      <c r="W150" s="23"/>
      <c r="X150" s="23"/>
      <c r="Y150" s="23"/>
      <c r="Z150" s="23"/>
      <c r="AA150" s="37"/>
      <c r="AB150" s="38"/>
      <c r="AC150" s="23"/>
      <c r="AD150" s="42"/>
      <c r="AE150" s="43"/>
    </row>
    <row r="151" spans="1:31">
      <c r="A151" s="15">
        <v>150</v>
      </c>
      <c r="B151" s="44">
        <v>44251</v>
      </c>
      <c r="C151" s="45" t="s">
        <v>401</v>
      </c>
      <c r="D151" s="18" t="str">
        <f>VLOOKUP(C151,IF({1,0},CSS南北分区!D:D,CSS南北分区!B:B),2,FALSE)</f>
        <v>南区</v>
      </c>
      <c r="E151" s="46" t="s">
        <v>540</v>
      </c>
      <c r="F151" s="18" t="str">
        <f>IFERROR(VLOOKUP('2-DBS送检明细'!E151,IF({1,0},医院分型!F:F,医院分型!E:E),2,FALSE),"无")</f>
        <v>L2</v>
      </c>
      <c r="G151" s="18" t="str">
        <f>IF(IFERROR(VLOOKUP(E151,医院分型!F:J,5,FALSE),"无")="是","是","")</f>
        <v>是</v>
      </c>
      <c r="H151" s="45" t="s">
        <v>72</v>
      </c>
      <c r="I151" s="45" t="s">
        <v>186</v>
      </c>
      <c r="J151" s="18" t="str">
        <f>IFERROR(VLOOKUP(E151,医院分型!F:K,6,FALSE),"否")</f>
        <v>是</v>
      </c>
      <c r="K151" s="23" t="s">
        <v>546</v>
      </c>
      <c r="L151" s="23">
        <v>35</v>
      </c>
      <c r="M151" s="23" t="s">
        <v>37</v>
      </c>
      <c r="N151" s="23" t="s">
        <v>50</v>
      </c>
      <c r="O151" s="15"/>
      <c r="P151" s="45"/>
      <c r="Q151" s="45"/>
      <c r="R151" s="17"/>
      <c r="S151" s="26" t="s">
        <v>547</v>
      </c>
      <c r="T151" s="27" t="s">
        <v>42</v>
      </c>
      <c r="U151" s="23" t="s">
        <v>43</v>
      </c>
      <c r="V151" s="32"/>
      <c r="W151" s="23"/>
      <c r="X151" s="23"/>
      <c r="Y151" s="23"/>
      <c r="Z151" s="23"/>
      <c r="AA151" s="37"/>
      <c r="AB151" s="38"/>
      <c r="AC151" s="23"/>
      <c r="AD151" s="42"/>
      <c r="AE151" s="43"/>
    </row>
    <row r="152" spans="1:31">
      <c r="A152" s="15">
        <v>151</v>
      </c>
      <c r="B152" s="44">
        <v>44251</v>
      </c>
      <c r="C152" s="45" t="s">
        <v>401</v>
      </c>
      <c r="D152" s="18" t="str">
        <f>VLOOKUP(C152,IF({1,0},CSS南北分区!D:D,CSS南北分区!B:B),2,FALSE)</f>
        <v>南区</v>
      </c>
      <c r="E152" s="46" t="s">
        <v>540</v>
      </c>
      <c r="F152" s="18" t="str">
        <f>IFERROR(VLOOKUP('2-DBS送检明细'!E152,IF({1,0},医院分型!F:F,医院分型!E:E),2,FALSE),"无")</f>
        <v>L2</v>
      </c>
      <c r="G152" s="18" t="str">
        <f>IF(IFERROR(VLOOKUP(E152,医院分型!F:J,5,FALSE),"无")="是","是","")</f>
        <v>是</v>
      </c>
      <c r="H152" s="45" t="s">
        <v>72</v>
      </c>
      <c r="I152" s="45" t="s">
        <v>186</v>
      </c>
      <c r="J152" s="18" t="str">
        <f>IFERROR(VLOOKUP(E152,医院分型!F:K,6,FALSE),"否")</f>
        <v>是</v>
      </c>
      <c r="K152" s="23" t="s">
        <v>245</v>
      </c>
      <c r="L152" s="23">
        <v>16</v>
      </c>
      <c r="M152" s="23" t="s">
        <v>37</v>
      </c>
      <c r="N152" s="23" t="s">
        <v>38</v>
      </c>
      <c r="O152" s="15"/>
      <c r="P152" s="45"/>
      <c r="Q152" s="45"/>
      <c r="R152" s="17"/>
      <c r="S152" s="26" t="s">
        <v>548</v>
      </c>
      <c r="T152" s="27" t="s">
        <v>42</v>
      </c>
      <c r="U152" s="23" t="s">
        <v>43</v>
      </c>
      <c r="V152" s="32"/>
      <c r="W152" s="23"/>
      <c r="X152" s="23"/>
      <c r="Y152" s="23"/>
      <c r="Z152" s="23"/>
      <c r="AA152" s="37"/>
      <c r="AB152" s="38"/>
      <c r="AC152" s="23"/>
      <c r="AD152" s="42"/>
      <c r="AE152" s="43"/>
    </row>
    <row r="153" spans="1:31">
      <c r="A153" s="15">
        <v>152</v>
      </c>
      <c r="B153" s="44">
        <v>44251</v>
      </c>
      <c r="C153" s="45" t="s">
        <v>268</v>
      </c>
      <c r="D153" s="18" t="str">
        <f>VLOOKUP(C153,IF({1,0},CSS南北分区!D:D,CSS南北分区!B:B),2,FALSE)</f>
        <v>南区</v>
      </c>
      <c r="E153" s="46" t="s">
        <v>549</v>
      </c>
      <c r="F153" s="18" t="str">
        <f>IFERROR(VLOOKUP('2-DBS送检明细'!E153,IF({1,0},医院分型!F:F,医院分型!E:E),2,FALSE),"无")</f>
        <v>无</v>
      </c>
      <c r="G153" s="18" t="str">
        <f>IF(IFERROR(VLOOKUP(E153,医院分型!F:J,5,FALSE),"无")="是","是","")</f>
        <v/>
      </c>
      <c r="H153" s="45" t="s">
        <v>72</v>
      </c>
      <c r="I153" s="45" t="s">
        <v>550</v>
      </c>
      <c r="J153" s="18" t="str">
        <f>IFERROR(VLOOKUP(E153,医院分型!F:K,6,FALSE),"否")</f>
        <v>否</v>
      </c>
      <c r="K153" s="23" t="s">
        <v>419</v>
      </c>
      <c r="L153" s="23">
        <v>50</v>
      </c>
      <c r="M153" s="23" t="s">
        <v>37</v>
      </c>
      <c r="N153" s="23" t="s">
        <v>50</v>
      </c>
      <c r="O153" s="15"/>
      <c r="P153" s="45" t="s">
        <v>39</v>
      </c>
      <c r="Q153" s="45" t="s">
        <v>40</v>
      </c>
      <c r="R153" s="17"/>
      <c r="S153" s="26" t="s">
        <v>551</v>
      </c>
      <c r="T153" s="27" t="s">
        <v>42</v>
      </c>
      <c r="U153" s="23" t="s">
        <v>43</v>
      </c>
      <c r="V153" s="32"/>
      <c r="W153" s="23"/>
      <c r="X153" s="23"/>
      <c r="Y153" s="23"/>
      <c r="Z153" s="23"/>
      <c r="AA153" s="37"/>
      <c r="AB153" s="38"/>
      <c r="AC153" s="23"/>
      <c r="AD153" s="42"/>
      <c r="AE153" s="43"/>
    </row>
    <row r="154" spans="1:31">
      <c r="A154" s="15">
        <v>153</v>
      </c>
      <c r="B154" s="44">
        <v>44251</v>
      </c>
      <c r="C154" s="45" t="s">
        <v>59</v>
      </c>
      <c r="D154" s="18" t="str">
        <f>VLOOKUP(C154,IF({1,0},CSS南北分区!D:D,CSS南北分区!B:B),2,FALSE)</f>
        <v>南区</v>
      </c>
      <c r="E154" s="46" t="s">
        <v>93</v>
      </c>
      <c r="F154" s="18" t="str">
        <f>IFERROR(VLOOKUP('2-DBS送检明细'!E154,IF({1,0},医院分型!F:F,医院分型!E:E),2,FALSE),"无")</f>
        <v>L1</v>
      </c>
      <c r="G154" s="18" t="str">
        <f>IF(IFERROR(VLOOKUP(E154,医院分型!F:J,5,FALSE),"无")="是","是","")</f>
        <v>是</v>
      </c>
      <c r="H154" s="45" t="s">
        <v>72</v>
      </c>
      <c r="I154" s="45" t="s">
        <v>94</v>
      </c>
      <c r="J154" s="18" t="str">
        <f>IFERROR(VLOOKUP(E154,医院分型!F:K,6,FALSE),"否")</f>
        <v>是</v>
      </c>
      <c r="K154" s="23" t="s">
        <v>552</v>
      </c>
      <c r="L154" s="23">
        <v>12</v>
      </c>
      <c r="M154" s="23" t="s">
        <v>49</v>
      </c>
      <c r="N154" s="23" t="s">
        <v>50</v>
      </c>
      <c r="O154" s="15"/>
      <c r="P154" s="45" t="s">
        <v>39</v>
      </c>
      <c r="Q154" s="45" t="s">
        <v>40</v>
      </c>
      <c r="R154" s="17"/>
      <c r="S154" s="26" t="s">
        <v>553</v>
      </c>
      <c r="T154" s="27" t="s">
        <v>42</v>
      </c>
      <c r="U154" s="23" t="s">
        <v>43</v>
      </c>
      <c r="V154" s="32"/>
      <c r="W154" s="23"/>
      <c r="X154" s="23"/>
      <c r="Y154" s="23"/>
      <c r="Z154" s="23"/>
      <c r="AA154" s="37"/>
      <c r="AB154" s="38"/>
      <c r="AC154" s="23"/>
      <c r="AD154" s="42"/>
      <c r="AE154" s="43"/>
    </row>
    <row r="155" spans="1:31">
      <c r="A155" s="15">
        <v>154</v>
      </c>
      <c r="B155" s="44">
        <v>44251</v>
      </c>
      <c r="C155" s="45" t="s">
        <v>59</v>
      </c>
      <c r="D155" s="18" t="str">
        <f>VLOOKUP(C155,IF({1,0},CSS南北分区!D:D,CSS南北分区!B:B),2,FALSE)</f>
        <v>南区</v>
      </c>
      <c r="E155" s="46" t="s">
        <v>93</v>
      </c>
      <c r="F155" s="18" t="str">
        <f>IFERROR(VLOOKUP('2-DBS送检明细'!E155,IF({1,0},医院分型!F:F,医院分型!E:E),2,FALSE),"无")</f>
        <v>L1</v>
      </c>
      <c r="G155" s="18" t="str">
        <f>IF(IFERROR(VLOOKUP(E155,医院分型!F:J,5,FALSE),"无")="是","是","")</f>
        <v>是</v>
      </c>
      <c r="H155" s="45" t="s">
        <v>72</v>
      </c>
      <c r="I155" s="45" t="s">
        <v>94</v>
      </c>
      <c r="J155" s="18" t="str">
        <f>IFERROR(VLOOKUP(E155,医院分型!F:K,6,FALSE),"否")</f>
        <v>是</v>
      </c>
      <c r="K155" s="23" t="s">
        <v>554</v>
      </c>
      <c r="L155" s="23">
        <v>9</v>
      </c>
      <c r="M155" s="23" t="s">
        <v>37</v>
      </c>
      <c r="N155" s="23" t="s">
        <v>50</v>
      </c>
      <c r="O155" s="15"/>
      <c r="P155" s="45" t="s">
        <v>39</v>
      </c>
      <c r="Q155" s="45" t="s">
        <v>40</v>
      </c>
      <c r="R155" s="17"/>
      <c r="S155" s="26" t="s">
        <v>555</v>
      </c>
      <c r="T155" s="27" t="s">
        <v>42</v>
      </c>
      <c r="U155" s="23" t="s">
        <v>43</v>
      </c>
      <c r="V155" s="32"/>
      <c r="W155" s="23"/>
      <c r="X155" s="23"/>
      <c r="Y155" s="23"/>
      <c r="Z155" s="23"/>
      <c r="AA155" s="37"/>
      <c r="AB155" s="38"/>
      <c r="AC155" s="23"/>
      <c r="AD155" s="42"/>
      <c r="AE155" s="43"/>
    </row>
    <row r="156" spans="1:31">
      <c r="A156" s="15">
        <v>155</v>
      </c>
      <c r="B156" s="44">
        <v>44251</v>
      </c>
      <c r="C156" s="45" t="s">
        <v>59</v>
      </c>
      <c r="D156" s="18" t="str">
        <f>VLOOKUP(C156,IF({1,0},CSS南北分区!D:D,CSS南北分区!B:B),2,FALSE)</f>
        <v>南区</v>
      </c>
      <c r="E156" s="46" t="s">
        <v>93</v>
      </c>
      <c r="F156" s="18" t="str">
        <f>IFERROR(VLOOKUP('2-DBS送检明细'!E156,IF({1,0},医院分型!F:F,医院分型!E:E),2,FALSE),"无")</f>
        <v>L1</v>
      </c>
      <c r="G156" s="18" t="str">
        <f>IF(IFERROR(VLOOKUP(E156,医院分型!F:J,5,FALSE),"无")="是","是","")</f>
        <v>是</v>
      </c>
      <c r="H156" s="45" t="s">
        <v>72</v>
      </c>
      <c r="I156" s="45" t="s">
        <v>94</v>
      </c>
      <c r="J156" s="18" t="str">
        <f>IFERROR(VLOOKUP(E156,医院分型!F:K,6,FALSE),"否")</f>
        <v>是</v>
      </c>
      <c r="K156" s="23" t="s">
        <v>556</v>
      </c>
      <c r="L156" s="23">
        <v>10</v>
      </c>
      <c r="M156" s="23" t="s">
        <v>37</v>
      </c>
      <c r="N156" s="23" t="s">
        <v>50</v>
      </c>
      <c r="O156" s="15"/>
      <c r="P156" s="45" t="s">
        <v>39</v>
      </c>
      <c r="Q156" s="45" t="s">
        <v>40</v>
      </c>
      <c r="R156" s="17"/>
      <c r="S156" s="26" t="s">
        <v>557</v>
      </c>
      <c r="T156" s="27" t="s">
        <v>42</v>
      </c>
      <c r="U156" s="23" t="s">
        <v>43</v>
      </c>
      <c r="V156" s="32"/>
      <c r="W156" s="23"/>
      <c r="X156" s="23"/>
      <c r="Y156" s="23"/>
      <c r="Z156" s="23"/>
      <c r="AA156" s="37"/>
      <c r="AB156" s="38"/>
      <c r="AC156" s="23"/>
      <c r="AD156" s="42"/>
      <c r="AE156" s="43"/>
    </row>
    <row r="157" spans="1:31">
      <c r="A157" s="15">
        <v>156</v>
      </c>
      <c r="B157" s="44">
        <v>44251</v>
      </c>
      <c r="C157" s="45" t="s">
        <v>59</v>
      </c>
      <c r="D157" s="18" t="str">
        <f>VLOOKUP(C157,IF({1,0},CSS南北分区!D:D,CSS南北分区!B:B),2,FALSE)</f>
        <v>南区</v>
      </c>
      <c r="E157" s="46" t="s">
        <v>137</v>
      </c>
      <c r="F157" s="18" t="str">
        <f>IFERROR(VLOOKUP('2-DBS送检明细'!E157,IF({1,0},医院分型!F:F,医院分型!E:E),2,FALSE),"无")</f>
        <v>L1</v>
      </c>
      <c r="G157" s="18" t="str">
        <f>IF(IFERROR(VLOOKUP(E157,医院分型!F:J,5,FALSE),"无")="是","是","")</f>
        <v>是</v>
      </c>
      <c r="H157" s="45" t="s">
        <v>138</v>
      </c>
      <c r="I157" s="45" t="s">
        <v>139</v>
      </c>
      <c r="J157" s="18" t="str">
        <f>IFERROR(VLOOKUP(E157,医院分型!F:K,6,FALSE),"否")</f>
        <v>是</v>
      </c>
      <c r="K157" s="23" t="s">
        <v>558</v>
      </c>
      <c r="L157" s="23">
        <v>51</v>
      </c>
      <c r="M157" s="23" t="s">
        <v>37</v>
      </c>
      <c r="N157" s="23" t="s">
        <v>50</v>
      </c>
      <c r="O157" s="15"/>
      <c r="P157" s="45" t="s">
        <v>39</v>
      </c>
      <c r="Q157" s="45" t="s">
        <v>40</v>
      </c>
      <c r="R157" s="17"/>
      <c r="S157" s="26" t="s">
        <v>559</v>
      </c>
      <c r="T157" s="27" t="s">
        <v>42</v>
      </c>
      <c r="U157" s="23" t="s">
        <v>43</v>
      </c>
      <c r="V157" s="32"/>
      <c r="W157" s="23"/>
      <c r="X157" s="23"/>
      <c r="Y157" s="23"/>
      <c r="Z157" s="23"/>
      <c r="AA157" s="37"/>
      <c r="AB157" s="38"/>
      <c r="AC157" s="23"/>
      <c r="AD157" s="42"/>
      <c r="AE157" s="43"/>
    </row>
    <row r="158" spans="1:31">
      <c r="A158" s="15">
        <v>157</v>
      </c>
      <c r="B158" s="44">
        <v>44252</v>
      </c>
      <c r="C158" s="45" t="s">
        <v>59</v>
      </c>
      <c r="D158" s="18" t="str">
        <f>VLOOKUP(C158,IF({1,0},CSS南北分区!D:D,CSS南北分区!B:B),2,FALSE)</f>
        <v>南区</v>
      </c>
      <c r="E158" s="46" t="s">
        <v>560</v>
      </c>
      <c r="F158" s="18" t="str">
        <f>IFERROR(VLOOKUP('2-DBS送检明细'!E158,IF({1,0},医院分型!F:F,医院分型!E:E),2,FALSE),"无")</f>
        <v>L2</v>
      </c>
      <c r="G158" s="18" t="str">
        <f>IF(IFERROR(VLOOKUP(E158,医院分型!F:J,5,FALSE),"无")="是","是","")</f>
        <v/>
      </c>
      <c r="H158" s="45" t="s">
        <v>72</v>
      </c>
      <c r="I158" s="45" t="s">
        <v>561</v>
      </c>
      <c r="J158" s="18" t="str">
        <f>IFERROR(VLOOKUP(E158,医院分型!F:K,6,FALSE),"否")</f>
        <v>否</v>
      </c>
      <c r="K158" s="23" t="s">
        <v>562</v>
      </c>
      <c r="L158" s="23">
        <v>52</v>
      </c>
      <c r="M158" s="23" t="s">
        <v>37</v>
      </c>
      <c r="N158" s="23" t="s">
        <v>38</v>
      </c>
      <c r="O158" s="15"/>
      <c r="P158" s="45" t="s">
        <v>39</v>
      </c>
      <c r="Q158" s="45" t="s">
        <v>40</v>
      </c>
      <c r="R158" s="17"/>
      <c r="S158" s="26" t="s">
        <v>563</v>
      </c>
      <c r="T158" s="27" t="s">
        <v>42</v>
      </c>
      <c r="U158" s="23" t="s">
        <v>43</v>
      </c>
      <c r="V158" s="32"/>
      <c r="W158" s="23"/>
      <c r="X158" s="23"/>
      <c r="Y158" s="23"/>
      <c r="Z158" s="23"/>
      <c r="AA158" s="37"/>
      <c r="AB158" s="38"/>
      <c r="AC158" s="23"/>
      <c r="AD158" s="42"/>
      <c r="AE158" s="43"/>
    </row>
    <row r="159" spans="1:31">
      <c r="A159" s="15">
        <v>158</v>
      </c>
      <c r="B159" s="44">
        <v>44252</v>
      </c>
      <c r="C159" s="45" t="s">
        <v>564</v>
      </c>
      <c r="D159" s="18" t="str">
        <f>VLOOKUP(C159,IF({1,0},CSS南北分区!D:D,CSS南北分区!B:B),2,FALSE)</f>
        <v>北区</v>
      </c>
      <c r="E159" s="46" t="s">
        <v>565</v>
      </c>
      <c r="F159" s="18" t="str">
        <f>IFERROR(VLOOKUP('2-DBS送检明细'!E159,IF({1,0},医院分型!F:F,医院分型!E:E),2,FALSE),"无")</f>
        <v>L2</v>
      </c>
      <c r="G159" s="18" t="str">
        <f>IF(IFERROR(VLOOKUP(E159,医院分型!F:J,5,FALSE),"无")="是","是","")</f>
        <v/>
      </c>
      <c r="H159" s="45" t="s">
        <v>566</v>
      </c>
      <c r="I159" s="45" t="s">
        <v>567</v>
      </c>
      <c r="J159" s="18" t="str">
        <f>IFERROR(VLOOKUP(E159,医院分型!F:K,6,FALSE),"否")</f>
        <v>否</v>
      </c>
      <c r="K159" s="23" t="s">
        <v>568</v>
      </c>
      <c r="L159" s="23">
        <v>27</v>
      </c>
      <c r="M159" s="23" t="s">
        <v>37</v>
      </c>
      <c r="N159" s="23" t="s">
        <v>38</v>
      </c>
      <c r="O159" s="15"/>
      <c r="P159" s="45" t="s">
        <v>39</v>
      </c>
      <c r="Q159" s="45" t="s">
        <v>40</v>
      </c>
      <c r="R159" s="17"/>
      <c r="S159" s="26" t="s">
        <v>569</v>
      </c>
      <c r="T159" s="27" t="s">
        <v>42</v>
      </c>
      <c r="U159" s="23" t="s">
        <v>120</v>
      </c>
      <c r="V159" s="32">
        <v>1.22</v>
      </c>
      <c r="W159" s="23" t="s">
        <v>58</v>
      </c>
      <c r="X159" s="23" t="s">
        <v>161</v>
      </c>
      <c r="Y159" s="23"/>
      <c r="Z159" s="23"/>
      <c r="AA159" s="37"/>
      <c r="AB159" s="56">
        <v>1</v>
      </c>
      <c r="AC159" s="57" t="s">
        <v>42</v>
      </c>
      <c r="AD159" s="58" t="s">
        <v>570</v>
      </c>
      <c r="AE159" s="43"/>
    </row>
    <row r="160" spans="1:31">
      <c r="A160" s="15">
        <v>159</v>
      </c>
      <c r="B160" s="44">
        <v>44252</v>
      </c>
      <c r="C160" s="45" t="s">
        <v>564</v>
      </c>
      <c r="D160" s="18" t="str">
        <f>VLOOKUP(C160,IF({1,0},CSS南北分区!D:D,CSS南北分区!B:B),2,FALSE)</f>
        <v>北区</v>
      </c>
      <c r="E160" s="46" t="s">
        <v>565</v>
      </c>
      <c r="F160" s="18" t="str">
        <f>IFERROR(VLOOKUP('2-DBS送检明细'!E160,IF({1,0},医院分型!F:F,医院分型!E:E),2,FALSE),"无")</f>
        <v>L2</v>
      </c>
      <c r="G160" s="18" t="str">
        <f>IF(IFERROR(VLOOKUP(E160,医院分型!F:J,5,FALSE),"无")="是","是","")</f>
        <v/>
      </c>
      <c r="H160" s="45" t="s">
        <v>566</v>
      </c>
      <c r="I160" s="45" t="s">
        <v>567</v>
      </c>
      <c r="J160" s="18" t="str">
        <f>IFERROR(VLOOKUP(E160,医院分型!F:K,6,FALSE),"否")</f>
        <v>否</v>
      </c>
      <c r="K160" s="23" t="s">
        <v>571</v>
      </c>
      <c r="L160" s="23"/>
      <c r="M160" s="23"/>
      <c r="N160" s="23" t="s">
        <v>38</v>
      </c>
      <c r="O160" s="15"/>
      <c r="P160" s="45" t="s">
        <v>39</v>
      </c>
      <c r="Q160" s="45" t="s">
        <v>449</v>
      </c>
      <c r="R160" s="17"/>
      <c r="S160" s="26" t="s">
        <v>572</v>
      </c>
      <c r="T160" s="27"/>
      <c r="U160" s="23"/>
      <c r="V160" s="32"/>
      <c r="W160" s="23"/>
      <c r="X160" s="23"/>
      <c r="Y160" s="23" t="s">
        <v>58</v>
      </c>
      <c r="Z160" s="23"/>
      <c r="AA160" s="37"/>
      <c r="AB160" s="38"/>
      <c r="AC160" s="23"/>
      <c r="AD160" s="42"/>
      <c r="AE160" s="43"/>
    </row>
    <row r="161" spans="1:31">
      <c r="A161" s="15">
        <v>160</v>
      </c>
      <c r="B161" s="44">
        <v>44252</v>
      </c>
      <c r="C161" s="45" t="s">
        <v>564</v>
      </c>
      <c r="D161" s="18" t="str">
        <f>VLOOKUP(C161,IF({1,0},CSS南北分区!D:D,CSS南北分区!B:B),2,FALSE)</f>
        <v>北区</v>
      </c>
      <c r="E161" s="46" t="s">
        <v>565</v>
      </c>
      <c r="F161" s="18" t="str">
        <f>IFERROR(VLOOKUP('2-DBS送检明细'!E161,IF({1,0},医院分型!F:F,医院分型!E:E),2,FALSE),"无")</f>
        <v>L2</v>
      </c>
      <c r="G161" s="18" t="str">
        <f>IF(IFERROR(VLOOKUP(E161,医院分型!F:J,5,FALSE),"无")="是","是","")</f>
        <v/>
      </c>
      <c r="H161" s="45" t="s">
        <v>566</v>
      </c>
      <c r="I161" s="45" t="s">
        <v>567</v>
      </c>
      <c r="J161" s="18" t="str">
        <f>IFERROR(VLOOKUP(E161,医院分型!F:K,6,FALSE),"否")</f>
        <v>否</v>
      </c>
      <c r="K161" s="23" t="s">
        <v>573</v>
      </c>
      <c r="L161" s="23"/>
      <c r="M161" s="23"/>
      <c r="N161" s="23" t="s">
        <v>50</v>
      </c>
      <c r="O161" s="15"/>
      <c r="P161" s="45" t="s">
        <v>39</v>
      </c>
      <c r="Q161" s="45" t="s">
        <v>449</v>
      </c>
      <c r="R161" s="17"/>
      <c r="S161" s="26" t="s">
        <v>574</v>
      </c>
      <c r="T161" s="27"/>
      <c r="U161" s="23"/>
      <c r="V161" s="32"/>
      <c r="W161" s="23"/>
      <c r="X161" s="23"/>
      <c r="Y161" s="23" t="s">
        <v>58</v>
      </c>
      <c r="Z161" s="23"/>
      <c r="AA161" s="37"/>
      <c r="AB161" s="38"/>
      <c r="AC161" s="23"/>
      <c r="AD161" s="42"/>
      <c r="AE161" s="43"/>
    </row>
    <row r="162" spans="1:31">
      <c r="A162" s="15">
        <v>161</v>
      </c>
      <c r="B162" s="44">
        <v>44252</v>
      </c>
      <c r="C162" s="45" t="s">
        <v>76</v>
      </c>
      <c r="D162" s="18" t="str">
        <f>VLOOKUP(C162,IF({1,0},CSS南北分区!D:D,CSS南北分区!B:B),2,FALSE)</f>
        <v>南区</v>
      </c>
      <c r="E162" s="46" t="s">
        <v>77</v>
      </c>
      <c r="F162" s="18" t="str">
        <f>IFERROR(VLOOKUP('2-DBS送检明细'!E162,IF({1,0},医院分型!F:F,医院分型!E:E),2,FALSE),"无")</f>
        <v>L1</v>
      </c>
      <c r="G162" s="18" t="str">
        <f>IF(IFERROR(VLOOKUP(E162,医院分型!F:J,5,FALSE),"无")="是","是","")</f>
        <v/>
      </c>
      <c r="H162" s="45" t="s">
        <v>78</v>
      </c>
      <c r="I162" s="45" t="s">
        <v>79</v>
      </c>
      <c r="J162" s="18" t="str">
        <f>IFERROR(VLOOKUP(E162,医院分型!F:K,6,FALSE),"否")</f>
        <v>签署中</v>
      </c>
      <c r="K162" s="23" t="s">
        <v>575</v>
      </c>
      <c r="L162" s="23">
        <v>4</v>
      </c>
      <c r="M162" s="23" t="s">
        <v>37</v>
      </c>
      <c r="N162" s="23" t="s">
        <v>38</v>
      </c>
      <c r="O162" s="15"/>
      <c r="P162" s="45"/>
      <c r="Q162" s="45"/>
      <c r="R162" s="17"/>
      <c r="S162" s="26" t="s">
        <v>576</v>
      </c>
      <c r="T162" s="27" t="s">
        <v>42</v>
      </c>
      <c r="U162" s="23" t="s">
        <v>43</v>
      </c>
      <c r="V162" s="32"/>
      <c r="W162" s="23"/>
      <c r="X162" s="23"/>
      <c r="Y162" s="23"/>
      <c r="Z162" s="23"/>
      <c r="AA162" s="37"/>
      <c r="AB162" s="38"/>
      <c r="AC162" s="23"/>
      <c r="AD162" s="42"/>
      <c r="AE162" s="43"/>
    </row>
    <row r="163" spans="1:31">
      <c r="A163" s="15">
        <v>162</v>
      </c>
      <c r="B163" s="44"/>
      <c r="C163" s="45"/>
      <c r="D163" s="18"/>
      <c r="E163" s="45"/>
      <c r="F163" s="18"/>
      <c r="G163" s="18"/>
      <c r="H163" s="45"/>
      <c r="I163" s="45"/>
      <c r="J163" s="18"/>
      <c r="K163" s="23"/>
      <c r="L163" s="23"/>
      <c r="M163" s="23"/>
      <c r="N163" s="23"/>
      <c r="O163" s="15"/>
      <c r="P163" s="45"/>
      <c r="Q163" s="45"/>
      <c r="R163" s="17"/>
      <c r="S163" s="50" t="s">
        <v>375</v>
      </c>
      <c r="T163" s="27"/>
      <c r="U163" s="23"/>
      <c r="V163" s="32"/>
      <c r="W163" s="23"/>
      <c r="X163" s="23"/>
      <c r="Y163" s="23"/>
      <c r="Z163" s="23"/>
      <c r="AA163" s="37"/>
      <c r="AB163" s="38"/>
      <c r="AC163" s="23"/>
      <c r="AD163" s="42"/>
      <c r="AE163" s="43"/>
    </row>
    <row r="164" spans="1:31">
      <c r="A164" s="15">
        <v>163</v>
      </c>
      <c r="B164" s="44">
        <v>44252</v>
      </c>
      <c r="C164" s="45" t="s">
        <v>577</v>
      </c>
      <c r="D164" s="18" t="str">
        <f>VLOOKUP(C164,IF({1,0},CSS南北分区!D:D,CSS南北分区!B:B),2,FALSE)</f>
        <v>南区</v>
      </c>
      <c r="E164" s="46" t="s">
        <v>578</v>
      </c>
      <c r="F164" s="18" t="str">
        <f>IFERROR(VLOOKUP('2-DBS送检明细'!E164,IF({1,0},医院分型!F:F,医院分型!E:E),2,FALSE),"无")</f>
        <v>无</v>
      </c>
      <c r="G164" s="18" t="str">
        <f>IF(IFERROR(VLOOKUP(E164,医院分型!F:J,5,FALSE),"无")="是","是","")</f>
        <v/>
      </c>
      <c r="H164" s="45" t="s">
        <v>579</v>
      </c>
      <c r="I164" s="45" t="s">
        <v>580</v>
      </c>
      <c r="J164" s="18" t="str">
        <f>IFERROR(VLOOKUP(E164,医院分型!F:K,6,FALSE),"否")</f>
        <v>否</v>
      </c>
      <c r="K164" s="23" t="s">
        <v>581</v>
      </c>
      <c r="L164" s="23">
        <v>19</v>
      </c>
      <c r="M164" s="23" t="s">
        <v>49</v>
      </c>
      <c r="N164" s="23" t="s">
        <v>50</v>
      </c>
      <c r="O164" s="15"/>
      <c r="P164" s="45"/>
      <c r="Q164" s="45"/>
      <c r="R164" s="17"/>
      <c r="S164" s="26" t="s">
        <v>582</v>
      </c>
      <c r="T164" s="27" t="s">
        <v>42</v>
      </c>
      <c r="U164" s="23" t="s">
        <v>43</v>
      </c>
      <c r="V164" s="32"/>
      <c r="W164" s="23"/>
      <c r="X164" s="23"/>
      <c r="Y164" s="23"/>
      <c r="Z164" s="23"/>
      <c r="AA164" s="37"/>
      <c r="AB164" s="38"/>
      <c r="AC164" s="23"/>
      <c r="AD164" s="42"/>
      <c r="AE164" s="43"/>
    </row>
    <row r="165" spans="1:31">
      <c r="A165" s="15">
        <v>164</v>
      </c>
      <c r="B165" s="44">
        <v>44253</v>
      </c>
      <c r="C165" s="45" t="s">
        <v>59</v>
      </c>
      <c r="D165" s="18" t="str">
        <f>VLOOKUP(C165,IF({1,0},CSS南北分区!D:D,CSS南北分区!B:B),2,FALSE)</f>
        <v>南区</v>
      </c>
      <c r="E165" s="46" t="s">
        <v>93</v>
      </c>
      <c r="F165" s="18" t="str">
        <f>IFERROR(VLOOKUP('2-DBS送检明细'!E165,IF({1,0},医院分型!F:F,医院分型!E:E),2,FALSE),"无")</f>
        <v>L1</v>
      </c>
      <c r="G165" s="18" t="str">
        <f>IF(IFERROR(VLOOKUP(E165,医院分型!F:J,5,FALSE),"无")="是","是","")</f>
        <v>是</v>
      </c>
      <c r="H165" s="45" t="s">
        <v>72</v>
      </c>
      <c r="I165" s="45" t="s">
        <v>204</v>
      </c>
      <c r="J165" s="18" t="str">
        <f>IFERROR(VLOOKUP(E165,医院分型!F:K,6,FALSE),"否")</f>
        <v>是</v>
      </c>
      <c r="K165" s="23" t="s">
        <v>583</v>
      </c>
      <c r="L165" s="23">
        <v>18</v>
      </c>
      <c r="M165" s="23" t="s">
        <v>49</v>
      </c>
      <c r="N165" s="23" t="s">
        <v>38</v>
      </c>
      <c r="O165" s="15"/>
      <c r="P165" s="45" t="s">
        <v>39</v>
      </c>
      <c r="Q165" s="45" t="s">
        <v>40</v>
      </c>
      <c r="R165" s="17"/>
      <c r="S165" s="26" t="s">
        <v>584</v>
      </c>
      <c r="T165" s="27" t="s">
        <v>42</v>
      </c>
      <c r="U165" s="23" t="s">
        <v>43</v>
      </c>
      <c r="V165" s="32"/>
      <c r="W165" s="23"/>
      <c r="X165" s="23"/>
      <c r="Y165" s="23"/>
      <c r="Z165" s="23"/>
      <c r="AA165" s="37"/>
      <c r="AB165" s="38"/>
      <c r="AC165" s="23"/>
      <c r="AD165" s="42"/>
      <c r="AE165" s="43"/>
    </row>
    <row r="166" spans="1:31">
      <c r="A166" s="15">
        <v>165</v>
      </c>
      <c r="B166" s="44">
        <v>44253</v>
      </c>
      <c r="C166" s="45" t="s">
        <v>101</v>
      </c>
      <c r="D166" s="18" t="str">
        <f>VLOOKUP(C166,IF({1,0},CSS南北分区!D:D,CSS南北分区!B:B),2,FALSE)</f>
        <v>南区</v>
      </c>
      <c r="E166" s="46" t="s">
        <v>585</v>
      </c>
      <c r="F166" s="18" t="str">
        <f>IFERROR(VLOOKUP('2-DBS送检明细'!E166,IF({1,0},医院分型!F:F,医院分型!E:E),2,FALSE),"无")</f>
        <v>L1</v>
      </c>
      <c r="G166" s="18" t="str">
        <f>IF(IFERROR(VLOOKUP(E166,医院分型!F:J,5,FALSE),"无")="是","是","")</f>
        <v>是</v>
      </c>
      <c r="H166" s="45" t="s">
        <v>72</v>
      </c>
      <c r="I166" s="45" t="s">
        <v>586</v>
      </c>
      <c r="J166" s="18" t="str">
        <f>IFERROR(VLOOKUP(E166,医院分型!F:K,6,FALSE),"否")</f>
        <v>否</v>
      </c>
      <c r="K166" s="23" t="s">
        <v>587</v>
      </c>
      <c r="L166" s="23">
        <v>66</v>
      </c>
      <c r="M166" s="23" t="s">
        <v>37</v>
      </c>
      <c r="N166" s="23" t="s">
        <v>50</v>
      </c>
      <c r="O166" s="15"/>
      <c r="P166" s="45" t="s">
        <v>39</v>
      </c>
      <c r="Q166" s="45" t="s">
        <v>40</v>
      </c>
      <c r="R166" s="17"/>
      <c r="S166" s="26" t="s">
        <v>588</v>
      </c>
      <c r="T166" s="27" t="s">
        <v>42</v>
      </c>
      <c r="U166" s="23" t="s">
        <v>43</v>
      </c>
      <c r="V166" s="32"/>
      <c r="W166" s="23"/>
      <c r="X166" s="23"/>
      <c r="Y166" s="23"/>
      <c r="Z166" s="23"/>
      <c r="AA166" s="37"/>
      <c r="AB166" s="38"/>
      <c r="AC166" s="23"/>
      <c r="AD166" s="42"/>
      <c r="AE166" s="43"/>
    </row>
    <row r="167" spans="1:31">
      <c r="A167" s="15">
        <v>166</v>
      </c>
      <c r="B167" s="44">
        <v>44253</v>
      </c>
      <c r="C167" s="45" t="s">
        <v>44</v>
      </c>
      <c r="D167" s="18" t="str">
        <f>VLOOKUP(C167,IF({1,0},CSS南北分区!D:D,CSS南北分区!B:B),2,FALSE)</f>
        <v>北区</v>
      </c>
      <c r="E167" s="46" t="s">
        <v>45</v>
      </c>
      <c r="F167" s="18" t="str">
        <f>IFERROR(VLOOKUP('2-DBS送检明细'!E167,IF({1,0},医院分型!F:F,医院分型!E:E),2,FALSE),"无")</f>
        <v>L1</v>
      </c>
      <c r="G167" s="18" t="str">
        <f>IF(IFERROR(VLOOKUP(E167,医院分型!F:J,5,FALSE),"无")="是","是","")</f>
        <v>是</v>
      </c>
      <c r="H167" s="45" t="s">
        <v>78</v>
      </c>
      <c r="I167" s="45" t="s">
        <v>82</v>
      </c>
      <c r="J167" s="18" t="str">
        <f>IFERROR(VLOOKUP(E167,医院分型!F:K,6,FALSE),"否")</f>
        <v>是</v>
      </c>
      <c r="K167" s="23" t="s">
        <v>589</v>
      </c>
      <c r="L167" s="23">
        <v>58</v>
      </c>
      <c r="M167" s="23" t="s">
        <v>37</v>
      </c>
      <c r="N167" s="23" t="s">
        <v>50</v>
      </c>
      <c r="O167" s="15"/>
      <c r="P167" s="45" t="s">
        <v>39</v>
      </c>
      <c r="Q167" s="45" t="s">
        <v>40</v>
      </c>
      <c r="R167" s="17"/>
      <c r="S167" s="26" t="s">
        <v>590</v>
      </c>
      <c r="T167" s="27" t="s">
        <v>42</v>
      </c>
      <c r="U167" s="23" t="s">
        <v>120</v>
      </c>
      <c r="V167" s="32">
        <v>0.44</v>
      </c>
      <c r="W167" s="23" t="s">
        <v>132</v>
      </c>
      <c r="X167" s="23"/>
      <c r="Y167" s="23" t="s">
        <v>132</v>
      </c>
      <c r="Z167" s="23"/>
      <c r="AA167" s="37"/>
      <c r="AB167" s="38"/>
      <c r="AC167" s="23"/>
      <c r="AD167" s="42"/>
      <c r="AE167" s="43"/>
    </row>
    <row r="168" spans="1:31">
      <c r="A168" s="15">
        <v>167</v>
      </c>
      <c r="B168" s="44">
        <v>44253</v>
      </c>
      <c r="C168" s="45" t="s">
        <v>44</v>
      </c>
      <c r="D168" s="18" t="str">
        <f>VLOOKUP(C168,IF({1,0},CSS南北分区!D:D,CSS南北分区!B:B),2,FALSE)</f>
        <v>北区</v>
      </c>
      <c r="E168" s="46" t="s">
        <v>45</v>
      </c>
      <c r="F168" s="18" t="str">
        <f>IFERROR(VLOOKUP('2-DBS送检明细'!E168,IF({1,0},医院分型!F:F,医院分型!E:E),2,FALSE),"无")</f>
        <v>L1</v>
      </c>
      <c r="G168" s="18" t="str">
        <f>IF(IFERROR(VLOOKUP(E168,医院分型!F:J,5,FALSE),"无")="是","是","")</f>
        <v>是</v>
      </c>
      <c r="H168" s="45" t="s">
        <v>78</v>
      </c>
      <c r="I168" s="45" t="s">
        <v>82</v>
      </c>
      <c r="J168" s="18" t="str">
        <f>IFERROR(VLOOKUP(E168,医院分型!F:K,6,FALSE),"否")</f>
        <v>是</v>
      </c>
      <c r="K168" s="23" t="s">
        <v>68</v>
      </c>
      <c r="L168" s="23">
        <v>48</v>
      </c>
      <c r="M168" s="23" t="s">
        <v>37</v>
      </c>
      <c r="N168" s="23" t="s">
        <v>38</v>
      </c>
      <c r="O168" s="15"/>
      <c r="P168" s="45" t="s">
        <v>39</v>
      </c>
      <c r="Q168" s="45" t="s">
        <v>40</v>
      </c>
      <c r="R168" s="17"/>
      <c r="S168" s="26" t="s">
        <v>591</v>
      </c>
      <c r="T168" s="27" t="s">
        <v>42</v>
      </c>
      <c r="U168" s="23" t="s">
        <v>43</v>
      </c>
      <c r="V168" s="32"/>
      <c r="W168" s="23"/>
      <c r="X168" s="23"/>
      <c r="Y168" s="23"/>
      <c r="Z168" s="23"/>
      <c r="AA168" s="37"/>
      <c r="AB168" s="38"/>
      <c r="AC168" s="23"/>
      <c r="AD168" s="42"/>
      <c r="AE168" s="43"/>
    </row>
    <row r="169" spans="1:31">
      <c r="A169" s="15">
        <v>168</v>
      </c>
      <c r="B169" s="44">
        <v>44253</v>
      </c>
      <c r="C169" s="45" t="s">
        <v>44</v>
      </c>
      <c r="D169" s="18" t="str">
        <f>VLOOKUP(C169,IF({1,0},CSS南北分区!D:D,CSS南北分区!B:B),2,FALSE)</f>
        <v>北区</v>
      </c>
      <c r="E169" s="46" t="s">
        <v>45</v>
      </c>
      <c r="F169" s="18" t="str">
        <f>IFERROR(VLOOKUP('2-DBS送检明细'!E169,IF({1,0},医院分型!F:F,医院分型!E:E),2,FALSE),"无")</f>
        <v>L1</v>
      </c>
      <c r="G169" s="18" t="str">
        <f>IF(IFERROR(VLOOKUP(E169,医院分型!F:J,5,FALSE),"无")="是","是","")</f>
        <v>是</v>
      </c>
      <c r="H169" s="45" t="s">
        <v>78</v>
      </c>
      <c r="I169" s="45" t="s">
        <v>82</v>
      </c>
      <c r="J169" s="18" t="str">
        <f>IFERROR(VLOOKUP(E169,医院分型!F:K,6,FALSE),"否")</f>
        <v>是</v>
      </c>
      <c r="K169" s="23" t="s">
        <v>592</v>
      </c>
      <c r="L169" s="23">
        <v>75</v>
      </c>
      <c r="M169" s="23" t="s">
        <v>37</v>
      </c>
      <c r="N169" s="23" t="s">
        <v>38</v>
      </c>
      <c r="O169" s="15"/>
      <c r="P169" s="45" t="s">
        <v>39</v>
      </c>
      <c r="Q169" s="45" t="s">
        <v>40</v>
      </c>
      <c r="R169" s="17"/>
      <c r="S169" s="26" t="s">
        <v>593</v>
      </c>
      <c r="T169" s="27" t="s">
        <v>42</v>
      </c>
      <c r="U169" s="23" t="s">
        <v>43</v>
      </c>
      <c r="V169" s="32"/>
      <c r="W169" s="23"/>
      <c r="X169" s="23"/>
      <c r="Y169" s="23"/>
      <c r="Z169" s="23"/>
      <c r="AA169" s="37"/>
      <c r="AB169" s="38"/>
      <c r="AC169" s="23"/>
      <c r="AD169" s="42"/>
      <c r="AE169" s="43"/>
    </row>
    <row r="170" spans="1:31">
      <c r="A170" s="15">
        <v>169</v>
      </c>
      <c r="B170" s="44">
        <v>44253</v>
      </c>
      <c r="C170" s="45" t="s">
        <v>44</v>
      </c>
      <c r="D170" s="18" t="str">
        <f>VLOOKUP(C170,IF({1,0},CSS南北分区!D:D,CSS南北分区!B:B),2,FALSE)</f>
        <v>北区</v>
      </c>
      <c r="E170" s="46" t="s">
        <v>45</v>
      </c>
      <c r="F170" s="18" t="str">
        <f>IFERROR(VLOOKUP('2-DBS送检明细'!E170,IF({1,0},医院分型!F:F,医院分型!E:E),2,FALSE),"无")</f>
        <v>L1</v>
      </c>
      <c r="G170" s="18" t="str">
        <f>IF(IFERROR(VLOOKUP(E170,医院分型!F:J,5,FALSE),"无")="是","是","")</f>
        <v>是</v>
      </c>
      <c r="H170" s="45" t="s">
        <v>78</v>
      </c>
      <c r="I170" s="45" t="s">
        <v>82</v>
      </c>
      <c r="J170" s="18" t="str">
        <f>IFERROR(VLOOKUP(E170,医院分型!F:K,6,FALSE),"否")</f>
        <v>是</v>
      </c>
      <c r="K170" s="23" t="s">
        <v>594</v>
      </c>
      <c r="L170" s="23">
        <v>81</v>
      </c>
      <c r="M170" s="23" t="s">
        <v>37</v>
      </c>
      <c r="N170" s="23" t="s">
        <v>50</v>
      </c>
      <c r="O170" s="15"/>
      <c r="P170" s="45" t="s">
        <v>39</v>
      </c>
      <c r="Q170" s="45" t="s">
        <v>40</v>
      </c>
      <c r="R170" s="17"/>
      <c r="S170" s="26" t="s">
        <v>595</v>
      </c>
      <c r="T170" s="27" t="s">
        <v>42</v>
      </c>
      <c r="U170" s="23" t="s">
        <v>43</v>
      </c>
      <c r="V170" s="32"/>
      <c r="W170" s="23"/>
      <c r="X170" s="23"/>
      <c r="Y170" s="23"/>
      <c r="Z170" s="23"/>
      <c r="AA170" s="37"/>
      <c r="AB170" s="38"/>
      <c r="AC170" s="23"/>
      <c r="AD170" s="42"/>
      <c r="AE170" s="43"/>
    </row>
    <row r="171" spans="1:31">
      <c r="A171" s="15">
        <v>170</v>
      </c>
      <c r="B171" s="44">
        <v>44253</v>
      </c>
      <c r="C171" s="45" t="s">
        <v>44</v>
      </c>
      <c r="D171" s="18" t="str">
        <f>VLOOKUP(C171,IF({1,0},CSS南北分区!D:D,CSS南北分区!B:B),2,FALSE)</f>
        <v>北区</v>
      </c>
      <c r="E171" s="46" t="s">
        <v>45</v>
      </c>
      <c r="F171" s="18" t="str">
        <f>IFERROR(VLOOKUP('2-DBS送检明细'!E171,IF({1,0},医院分型!F:F,医院分型!E:E),2,FALSE),"无")</f>
        <v>L1</v>
      </c>
      <c r="G171" s="18" t="str">
        <f>IF(IFERROR(VLOOKUP(E171,医院分型!F:J,5,FALSE),"无")="是","是","")</f>
        <v>是</v>
      </c>
      <c r="H171" s="45" t="s">
        <v>78</v>
      </c>
      <c r="I171" s="45" t="s">
        <v>82</v>
      </c>
      <c r="J171" s="18" t="str">
        <f>IFERROR(VLOOKUP(E171,医院分型!F:K,6,FALSE),"否")</f>
        <v>是</v>
      </c>
      <c r="K171" s="23" t="s">
        <v>596</v>
      </c>
      <c r="L171" s="23">
        <v>66</v>
      </c>
      <c r="M171" s="23" t="s">
        <v>37</v>
      </c>
      <c r="N171" s="23" t="s">
        <v>50</v>
      </c>
      <c r="O171" s="15"/>
      <c r="P171" s="45" t="s">
        <v>39</v>
      </c>
      <c r="Q171" s="45" t="s">
        <v>40</v>
      </c>
      <c r="R171" s="17"/>
      <c r="S171" s="26" t="s">
        <v>597</v>
      </c>
      <c r="T171" s="27" t="s">
        <v>42</v>
      </c>
      <c r="U171" s="23" t="s">
        <v>43</v>
      </c>
      <c r="V171" s="32"/>
      <c r="W171" s="23"/>
      <c r="X171" s="23"/>
      <c r="Y171" s="23"/>
      <c r="Z171" s="23"/>
      <c r="AA171" s="37"/>
      <c r="AB171" s="38"/>
      <c r="AC171" s="23"/>
      <c r="AD171" s="42"/>
      <c r="AE171" s="43"/>
    </row>
    <row r="172" spans="1:31">
      <c r="A172" s="15">
        <v>171</v>
      </c>
      <c r="B172" s="44">
        <v>44253</v>
      </c>
      <c r="C172" s="45" t="s">
        <v>44</v>
      </c>
      <c r="D172" s="18" t="str">
        <f>VLOOKUP(C172,IF({1,0},CSS南北分区!D:D,CSS南北分区!B:B),2,FALSE)</f>
        <v>北区</v>
      </c>
      <c r="E172" s="46" t="s">
        <v>45</v>
      </c>
      <c r="F172" s="18" t="str">
        <f>IFERROR(VLOOKUP('2-DBS送检明细'!E172,IF({1,0},医院分型!F:F,医院分型!E:E),2,FALSE),"无")</f>
        <v>L1</v>
      </c>
      <c r="G172" s="18" t="str">
        <f>IF(IFERROR(VLOOKUP(E172,医院分型!F:J,5,FALSE),"无")="是","是","")</f>
        <v>是</v>
      </c>
      <c r="H172" s="46" t="s">
        <v>598</v>
      </c>
      <c r="I172" s="45" t="s">
        <v>599</v>
      </c>
      <c r="J172" s="18" t="str">
        <f>IFERROR(VLOOKUP(E172,医院分型!F:K,6,FALSE),"否")</f>
        <v>是</v>
      </c>
      <c r="K172" s="23" t="s">
        <v>600</v>
      </c>
      <c r="L172" s="23">
        <v>3</v>
      </c>
      <c r="M172" s="23" t="s">
        <v>37</v>
      </c>
      <c r="N172" s="23" t="s">
        <v>50</v>
      </c>
      <c r="O172" s="15"/>
      <c r="P172" s="45" t="s">
        <v>39</v>
      </c>
      <c r="Q172" s="45" t="s">
        <v>40</v>
      </c>
      <c r="R172" s="17"/>
      <c r="S172" s="26" t="s">
        <v>601</v>
      </c>
      <c r="T172" s="27" t="s">
        <v>42</v>
      </c>
      <c r="U172" s="23" t="s">
        <v>43</v>
      </c>
      <c r="V172" s="32"/>
      <c r="W172" s="23"/>
      <c r="X172" s="23"/>
      <c r="Y172" s="23"/>
      <c r="Z172" s="23"/>
      <c r="AA172" s="37"/>
      <c r="AB172" s="38"/>
      <c r="AC172" s="23"/>
      <c r="AD172" s="42"/>
      <c r="AE172" s="43"/>
    </row>
    <row r="173" spans="1:31">
      <c r="A173" s="15">
        <v>172</v>
      </c>
      <c r="B173" s="44">
        <v>44254</v>
      </c>
      <c r="C173" s="45" t="s">
        <v>76</v>
      </c>
      <c r="D173" s="18" t="str">
        <f>VLOOKUP(C173,IF({1,0},CSS南北分区!D:D,CSS南北分区!B:B),2,FALSE)</f>
        <v>南区</v>
      </c>
      <c r="E173" s="46" t="s">
        <v>77</v>
      </c>
      <c r="F173" s="18" t="str">
        <f>IFERROR(VLOOKUP('2-DBS送检明细'!E173,IF({1,0},医院分型!F:F,医院分型!E:E),2,FALSE),"无")</f>
        <v>L1</v>
      </c>
      <c r="G173" s="18" t="str">
        <f>IF(IFERROR(VLOOKUP(E173,医院分型!F:J,5,FALSE),"无")="是","是","")</f>
        <v/>
      </c>
      <c r="H173" s="45" t="s">
        <v>78</v>
      </c>
      <c r="I173" s="45" t="s">
        <v>79</v>
      </c>
      <c r="J173" s="18" t="str">
        <f>IFERROR(VLOOKUP(E173,医院分型!F:K,6,FALSE),"否")</f>
        <v>签署中</v>
      </c>
      <c r="K173" s="23" t="s">
        <v>602</v>
      </c>
      <c r="L173" s="23">
        <v>6</v>
      </c>
      <c r="M173" s="23" t="s">
        <v>37</v>
      </c>
      <c r="N173" s="23" t="s">
        <v>50</v>
      </c>
      <c r="O173" s="15"/>
      <c r="P173" s="45" t="s">
        <v>39</v>
      </c>
      <c r="Q173" s="45" t="s">
        <v>40</v>
      </c>
      <c r="R173" s="17"/>
      <c r="S173" s="26" t="s">
        <v>603</v>
      </c>
      <c r="T173" s="27" t="s">
        <v>42</v>
      </c>
      <c r="U173" s="23" t="s">
        <v>43</v>
      </c>
      <c r="V173" s="32"/>
      <c r="W173" s="23"/>
      <c r="X173" s="23"/>
      <c r="Y173" s="23"/>
      <c r="Z173" s="23"/>
      <c r="AA173" s="37"/>
      <c r="AB173" s="38"/>
      <c r="AC173" s="23"/>
      <c r="AD173" s="42"/>
      <c r="AE173" s="43"/>
    </row>
    <row r="174" spans="1:31">
      <c r="A174" s="15">
        <v>173</v>
      </c>
      <c r="B174" s="44">
        <v>44254</v>
      </c>
      <c r="C174" s="45" t="s">
        <v>76</v>
      </c>
      <c r="D174" s="18" t="str">
        <f>VLOOKUP(C174,IF({1,0},CSS南北分区!D:D,CSS南北分区!B:B),2,FALSE)</f>
        <v>南区</v>
      </c>
      <c r="E174" s="46" t="s">
        <v>77</v>
      </c>
      <c r="F174" s="18" t="str">
        <f>IFERROR(VLOOKUP('2-DBS送检明细'!E174,IF({1,0},医院分型!F:F,医院分型!E:E),2,FALSE),"无")</f>
        <v>L1</v>
      </c>
      <c r="G174" s="18" t="str">
        <f>IF(IFERROR(VLOOKUP(E174,医院分型!F:J,5,FALSE),"无")="是","是","")</f>
        <v/>
      </c>
      <c r="H174" s="45" t="s">
        <v>78</v>
      </c>
      <c r="I174" s="45" t="s">
        <v>79</v>
      </c>
      <c r="J174" s="18" t="str">
        <f>IFERROR(VLOOKUP(E174,医院分型!F:K,6,FALSE),"否")</f>
        <v>签署中</v>
      </c>
      <c r="K174" s="23" t="s">
        <v>604</v>
      </c>
      <c r="L174" s="23">
        <v>19</v>
      </c>
      <c r="M174" s="23" t="s">
        <v>49</v>
      </c>
      <c r="N174" s="23" t="s">
        <v>50</v>
      </c>
      <c r="O174" s="15"/>
      <c r="P174" s="45" t="s">
        <v>39</v>
      </c>
      <c r="Q174" s="45" t="s">
        <v>40</v>
      </c>
      <c r="R174" s="17"/>
      <c r="S174" s="26" t="s">
        <v>605</v>
      </c>
      <c r="T174" s="27" t="s">
        <v>42</v>
      </c>
      <c r="U174" s="23" t="s">
        <v>43</v>
      </c>
      <c r="V174" s="32"/>
      <c r="W174" s="23"/>
      <c r="X174" s="23"/>
      <c r="Y174" s="23"/>
      <c r="Z174" s="23"/>
      <c r="AA174" s="37"/>
      <c r="AB174" s="38"/>
      <c r="AC174" s="23"/>
      <c r="AD174" s="42"/>
      <c r="AE174" s="43"/>
    </row>
    <row r="175" spans="1:31">
      <c r="A175" s="15">
        <v>174</v>
      </c>
      <c r="B175" s="44">
        <v>44254</v>
      </c>
      <c r="C175" s="45" t="s">
        <v>328</v>
      </c>
      <c r="D175" s="18" t="str">
        <f>VLOOKUP(C175,IF({1,0},CSS南北分区!D:D,CSS南北分区!B:B),2,FALSE)</f>
        <v>南区</v>
      </c>
      <c r="E175" s="46" t="s">
        <v>329</v>
      </c>
      <c r="F175" s="18" t="str">
        <f>IFERROR(VLOOKUP('2-DBS送检明细'!E175,IF({1,0},医院分型!F:F,医院分型!E:E),2,FALSE),"无")</f>
        <v>L2</v>
      </c>
      <c r="G175" s="18" t="str">
        <f>IF(IFERROR(VLOOKUP(E175,医院分型!F:J,5,FALSE),"无")="是","是","")</f>
        <v/>
      </c>
      <c r="H175" s="45" t="s">
        <v>34</v>
      </c>
      <c r="I175" s="45" t="s">
        <v>330</v>
      </c>
      <c r="J175" s="18" t="str">
        <f>IFERROR(VLOOKUP(E175,医院分型!F:K,6,FALSE),"否")</f>
        <v>否</v>
      </c>
      <c r="K175" s="47" t="s">
        <v>606</v>
      </c>
      <c r="L175" s="48">
        <v>13</v>
      </c>
      <c r="M175" s="47" t="s">
        <v>37</v>
      </c>
      <c r="N175" s="47" t="s">
        <v>50</v>
      </c>
      <c r="O175" s="15"/>
      <c r="P175" s="45"/>
      <c r="Q175" s="45" t="s">
        <v>449</v>
      </c>
      <c r="R175" s="17"/>
      <c r="S175" s="26" t="s">
        <v>607</v>
      </c>
      <c r="T175" s="27" t="s">
        <v>42</v>
      </c>
      <c r="U175" s="23"/>
      <c r="V175" s="32"/>
      <c r="W175" s="23"/>
      <c r="X175" s="23"/>
      <c r="Y175" s="23" t="s">
        <v>132</v>
      </c>
      <c r="Z175" s="23"/>
      <c r="AA175" s="37"/>
      <c r="AB175" s="38"/>
      <c r="AC175" s="23"/>
      <c r="AD175" s="42"/>
      <c r="AE175" s="43"/>
    </row>
    <row r="176" spans="1:31">
      <c r="A176" s="15">
        <v>175</v>
      </c>
      <c r="B176" s="44">
        <v>44251</v>
      </c>
      <c r="C176" s="45" t="s">
        <v>401</v>
      </c>
      <c r="D176" s="18" t="str">
        <f>VLOOKUP(C176,IF({1,0},CSS南北分区!D:D,CSS南北分区!B:B),2,FALSE)</f>
        <v>南区</v>
      </c>
      <c r="E176" s="46" t="s">
        <v>608</v>
      </c>
      <c r="F176" s="18" t="str">
        <f>IFERROR(VLOOKUP('2-DBS送检明细'!E176,IF({1,0},医院分型!F:F,医院分型!E:E),2,FALSE),"无")</f>
        <v>L1</v>
      </c>
      <c r="G176" s="18" t="str">
        <f>IF(IFERROR(VLOOKUP(E176,医院分型!F:J,5,FALSE),"无")="是","是","")</f>
        <v/>
      </c>
      <c r="H176" s="45" t="s">
        <v>72</v>
      </c>
      <c r="I176" s="45" t="s">
        <v>609</v>
      </c>
      <c r="J176" s="18" t="str">
        <f>IFERROR(VLOOKUP(E176,医院分型!F:K,6,FALSE),"否")</f>
        <v>是</v>
      </c>
      <c r="K176" s="23" t="s">
        <v>610</v>
      </c>
      <c r="L176" s="23">
        <v>40</v>
      </c>
      <c r="M176" s="23" t="s">
        <v>37</v>
      </c>
      <c r="N176" s="23" t="s">
        <v>38</v>
      </c>
      <c r="O176" s="15"/>
      <c r="P176" s="45"/>
      <c r="Q176" s="45"/>
      <c r="R176" s="17"/>
      <c r="S176" s="26" t="s">
        <v>611</v>
      </c>
      <c r="T176" s="27" t="s">
        <v>42</v>
      </c>
      <c r="U176" s="23" t="s">
        <v>43</v>
      </c>
      <c r="V176" s="32"/>
      <c r="W176" s="23"/>
      <c r="X176" s="23"/>
      <c r="Y176" s="23"/>
      <c r="Z176" s="23"/>
      <c r="AA176" s="37"/>
      <c r="AB176" s="38"/>
      <c r="AC176" s="23"/>
      <c r="AD176" s="42"/>
      <c r="AE176" s="43"/>
    </row>
    <row r="177" spans="1:31">
      <c r="A177" s="15">
        <v>176</v>
      </c>
      <c r="B177" s="44">
        <v>44251</v>
      </c>
      <c r="C177" s="45" t="s">
        <v>401</v>
      </c>
      <c r="D177" s="18" t="str">
        <f>VLOOKUP(C177,IF({1,0},CSS南北分区!D:D,CSS南北分区!B:B),2,FALSE)</f>
        <v>南区</v>
      </c>
      <c r="E177" s="46" t="s">
        <v>612</v>
      </c>
      <c r="F177" s="18" t="str">
        <f>IFERROR(VLOOKUP('2-DBS送检明细'!E177,IF({1,0},医院分型!F:F,医院分型!E:E),2,FALSE),"无")</f>
        <v>无</v>
      </c>
      <c r="G177" s="18" t="str">
        <f>IF(IFERROR(VLOOKUP(E177,医院分型!F:J,5,FALSE),"无")="是","是","")</f>
        <v/>
      </c>
      <c r="H177" s="45" t="s">
        <v>613</v>
      </c>
      <c r="I177" s="45" t="s">
        <v>614</v>
      </c>
      <c r="J177" s="18" t="str">
        <f>IFERROR(VLOOKUP(E177,医院分型!F:K,6,FALSE),"否")</f>
        <v>否</v>
      </c>
      <c r="K177" s="23" t="s">
        <v>615</v>
      </c>
      <c r="L177" s="23">
        <v>57</v>
      </c>
      <c r="M177" s="23" t="s">
        <v>37</v>
      </c>
      <c r="N177" s="23" t="s">
        <v>38</v>
      </c>
      <c r="O177" s="15"/>
      <c r="P177" s="45"/>
      <c r="Q177" s="45"/>
      <c r="R177" s="17"/>
      <c r="S177" s="26" t="s">
        <v>616</v>
      </c>
      <c r="T177" s="27" t="s">
        <v>42</v>
      </c>
      <c r="U177" s="23" t="s">
        <v>43</v>
      </c>
      <c r="V177" s="32"/>
      <c r="W177" s="23"/>
      <c r="X177" s="23"/>
      <c r="Y177" s="23"/>
      <c r="Z177" s="23"/>
      <c r="AA177" s="37"/>
      <c r="AB177" s="38"/>
      <c r="AC177" s="23"/>
      <c r="AD177" s="42"/>
      <c r="AE177" s="43"/>
    </row>
    <row r="178" spans="1:31">
      <c r="A178" s="15">
        <v>177</v>
      </c>
      <c r="B178" s="44">
        <v>44251</v>
      </c>
      <c r="C178" s="45" t="s">
        <v>401</v>
      </c>
      <c r="D178" s="18" t="str">
        <f>VLOOKUP(C178,IF({1,0},CSS南北分区!D:D,CSS南北分区!B:B),2,FALSE)</f>
        <v>南区</v>
      </c>
      <c r="E178" s="46" t="s">
        <v>608</v>
      </c>
      <c r="F178" s="18" t="str">
        <f>IFERROR(VLOOKUP('2-DBS送检明细'!E178,IF({1,0},医院分型!F:F,医院分型!E:E),2,FALSE),"无")</f>
        <v>L1</v>
      </c>
      <c r="G178" s="18" t="str">
        <f>IF(IFERROR(VLOOKUP(E178,医院分型!F:J,5,FALSE),"无")="是","是","")</f>
        <v/>
      </c>
      <c r="H178" s="45" t="s">
        <v>34</v>
      </c>
      <c r="I178" s="45" t="s">
        <v>617</v>
      </c>
      <c r="J178" s="18" t="str">
        <f>IFERROR(VLOOKUP(E178,医院分型!F:K,6,FALSE),"否")</f>
        <v>是</v>
      </c>
      <c r="K178" s="23" t="s">
        <v>618</v>
      </c>
      <c r="L178" s="23">
        <v>10</v>
      </c>
      <c r="M178" s="23" t="s">
        <v>37</v>
      </c>
      <c r="N178" s="23" t="s">
        <v>38</v>
      </c>
      <c r="O178" s="15"/>
      <c r="P178" s="45"/>
      <c r="Q178" s="45"/>
      <c r="R178" s="17"/>
      <c r="S178" s="26" t="s">
        <v>619</v>
      </c>
      <c r="T178" s="27" t="s">
        <v>42</v>
      </c>
      <c r="U178" s="23" t="s">
        <v>43</v>
      </c>
      <c r="V178" s="32"/>
      <c r="W178" s="23"/>
      <c r="X178" s="23"/>
      <c r="Y178" s="23"/>
      <c r="Z178" s="23"/>
      <c r="AA178" s="37"/>
      <c r="AB178" s="38"/>
      <c r="AC178" s="23"/>
      <c r="AD178" s="42"/>
      <c r="AE178" s="43"/>
    </row>
    <row r="179" spans="1:31">
      <c r="A179" s="15">
        <v>178</v>
      </c>
      <c r="B179" s="44">
        <v>44251</v>
      </c>
      <c r="C179" s="45" t="s">
        <v>401</v>
      </c>
      <c r="D179" s="18" t="str">
        <f>VLOOKUP(C179,IF({1,0},CSS南北分区!D:D,CSS南北分区!B:B),2,FALSE)</f>
        <v>南区</v>
      </c>
      <c r="E179" s="46" t="s">
        <v>608</v>
      </c>
      <c r="F179" s="18" t="str">
        <f>IFERROR(VLOOKUP('2-DBS送检明细'!E179,IF({1,0},医院分型!F:F,医院分型!E:E),2,FALSE),"无")</f>
        <v>L1</v>
      </c>
      <c r="G179" s="18" t="str">
        <f>IF(IFERROR(VLOOKUP(E179,医院分型!F:J,5,FALSE),"无")="是","是","")</f>
        <v/>
      </c>
      <c r="H179" s="45" t="s">
        <v>34</v>
      </c>
      <c r="I179" s="45" t="s">
        <v>617</v>
      </c>
      <c r="J179" s="18" t="str">
        <f>IFERROR(VLOOKUP(E179,医院分型!F:K,6,FALSE),"否")</f>
        <v>是</v>
      </c>
      <c r="K179" s="23" t="s">
        <v>620</v>
      </c>
      <c r="L179" s="23">
        <v>12</v>
      </c>
      <c r="M179" s="23" t="s">
        <v>49</v>
      </c>
      <c r="N179" s="23" t="s">
        <v>38</v>
      </c>
      <c r="O179" s="15"/>
      <c r="P179" s="45"/>
      <c r="Q179" s="45"/>
      <c r="R179" s="17"/>
      <c r="S179" s="26" t="s">
        <v>621</v>
      </c>
      <c r="T179" s="27" t="s">
        <v>42</v>
      </c>
      <c r="U179" s="23" t="s">
        <v>43</v>
      </c>
      <c r="V179" s="32"/>
      <c r="W179" s="23"/>
      <c r="X179" s="23"/>
      <c r="Y179" s="23"/>
      <c r="Z179" s="23"/>
      <c r="AA179" s="37"/>
      <c r="AB179" s="38"/>
      <c r="AC179" s="23"/>
      <c r="AD179" s="42"/>
      <c r="AE179" s="43"/>
    </row>
    <row r="180" spans="1:31">
      <c r="A180" s="15">
        <v>179</v>
      </c>
      <c r="B180" s="44">
        <v>44251</v>
      </c>
      <c r="C180" s="45" t="s">
        <v>401</v>
      </c>
      <c r="D180" s="18" t="str">
        <f>VLOOKUP(C180,IF({1,0},CSS南北分区!D:D,CSS南北分区!B:B),2,FALSE)</f>
        <v>南区</v>
      </c>
      <c r="E180" s="46" t="s">
        <v>622</v>
      </c>
      <c r="F180" s="18" t="str">
        <f>IFERROR(VLOOKUP('2-DBS送检明细'!E180,IF({1,0},医院分型!F:F,医院分型!E:E),2,FALSE),"无")</f>
        <v>L2</v>
      </c>
      <c r="G180" s="18" t="str">
        <f>IF(IFERROR(VLOOKUP(E180,医院分型!F:J,5,FALSE),"无")="是","是","")</f>
        <v/>
      </c>
      <c r="H180" s="45" t="s">
        <v>72</v>
      </c>
      <c r="I180" s="45" t="s">
        <v>623</v>
      </c>
      <c r="J180" s="18" t="str">
        <f>IFERROR(VLOOKUP(E180,医院分型!F:K,6,FALSE),"否")</f>
        <v>是</v>
      </c>
      <c r="K180" s="23" t="s">
        <v>482</v>
      </c>
      <c r="L180" s="23">
        <v>28</v>
      </c>
      <c r="M180" s="23" t="s">
        <v>37</v>
      </c>
      <c r="N180" s="23" t="s">
        <v>38</v>
      </c>
      <c r="O180" s="15"/>
      <c r="P180" s="45"/>
      <c r="Q180" s="45"/>
      <c r="R180" s="17"/>
      <c r="S180" s="26" t="s">
        <v>624</v>
      </c>
      <c r="T180" s="27" t="s">
        <v>42</v>
      </c>
      <c r="U180" s="23" t="s">
        <v>43</v>
      </c>
      <c r="V180" s="32"/>
      <c r="W180" s="23"/>
      <c r="X180" s="23"/>
      <c r="Y180" s="23"/>
      <c r="Z180" s="23"/>
      <c r="AA180" s="37"/>
      <c r="AB180" s="38"/>
      <c r="AC180" s="23"/>
      <c r="AD180" s="42"/>
      <c r="AE180" s="43"/>
    </row>
    <row r="181" spans="1:31">
      <c r="A181" s="15">
        <v>180</v>
      </c>
      <c r="B181" s="44">
        <v>44251</v>
      </c>
      <c r="C181" s="45" t="s">
        <v>401</v>
      </c>
      <c r="D181" s="18" t="str">
        <f>VLOOKUP(C181,IF({1,0},CSS南北分区!D:D,CSS南北分区!B:B),2,FALSE)</f>
        <v>南区</v>
      </c>
      <c r="E181" s="46" t="s">
        <v>622</v>
      </c>
      <c r="F181" s="18" t="str">
        <f>IFERROR(VLOOKUP('2-DBS送检明细'!E181,IF({1,0},医院分型!F:F,医院分型!E:E),2,FALSE),"无")</f>
        <v>L2</v>
      </c>
      <c r="G181" s="18" t="str">
        <f>IF(IFERROR(VLOOKUP(E181,医院分型!F:J,5,FALSE),"无")="是","是","")</f>
        <v/>
      </c>
      <c r="H181" s="45" t="s">
        <v>72</v>
      </c>
      <c r="I181" s="45" t="s">
        <v>623</v>
      </c>
      <c r="J181" s="18" t="str">
        <f>IFERROR(VLOOKUP(E181,医院分型!F:K,6,FALSE),"否")</f>
        <v>是</v>
      </c>
      <c r="K181" s="23" t="s">
        <v>625</v>
      </c>
      <c r="L181" s="23">
        <v>31</v>
      </c>
      <c r="M181" s="23" t="s">
        <v>37</v>
      </c>
      <c r="N181" s="23" t="s">
        <v>38</v>
      </c>
      <c r="O181" s="15"/>
      <c r="P181" s="45"/>
      <c r="Q181" s="45"/>
      <c r="R181" s="17"/>
      <c r="S181" s="26" t="s">
        <v>626</v>
      </c>
      <c r="T181" s="27" t="s">
        <v>42</v>
      </c>
      <c r="U181" s="23" t="s">
        <v>43</v>
      </c>
      <c r="V181" s="32"/>
      <c r="W181" s="23"/>
      <c r="X181" s="23"/>
      <c r="Y181" s="23"/>
      <c r="Z181" s="23"/>
      <c r="AA181" s="37"/>
      <c r="AB181" s="38"/>
      <c r="AC181" s="23"/>
      <c r="AD181" s="42"/>
      <c r="AE181" s="43"/>
    </row>
    <row r="182" spans="1:31">
      <c r="A182" s="15">
        <v>181</v>
      </c>
      <c r="B182" s="44">
        <v>44251</v>
      </c>
      <c r="C182" s="45" t="s">
        <v>401</v>
      </c>
      <c r="D182" s="18" t="str">
        <f>VLOOKUP(C182,IF({1,0},CSS南北分区!D:D,CSS南北分区!B:B),2,FALSE)</f>
        <v>南区</v>
      </c>
      <c r="E182" s="46" t="s">
        <v>627</v>
      </c>
      <c r="F182" s="18" t="str">
        <f>IFERROR(VLOOKUP('2-DBS送检明细'!E182,IF({1,0},医院分型!F:F,医院分型!E:E),2,FALSE),"无")</f>
        <v>L2</v>
      </c>
      <c r="G182" s="18" t="str">
        <f>IF(IFERROR(VLOOKUP(E182,医院分型!F:J,5,FALSE),"无")="是","是","")</f>
        <v/>
      </c>
      <c r="H182" s="45" t="s">
        <v>72</v>
      </c>
      <c r="I182" s="45" t="s">
        <v>628</v>
      </c>
      <c r="J182" s="18" t="str">
        <f>IFERROR(VLOOKUP(E182,医院分型!F:K,6,FALSE),"否")</f>
        <v>否</v>
      </c>
      <c r="K182" s="23" t="s">
        <v>629</v>
      </c>
      <c r="L182" s="23">
        <v>15</v>
      </c>
      <c r="M182" s="23" t="s">
        <v>37</v>
      </c>
      <c r="N182" s="23" t="s">
        <v>38</v>
      </c>
      <c r="O182" s="15"/>
      <c r="P182" s="45"/>
      <c r="Q182" s="45"/>
      <c r="R182" s="17"/>
      <c r="S182" s="26" t="s">
        <v>630</v>
      </c>
      <c r="T182" s="27" t="s">
        <v>42</v>
      </c>
      <c r="U182" s="23" t="s">
        <v>43</v>
      </c>
      <c r="V182" s="32"/>
      <c r="W182" s="23"/>
      <c r="X182" s="23"/>
      <c r="Y182" s="23"/>
      <c r="Z182" s="23"/>
      <c r="AA182" s="37"/>
      <c r="AB182" s="38"/>
      <c r="AC182" s="23"/>
      <c r="AD182" s="42"/>
      <c r="AE182" s="43"/>
    </row>
    <row r="183" spans="1:31">
      <c r="A183" s="15">
        <v>182</v>
      </c>
      <c r="B183" s="44">
        <v>44251</v>
      </c>
      <c r="C183" s="45" t="s">
        <v>401</v>
      </c>
      <c r="D183" s="18" t="str">
        <f>VLOOKUP(C183,IF({1,0},CSS南北分区!D:D,CSS南北分区!B:B),2,FALSE)</f>
        <v>南区</v>
      </c>
      <c r="E183" s="46" t="s">
        <v>627</v>
      </c>
      <c r="F183" s="18" t="str">
        <f>IFERROR(VLOOKUP('2-DBS送检明细'!E183,IF({1,0},医院分型!F:F,医院分型!E:E),2,FALSE),"无")</f>
        <v>L2</v>
      </c>
      <c r="G183" s="18" t="str">
        <f>IF(IFERROR(VLOOKUP(E183,医院分型!F:J,5,FALSE),"无")="是","是","")</f>
        <v/>
      </c>
      <c r="H183" s="45" t="s">
        <v>72</v>
      </c>
      <c r="I183" s="45" t="s">
        <v>628</v>
      </c>
      <c r="J183" s="18" t="str">
        <f>IFERROR(VLOOKUP(E183,医院分型!F:K,6,FALSE),"否")</f>
        <v>否</v>
      </c>
      <c r="K183" s="23" t="s">
        <v>631</v>
      </c>
      <c r="L183" s="23">
        <v>16</v>
      </c>
      <c r="M183" s="23" t="s">
        <v>37</v>
      </c>
      <c r="N183" s="23" t="s">
        <v>38</v>
      </c>
      <c r="O183" s="15"/>
      <c r="P183" s="45"/>
      <c r="Q183" s="45"/>
      <c r="R183" s="17"/>
      <c r="S183" s="26" t="s">
        <v>632</v>
      </c>
      <c r="T183" s="27" t="s">
        <v>42</v>
      </c>
      <c r="U183" s="23" t="s">
        <v>43</v>
      </c>
      <c r="V183" s="32"/>
      <c r="W183" s="23"/>
      <c r="X183" s="23"/>
      <c r="Y183" s="23"/>
      <c r="Z183" s="23"/>
      <c r="AA183" s="37"/>
      <c r="AB183" s="38"/>
      <c r="AC183" s="23"/>
      <c r="AD183" s="42"/>
      <c r="AE183" s="43"/>
    </row>
    <row r="184" spans="1:31">
      <c r="A184" s="15">
        <v>183</v>
      </c>
      <c r="B184" s="44">
        <v>44251</v>
      </c>
      <c r="C184" s="45" t="s">
        <v>401</v>
      </c>
      <c r="D184" s="18" t="str">
        <f>VLOOKUP(C184,IF({1,0},CSS南北分区!D:D,CSS南北分区!B:B),2,FALSE)</f>
        <v>南区</v>
      </c>
      <c r="E184" s="46" t="s">
        <v>608</v>
      </c>
      <c r="F184" s="18" t="str">
        <f>IFERROR(VLOOKUP('2-DBS送检明细'!E184,IF({1,0},医院分型!F:F,医院分型!E:E),2,FALSE),"无")</f>
        <v>L1</v>
      </c>
      <c r="G184" s="18" t="str">
        <f>IF(IFERROR(VLOOKUP(E184,医院分型!F:J,5,FALSE),"无")="是","是","")</f>
        <v/>
      </c>
      <c r="H184" s="45" t="s">
        <v>72</v>
      </c>
      <c r="I184" s="45" t="s">
        <v>186</v>
      </c>
      <c r="J184" s="18" t="str">
        <f>IFERROR(VLOOKUP(E184,医院分型!F:K,6,FALSE),"否")</f>
        <v>是</v>
      </c>
      <c r="K184" s="23" t="s">
        <v>633</v>
      </c>
      <c r="L184" s="23">
        <v>41</v>
      </c>
      <c r="M184" s="23" t="s">
        <v>37</v>
      </c>
      <c r="N184" s="23" t="s">
        <v>38</v>
      </c>
      <c r="O184" s="15"/>
      <c r="P184" s="45"/>
      <c r="Q184" s="45"/>
      <c r="R184" s="17"/>
      <c r="S184" s="26" t="s">
        <v>634</v>
      </c>
      <c r="T184" s="27" t="s">
        <v>42</v>
      </c>
      <c r="U184" s="23" t="s">
        <v>43</v>
      </c>
      <c r="V184" s="32"/>
      <c r="W184" s="23"/>
      <c r="X184" s="23"/>
      <c r="Y184" s="23"/>
      <c r="Z184" s="23"/>
      <c r="AA184" s="37"/>
      <c r="AB184" s="38"/>
      <c r="AC184" s="23"/>
      <c r="AD184" s="42"/>
      <c r="AE184" s="43"/>
    </row>
    <row r="185" spans="1:31">
      <c r="A185" s="15">
        <v>184</v>
      </c>
      <c r="B185" s="44">
        <v>44251</v>
      </c>
      <c r="C185" s="45" t="s">
        <v>401</v>
      </c>
      <c r="D185" s="18" t="str">
        <f>VLOOKUP(C185,IF({1,0},CSS南北分区!D:D,CSS南北分区!B:B),2,FALSE)</f>
        <v>南区</v>
      </c>
      <c r="E185" s="46" t="s">
        <v>635</v>
      </c>
      <c r="F185" s="18" t="str">
        <f>IFERROR(VLOOKUP('2-DBS送检明细'!E185,IF({1,0},医院分型!F:F,医院分型!E:E),2,FALSE),"无")</f>
        <v>无</v>
      </c>
      <c r="G185" s="18" t="str">
        <f>IF(IFERROR(VLOOKUP(E185,医院分型!F:J,5,FALSE),"无")="是","是","")</f>
        <v/>
      </c>
      <c r="H185" s="45" t="s">
        <v>72</v>
      </c>
      <c r="I185" s="45" t="s">
        <v>186</v>
      </c>
      <c r="J185" s="18" t="str">
        <f>IFERROR(VLOOKUP(E185,医院分型!F:K,6,FALSE),"否")</f>
        <v>否</v>
      </c>
      <c r="K185" s="23" t="s">
        <v>636</v>
      </c>
      <c r="L185" s="23">
        <v>36</v>
      </c>
      <c r="M185" s="23" t="s">
        <v>37</v>
      </c>
      <c r="N185" s="23" t="s">
        <v>38</v>
      </c>
      <c r="O185" s="15"/>
      <c r="P185" s="45"/>
      <c r="Q185" s="45"/>
      <c r="R185" s="17"/>
      <c r="S185" s="26" t="s">
        <v>637</v>
      </c>
      <c r="T185" s="27" t="s">
        <v>42</v>
      </c>
      <c r="U185" s="23" t="s">
        <v>43</v>
      </c>
      <c r="V185" s="32"/>
      <c r="W185" s="23"/>
      <c r="X185" s="23"/>
      <c r="Y185" s="23"/>
      <c r="Z185" s="23"/>
      <c r="AA185" s="37"/>
      <c r="AB185" s="38"/>
      <c r="AC185" s="23"/>
      <c r="AD185" s="42"/>
      <c r="AE185" s="43"/>
    </row>
    <row r="186" spans="1:31">
      <c r="A186" s="15">
        <v>185</v>
      </c>
      <c r="B186" s="44">
        <v>44251</v>
      </c>
      <c r="C186" s="45" t="s">
        <v>401</v>
      </c>
      <c r="D186" s="18" t="str">
        <f>VLOOKUP(C186,IF({1,0},CSS南北分区!D:D,CSS南北分区!B:B),2,FALSE)</f>
        <v>南区</v>
      </c>
      <c r="E186" s="46" t="s">
        <v>638</v>
      </c>
      <c r="F186" s="18" t="str">
        <f>IFERROR(VLOOKUP('2-DBS送检明细'!E186,IF({1,0},医院分型!F:F,医院分型!E:E),2,FALSE),"无")</f>
        <v>L2</v>
      </c>
      <c r="G186" s="18" t="str">
        <f>IF(IFERROR(VLOOKUP(E186,医院分型!F:J,5,FALSE),"无")="是","是","")</f>
        <v/>
      </c>
      <c r="H186" s="45" t="s">
        <v>72</v>
      </c>
      <c r="I186" s="45" t="s">
        <v>186</v>
      </c>
      <c r="J186" s="18" t="str">
        <f>IFERROR(VLOOKUP(E186,医院分型!F:K,6,FALSE),"否")</f>
        <v>否</v>
      </c>
      <c r="K186" s="23" t="s">
        <v>639</v>
      </c>
      <c r="L186" s="23">
        <v>16</v>
      </c>
      <c r="M186" s="23" t="s">
        <v>37</v>
      </c>
      <c r="N186" s="23" t="s">
        <v>38</v>
      </c>
      <c r="O186" s="15"/>
      <c r="P186" s="45"/>
      <c r="Q186" s="45"/>
      <c r="R186" s="17"/>
      <c r="S186" s="26" t="s">
        <v>640</v>
      </c>
      <c r="T186" s="27" t="s">
        <v>42</v>
      </c>
      <c r="U186" s="23" t="s">
        <v>43</v>
      </c>
      <c r="V186" s="32"/>
      <c r="W186" s="23"/>
      <c r="X186" s="23"/>
      <c r="Y186" s="23"/>
      <c r="Z186" s="23"/>
      <c r="AA186" s="37"/>
      <c r="AB186" s="38"/>
      <c r="AC186" s="23"/>
      <c r="AD186" s="42"/>
      <c r="AE186" s="43"/>
    </row>
    <row r="187" spans="1:31">
      <c r="A187" s="15">
        <v>186</v>
      </c>
      <c r="B187" s="44">
        <v>44253</v>
      </c>
      <c r="C187" s="45" t="s">
        <v>401</v>
      </c>
      <c r="D187" s="18" t="str">
        <f>VLOOKUP(C187,IF({1,0},CSS南北分区!D:D,CSS南北分区!B:B),2,FALSE)</f>
        <v>南区</v>
      </c>
      <c r="E187" s="46" t="s">
        <v>641</v>
      </c>
      <c r="F187" s="18" t="str">
        <f>IFERROR(VLOOKUP('2-DBS送检明细'!E187,IF({1,0},医院分型!F:F,医院分型!E:E),2,FALSE),"无")</f>
        <v>无</v>
      </c>
      <c r="G187" s="18" t="str">
        <f>IF(IFERROR(VLOOKUP(E187,医院分型!F:J,5,FALSE),"无")="是","是","")</f>
        <v/>
      </c>
      <c r="H187" s="45" t="s">
        <v>72</v>
      </c>
      <c r="I187" s="45" t="s">
        <v>186</v>
      </c>
      <c r="J187" s="18" t="str">
        <f>IFERROR(VLOOKUP(E187,医院分型!F:K,6,FALSE),"否")</f>
        <v>否</v>
      </c>
      <c r="K187" s="23" t="s">
        <v>642</v>
      </c>
      <c r="L187" s="23">
        <v>58</v>
      </c>
      <c r="M187" s="23" t="s">
        <v>37</v>
      </c>
      <c r="N187" s="23" t="s">
        <v>38</v>
      </c>
      <c r="O187" s="15"/>
      <c r="P187" s="45"/>
      <c r="Q187" s="45"/>
      <c r="R187" s="17"/>
      <c r="S187" s="26" t="s">
        <v>643</v>
      </c>
      <c r="T187" s="27" t="s">
        <v>42</v>
      </c>
      <c r="U187" s="23" t="s">
        <v>43</v>
      </c>
      <c r="V187" s="32"/>
      <c r="W187" s="23"/>
      <c r="X187" s="23"/>
      <c r="Y187" s="23"/>
      <c r="Z187" s="23"/>
      <c r="AA187" s="37"/>
      <c r="AB187" s="38"/>
      <c r="AC187" s="23"/>
      <c r="AD187" s="42"/>
      <c r="AE187" s="43"/>
    </row>
    <row r="188" spans="1:31">
      <c r="A188" s="15">
        <v>187</v>
      </c>
      <c r="B188" s="44">
        <v>44253</v>
      </c>
      <c r="C188" s="45" t="s">
        <v>401</v>
      </c>
      <c r="D188" s="18" t="str">
        <f>VLOOKUP(C188,IF({1,0},CSS南北分区!D:D,CSS南北分区!B:B),2,FALSE)</f>
        <v>南区</v>
      </c>
      <c r="E188" s="46" t="s">
        <v>641</v>
      </c>
      <c r="F188" s="18" t="str">
        <f>IFERROR(VLOOKUP('2-DBS送检明细'!E188,IF({1,0},医院分型!F:F,医院分型!E:E),2,FALSE),"无")</f>
        <v>无</v>
      </c>
      <c r="G188" s="18" t="str">
        <f>IF(IFERROR(VLOOKUP(E188,医院分型!F:J,5,FALSE),"无")="是","是","")</f>
        <v/>
      </c>
      <c r="H188" s="45" t="s">
        <v>72</v>
      </c>
      <c r="I188" s="45" t="s">
        <v>186</v>
      </c>
      <c r="J188" s="18" t="str">
        <f>IFERROR(VLOOKUP(E188,医院分型!F:K,6,FALSE),"否")</f>
        <v>否</v>
      </c>
      <c r="K188" s="23" t="s">
        <v>644</v>
      </c>
      <c r="L188" s="23">
        <v>54</v>
      </c>
      <c r="M188" s="23" t="s">
        <v>37</v>
      </c>
      <c r="N188" s="23" t="s">
        <v>38</v>
      </c>
      <c r="O188" s="15"/>
      <c r="P188" s="45"/>
      <c r="Q188" s="45"/>
      <c r="R188" s="17"/>
      <c r="S188" s="26" t="s">
        <v>645</v>
      </c>
      <c r="T188" s="27" t="s">
        <v>42</v>
      </c>
      <c r="U188" s="23" t="s">
        <v>43</v>
      </c>
      <c r="V188" s="32"/>
      <c r="W188" s="23"/>
      <c r="X188" s="23"/>
      <c r="Y188" s="23"/>
      <c r="Z188" s="23"/>
      <c r="AA188" s="37"/>
      <c r="AB188" s="38"/>
      <c r="AC188" s="23"/>
      <c r="AD188" s="42"/>
      <c r="AE188" s="43"/>
    </row>
    <row r="189" spans="1:31">
      <c r="A189" s="15">
        <v>188</v>
      </c>
      <c r="B189" s="44">
        <v>44253</v>
      </c>
      <c r="C189" s="45" t="s">
        <v>401</v>
      </c>
      <c r="D189" s="18" t="str">
        <f>VLOOKUP(C189,IF({1,0},CSS南北分区!D:D,CSS南北分区!B:B),2,FALSE)</f>
        <v>南区</v>
      </c>
      <c r="E189" s="46" t="s">
        <v>646</v>
      </c>
      <c r="F189" s="18" t="str">
        <f>IFERROR(VLOOKUP('2-DBS送检明细'!E189,IF({1,0},医院分型!F:F,医院分型!E:E),2,FALSE),"无")</f>
        <v>L2</v>
      </c>
      <c r="G189" s="18" t="str">
        <f>IF(IFERROR(VLOOKUP(E189,医院分型!F:J,5,FALSE),"无")="是","是","")</f>
        <v/>
      </c>
      <c r="H189" s="45" t="s">
        <v>72</v>
      </c>
      <c r="I189" s="45" t="s">
        <v>186</v>
      </c>
      <c r="J189" s="18" t="str">
        <f>IFERROR(VLOOKUP(E189,医院分型!F:K,6,FALSE),"否")</f>
        <v>否</v>
      </c>
      <c r="K189" s="23" t="s">
        <v>647</v>
      </c>
      <c r="L189" s="23">
        <v>36</v>
      </c>
      <c r="M189" s="23" t="s">
        <v>37</v>
      </c>
      <c r="N189" s="23" t="s">
        <v>38</v>
      </c>
      <c r="O189" s="15"/>
      <c r="P189" s="45"/>
      <c r="Q189" s="45"/>
      <c r="R189" s="17"/>
      <c r="S189" s="26" t="s">
        <v>648</v>
      </c>
      <c r="T189" s="27" t="s">
        <v>42</v>
      </c>
      <c r="U189" s="23" t="s">
        <v>43</v>
      </c>
      <c r="V189" s="32"/>
      <c r="W189" s="23"/>
      <c r="X189" s="23"/>
      <c r="Y189" s="23"/>
      <c r="Z189" s="23"/>
      <c r="AA189" s="37"/>
      <c r="AB189" s="38"/>
      <c r="AC189" s="23"/>
      <c r="AD189" s="42"/>
      <c r="AE189" s="43"/>
    </row>
    <row r="190" spans="1:31">
      <c r="A190" s="15">
        <v>189</v>
      </c>
      <c r="B190" s="44">
        <v>44253</v>
      </c>
      <c r="C190" s="45" t="s">
        <v>401</v>
      </c>
      <c r="D190" s="18" t="str">
        <f>VLOOKUP(C190,IF({1,0},CSS南北分区!D:D,CSS南北分区!B:B),2,FALSE)</f>
        <v>南区</v>
      </c>
      <c r="E190" s="46" t="s">
        <v>646</v>
      </c>
      <c r="F190" s="18" t="str">
        <f>IFERROR(VLOOKUP('2-DBS送检明细'!E190,IF({1,0},医院分型!F:F,医院分型!E:E),2,FALSE),"无")</f>
        <v>L2</v>
      </c>
      <c r="G190" s="18" t="str">
        <f>IF(IFERROR(VLOOKUP(E190,医院分型!F:J,5,FALSE),"无")="是","是","")</f>
        <v/>
      </c>
      <c r="H190" s="45" t="s">
        <v>72</v>
      </c>
      <c r="I190" s="45" t="s">
        <v>186</v>
      </c>
      <c r="J190" s="18" t="str">
        <f>IFERROR(VLOOKUP(E190,医院分型!F:K,6,FALSE),"否")</f>
        <v>否</v>
      </c>
      <c r="K190" s="23" t="s">
        <v>649</v>
      </c>
      <c r="L190" s="23">
        <v>28</v>
      </c>
      <c r="M190" s="23" t="s">
        <v>37</v>
      </c>
      <c r="N190" s="23" t="s">
        <v>38</v>
      </c>
      <c r="O190" s="15"/>
      <c r="P190" s="45"/>
      <c r="Q190" s="45"/>
      <c r="R190" s="17"/>
      <c r="S190" s="26" t="s">
        <v>650</v>
      </c>
      <c r="T190" s="27" t="s">
        <v>42</v>
      </c>
      <c r="U190" s="23" t="s">
        <v>43</v>
      </c>
      <c r="V190" s="32"/>
      <c r="W190" s="23"/>
      <c r="X190" s="23"/>
      <c r="Y190" s="23"/>
      <c r="Z190" s="23"/>
      <c r="AA190" s="37"/>
      <c r="AB190" s="38"/>
      <c r="AC190" s="23"/>
      <c r="AD190" s="42"/>
      <c r="AE190" s="43"/>
    </row>
    <row r="191" spans="1:31">
      <c r="A191" s="15">
        <v>190</v>
      </c>
      <c r="B191" s="44">
        <v>44253</v>
      </c>
      <c r="C191" s="45" t="s">
        <v>401</v>
      </c>
      <c r="D191" s="18" t="str">
        <f>VLOOKUP(C191,IF({1,0},CSS南北分区!D:D,CSS南北分区!B:B),2,FALSE)</f>
        <v>南区</v>
      </c>
      <c r="E191" s="46" t="s">
        <v>646</v>
      </c>
      <c r="F191" s="18" t="str">
        <f>IFERROR(VLOOKUP('2-DBS送检明细'!E191,IF({1,0},医院分型!F:F,医院分型!E:E),2,FALSE),"无")</f>
        <v>L2</v>
      </c>
      <c r="G191" s="18" t="str">
        <f>IF(IFERROR(VLOOKUP(E191,医院分型!F:J,5,FALSE),"无")="是","是","")</f>
        <v/>
      </c>
      <c r="H191" s="45" t="s">
        <v>72</v>
      </c>
      <c r="I191" s="45" t="s">
        <v>186</v>
      </c>
      <c r="J191" s="18" t="str">
        <f>IFERROR(VLOOKUP(E191,医院分型!F:K,6,FALSE),"否")</f>
        <v>否</v>
      </c>
      <c r="K191" s="23" t="s">
        <v>600</v>
      </c>
      <c r="L191" s="23">
        <v>45</v>
      </c>
      <c r="M191" s="23" t="s">
        <v>37</v>
      </c>
      <c r="N191" s="23" t="s">
        <v>38</v>
      </c>
      <c r="O191" s="15"/>
      <c r="P191" s="45"/>
      <c r="Q191" s="45"/>
      <c r="R191" s="17"/>
      <c r="S191" s="26" t="s">
        <v>651</v>
      </c>
      <c r="T191" s="27" t="s">
        <v>42</v>
      </c>
      <c r="U191" s="23" t="s">
        <v>43</v>
      </c>
      <c r="V191" s="32"/>
      <c r="W191" s="23"/>
      <c r="X191" s="23"/>
      <c r="Y191" s="23"/>
      <c r="Z191" s="23"/>
      <c r="AA191" s="37"/>
      <c r="AB191" s="38"/>
      <c r="AC191" s="23"/>
      <c r="AD191" s="42"/>
      <c r="AE191" s="43"/>
    </row>
    <row r="192" spans="1:31">
      <c r="A192" s="15">
        <v>191</v>
      </c>
      <c r="B192" s="44">
        <v>44251</v>
      </c>
      <c r="C192" s="45" t="s">
        <v>70</v>
      </c>
      <c r="D192" s="18" t="str">
        <f>VLOOKUP(C192,IF({1,0},CSS南北分区!D:D,CSS南北分区!B:B),2,FALSE)</f>
        <v>北区</v>
      </c>
      <c r="E192" s="46" t="s">
        <v>71</v>
      </c>
      <c r="F192" s="18" t="str">
        <f>IFERROR(VLOOKUP('2-DBS送检明细'!E192,IF({1,0},医院分型!F:F,医院分型!E:E),2,FALSE),"无")</f>
        <v>L1</v>
      </c>
      <c r="G192" s="18" t="str">
        <f>IF(IFERROR(VLOOKUP(E192,医院分型!F:J,5,FALSE),"无")="是","是","")</f>
        <v>是</v>
      </c>
      <c r="H192" s="45" t="s">
        <v>72</v>
      </c>
      <c r="I192" s="45" t="s">
        <v>652</v>
      </c>
      <c r="J192" s="18" t="str">
        <f>IFERROR(VLOOKUP(E192,医院分型!F:K,6,FALSE),"否")</f>
        <v>是</v>
      </c>
      <c r="K192" s="23" t="s">
        <v>397</v>
      </c>
      <c r="L192" s="23">
        <v>41</v>
      </c>
      <c r="M192" s="23" t="s">
        <v>37</v>
      </c>
      <c r="N192" s="23" t="s">
        <v>50</v>
      </c>
      <c r="O192" s="15"/>
      <c r="P192" s="45" t="s">
        <v>39</v>
      </c>
      <c r="Q192" s="45" t="s">
        <v>40</v>
      </c>
      <c r="R192" s="17"/>
      <c r="S192" s="26" t="s">
        <v>653</v>
      </c>
      <c r="T192" s="27" t="s">
        <v>42</v>
      </c>
      <c r="U192" s="23" t="s">
        <v>43</v>
      </c>
      <c r="V192" s="32"/>
      <c r="W192" s="23"/>
      <c r="X192" s="23"/>
      <c r="Y192" s="23"/>
      <c r="Z192" s="23"/>
      <c r="AA192" s="37"/>
      <c r="AB192" s="38"/>
      <c r="AC192" s="23"/>
      <c r="AD192" s="42"/>
      <c r="AE192" s="43"/>
    </row>
    <row r="193" spans="1:31">
      <c r="A193" s="15">
        <v>192</v>
      </c>
      <c r="B193" s="44">
        <v>44253</v>
      </c>
      <c r="C193" s="45" t="s">
        <v>401</v>
      </c>
      <c r="D193" s="18" t="str">
        <f>VLOOKUP(C193,IF({1,0},CSS南北分区!D:D,CSS南北分区!B:B),2,FALSE)</f>
        <v>南区</v>
      </c>
      <c r="E193" s="46" t="s">
        <v>654</v>
      </c>
      <c r="F193" s="18" t="str">
        <f>IFERROR(VLOOKUP('2-DBS送检明细'!E193,IF({1,0},医院分型!F:F,医院分型!E:E),2,FALSE),"无")</f>
        <v>无</v>
      </c>
      <c r="G193" s="18" t="str">
        <f>IF(IFERROR(VLOOKUP(E193,医院分型!F:J,5,FALSE),"无")="是","是","")</f>
        <v/>
      </c>
      <c r="H193" s="45" t="s">
        <v>72</v>
      </c>
      <c r="I193" s="45" t="s">
        <v>186</v>
      </c>
      <c r="J193" s="18" t="str">
        <f>IFERROR(VLOOKUP(E193,医院分型!F:K,6,FALSE),"否")</f>
        <v>否</v>
      </c>
      <c r="K193" s="23" t="s">
        <v>655</v>
      </c>
      <c r="L193" s="23">
        <v>30</v>
      </c>
      <c r="M193" s="23" t="s">
        <v>37</v>
      </c>
      <c r="N193" s="23" t="s">
        <v>38</v>
      </c>
      <c r="O193" s="15"/>
      <c r="P193" s="45" t="s">
        <v>39</v>
      </c>
      <c r="Q193" s="45" t="s">
        <v>40</v>
      </c>
      <c r="R193" s="17"/>
      <c r="S193" s="26" t="s">
        <v>656</v>
      </c>
      <c r="T193" s="27" t="s">
        <v>42</v>
      </c>
      <c r="U193" s="23" t="s">
        <v>43</v>
      </c>
      <c r="V193" s="32"/>
      <c r="W193" s="23"/>
      <c r="X193" s="23"/>
      <c r="Y193" s="23"/>
      <c r="Z193" s="23"/>
      <c r="AA193" s="37"/>
      <c r="AB193" s="38"/>
      <c r="AC193" s="23"/>
      <c r="AD193" s="42"/>
      <c r="AE193" s="43"/>
    </row>
    <row r="194" spans="1:31">
      <c r="A194" s="15">
        <v>193</v>
      </c>
      <c r="B194" s="44">
        <v>44253</v>
      </c>
      <c r="C194" s="45" t="s">
        <v>401</v>
      </c>
      <c r="D194" s="18" t="str">
        <f>VLOOKUP(C194,IF({1,0},CSS南北分区!D:D,CSS南北分区!B:B),2,FALSE)</f>
        <v>南区</v>
      </c>
      <c r="E194" s="46" t="s">
        <v>654</v>
      </c>
      <c r="F194" s="18" t="str">
        <f>IFERROR(VLOOKUP('2-DBS送检明细'!E194,IF({1,0},医院分型!F:F,医院分型!E:E),2,FALSE),"无")</f>
        <v>无</v>
      </c>
      <c r="G194" s="18" t="str">
        <f>IF(IFERROR(VLOOKUP(E194,医院分型!F:J,5,FALSE),"无")="是","是","")</f>
        <v/>
      </c>
      <c r="H194" s="45" t="s">
        <v>72</v>
      </c>
      <c r="I194" s="45" t="s">
        <v>186</v>
      </c>
      <c r="J194" s="18" t="str">
        <f>IFERROR(VLOOKUP(E194,医院分型!F:K,6,FALSE),"否")</f>
        <v>否</v>
      </c>
      <c r="K194" s="23" t="s">
        <v>657</v>
      </c>
      <c r="L194" s="23">
        <v>32</v>
      </c>
      <c r="M194" s="23" t="s">
        <v>37</v>
      </c>
      <c r="N194" s="23" t="s">
        <v>38</v>
      </c>
      <c r="O194" s="15"/>
      <c r="P194" s="45" t="s">
        <v>39</v>
      </c>
      <c r="Q194" s="45" t="s">
        <v>40</v>
      </c>
      <c r="R194" s="17"/>
      <c r="S194" s="26" t="s">
        <v>658</v>
      </c>
      <c r="T194" s="27" t="s">
        <v>42</v>
      </c>
      <c r="U194" s="23" t="s">
        <v>43</v>
      </c>
      <c r="V194" s="32"/>
      <c r="W194" s="23"/>
      <c r="X194" s="23"/>
      <c r="Y194" s="23"/>
      <c r="Z194" s="23"/>
      <c r="AA194" s="37"/>
      <c r="AB194" s="38"/>
      <c r="AC194" s="23"/>
      <c r="AD194" s="42"/>
      <c r="AE194" s="43"/>
    </row>
    <row r="195" spans="1:31">
      <c r="A195" s="15">
        <v>194</v>
      </c>
      <c r="B195" s="44">
        <v>44253</v>
      </c>
      <c r="C195" s="45" t="s">
        <v>401</v>
      </c>
      <c r="D195" s="18" t="str">
        <f>VLOOKUP(C195,IF({1,0},CSS南北分区!D:D,CSS南北分区!B:B),2,FALSE)</f>
        <v>南区</v>
      </c>
      <c r="E195" s="46" t="s">
        <v>654</v>
      </c>
      <c r="F195" s="18" t="str">
        <f>IFERROR(VLOOKUP('2-DBS送检明细'!E195,IF({1,0},医院分型!F:F,医院分型!E:E),2,FALSE),"无")</f>
        <v>无</v>
      </c>
      <c r="G195" s="18" t="str">
        <f>IF(IFERROR(VLOOKUP(E195,医院分型!F:J,5,FALSE),"无")="是","是","")</f>
        <v/>
      </c>
      <c r="H195" s="45" t="s">
        <v>72</v>
      </c>
      <c r="I195" s="45" t="s">
        <v>186</v>
      </c>
      <c r="J195" s="18" t="str">
        <f>IFERROR(VLOOKUP(E195,医院分型!F:K,6,FALSE),"否")</f>
        <v>否</v>
      </c>
      <c r="K195" s="23" t="s">
        <v>659</v>
      </c>
      <c r="L195" s="23">
        <v>35</v>
      </c>
      <c r="M195" s="23" t="s">
        <v>37</v>
      </c>
      <c r="N195" s="23" t="s">
        <v>38</v>
      </c>
      <c r="O195" s="15"/>
      <c r="P195" s="45" t="s">
        <v>39</v>
      </c>
      <c r="Q195" s="45" t="s">
        <v>40</v>
      </c>
      <c r="R195" s="17"/>
      <c r="S195" s="26" t="s">
        <v>660</v>
      </c>
      <c r="T195" s="27" t="s">
        <v>42</v>
      </c>
      <c r="U195" s="23" t="s">
        <v>43</v>
      </c>
      <c r="V195" s="32"/>
      <c r="W195" s="23"/>
      <c r="X195" s="23"/>
      <c r="Y195" s="23"/>
      <c r="Z195" s="23"/>
      <c r="AA195" s="37"/>
      <c r="AB195" s="38"/>
      <c r="AC195" s="23"/>
      <c r="AD195" s="42"/>
      <c r="AE195" s="43"/>
    </row>
    <row r="196" spans="1:31">
      <c r="A196" s="15">
        <v>195</v>
      </c>
      <c r="B196" s="44">
        <v>44251</v>
      </c>
      <c r="C196" s="45" t="s">
        <v>401</v>
      </c>
      <c r="D196" s="18" t="str">
        <f>VLOOKUP(C196,IF({1,0},CSS南北分区!D:D,CSS南北分区!B:B),2,FALSE)</f>
        <v>南区</v>
      </c>
      <c r="E196" s="46" t="s">
        <v>661</v>
      </c>
      <c r="F196" s="18" t="str">
        <f>IFERROR(VLOOKUP('2-DBS送检明细'!E196,IF({1,0},医院分型!F:F,医院分型!E:E),2,FALSE),"无")</f>
        <v>L2</v>
      </c>
      <c r="G196" s="18" t="str">
        <f>IF(IFERROR(VLOOKUP(E196,医院分型!F:J,5,FALSE),"无")="是","是","")</f>
        <v/>
      </c>
      <c r="H196" s="45" t="s">
        <v>72</v>
      </c>
      <c r="I196" s="45" t="s">
        <v>186</v>
      </c>
      <c r="J196" s="18" t="str">
        <f>IFERROR(VLOOKUP(E196,医院分型!F:K,6,FALSE),"否")</f>
        <v>否</v>
      </c>
      <c r="K196" s="23" t="s">
        <v>662</v>
      </c>
      <c r="L196" s="23">
        <v>44</v>
      </c>
      <c r="M196" s="23" t="s">
        <v>37</v>
      </c>
      <c r="N196" s="23" t="s">
        <v>38</v>
      </c>
      <c r="O196" s="15"/>
      <c r="P196" s="45" t="s">
        <v>39</v>
      </c>
      <c r="Q196" s="45" t="s">
        <v>40</v>
      </c>
      <c r="R196" s="17"/>
      <c r="S196" s="26" t="s">
        <v>663</v>
      </c>
      <c r="T196" s="27" t="s">
        <v>42</v>
      </c>
      <c r="U196" s="23" t="s">
        <v>43</v>
      </c>
      <c r="V196" s="32"/>
      <c r="W196" s="23"/>
      <c r="X196" s="23"/>
      <c r="Y196" s="23"/>
      <c r="Z196" s="23"/>
      <c r="AA196" s="37"/>
      <c r="AB196" s="38"/>
      <c r="AC196" s="23"/>
      <c r="AD196" s="42"/>
      <c r="AE196" s="43"/>
    </row>
    <row r="197" spans="1:31">
      <c r="A197" s="15">
        <v>196</v>
      </c>
      <c r="B197" s="44">
        <v>44251</v>
      </c>
      <c r="C197" s="45" t="s">
        <v>401</v>
      </c>
      <c r="D197" s="18" t="str">
        <f>VLOOKUP(C197,IF({1,0},CSS南北分区!D:D,CSS南北分区!B:B),2,FALSE)</f>
        <v>南区</v>
      </c>
      <c r="E197" s="46" t="s">
        <v>661</v>
      </c>
      <c r="F197" s="18" t="str">
        <f>IFERROR(VLOOKUP('2-DBS送检明细'!E197,IF({1,0},医院分型!F:F,医院分型!E:E),2,FALSE),"无")</f>
        <v>L2</v>
      </c>
      <c r="G197" s="18" t="str">
        <f>IF(IFERROR(VLOOKUP(E197,医院分型!F:J,5,FALSE),"无")="是","是","")</f>
        <v/>
      </c>
      <c r="H197" s="45" t="s">
        <v>72</v>
      </c>
      <c r="I197" s="45" t="s">
        <v>186</v>
      </c>
      <c r="J197" s="18" t="str">
        <f>IFERROR(VLOOKUP(E197,医院分型!F:K,6,FALSE),"否")</f>
        <v>否</v>
      </c>
      <c r="K197" s="23" t="s">
        <v>664</v>
      </c>
      <c r="L197" s="23">
        <v>31</v>
      </c>
      <c r="M197" s="23" t="s">
        <v>37</v>
      </c>
      <c r="N197" s="23" t="s">
        <v>38</v>
      </c>
      <c r="O197" s="15"/>
      <c r="P197" s="45" t="s">
        <v>39</v>
      </c>
      <c r="Q197" s="45" t="s">
        <v>40</v>
      </c>
      <c r="R197" s="17"/>
      <c r="S197" s="26" t="s">
        <v>665</v>
      </c>
      <c r="T197" s="27" t="s">
        <v>42</v>
      </c>
      <c r="U197" s="23" t="s">
        <v>43</v>
      </c>
      <c r="V197" s="32"/>
      <c r="W197" s="23"/>
      <c r="X197" s="23"/>
      <c r="Y197" s="23"/>
      <c r="Z197" s="23"/>
      <c r="AA197" s="37"/>
      <c r="AB197" s="38"/>
      <c r="AC197" s="23"/>
      <c r="AD197" s="42"/>
      <c r="AE197" s="43"/>
    </row>
    <row r="198" spans="1:31">
      <c r="A198" s="15">
        <v>197</v>
      </c>
      <c r="B198" s="44">
        <v>44251</v>
      </c>
      <c r="C198" s="45" t="s">
        <v>401</v>
      </c>
      <c r="D198" s="18" t="str">
        <f>VLOOKUP(C198,IF({1,0},CSS南北分区!D:D,CSS南北分区!B:B),2,FALSE)</f>
        <v>南区</v>
      </c>
      <c r="E198" s="46" t="s">
        <v>540</v>
      </c>
      <c r="F198" s="18" t="str">
        <f>IFERROR(VLOOKUP('2-DBS送检明细'!E198,IF({1,0},医院分型!F:F,医院分型!E:E),2,FALSE),"无")</f>
        <v>L2</v>
      </c>
      <c r="G198" s="18" t="str">
        <f>IF(IFERROR(VLOOKUP(E198,医院分型!F:J,5,FALSE),"无")="是","是","")</f>
        <v>是</v>
      </c>
      <c r="H198" s="45" t="s">
        <v>72</v>
      </c>
      <c r="I198" s="45" t="s">
        <v>186</v>
      </c>
      <c r="J198" s="18" t="str">
        <f>IFERROR(VLOOKUP(E198,医院分型!F:K,6,FALSE),"否")</f>
        <v>是</v>
      </c>
      <c r="K198" s="23" t="s">
        <v>666</v>
      </c>
      <c r="L198" s="23">
        <v>16</v>
      </c>
      <c r="M198" s="23" t="s">
        <v>37</v>
      </c>
      <c r="N198" s="23" t="s">
        <v>38</v>
      </c>
      <c r="O198" s="15"/>
      <c r="P198" s="45" t="s">
        <v>39</v>
      </c>
      <c r="Q198" s="45" t="s">
        <v>40</v>
      </c>
      <c r="R198" s="17"/>
      <c r="S198" s="26" t="s">
        <v>667</v>
      </c>
      <c r="T198" s="27" t="s">
        <v>42</v>
      </c>
      <c r="U198" s="23" t="s">
        <v>43</v>
      </c>
      <c r="V198" s="32"/>
      <c r="W198" s="23"/>
      <c r="X198" s="23"/>
      <c r="Y198" s="23"/>
      <c r="Z198" s="23"/>
      <c r="AA198" s="37"/>
      <c r="AB198" s="38"/>
      <c r="AC198" s="23"/>
      <c r="AD198" s="42"/>
      <c r="AE198" s="43"/>
    </row>
    <row r="199" spans="1:31">
      <c r="A199" s="15">
        <v>198</v>
      </c>
      <c r="B199" s="44">
        <v>44256</v>
      </c>
      <c r="C199" s="45" t="s">
        <v>44</v>
      </c>
      <c r="D199" s="18" t="str">
        <f>VLOOKUP(C199,IF({1,0},CSS南北分区!D:D,CSS南北分区!B:B),2,FALSE)</f>
        <v>北区</v>
      </c>
      <c r="E199" s="46" t="s">
        <v>668</v>
      </c>
      <c r="F199" s="18" t="str">
        <f>IFERROR(VLOOKUP('2-DBS送检明细'!E199,IF({1,0},医院分型!F:F,医院分型!E:E),2,FALSE),"无")</f>
        <v>L1</v>
      </c>
      <c r="G199" s="18" t="str">
        <f>IF(IFERROR(VLOOKUP(E199,医院分型!F:J,5,FALSE),"无")="是","是","")</f>
        <v/>
      </c>
      <c r="H199" s="45" t="s">
        <v>669</v>
      </c>
      <c r="I199" s="45" t="s">
        <v>670</v>
      </c>
      <c r="J199" s="18" t="str">
        <f>IFERROR(VLOOKUP(E199,医院分型!F:K,6,FALSE),"否")</f>
        <v>是</v>
      </c>
      <c r="K199" s="23" t="s">
        <v>671</v>
      </c>
      <c r="L199" s="23">
        <v>54</v>
      </c>
      <c r="M199" s="23" t="s">
        <v>37</v>
      </c>
      <c r="N199" s="23" t="s">
        <v>50</v>
      </c>
      <c r="O199" s="15"/>
      <c r="P199" s="45"/>
      <c r="Q199" s="45"/>
      <c r="R199" s="17"/>
      <c r="S199" s="26" t="s">
        <v>672</v>
      </c>
      <c r="T199" s="27" t="s">
        <v>42</v>
      </c>
      <c r="U199" s="23" t="s">
        <v>43</v>
      </c>
      <c r="V199" s="32"/>
      <c r="W199" s="23"/>
      <c r="X199" s="23"/>
      <c r="Y199" s="23"/>
      <c r="Z199" s="23"/>
      <c r="AA199" s="37"/>
      <c r="AB199" s="38"/>
      <c r="AC199" s="23"/>
      <c r="AD199" s="42"/>
      <c r="AE199" s="43"/>
    </row>
    <row r="200" spans="1:31">
      <c r="A200" s="15">
        <v>199</v>
      </c>
      <c r="B200" s="44">
        <v>44256</v>
      </c>
      <c r="C200" s="45" t="s">
        <v>44</v>
      </c>
      <c r="D200" s="18" t="str">
        <f>VLOOKUP(C200,IF({1,0},CSS南北分区!D:D,CSS南北分区!B:B),2,FALSE)</f>
        <v>北区</v>
      </c>
      <c r="E200" s="46" t="s">
        <v>668</v>
      </c>
      <c r="F200" s="18" t="str">
        <f>IFERROR(VLOOKUP('2-DBS送检明细'!E200,IF({1,0},医院分型!F:F,医院分型!E:E),2,FALSE),"无")</f>
        <v>L1</v>
      </c>
      <c r="G200" s="18" t="str">
        <f>IF(IFERROR(VLOOKUP(E200,医院分型!F:J,5,FALSE),"无")="是","是","")</f>
        <v/>
      </c>
      <c r="H200" s="45" t="s">
        <v>669</v>
      </c>
      <c r="I200" s="45" t="s">
        <v>670</v>
      </c>
      <c r="J200" s="18" t="str">
        <f>IFERROR(VLOOKUP(E200,医院分型!F:K,6,FALSE),"否")</f>
        <v>是</v>
      </c>
      <c r="K200" s="23" t="s">
        <v>673</v>
      </c>
      <c r="L200" s="23">
        <v>20</v>
      </c>
      <c r="M200" s="23" t="s">
        <v>37</v>
      </c>
      <c r="N200" s="23" t="s">
        <v>38</v>
      </c>
      <c r="O200" s="15"/>
      <c r="P200" s="45"/>
      <c r="Q200" s="45" t="s">
        <v>449</v>
      </c>
      <c r="R200" s="17"/>
      <c r="S200" s="26" t="s">
        <v>674</v>
      </c>
      <c r="T200" s="27" t="s">
        <v>42</v>
      </c>
      <c r="U200" s="23"/>
      <c r="V200" s="32"/>
      <c r="W200" s="23"/>
      <c r="X200" s="23"/>
      <c r="Y200" s="23" t="s">
        <v>58</v>
      </c>
      <c r="Z200" s="23"/>
      <c r="AA200" s="37"/>
      <c r="AB200" s="38"/>
      <c r="AC200" s="23"/>
      <c r="AD200" s="42"/>
      <c r="AE200" s="43"/>
    </row>
    <row r="201" spans="1:31">
      <c r="A201" s="15">
        <v>200</v>
      </c>
      <c r="B201" s="44"/>
      <c r="C201" s="45"/>
      <c r="D201" s="18"/>
      <c r="E201" s="45"/>
      <c r="F201" s="18"/>
      <c r="G201" s="18"/>
      <c r="H201" s="45"/>
      <c r="I201" s="45"/>
      <c r="J201" s="18"/>
      <c r="K201" s="23"/>
      <c r="L201" s="23"/>
      <c r="M201" s="23"/>
      <c r="N201" s="23"/>
      <c r="O201" s="15"/>
      <c r="P201" s="45"/>
      <c r="Q201" s="45"/>
      <c r="R201" s="17"/>
      <c r="S201" s="50" t="s">
        <v>539</v>
      </c>
      <c r="T201" s="27"/>
      <c r="U201" s="23"/>
      <c r="V201" s="32"/>
      <c r="W201" s="23"/>
      <c r="X201" s="23"/>
      <c r="Y201" s="23"/>
      <c r="Z201" s="23"/>
      <c r="AA201" s="37"/>
      <c r="AB201" s="38"/>
      <c r="AC201" s="23"/>
      <c r="AD201" s="42"/>
      <c r="AE201" s="43"/>
    </row>
    <row r="202" spans="1:31">
      <c r="A202" s="15">
        <v>201</v>
      </c>
      <c r="B202" s="44">
        <v>44256</v>
      </c>
      <c r="C202" s="45" t="s">
        <v>44</v>
      </c>
      <c r="D202" s="18" t="str">
        <f>VLOOKUP(C202,IF({1,0},CSS南北分区!D:D,CSS南北分区!B:B),2,FALSE)</f>
        <v>北区</v>
      </c>
      <c r="E202" s="46" t="s">
        <v>45</v>
      </c>
      <c r="F202" s="18" t="str">
        <f>IFERROR(VLOOKUP('2-DBS送检明细'!E202,IF({1,0},医院分型!F:F,医院分型!E:E),2,FALSE),"无")</f>
        <v>L1</v>
      </c>
      <c r="G202" s="18" t="str">
        <f>IF(IFERROR(VLOOKUP(E202,医院分型!F:J,5,FALSE),"无")="是","是","")</f>
        <v>是</v>
      </c>
      <c r="H202" s="45" t="s">
        <v>78</v>
      </c>
      <c r="I202" s="45" t="s">
        <v>82</v>
      </c>
      <c r="J202" s="18" t="str">
        <f>IFERROR(VLOOKUP(E202,医院分型!F:K,6,FALSE),"否")</f>
        <v>是</v>
      </c>
      <c r="K202" s="23" t="s">
        <v>675</v>
      </c>
      <c r="L202" s="23">
        <v>65</v>
      </c>
      <c r="M202" s="23" t="s">
        <v>37</v>
      </c>
      <c r="N202" s="23" t="s">
        <v>38</v>
      </c>
      <c r="O202" s="15"/>
      <c r="P202" s="45" t="s">
        <v>39</v>
      </c>
      <c r="Q202" s="45" t="s">
        <v>40</v>
      </c>
      <c r="R202" s="17"/>
      <c r="S202" s="26" t="s">
        <v>676</v>
      </c>
      <c r="T202" s="27" t="s">
        <v>42</v>
      </c>
      <c r="U202" s="23" t="s">
        <v>43</v>
      </c>
      <c r="V202" s="32"/>
      <c r="W202" s="23"/>
      <c r="X202" s="23"/>
      <c r="Y202" s="23"/>
      <c r="Z202" s="23"/>
      <c r="AA202" s="37"/>
      <c r="AB202" s="38"/>
      <c r="AC202" s="23"/>
      <c r="AD202" s="42"/>
      <c r="AE202" s="43"/>
    </row>
    <row r="203" spans="1:31">
      <c r="A203" s="15">
        <v>202</v>
      </c>
      <c r="B203" s="44">
        <v>44256</v>
      </c>
      <c r="C203" s="45" t="s">
        <v>44</v>
      </c>
      <c r="D203" s="18" t="str">
        <f>VLOOKUP(C203,IF({1,0},CSS南北分区!D:D,CSS南北分区!B:B),2,FALSE)</f>
        <v>北区</v>
      </c>
      <c r="E203" s="46" t="s">
        <v>45</v>
      </c>
      <c r="F203" s="18" t="str">
        <f>IFERROR(VLOOKUP('2-DBS送检明细'!E203,IF({1,0},医院分型!F:F,医院分型!E:E),2,FALSE),"无")</f>
        <v>L1</v>
      </c>
      <c r="G203" s="18" t="str">
        <f>IF(IFERROR(VLOOKUP(E203,医院分型!F:J,5,FALSE),"无")="是","是","")</f>
        <v>是</v>
      </c>
      <c r="H203" s="45" t="s">
        <v>78</v>
      </c>
      <c r="I203" s="45" t="s">
        <v>82</v>
      </c>
      <c r="J203" s="18" t="str">
        <f>IFERROR(VLOOKUP(E203,医院分型!F:K,6,FALSE),"否")</f>
        <v>是</v>
      </c>
      <c r="K203" s="23" t="s">
        <v>677</v>
      </c>
      <c r="L203" s="23">
        <v>54</v>
      </c>
      <c r="M203" s="23" t="s">
        <v>37</v>
      </c>
      <c r="N203" s="23" t="s">
        <v>38</v>
      </c>
      <c r="O203" s="15"/>
      <c r="P203" s="45" t="s">
        <v>39</v>
      </c>
      <c r="Q203" s="45" t="s">
        <v>40</v>
      </c>
      <c r="R203" s="17"/>
      <c r="S203" s="26" t="s">
        <v>678</v>
      </c>
      <c r="T203" s="27" t="s">
        <v>42</v>
      </c>
      <c r="U203" s="23" t="s">
        <v>43</v>
      </c>
      <c r="V203" s="32"/>
      <c r="W203" s="23"/>
      <c r="X203" s="23"/>
      <c r="Y203" s="23"/>
      <c r="Z203" s="23"/>
      <c r="AA203" s="37"/>
      <c r="AB203" s="38"/>
      <c r="AC203" s="23"/>
      <c r="AD203" s="42"/>
      <c r="AE203" s="43"/>
    </row>
    <row r="204" spans="1:31">
      <c r="A204" s="15">
        <v>203</v>
      </c>
      <c r="B204" s="44">
        <v>44256</v>
      </c>
      <c r="C204" s="45" t="s">
        <v>401</v>
      </c>
      <c r="D204" s="18" t="str">
        <f>VLOOKUP(C204,IF({1,0},CSS南北分区!D:D,CSS南北分区!B:B),2,FALSE)</f>
        <v>南区</v>
      </c>
      <c r="E204" s="46" t="s">
        <v>540</v>
      </c>
      <c r="F204" s="18" t="str">
        <f>IFERROR(VLOOKUP('2-DBS送检明细'!E204,IF({1,0},医院分型!F:F,医院分型!E:E),2,FALSE),"无")</f>
        <v>L2</v>
      </c>
      <c r="G204" s="18" t="str">
        <f>IF(IFERROR(VLOOKUP(E204,医院分型!F:J,5,FALSE),"无")="是","是","")</f>
        <v>是</v>
      </c>
      <c r="H204" s="45" t="s">
        <v>72</v>
      </c>
      <c r="I204" s="45" t="s">
        <v>541</v>
      </c>
      <c r="J204" s="18" t="str">
        <f>IFERROR(VLOOKUP(E204,医院分型!F:K,6,FALSE),"否")</f>
        <v>是</v>
      </c>
      <c r="K204" s="23" t="s">
        <v>442</v>
      </c>
      <c r="L204" s="23">
        <v>12</v>
      </c>
      <c r="M204" s="23" t="s">
        <v>37</v>
      </c>
      <c r="N204" s="23" t="s">
        <v>50</v>
      </c>
      <c r="O204" s="15"/>
      <c r="P204" s="45" t="s">
        <v>39</v>
      </c>
      <c r="Q204" s="45" t="s">
        <v>40</v>
      </c>
      <c r="R204" s="17"/>
      <c r="S204" s="26" t="s">
        <v>679</v>
      </c>
      <c r="T204" s="27" t="s">
        <v>42</v>
      </c>
      <c r="U204" s="23" t="s">
        <v>43</v>
      </c>
      <c r="V204" s="32"/>
      <c r="W204" s="23"/>
      <c r="X204" s="23"/>
      <c r="Y204" s="23"/>
      <c r="Z204" s="23"/>
      <c r="AA204" s="37"/>
      <c r="AB204" s="38"/>
      <c r="AC204" s="23"/>
      <c r="AD204" s="42"/>
      <c r="AE204" s="43"/>
    </row>
    <row r="205" spans="1:31">
      <c r="A205" s="15">
        <v>204</v>
      </c>
      <c r="B205" s="44">
        <v>44256</v>
      </c>
      <c r="C205" s="45" t="s">
        <v>401</v>
      </c>
      <c r="D205" s="18" t="str">
        <f>VLOOKUP(C205,IF({1,0},CSS南北分区!D:D,CSS南北分区!B:B),2,FALSE)</f>
        <v>南区</v>
      </c>
      <c r="E205" s="46" t="s">
        <v>540</v>
      </c>
      <c r="F205" s="18" t="str">
        <f>IFERROR(VLOOKUP('2-DBS送检明细'!E205,IF({1,0},医院分型!F:F,医院分型!E:E),2,FALSE),"无")</f>
        <v>L2</v>
      </c>
      <c r="G205" s="18" t="str">
        <f>IF(IFERROR(VLOOKUP(E205,医院分型!F:J,5,FALSE),"无")="是","是","")</f>
        <v>是</v>
      </c>
      <c r="H205" s="45" t="s">
        <v>72</v>
      </c>
      <c r="I205" s="45" t="s">
        <v>541</v>
      </c>
      <c r="J205" s="18" t="str">
        <f>IFERROR(VLOOKUP(E205,医院分型!F:K,6,FALSE),"否")</f>
        <v>是</v>
      </c>
      <c r="K205" s="23" t="s">
        <v>680</v>
      </c>
      <c r="L205" s="23">
        <v>9</v>
      </c>
      <c r="M205" s="23" t="s">
        <v>37</v>
      </c>
      <c r="N205" s="23" t="s">
        <v>50</v>
      </c>
      <c r="O205" s="15"/>
      <c r="P205" s="45" t="s">
        <v>39</v>
      </c>
      <c r="Q205" s="45" t="s">
        <v>40</v>
      </c>
      <c r="R205" s="17"/>
      <c r="S205" s="26" t="s">
        <v>681</v>
      </c>
      <c r="T205" s="27" t="s">
        <v>42</v>
      </c>
      <c r="U205" s="23" t="s">
        <v>120</v>
      </c>
      <c r="V205" s="32">
        <v>0.26</v>
      </c>
      <c r="W205" s="23" t="s">
        <v>132</v>
      </c>
      <c r="X205" s="23"/>
      <c r="Y205" s="23" t="s">
        <v>132</v>
      </c>
      <c r="Z205" s="23"/>
      <c r="AA205" s="37"/>
      <c r="AB205" s="38"/>
      <c r="AC205" s="23"/>
      <c r="AD205" s="42"/>
      <c r="AE205" s="43"/>
    </row>
    <row r="206" spans="1:31">
      <c r="A206" s="15">
        <v>205</v>
      </c>
      <c r="B206" s="44">
        <v>44256</v>
      </c>
      <c r="C206" s="45" t="s">
        <v>401</v>
      </c>
      <c r="D206" s="18" t="str">
        <f>VLOOKUP(C206,IF({1,0},CSS南北分区!D:D,CSS南北分区!B:B),2,FALSE)</f>
        <v>南区</v>
      </c>
      <c r="E206" s="46" t="s">
        <v>540</v>
      </c>
      <c r="F206" s="18" t="str">
        <f>IFERROR(VLOOKUP('2-DBS送检明细'!E206,IF({1,0},医院分型!F:F,医院分型!E:E),2,FALSE),"无")</f>
        <v>L2</v>
      </c>
      <c r="G206" s="18" t="str">
        <f>IF(IFERROR(VLOOKUP(E206,医院分型!F:J,5,FALSE),"无")="是","是","")</f>
        <v>是</v>
      </c>
      <c r="H206" s="45" t="s">
        <v>72</v>
      </c>
      <c r="I206" s="45" t="s">
        <v>541</v>
      </c>
      <c r="J206" s="18" t="str">
        <f>IFERROR(VLOOKUP(E206,医院分型!F:K,6,FALSE),"否")</f>
        <v>是</v>
      </c>
      <c r="K206" s="23" t="s">
        <v>682</v>
      </c>
      <c r="L206" s="23">
        <v>3</v>
      </c>
      <c r="M206" s="23" t="s">
        <v>37</v>
      </c>
      <c r="N206" s="23" t="s">
        <v>38</v>
      </c>
      <c r="O206" s="15"/>
      <c r="P206" s="45" t="s">
        <v>39</v>
      </c>
      <c r="Q206" s="45" t="s">
        <v>40</v>
      </c>
      <c r="R206" s="17"/>
      <c r="S206" s="26" t="s">
        <v>683</v>
      </c>
      <c r="T206" s="27" t="s">
        <v>42</v>
      </c>
      <c r="U206" s="23" t="s">
        <v>120</v>
      </c>
      <c r="V206" s="32">
        <v>0.23</v>
      </c>
      <c r="W206" s="23" t="s">
        <v>132</v>
      </c>
      <c r="X206" s="23"/>
      <c r="Y206" s="23" t="s">
        <v>132</v>
      </c>
      <c r="Z206" s="23"/>
      <c r="AA206" s="37"/>
      <c r="AB206" s="38"/>
      <c r="AC206" s="23"/>
      <c r="AD206" s="42"/>
      <c r="AE206" s="43"/>
    </row>
    <row r="207" spans="1:31">
      <c r="A207" s="15">
        <v>206</v>
      </c>
      <c r="B207" s="44">
        <v>44256</v>
      </c>
      <c r="C207" s="45" t="s">
        <v>59</v>
      </c>
      <c r="D207" s="18" t="str">
        <f>VLOOKUP(C207,IF({1,0},CSS南北分区!D:D,CSS南北分区!B:B),2,FALSE)</f>
        <v>南区</v>
      </c>
      <c r="E207" s="46" t="s">
        <v>93</v>
      </c>
      <c r="F207" s="18" t="str">
        <f>IFERROR(VLOOKUP('2-DBS送检明细'!E207,IF({1,0},医院分型!F:F,医院分型!E:E),2,FALSE),"无")</f>
        <v>L1</v>
      </c>
      <c r="G207" s="18" t="str">
        <f>IF(IFERROR(VLOOKUP(E207,医院分型!F:J,5,FALSE),"无")="是","是","")</f>
        <v>是</v>
      </c>
      <c r="H207" s="45" t="s">
        <v>72</v>
      </c>
      <c r="I207" s="45" t="s">
        <v>94</v>
      </c>
      <c r="J207" s="18" t="str">
        <f>IFERROR(VLOOKUP(E207,医院分型!F:K,6,FALSE),"否")</f>
        <v>是</v>
      </c>
      <c r="K207" s="23" t="s">
        <v>684</v>
      </c>
      <c r="L207" s="23">
        <v>17</v>
      </c>
      <c r="M207" s="23" t="s">
        <v>49</v>
      </c>
      <c r="N207" s="23" t="s">
        <v>50</v>
      </c>
      <c r="O207" s="15"/>
      <c r="P207" s="45" t="s">
        <v>39</v>
      </c>
      <c r="Q207" s="45" t="s">
        <v>40</v>
      </c>
      <c r="R207" s="17"/>
      <c r="S207" s="26" t="s">
        <v>685</v>
      </c>
      <c r="T207" s="27" t="s">
        <v>42</v>
      </c>
      <c r="U207" s="23" t="s">
        <v>43</v>
      </c>
      <c r="V207" s="32"/>
      <c r="W207" s="23"/>
      <c r="X207" s="23"/>
      <c r="Y207" s="23"/>
      <c r="Z207" s="23"/>
      <c r="AA207" s="37"/>
      <c r="AB207" s="38"/>
      <c r="AC207" s="23"/>
      <c r="AD207" s="42"/>
      <c r="AE207" s="43"/>
    </row>
    <row r="208" spans="1:31">
      <c r="A208" s="15">
        <v>207</v>
      </c>
      <c r="B208" s="44">
        <v>44257</v>
      </c>
      <c r="C208" s="45" t="s">
        <v>101</v>
      </c>
      <c r="D208" s="18" t="str">
        <f>VLOOKUP(C208,IF({1,0},CSS南北分区!D:D,CSS南北分区!B:B),2,FALSE)</f>
        <v>南区</v>
      </c>
      <c r="E208" s="46" t="s">
        <v>585</v>
      </c>
      <c r="F208" s="18" t="str">
        <f>IFERROR(VLOOKUP('2-DBS送检明细'!E208,IF({1,0},医院分型!F:F,医院分型!E:E),2,FALSE),"无")</f>
        <v>L1</v>
      </c>
      <c r="G208" s="18" t="str">
        <f>IF(IFERROR(VLOOKUP(E208,医院分型!F:J,5,FALSE),"无")="是","是","")</f>
        <v>是</v>
      </c>
      <c r="H208" s="45" t="s">
        <v>186</v>
      </c>
      <c r="I208" s="45" t="s">
        <v>686</v>
      </c>
      <c r="J208" s="18" t="str">
        <f>IFERROR(VLOOKUP(E208,医院分型!F:K,6,FALSE),"否")</f>
        <v>否</v>
      </c>
      <c r="K208" s="23" t="s">
        <v>687</v>
      </c>
      <c r="L208" s="23">
        <v>63</v>
      </c>
      <c r="M208" s="23" t="s">
        <v>37</v>
      </c>
      <c r="N208" s="23" t="s">
        <v>50</v>
      </c>
      <c r="O208" s="15"/>
      <c r="P208" s="45" t="s">
        <v>39</v>
      </c>
      <c r="Q208" s="45" t="s">
        <v>40</v>
      </c>
      <c r="R208" s="17"/>
      <c r="S208" s="26" t="s">
        <v>688</v>
      </c>
      <c r="T208" s="27" t="s">
        <v>42</v>
      </c>
      <c r="U208" s="23" t="s">
        <v>43</v>
      </c>
      <c r="V208" s="32"/>
      <c r="W208" s="23"/>
      <c r="X208" s="23"/>
      <c r="Y208" s="23"/>
      <c r="Z208" s="23"/>
      <c r="AA208" s="37"/>
      <c r="AB208" s="38"/>
      <c r="AC208" s="23"/>
      <c r="AD208" s="42"/>
      <c r="AE208" s="43"/>
    </row>
    <row r="209" spans="1:31">
      <c r="A209" s="15">
        <v>208</v>
      </c>
      <c r="B209" s="44">
        <v>44257</v>
      </c>
      <c r="C209" s="45" t="s">
        <v>218</v>
      </c>
      <c r="D209" s="18" t="str">
        <f>VLOOKUP(C209,IF({1,0},CSS南北分区!D:D,CSS南北分区!B:B),2,FALSE)</f>
        <v>南区</v>
      </c>
      <c r="E209" s="46" t="s">
        <v>219</v>
      </c>
      <c r="F209" s="18" t="str">
        <f>IFERROR(VLOOKUP('2-DBS送检明细'!E209,IF({1,0},医院分型!F:F,医院分型!E:E),2,FALSE),"无")</f>
        <v>L1</v>
      </c>
      <c r="G209" s="18" t="str">
        <f>IF(IFERROR(VLOOKUP(E209,医院分型!F:J,5,FALSE),"无")="是","是","")</f>
        <v/>
      </c>
      <c r="H209" s="45" t="s">
        <v>186</v>
      </c>
      <c r="I209" s="45" t="s">
        <v>689</v>
      </c>
      <c r="J209" s="18" t="str">
        <f>IFERROR(VLOOKUP(E209,医院分型!F:K,6,FALSE),"否")</f>
        <v>是</v>
      </c>
      <c r="K209" s="23" t="s">
        <v>690</v>
      </c>
      <c r="L209" s="23">
        <v>1</v>
      </c>
      <c r="M209" s="23" t="s">
        <v>49</v>
      </c>
      <c r="N209" s="23" t="s">
        <v>38</v>
      </c>
      <c r="O209" s="15"/>
      <c r="P209" s="45" t="s">
        <v>39</v>
      </c>
      <c r="Q209" s="45" t="s">
        <v>40</v>
      </c>
      <c r="R209" s="17"/>
      <c r="S209" s="26" t="s">
        <v>691</v>
      </c>
      <c r="T209" s="27" t="s">
        <v>42</v>
      </c>
      <c r="U209" s="23" t="s">
        <v>43</v>
      </c>
      <c r="V209" s="32"/>
      <c r="W209" s="23"/>
      <c r="X209" s="23"/>
      <c r="Y209" s="23"/>
      <c r="Z209" s="23"/>
      <c r="AA209" s="37"/>
      <c r="AB209" s="38"/>
      <c r="AC209" s="23"/>
      <c r="AD209" s="42"/>
      <c r="AE209" s="43"/>
    </row>
    <row r="210" spans="1:31">
      <c r="A210" s="15">
        <v>209</v>
      </c>
      <c r="B210" s="44">
        <v>44257</v>
      </c>
      <c r="C210" s="45" t="s">
        <v>401</v>
      </c>
      <c r="D210" s="18" t="str">
        <f>VLOOKUP(C210,IF({1,0},CSS南北分区!D:D,CSS南北分区!B:B),2,FALSE)</f>
        <v>南区</v>
      </c>
      <c r="E210" s="46" t="s">
        <v>402</v>
      </c>
      <c r="F210" s="18" t="str">
        <f>IFERROR(VLOOKUP('2-DBS送检明细'!E210,IF({1,0},医院分型!F:F,医院分型!E:E),2,FALSE),"无")</f>
        <v>L1</v>
      </c>
      <c r="G210" s="18" t="str">
        <f>IF(IFERROR(VLOOKUP(E210,医院分型!F:J,5,FALSE),"无")="是","是","")</f>
        <v>是</v>
      </c>
      <c r="H210" s="45" t="s">
        <v>72</v>
      </c>
      <c r="I210" s="45" t="s">
        <v>403</v>
      </c>
      <c r="J210" s="18" t="str">
        <f>IFERROR(VLOOKUP(E210,医院分型!F:K,6,FALSE),"否")</f>
        <v>是</v>
      </c>
      <c r="K210" s="23" t="s">
        <v>692</v>
      </c>
      <c r="L210" s="23">
        <v>4</v>
      </c>
      <c r="M210" s="23" t="s">
        <v>49</v>
      </c>
      <c r="N210" s="23" t="s">
        <v>38</v>
      </c>
      <c r="O210" s="15"/>
      <c r="P210" s="45" t="s">
        <v>39</v>
      </c>
      <c r="Q210" s="45" t="s">
        <v>40</v>
      </c>
      <c r="R210" s="17"/>
      <c r="S210" s="26" t="s">
        <v>693</v>
      </c>
      <c r="T210" s="27" t="s">
        <v>42</v>
      </c>
      <c r="U210" s="23" t="s">
        <v>43</v>
      </c>
      <c r="V210" s="32"/>
      <c r="W210" s="23"/>
      <c r="X210" s="23"/>
      <c r="Y210" s="23"/>
      <c r="Z210" s="23"/>
      <c r="AA210" s="37"/>
      <c r="AB210" s="38"/>
      <c r="AC210" s="23"/>
      <c r="AD210" s="42"/>
      <c r="AE210" s="43"/>
    </row>
    <row r="211" spans="1:31">
      <c r="A211" s="15">
        <v>210</v>
      </c>
      <c r="B211" s="44">
        <v>44257</v>
      </c>
      <c r="C211" s="45" t="s">
        <v>401</v>
      </c>
      <c r="D211" s="18" t="str">
        <f>VLOOKUP(C211,IF({1,0},CSS南北分区!D:D,CSS南北分区!B:B),2,FALSE)</f>
        <v>南区</v>
      </c>
      <c r="E211" s="46" t="s">
        <v>402</v>
      </c>
      <c r="F211" s="18" t="str">
        <f>IFERROR(VLOOKUP('2-DBS送检明细'!E211,IF({1,0},医院分型!F:F,医院分型!E:E),2,FALSE),"无")</f>
        <v>L1</v>
      </c>
      <c r="G211" s="18" t="str">
        <f>IF(IFERROR(VLOOKUP(E211,医院分型!F:J,5,FALSE),"无")="是","是","")</f>
        <v>是</v>
      </c>
      <c r="H211" s="45" t="s">
        <v>72</v>
      </c>
      <c r="I211" s="45" t="s">
        <v>403</v>
      </c>
      <c r="J211" s="18" t="str">
        <f>IFERROR(VLOOKUP(E211,医院分型!F:K,6,FALSE),"否")</f>
        <v>是</v>
      </c>
      <c r="K211" s="23" t="s">
        <v>694</v>
      </c>
      <c r="L211" s="23">
        <v>6</v>
      </c>
      <c r="M211" s="23" t="s">
        <v>37</v>
      </c>
      <c r="N211" s="23" t="s">
        <v>50</v>
      </c>
      <c r="O211" s="15"/>
      <c r="P211" s="45" t="s">
        <v>39</v>
      </c>
      <c r="Q211" s="45" t="s">
        <v>40</v>
      </c>
      <c r="R211" s="17"/>
      <c r="S211" s="26" t="s">
        <v>695</v>
      </c>
      <c r="T211" s="27" t="s">
        <v>42</v>
      </c>
      <c r="U211" s="23" t="s">
        <v>43</v>
      </c>
      <c r="V211" s="32"/>
      <c r="W211" s="23"/>
      <c r="X211" s="23"/>
      <c r="Y211" s="23"/>
      <c r="Z211" s="23"/>
      <c r="AA211" s="37"/>
      <c r="AB211" s="38"/>
      <c r="AC211" s="23"/>
      <c r="AD211" s="42"/>
      <c r="AE211" s="43"/>
    </row>
    <row r="212" spans="1:31">
      <c r="A212" s="15">
        <v>211</v>
      </c>
      <c r="B212" s="44">
        <v>44257</v>
      </c>
      <c r="C212" s="45" t="s">
        <v>76</v>
      </c>
      <c r="D212" s="18" t="str">
        <f>VLOOKUP(C212,IF({1,0},CSS南北分区!D:D,CSS南北分区!B:B),2,FALSE)</f>
        <v>南区</v>
      </c>
      <c r="E212" s="46" t="s">
        <v>77</v>
      </c>
      <c r="F212" s="18" t="str">
        <f>IFERROR(VLOOKUP('2-DBS送检明细'!E212,IF({1,0},医院分型!F:F,医院分型!E:E),2,FALSE),"无")</f>
        <v>L1</v>
      </c>
      <c r="G212" s="18" t="str">
        <f>IF(IFERROR(VLOOKUP(E212,医院分型!F:J,5,FALSE),"无")="是","是","")</f>
        <v/>
      </c>
      <c r="H212" s="45" t="s">
        <v>78</v>
      </c>
      <c r="I212" s="45" t="s">
        <v>79</v>
      </c>
      <c r="J212" s="18" t="str">
        <f>IFERROR(VLOOKUP(E212,医院分型!F:K,6,FALSE),"否")</f>
        <v>签署中</v>
      </c>
      <c r="K212" s="23" t="s">
        <v>696</v>
      </c>
      <c r="L212" s="23">
        <v>5</v>
      </c>
      <c r="M212" s="23" t="s">
        <v>37</v>
      </c>
      <c r="N212" s="23" t="s">
        <v>38</v>
      </c>
      <c r="O212" s="15"/>
      <c r="P212" s="45" t="s">
        <v>39</v>
      </c>
      <c r="Q212" s="45" t="s">
        <v>40</v>
      </c>
      <c r="R212" s="17"/>
      <c r="S212" s="26" t="s">
        <v>697</v>
      </c>
      <c r="T212" s="27" t="s">
        <v>42</v>
      </c>
      <c r="U212" s="23" t="s">
        <v>43</v>
      </c>
      <c r="V212" s="32"/>
      <c r="W212" s="23"/>
      <c r="X212" s="23"/>
      <c r="Y212" s="23"/>
      <c r="Z212" s="23"/>
      <c r="AA212" s="37"/>
      <c r="AB212" s="38"/>
      <c r="AC212" s="23"/>
      <c r="AD212" s="42"/>
      <c r="AE212" s="43"/>
    </row>
    <row r="213" spans="1:31">
      <c r="A213" s="15">
        <v>212</v>
      </c>
      <c r="B213" s="44">
        <v>44258</v>
      </c>
      <c r="C213" s="45" t="s">
        <v>70</v>
      </c>
      <c r="D213" s="18" t="str">
        <f>VLOOKUP(C213,IF({1,0},CSS南北分区!D:D,CSS南北分区!B:B),2,FALSE)</f>
        <v>北区</v>
      </c>
      <c r="E213" s="46" t="s">
        <v>185</v>
      </c>
      <c r="F213" s="18" t="str">
        <f>IFERROR(VLOOKUP('2-DBS送检明细'!E213,IF({1,0},医院分型!F:F,医院分型!E:E),2,FALSE),"无")</f>
        <v>L1</v>
      </c>
      <c r="G213" s="18" t="str">
        <f>IF(IFERROR(VLOOKUP(E213,医院分型!F:J,5,FALSE),"无")="是","是","")</f>
        <v>是</v>
      </c>
      <c r="H213" s="45" t="s">
        <v>72</v>
      </c>
      <c r="I213" s="45" t="s">
        <v>698</v>
      </c>
      <c r="J213" s="18" t="str">
        <f>IFERROR(VLOOKUP(E213,医院分型!F:K,6,FALSE),"否")</f>
        <v>是</v>
      </c>
      <c r="K213" s="23" t="s">
        <v>699</v>
      </c>
      <c r="L213" s="23">
        <v>3</v>
      </c>
      <c r="M213" s="23" t="s">
        <v>49</v>
      </c>
      <c r="N213" s="23" t="s">
        <v>50</v>
      </c>
      <c r="O213" s="15"/>
      <c r="P213" s="45" t="s">
        <v>39</v>
      </c>
      <c r="Q213" s="45" t="s">
        <v>40</v>
      </c>
      <c r="R213" s="17"/>
      <c r="S213" s="26" t="s">
        <v>700</v>
      </c>
      <c r="T213" s="27" t="s">
        <v>42</v>
      </c>
      <c r="U213" s="23" t="s">
        <v>43</v>
      </c>
      <c r="V213" s="32"/>
      <c r="W213" s="23"/>
      <c r="X213" s="23"/>
      <c r="Y213" s="23"/>
      <c r="Z213" s="23"/>
      <c r="AA213" s="37"/>
      <c r="AB213" s="38"/>
      <c r="AC213" s="23"/>
      <c r="AD213" s="42"/>
      <c r="AE213" s="43"/>
    </row>
    <row r="214" spans="1:31">
      <c r="A214" s="15">
        <v>213</v>
      </c>
      <c r="B214" s="44">
        <v>44258</v>
      </c>
      <c r="C214" s="45" t="s">
        <v>59</v>
      </c>
      <c r="D214" s="18" t="str">
        <f>VLOOKUP(C214,IF({1,0},CSS南北分区!D:D,CSS南北分区!B:B),2,FALSE)</f>
        <v>南区</v>
      </c>
      <c r="E214" s="46" t="s">
        <v>701</v>
      </c>
      <c r="F214" s="18" t="str">
        <f>IFERROR(VLOOKUP('2-DBS送检明细'!E214,IF({1,0},医院分型!F:F,医院分型!E:E),2,FALSE),"无")</f>
        <v>无</v>
      </c>
      <c r="G214" s="18" t="str">
        <f>IF(IFERROR(VLOOKUP(E214,医院分型!F:J,5,FALSE),"无")="是","是","")</f>
        <v/>
      </c>
      <c r="H214" s="45" t="s">
        <v>72</v>
      </c>
      <c r="I214" s="45" t="s">
        <v>702</v>
      </c>
      <c r="J214" s="18" t="str">
        <f>IFERROR(VLOOKUP(E214,医院分型!F:K,6,FALSE),"否")</f>
        <v>否</v>
      </c>
      <c r="K214" s="23" t="s">
        <v>703</v>
      </c>
      <c r="L214" s="23">
        <v>18</v>
      </c>
      <c r="M214" s="23" t="s">
        <v>37</v>
      </c>
      <c r="N214" s="23" t="s">
        <v>50</v>
      </c>
      <c r="O214" s="15"/>
      <c r="P214" s="45"/>
      <c r="Q214" s="45"/>
      <c r="R214" s="17"/>
      <c r="S214" s="26" t="s">
        <v>704</v>
      </c>
      <c r="T214" s="27" t="s">
        <v>42</v>
      </c>
      <c r="U214" s="23" t="s">
        <v>43</v>
      </c>
      <c r="V214" s="32"/>
      <c r="W214" s="23"/>
      <c r="X214" s="23"/>
      <c r="Y214" s="23"/>
      <c r="Z214" s="23"/>
      <c r="AA214" s="37"/>
      <c r="AB214" s="38"/>
      <c r="AC214" s="23"/>
      <c r="AD214" s="42"/>
      <c r="AE214" s="43"/>
    </row>
    <row r="215" spans="1:31">
      <c r="A215" s="15">
        <v>214</v>
      </c>
      <c r="B215" s="44">
        <v>44258</v>
      </c>
      <c r="C215" s="45" t="s">
        <v>70</v>
      </c>
      <c r="D215" s="18" t="str">
        <f>VLOOKUP(C215,IF({1,0},CSS南北分区!D:D,CSS南北分区!B:B),2,FALSE)</f>
        <v>北区</v>
      </c>
      <c r="E215" s="46" t="s">
        <v>185</v>
      </c>
      <c r="F215" s="18" t="str">
        <f>IFERROR(VLOOKUP('2-DBS送检明细'!E215,IF({1,0},医院分型!F:F,医院分型!E:E),2,FALSE),"无")</f>
        <v>L1</v>
      </c>
      <c r="G215" s="18" t="str">
        <f>IF(IFERROR(VLOOKUP(E215,医院分型!F:J,5,FALSE),"无")="是","是","")</f>
        <v>是</v>
      </c>
      <c r="H215" s="45" t="s">
        <v>72</v>
      </c>
      <c r="I215" s="45" t="s">
        <v>705</v>
      </c>
      <c r="J215" s="18" t="str">
        <f>IFERROR(VLOOKUP(E215,医院分型!F:K,6,FALSE),"否")</f>
        <v>是</v>
      </c>
      <c r="K215" s="23" t="s">
        <v>706</v>
      </c>
      <c r="L215" s="23">
        <v>4</v>
      </c>
      <c r="M215" s="23" t="s">
        <v>37</v>
      </c>
      <c r="N215" s="23" t="s">
        <v>50</v>
      </c>
      <c r="O215" s="15"/>
      <c r="P215" s="45" t="s">
        <v>39</v>
      </c>
      <c r="Q215" s="45" t="s">
        <v>40</v>
      </c>
      <c r="R215" s="17"/>
      <c r="S215" s="26" t="s">
        <v>707</v>
      </c>
      <c r="T215" s="27" t="s">
        <v>42</v>
      </c>
      <c r="U215" s="23" t="s">
        <v>43</v>
      </c>
      <c r="V215" s="32"/>
      <c r="W215" s="23"/>
      <c r="X215" s="23"/>
      <c r="Y215" s="23"/>
      <c r="Z215" s="23"/>
      <c r="AA215" s="37"/>
      <c r="AB215" s="38"/>
      <c r="AC215" s="23"/>
      <c r="AD215" s="42"/>
      <c r="AE215" s="43"/>
    </row>
    <row r="216" spans="1:31">
      <c r="A216" s="15">
        <v>215</v>
      </c>
      <c r="B216" s="44">
        <v>44258</v>
      </c>
      <c r="C216" s="45" t="s">
        <v>44</v>
      </c>
      <c r="D216" s="18" t="str">
        <f>VLOOKUP(C216,IF({1,0},CSS南北分区!D:D,CSS南北分区!B:B),2,FALSE)</f>
        <v>北区</v>
      </c>
      <c r="E216" s="46" t="s">
        <v>45</v>
      </c>
      <c r="F216" s="18" t="str">
        <f>IFERROR(VLOOKUP('2-DBS送检明细'!E216,IF({1,0},医院分型!F:F,医院分型!E:E),2,FALSE),"无")</f>
        <v>L1</v>
      </c>
      <c r="G216" s="18" t="str">
        <f>IF(IFERROR(VLOOKUP(E216,医院分型!F:J,5,FALSE),"无")="是","是","")</f>
        <v>是</v>
      </c>
      <c r="H216" s="45" t="s">
        <v>78</v>
      </c>
      <c r="I216" s="45" t="s">
        <v>82</v>
      </c>
      <c r="J216" s="18" t="str">
        <f>IFERROR(VLOOKUP(E216,医院分型!F:K,6,FALSE),"否")</f>
        <v>是</v>
      </c>
      <c r="K216" s="23" t="s">
        <v>708</v>
      </c>
      <c r="L216" s="23">
        <v>64</v>
      </c>
      <c r="M216" s="23" t="s">
        <v>37</v>
      </c>
      <c r="N216" s="23" t="s">
        <v>50</v>
      </c>
      <c r="O216" s="15"/>
      <c r="P216" s="45" t="s">
        <v>39</v>
      </c>
      <c r="Q216" s="45" t="s">
        <v>40</v>
      </c>
      <c r="R216" s="17"/>
      <c r="S216" s="26" t="s">
        <v>709</v>
      </c>
      <c r="T216" s="27" t="s">
        <v>42</v>
      </c>
      <c r="U216" s="23" t="s">
        <v>120</v>
      </c>
      <c r="V216" s="32">
        <v>0.58</v>
      </c>
      <c r="W216" s="23" t="s">
        <v>132</v>
      </c>
      <c r="X216" s="23"/>
      <c r="Y216" s="23" t="s">
        <v>132</v>
      </c>
      <c r="Z216" s="23"/>
      <c r="AA216" s="37"/>
      <c r="AB216" s="38"/>
      <c r="AC216" s="23"/>
      <c r="AD216" s="42"/>
      <c r="AE216" s="43"/>
    </row>
    <row r="217" spans="1:31">
      <c r="A217" s="15">
        <v>216</v>
      </c>
      <c r="B217" s="44">
        <v>44258</v>
      </c>
      <c r="C217" s="45" t="s">
        <v>218</v>
      </c>
      <c r="D217" s="18" t="str">
        <f>VLOOKUP(C217,IF({1,0},CSS南北分区!D:D,CSS南北分区!B:B),2,FALSE)</f>
        <v>南区</v>
      </c>
      <c r="E217" s="46" t="s">
        <v>219</v>
      </c>
      <c r="F217" s="18" t="str">
        <f>IFERROR(VLOOKUP('2-DBS送检明细'!E217,IF({1,0},医院分型!F:F,医院分型!E:E),2,FALSE),"无")</f>
        <v>L1</v>
      </c>
      <c r="G217" s="18" t="str">
        <f>IF(IFERROR(VLOOKUP(E217,医院分型!F:J,5,FALSE),"无")="是","是","")</f>
        <v/>
      </c>
      <c r="H217" s="45" t="s">
        <v>186</v>
      </c>
      <c r="I217" s="45" t="s">
        <v>187</v>
      </c>
      <c r="J217" s="18" t="str">
        <f>IFERROR(VLOOKUP(E217,医院分型!F:K,6,FALSE),"否")</f>
        <v>是</v>
      </c>
      <c r="K217" s="23" t="s">
        <v>710</v>
      </c>
      <c r="L217" s="23">
        <v>4</v>
      </c>
      <c r="M217" s="23" t="s">
        <v>37</v>
      </c>
      <c r="N217" s="23" t="s">
        <v>50</v>
      </c>
      <c r="O217" s="15"/>
      <c r="P217" s="45" t="s">
        <v>39</v>
      </c>
      <c r="Q217" s="45" t="s">
        <v>40</v>
      </c>
      <c r="R217" s="17"/>
      <c r="S217" s="26" t="s">
        <v>711</v>
      </c>
      <c r="T217" s="27" t="s">
        <v>42</v>
      </c>
      <c r="U217" s="23" t="s">
        <v>43</v>
      </c>
      <c r="V217" s="32"/>
      <c r="W217" s="23"/>
      <c r="X217" s="23"/>
      <c r="Y217" s="23"/>
      <c r="Z217" s="23"/>
      <c r="AA217" s="37"/>
      <c r="AB217" s="38"/>
      <c r="AC217" s="23"/>
      <c r="AD217" s="42"/>
      <c r="AE217" s="43"/>
    </row>
    <row r="218" spans="1:31">
      <c r="A218" s="15">
        <v>217</v>
      </c>
      <c r="B218" s="44">
        <v>44258</v>
      </c>
      <c r="C218" s="45" t="s">
        <v>59</v>
      </c>
      <c r="D218" s="18" t="str">
        <f>VLOOKUP(C218,IF({1,0},CSS南北分区!D:D,CSS南北分区!B:B),2,FALSE)</f>
        <v>南区</v>
      </c>
      <c r="E218" s="46" t="s">
        <v>60</v>
      </c>
      <c r="F218" s="18" t="str">
        <f>IFERROR(VLOOKUP('2-DBS送检明细'!E218,IF({1,0},医院分型!F:F,医院分型!E:E),2,FALSE),"无")</f>
        <v>L2</v>
      </c>
      <c r="G218" s="18" t="str">
        <f>IF(IFERROR(VLOOKUP(E218,医院分型!F:J,5,FALSE),"无")="是","是","")</f>
        <v/>
      </c>
      <c r="H218" s="45" t="s">
        <v>712</v>
      </c>
      <c r="I218" s="45" t="s">
        <v>713</v>
      </c>
      <c r="J218" s="18" t="str">
        <f>IFERROR(VLOOKUP(E218,医院分型!F:K,6,FALSE),"否")</f>
        <v>否</v>
      </c>
      <c r="K218" s="23" t="s">
        <v>714</v>
      </c>
      <c r="L218" s="23">
        <v>39</v>
      </c>
      <c r="M218" s="23" t="s">
        <v>37</v>
      </c>
      <c r="N218" s="23" t="s">
        <v>50</v>
      </c>
      <c r="O218" s="15"/>
      <c r="P218" s="45" t="s">
        <v>39</v>
      </c>
      <c r="Q218" s="45" t="s">
        <v>40</v>
      </c>
      <c r="R218" s="17"/>
      <c r="S218" s="26" t="s">
        <v>715</v>
      </c>
      <c r="T218" s="27" t="s">
        <v>42</v>
      </c>
      <c r="U218" s="23" t="s">
        <v>43</v>
      </c>
      <c r="V218" s="32"/>
      <c r="W218" s="23"/>
      <c r="X218" s="23"/>
      <c r="Y218" s="23"/>
      <c r="Z218" s="23"/>
      <c r="AA218" s="37"/>
      <c r="AB218" s="38"/>
      <c r="AC218" s="23"/>
      <c r="AD218" s="42"/>
      <c r="AE218" s="43"/>
    </row>
    <row r="219" spans="1:31">
      <c r="A219" s="15">
        <v>218</v>
      </c>
      <c r="B219" s="44">
        <v>44259</v>
      </c>
      <c r="C219" s="45" t="s">
        <v>218</v>
      </c>
      <c r="D219" s="18" t="str">
        <f>VLOOKUP(C219,IF({1,0},CSS南北分区!D:D,CSS南北分区!B:B),2,FALSE)</f>
        <v>南区</v>
      </c>
      <c r="E219" s="46" t="s">
        <v>219</v>
      </c>
      <c r="F219" s="18" t="str">
        <f>IFERROR(VLOOKUP('2-DBS送检明细'!E219,IF({1,0},医院分型!F:F,医院分型!E:E),2,FALSE),"无")</f>
        <v>L1</v>
      </c>
      <c r="G219" s="18" t="str">
        <f>IF(IFERROR(VLOOKUP(E219,医院分型!F:J,5,FALSE),"无")="是","是","")</f>
        <v/>
      </c>
      <c r="H219" s="45" t="s">
        <v>186</v>
      </c>
      <c r="I219" s="45" t="s">
        <v>716</v>
      </c>
      <c r="J219" s="18" t="str">
        <f>IFERROR(VLOOKUP(E219,医院分型!F:K,6,FALSE),"否")</f>
        <v>是</v>
      </c>
      <c r="K219" s="23" t="s">
        <v>717</v>
      </c>
      <c r="L219" s="23">
        <v>3</v>
      </c>
      <c r="M219" s="23" t="s">
        <v>37</v>
      </c>
      <c r="N219" s="23" t="s">
        <v>50</v>
      </c>
      <c r="O219" s="15"/>
      <c r="P219" s="45" t="s">
        <v>39</v>
      </c>
      <c r="Q219" s="45" t="s">
        <v>40</v>
      </c>
      <c r="R219" s="17"/>
      <c r="S219" s="26" t="s">
        <v>718</v>
      </c>
      <c r="T219" s="27" t="s">
        <v>42</v>
      </c>
      <c r="U219" s="23" t="s">
        <v>120</v>
      </c>
      <c r="V219" s="32">
        <v>0.66</v>
      </c>
      <c r="W219" s="23" t="s">
        <v>132</v>
      </c>
      <c r="X219" s="23"/>
      <c r="Y219" s="23" t="s">
        <v>132</v>
      </c>
      <c r="Z219" s="23"/>
      <c r="AA219" s="37"/>
      <c r="AB219" s="38"/>
      <c r="AC219" s="23"/>
      <c r="AD219" s="42"/>
      <c r="AE219" s="43"/>
    </row>
    <row r="220" spans="1:31">
      <c r="A220" s="15">
        <v>219</v>
      </c>
      <c r="B220" s="44">
        <v>44259</v>
      </c>
      <c r="C220" s="45" t="s">
        <v>218</v>
      </c>
      <c r="D220" s="18" t="str">
        <f>VLOOKUP(C220,IF({1,0},CSS南北分区!D:D,CSS南北分区!B:B),2,FALSE)</f>
        <v>南区</v>
      </c>
      <c r="E220" s="46" t="s">
        <v>219</v>
      </c>
      <c r="F220" s="18" t="str">
        <f>IFERROR(VLOOKUP('2-DBS送检明细'!E220,IF({1,0},医院分型!F:F,医院分型!E:E),2,FALSE),"无")</f>
        <v>L1</v>
      </c>
      <c r="G220" s="18" t="str">
        <f>IF(IFERROR(VLOOKUP(E220,医院分型!F:J,5,FALSE),"无")="是","是","")</f>
        <v/>
      </c>
      <c r="H220" s="45" t="s">
        <v>186</v>
      </c>
      <c r="I220" s="45" t="s">
        <v>716</v>
      </c>
      <c r="J220" s="18" t="str">
        <f>IFERROR(VLOOKUP(E220,医院分型!F:K,6,FALSE),"否")</f>
        <v>是</v>
      </c>
      <c r="K220" s="23" t="s">
        <v>719</v>
      </c>
      <c r="L220" s="23">
        <v>7</v>
      </c>
      <c r="M220" s="23" t="s">
        <v>37</v>
      </c>
      <c r="N220" s="23" t="s">
        <v>50</v>
      </c>
      <c r="O220" s="15"/>
      <c r="P220" s="45" t="s">
        <v>39</v>
      </c>
      <c r="Q220" s="45" t="s">
        <v>40</v>
      </c>
      <c r="R220" s="17"/>
      <c r="S220" s="26" t="s">
        <v>720</v>
      </c>
      <c r="T220" s="27" t="s">
        <v>42</v>
      </c>
      <c r="U220" s="23" t="s">
        <v>43</v>
      </c>
      <c r="V220" s="32"/>
      <c r="W220" s="23"/>
      <c r="X220" s="23"/>
      <c r="Y220" s="23"/>
      <c r="Z220" s="23"/>
      <c r="AA220" s="37"/>
      <c r="AB220" s="38"/>
      <c r="AC220" s="23"/>
      <c r="AD220" s="42"/>
      <c r="AE220" s="43"/>
    </row>
    <row r="221" spans="1:33">
      <c r="A221" s="15">
        <v>220</v>
      </c>
      <c r="B221" s="44">
        <v>44259</v>
      </c>
      <c r="C221" s="45" t="s">
        <v>32</v>
      </c>
      <c r="D221" s="18" t="str">
        <f>VLOOKUP(C221,IF({1,0},CSS南北分区!D:D,CSS南北分区!B:B),2,FALSE)</f>
        <v>北区</v>
      </c>
      <c r="E221" s="46" t="s">
        <v>488</v>
      </c>
      <c r="F221" s="18" t="str">
        <f>IFERROR(VLOOKUP('2-DBS送检明细'!E221,IF({1,0},医院分型!F:F,医院分型!E:E),2,FALSE),"无")</f>
        <v>L1</v>
      </c>
      <c r="G221" s="18" t="str">
        <f>IF(IFERROR(VLOOKUP(E221,医院分型!F:J,5,FALSE),"无")="是","是","")</f>
        <v/>
      </c>
      <c r="H221" s="45" t="s">
        <v>34</v>
      </c>
      <c r="I221" s="45" t="s">
        <v>721</v>
      </c>
      <c r="J221" s="18" t="str">
        <f>IFERROR(VLOOKUP(E221,医院分型!F:K,6,FALSE),"否")</f>
        <v>是</v>
      </c>
      <c r="K221" s="23" t="s">
        <v>722</v>
      </c>
      <c r="L221" s="23">
        <v>18</v>
      </c>
      <c r="M221" s="23" t="s">
        <v>37</v>
      </c>
      <c r="N221" s="23" t="s">
        <v>50</v>
      </c>
      <c r="O221" s="15"/>
      <c r="P221" s="45" t="s">
        <v>39</v>
      </c>
      <c r="Q221" s="45" t="s">
        <v>40</v>
      </c>
      <c r="R221" s="17"/>
      <c r="S221" s="26" t="s">
        <v>723</v>
      </c>
      <c r="T221" s="27" t="s">
        <v>42</v>
      </c>
      <c r="U221" s="23" t="s">
        <v>120</v>
      </c>
      <c r="V221" s="32">
        <v>0.57</v>
      </c>
      <c r="W221" s="23" t="s">
        <v>58</v>
      </c>
      <c r="X221" s="23">
        <v>323.49</v>
      </c>
      <c r="Y221" s="23" t="s">
        <v>58</v>
      </c>
      <c r="Z221" s="23"/>
      <c r="AA221" s="37"/>
      <c r="AB221" s="38">
        <v>4</v>
      </c>
      <c r="AC221" s="23" t="s">
        <v>42</v>
      </c>
      <c r="AD221" s="42" t="s">
        <v>724</v>
      </c>
      <c r="AE221" s="43"/>
      <c r="AF221" s="11" t="s">
        <v>267</v>
      </c>
      <c r="AG221" s="11" t="s">
        <v>725</v>
      </c>
    </row>
    <row r="222" spans="1:31">
      <c r="A222" s="15">
        <v>221</v>
      </c>
      <c r="B222" s="44">
        <v>44259</v>
      </c>
      <c r="C222" s="45" t="s">
        <v>32</v>
      </c>
      <c r="D222" s="18" t="str">
        <f>VLOOKUP(C222,IF({1,0},CSS南北分区!D:D,CSS南北分区!B:B),2,FALSE)</f>
        <v>北区</v>
      </c>
      <c r="E222" s="46" t="s">
        <v>488</v>
      </c>
      <c r="F222" s="18" t="str">
        <f>IFERROR(VLOOKUP('2-DBS送检明细'!E222,IF({1,0},医院分型!F:F,医院分型!E:E),2,FALSE),"无")</f>
        <v>L1</v>
      </c>
      <c r="G222" s="18" t="str">
        <f>IF(IFERROR(VLOOKUP(E222,医院分型!F:J,5,FALSE),"无")="是","是","")</f>
        <v/>
      </c>
      <c r="H222" s="45" t="s">
        <v>34</v>
      </c>
      <c r="I222" s="45" t="s">
        <v>721</v>
      </c>
      <c r="J222" s="18" t="str">
        <f>IFERROR(VLOOKUP(E222,医院分型!F:K,6,FALSE),"否")</f>
        <v>是</v>
      </c>
      <c r="K222" s="23" t="s">
        <v>726</v>
      </c>
      <c r="L222" s="23">
        <v>24</v>
      </c>
      <c r="M222" s="23" t="s">
        <v>37</v>
      </c>
      <c r="N222" s="23" t="s">
        <v>38</v>
      </c>
      <c r="O222" s="15"/>
      <c r="P222" s="45" t="s">
        <v>39</v>
      </c>
      <c r="Q222" s="45" t="s">
        <v>727</v>
      </c>
      <c r="R222" s="17"/>
      <c r="S222" s="26" t="s">
        <v>728</v>
      </c>
      <c r="T222" s="27" t="s">
        <v>42</v>
      </c>
      <c r="U222" s="23" t="s">
        <v>43</v>
      </c>
      <c r="V222" s="32"/>
      <c r="W222" s="23"/>
      <c r="X222" s="23"/>
      <c r="Y222" s="23" t="s">
        <v>58</v>
      </c>
      <c r="Z222" s="23"/>
      <c r="AA222" s="37"/>
      <c r="AB222" s="38"/>
      <c r="AC222" s="23"/>
      <c r="AD222" s="42"/>
      <c r="AE222" s="43"/>
    </row>
    <row r="223" spans="1:31">
      <c r="A223" s="15">
        <v>222</v>
      </c>
      <c r="B223" s="44">
        <v>44259</v>
      </c>
      <c r="C223" s="45" t="s">
        <v>59</v>
      </c>
      <c r="D223" s="18" t="str">
        <f>VLOOKUP(C223,IF({1,0},CSS南北分区!D:D,CSS南北分区!B:B),2,FALSE)</f>
        <v>南区</v>
      </c>
      <c r="E223" s="46" t="s">
        <v>93</v>
      </c>
      <c r="F223" s="18" t="str">
        <f>IFERROR(VLOOKUP('2-DBS送检明细'!E223,IF({1,0},医院分型!F:F,医院分型!E:E),2,FALSE),"无")</f>
        <v>L1</v>
      </c>
      <c r="G223" s="18" t="str">
        <f>IF(IFERROR(VLOOKUP(E223,医院分型!F:J,5,FALSE),"无")="是","是","")</f>
        <v>是</v>
      </c>
      <c r="H223" s="45" t="s">
        <v>72</v>
      </c>
      <c r="I223" s="45" t="s">
        <v>94</v>
      </c>
      <c r="J223" s="18" t="str">
        <f>IFERROR(VLOOKUP(E223,医院分型!F:K,6,FALSE),"否")</f>
        <v>是</v>
      </c>
      <c r="K223" s="23" t="s">
        <v>729</v>
      </c>
      <c r="L223" s="23">
        <v>11</v>
      </c>
      <c r="M223" s="23" t="s">
        <v>37</v>
      </c>
      <c r="N223" s="23" t="s">
        <v>38</v>
      </c>
      <c r="O223" s="15"/>
      <c r="P223" s="45"/>
      <c r="Q223" s="45"/>
      <c r="R223" s="17"/>
      <c r="S223" s="26" t="s">
        <v>730</v>
      </c>
      <c r="T223" s="27" t="s">
        <v>42</v>
      </c>
      <c r="U223" s="23" t="s">
        <v>43</v>
      </c>
      <c r="V223" s="32"/>
      <c r="W223" s="23"/>
      <c r="X223" s="23"/>
      <c r="Y223" s="23"/>
      <c r="Z223" s="23"/>
      <c r="AA223" s="37"/>
      <c r="AB223" s="38"/>
      <c r="AC223" s="23"/>
      <c r="AD223" s="42"/>
      <c r="AE223" s="43"/>
    </row>
    <row r="224" spans="1:31">
      <c r="A224" s="15">
        <v>223</v>
      </c>
      <c r="B224" s="44">
        <v>44259</v>
      </c>
      <c r="C224" s="45" t="s">
        <v>76</v>
      </c>
      <c r="D224" s="18" t="str">
        <f>VLOOKUP(C224,IF({1,0},CSS南北分区!D:D,CSS南北分区!B:B),2,FALSE)</f>
        <v>南区</v>
      </c>
      <c r="E224" s="46" t="s">
        <v>77</v>
      </c>
      <c r="F224" s="18" t="str">
        <f>IFERROR(VLOOKUP('2-DBS送检明细'!E224,IF({1,0},医院分型!F:F,医院分型!E:E),2,FALSE),"无")</f>
        <v>L1</v>
      </c>
      <c r="G224" s="18" t="str">
        <f>IF(IFERROR(VLOOKUP(E224,医院分型!F:J,5,FALSE),"无")="是","是","")</f>
        <v/>
      </c>
      <c r="H224" s="45" t="s">
        <v>78</v>
      </c>
      <c r="I224" s="45" t="s">
        <v>79</v>
      </c>
      <c r="J224" s="18" t="str">
        <f>IFERROR(VLOOKUP(E224,医院分型!F:K,6,FALSE),"否")</f>
        <v>签署中</v>
      </c>
      <c r="K224" s="23" t="s">
        <v>731</v>
      </c>
      <c r="L224" s="23">
        <v>10</v>
      </c>
      <c r="M224" s="23" t="s">
        <v>37</v>
      </c>
      <c r="N224" s="23" t="s">
        <v>38</v>
      </c>
      <c r="O224" s="15"/>
      <c r="P224" s="45"/>
      <c r="Q224" s="45"/>
      <c r="R224" s="17"/>
      <c r="S224" s="26" t="s">
        <v>732</v>
      </c>
      <c r="T224" s="27" t="s">
        <v>42</v>
      </c>
      <c r="U224" s="23" t="s">
        <v>43</v>
      </c>
      <c r="V224" s="32"/>
      <c r="W224" s="23"/>
      <c r="X224" s="23"/>
      <c r="Y224" s="23"/>
      <c r="Z224" s="23"/>
      <c r="AA224" s="37"/>
      <c r="AB224" s="38"/>
      <c r="AC224" s="23"/>
      <c r="AD224" s="42"/>
      <c r="AE224" s="43"/>
    </row>
    <row r="225" spans="1:31">
      <c r="A225" s="15">
        <v>224</v>
      </c>
      <c r="B225" s="44">
        <v>44260</v>
      </c>
      <c r="C225" s="45" t="s">
        <v>109</v>
      </c>
      <c r="D225" s="18" t="str">
        <f>VLOOKUP(C225,IF({1,0},CSS南北分区!D:D,CSS南北分区!B:B),2,FALSE)</f>
        <v>北区</v>
      </c>
      <c r="E225" s="46" t="s">
        <v>733</v>
      </c>
      <c r="F225" s="18" t="str">
        <f>IFERROR(VLOOKUP('2-DBS送检明细'!E225,IF({1,0},医院分型!F:F,医院分型!E:E),2,FALSE),"无")</f>
        <v>无</v>
      </c>
      <c r="G225" s="18" t="str">
        <f>IF(IFERROR(VLOOKUP(E225,医院分型!F:J,5,FALSE),"无")="是","是","")</f>
        <v/>
      </c>
      <c r="H225" s="45" t="s">
        <v>734</v>
      </c>
      <c r="I225" s="45" t="s">
        <v>735</v>
      </c>
      <c r="J225" s="18" t="str">
        <f>IFERROR(VLOOKUP(E225,医院分型!F:K,6,FALSE),"否")</f>
        <v>否</v>
      </c>
      <c r="K225" s="23" t="s">
        <v>736</v>
      </c>
      <c r="L225" s="23">
        <v>47</v>
      </c>
      <c r="M225" s="23" t="s">
        <v>37</v>
      </c>
      <c r="N225" s="23" t="s">
        <v>38</v>
      </c>
      <c r="O225" s="15"/>
      <c r="P225" s="45" t="s">
        <v>42</v>
      </c>
      <c r="Q225" s="45" t="s">
        <v>56</v>
      </c>
      <c r="R225" s="17"/>
      <c r="S225" s="26" t="s">
        <v>737</v>
      </c>
      <c r="T225" s="27" t="s">
        <v>42</v>
      </c>
      <c r="U225" s="23"/>
      <c r="V225" s="32"/>
      <c r="W225" s="23" t="s">
        <v>58</v>
      </c>
      <c r="X225" s="23">
        <v>79.65</v>
      </c>
      <c r="Y225" s="23"/>
      <c r="Z225" s="23"/>
      <c r="AA225" s="37"/>
      <c r="AB225" s="38"/>
      <c r="AC225" s="23"/>
      <c r="AD225" s="42"/>
      <c r="AE225" s="43"/>
    </row>
    <row r="226" spans="1:31">
      <c r="A226" s="15">
        <v>225</v>
      </c>
      <c r="B226" s="44">
        <v>44260</v>
      </c>
      <c r="C226" s="45" t="s">
        <v>109</v>
      </c>
      <c r="D226" s="18" t="str">
        <f>VLOOKUP(C226,IF({1,0},CSS南北分区!D:D,CSS南北分区!B:B),2,FALSE)</f>
        <v>北区</v>
      </c>
      <c r="E226" s="46" t="s">
        <v>733</v>
      </c>
      <c r="F226" s="18" t="str">
        <f>IFERROR(VLOOKUP('2-DBS送检明细'!E226,IF({1,0},医院分型!F:F,医院分型!E:E),2,FALSE),"无")</f>
        <v>无</v>
      </c>
      <c r="G226" s="18" t="str">
        <f>IF(IFERROR(VLOOKUP(E226,医院分型!F:J,5,FALSE),"无")="是","是","")</f>
        <v/>
      </c>
      <c r="H226" s="45" t="s">
        <v>734</v>
      </c>
      <c r="I226" s="45" t="s">
        <v>735</v>
      </c>
      <c r="J226" s="18" t="str">
        <f>IFERROR(VLOOKUP(E226,医院分型!F:K,6,FALSE),"否")</f>
        <v>否</v>
      </c>
      <c r="K226" s="23" t="s">
        <v>178</v>
      </c>
      <c r="L226" s="23"/>
      <c r="M226" s="23"/>
      <c r="N226" s="23" t="s">
        <v>50</v>
      </c>
      <c r="O226" s="15"/>
      <c r="P226" s="45" t="s">
        <v>39</v>
      </c>
      <c r="Q226" s="45" t="s">
        <v>449</v>
      </c>
      <c r="R226" s="17"/>
      <c r="S226" s="26" t="s">
        <v>738</v>
      </c>
      <c r="T226" s="27"/>
      <c r="U226" s="23"/>
      <c r="V226" s="32"/>
      <c r="W226" s="23"/>
      <c r="X226" s="23"/>
      <c r="Y226" s="23" t="s">
        <v>58</v>
      </c>
      <c r="Z226" s="23"/>
      <c r="AA226" s="37"/>
      <c r="AB226" s="38"/>
      <c r="AC226" s="23"/>
      <c r="AD226" s="42"/>
      <c r="AE226" s="43"/>
    </row>
    <row r="227" spans="1:31">
      <c r="A227" s="15">
        <v>226</v>
      </c>
      <c r="B227" s="44">
        <v>44260</v>
      </c>
      <c r="C227" s="45" t="s">
        <v>109</v>
      </c>
      <c r="D227" s="18" t="str">
        <f>VLOOKUP(C227,IF({1,0},CSS南北分区!D:D,CSS南北分区!B:B),2,FALSE)</f>
        <v>北区</v>
      </c>
      <c r="E227" s="46" t="s">
        <v>733</v>
      </c>
      <c r="F227" s="18" t="str">
        <f>IFERROR(VLOOKUP('2-DBS送检明细'!E227,IF({1,0},医院分型!F:F,医院分型!E:E),2,FALSE),"无")</f>
        <v>无</v>
      </c>
      <c r="G227" s="18" t="str">
        <f>IF(IFERROR(VLOOKUP(E227,医院分型!F:J,5,FALSE),"无")="是","是","")</f>
        <v/>
      </c>
      <c r="H227" s="45" t="s">
        <v>734</v>
      </c>
      <c r="I227" s="45" t="s">
        <v>735</v>
      </c>
      <c r="J227" s="18" t="str">
        <f>IFERROR(VLOOKUP(E227,医院分型!F:K,6,FALSE),"否")</f>
        <v>否</v>
      </c>
      <c r="K227" s="23" t="s">
        <v>739</v>
      </c>
      <c r="L227" s="23"/>
      <c r="M227" s="23"/>
      <c r="N227" s="23" t="s">
        <v>38</v>
      </c>
      <c r="O227" s="15"/>
      <c r="P227" s="45" t="s">
        <v>39</v>
      </c>
      <c r="Q227" s="45" t="s">
        <v>449</v>
      </c>
      <c r="R227" s="17"/>
      <c r="S227" s="26" t="s">
        <v>740</v>
      </c>
      <c r="T227" s="27"/>
      <c r="U227" s="23"/>
      <c r="V227" s="32"/>
      <c r="W227" s="23"/>
      <c r="X227" s="23"/>
      <c r="Y227" s="23" t="s">
        <v>58</v>
      </c>
      <c r="Z227" s="23"/>
      <c r="AA227" s="37"/>
      <c r="AB227" s="38"/>
      <c r="AC227" s="23"/>
      <c r="AD227" s="42"/>
      <c r="AE227" s="43"/>
    </row>
    <row r="228" spans="1:31">
      <c r="A228" s="15">
        <v>227</v>
      </c>
      <c r="B228" s="44">
        <v>44260</v>
      </c>
      <c r="C228" s="45" t="s">
        <v>44</v>
      </c>
      <c r="D228" s="18" t="str">
        <f>VLOOKUP(C228,IF({1,0},CSS南北分区!D:D,CSS南北分区!B:B),2,FALSE)</f>
        <v>北区</v>
      </c>
      <c r="E228" s="46" t="s">
        <v>45</v>
      </c>
      <c r="F228" s="18" t="str">
        <f>IFERROR(VLOOKUP('2-DBS送检明细'!E228,IF({1,0},医院分型!F:F,医院分型!E:E),2,FALSE),"无")</f>
        <v>L1</v>
      </c>
      <c r="G228" s="18" t="str">
        <f>IF(IFERROR(VLOOKUP(E228,医院分型!F:J,5,FALSE),"无")="是","是","")</f>
        <v>是</v>
      </c>
      <c r="H228" s="45" t="s">
        <v>78</v>
      </c>
      <c r="I228" s="45" t="s">
        <v>82</v>
      </c>
      <c r="J228" s="18" t="str">
        <f>IFERROR(VLOOKUP(E228,医院分型!F:K,6,FALSE),"否")</f>
        <v>是</v>
      </c>
      <c r="K228" s="23" t="s">
        <v>741</v>
      </c>
      <c r="L228" s="23">
        <v>37</v>
      </c>
      <c r="M228" s="23" t="s">
        <v>37</v>
      </c>
      <c r="N228" s="23" t="s">
        <v>50</v>
      </c>
      <c r="O228" s="15"/>
      <c r="P228" s="45" t="s">
        <v>39</v>
      </c>
      <c r="Q228" s="45" t="s">
        <v>40</v>
      </c>
      <c r="R228" s="17"/>
      <c r="S228" s="26" t="s">
        <v>742</v>
      </c>
      <c r="T228" s="27" t="s">
        <v>42</v>
      </c>
      <c r="U228" s="23" t="s">
        <v>43</v>
      </c>
      <c r="V228" s="32"/>
      <c r="W228" s="23"/>
      <c r="X228" s="23"/>
      <c r="Y228" s="23"/>
      <c r="Z228" s="23"/>
      <c r="AA228" s="37"/>
      <c r="AB228" s="38"/>
      <c r="AC228" s="23"/>
      <c r="AD228" s="42"/>
      <c r="AE228" s="43"/>
    </row>
    <row r="229" spans="1:31">
      <c r="A229" s="15">
        <v>228</v>
      </c>
      <c r="B229" s="44">
        <v>44260</v>
      </c>
      <c r="C229" s="45" t="s">
        <v>44</v>
      </c>
      <c r="D229" s="18" t="str">
        <f>VLOOKUP(C229,IF({1,0},CSS南北分区!D:D,CSS南北分区!B:B),2,FALSE)</f>
        <v>北区</v>
      </c>
      <c r="E229" s="46" t="s">
        <v>45</v>
      </c>
      <c r="F229" s="18" t="str">
        <f>IFERROR(VLOOKUP('2-DBS送检明细'!E229,IF({1,0},医院分型!F:F,医院分型!E:E),2,FALSE),"无")</f>
        <v>L1</v>
      </c>
      <c r="G229" s="18" t="str">
        <f>IF(IFERROR(VLOOKUP(E229,医院分型!F:J,5,FALSE),"无")="是","是","")</f>
        <v>是</v>
      </c>
      <c r="H229" s="45" t="s">
        <v>78</v>
      </c>
      <c r="I229" s="45" t="s">
        <v>82</v>
      </c>
      <c r="J229" s="18" t="str">
        <f>IFERROR(VLOOKUP(E229,医院分型!F:K,6,FALSE),"否")</f>
        <v>是</v>
      </c>
      <c r="K229" s="23" t="s">
        <v>743</v>
      </c>
      <c r="L229" s="23">
        <v>59</v>
      </c>
      <c r="M229" s="23" t="s">
        <v>37</v>
      </c>
      <c r="N229" s="23" t="s">
        <v>38</v>
      </c>
      <c r="O229" s="15"/>
      <c r="P229" s="45" t="s">
        <v>39</v>
      </c>
      <c r="Q229" s="45" t="s">
        <v>40</v>
      </c>
      <c r="R229" s="17"/>
      <c r="S229" s="26" t="s">
        <v>744</v>
      </c>
      <c r="T229" s="27" t="s">
        <v>42</v>
      </c>
      <c r="U229" s="23" t="s">
        <v>43</v>
      </c>
      <c r="V229" s="32"/>
      <c r="W229" s="23"/>
      <c r="X229" s="23"/>
      <c r="Y229" s="23"/>
      <c r="Z229" s="23"/>
      <c r="AA229" s="37"/>
      <c r="AB229" s="38"/>
      <c r="AC229" s="23"/>
      <c r="AD229" s="42"/>
      <c r="AE229" s="43"/>
    </row>
    <row r="230" spans="1:31">
      <c r="A230" s="15">
        <v>229</v>
      </c>
      <c r="B230" s="44">
        <v>44260</v>
      </c>
      <c r="C230" s="45" t="s">
        <v>564</v>
      </c>
      <c r="D230" s="18" t="str">
        <f>VLOOKUP(C230,IF({1,0},CSS南北分区!D:D,CSS南北分区!B:B),2,FALSE)</f>
        <v>北区</v>
      </c>
      <c r="E230" s="46" t="s">
        <v>565</v>
      </c>
      <c r="F230" s="18" t="str">
        <f>IFERROR(VLOOKUP('2-DBS送检明细'!E230,IF({1,0},医院分型!F:F,医院分型!E:E),2,FALSE),"无")</f>
        <v>L2</v>
      </c>
      <c r="G230" s="18" t="str">
        <f>IF(IFERROR(VLOOKUP(E230,医院分型!F:J,5,FALSE),"无")="是","是","")</f>
        <v/>
      </c>
      <c r="H230" s="45" t="s">
        <v>78</v>
      </c>
      <c r="I230" s="45" t="s">
        <v>745</v>
      </c>
      <c r="J230" s="18" t="str">
        <f>IFERROR(VLOOKUP(E230,医院分型!F:K,6,FALSE),"否")</f>
        <v>否</v>
      </c>
      <c r="K230" s="23" t="s">
        <v>746</v>
      </c>
      <c r="L230" s="23">
        <v>58</v>
      </c>
      <c r="M230" s="23" t="s">
        <v>37</v>
      </c>
      <c r="N230" s="23" t="s">
        <v>38</v>
      </c>
      <c r="O230" s="15"/>
      <c r="P230" s="45" t="s">
        <v>39</v>
      </c>
      <c r="Q230" s="45" t="s">
        <v>40</v>
      </c>
      <c r="R230" s="17"/>
      <c r="S230" s="26" t="s">
        <v>747</v>
      </c>
      <c r="T230" s="27" t="s">
        <v>42</v>
      </c>
      <c r="U230" s="23" t="s">
        <v>120</v>
      </c>
      <c r="V230" s="32">
        <v>1.19</v>
      </c>
      <c r="W230" s="23" t="s">
        <v>132</v>
      </c>
      <c r="X230" s="23"/>
      <c r="Y230" s="23" t="s">
        <v>132</v>
      </c>
      <c r="Z230" s="23"/>
      <c r="AA230" s="37"/>
      <c r="AB230" s="38"/>
      <c r="AC230" s="23"/>
      <c r="AD230" s="42"/>
      <c r="AE230" s="43"/>
    </row>
    <row r="231" spans="1:31">
      <c r="A231" s="15">
        <v>230</v>
      </c>
      <c r="B231" s="44">
        <v>44261</v>
      </c>
      <c r="C231" s="45" t="s">
        <v>564</v>
      </c>
      <c r="D231" s="18" t="str">
        <f>VLOOKUP(C231,IF({1,0},CSS南北分区!D:D,CSS南北分区!B:B),2,FALSE)</f>
        <v>北区</v>
      </c>
      <c r="E231" s="46" t="s">
        <v>748</v>
      </c>
      <c r="F231" s="18" t="str">
        <f>IFERROR(VLOOKUP('2-DBS送检明细'!E231,IF({1,0},医院分型!F:F,医院分型!E:E),2,FALSE),"无")</f>
        <v>无</v>
      </c>
      <c r="G231" s="18" t="str">
        <f>IF(IFERROR(VLOOKUP(E231,医院分型!F:J,5,FALSE),"无")="是","是","")</f>
        <v/>
      </c>
      <c r="H231" s="45" t="s">
        <v>34</v>
      </c>
      <c r="I231" s="45" t="s">
        <v>749</v>
      </c>
      <c r="J231" s="18" t="str">
        <f>IFERROR(VLOOKUP(E231,医院分型!F:K,6,FALSE),"否")</f>
        <v>否</v>
      </c>
      <c r="K231" s="23" t="s">
        <v>750</v>
      </c>
      <c r="L231" s="23">
        <v>32</v>
      </c>
      <c r="M231" s="23" t="s">
        <v>37</v>
      </c>
      <c r="N231" s="23" t="s">
        <v>38</v>
      </c>
      <c r="O231" s="15"/>
      <c r="P231" s="45" t="s">
        <v>39</v>
      </c>
      <c r="Q231" s="45" t="s">
        <v>40</v>
      </c>
      <c r="R231" s="17"/>
      <c r="S231" s="26" t="s">
        <v>751</v>
      </c>
      <c r="T231" s="27" t="s">
        <v>42</v>
      </c>
      <c r="U231" s="23" t="s">
        <v>43</v>
      </c>
      <c r="V231" s="32"/>
      <c r="W231" s="23"/>
      <c r="X231" s="23"/>
      <c r="Y231" s="23"/>
      <c r="Z231" s="23"/>
      <c r="AA231" s="37"/>
      <c r="AB231" s="38"/>
      <c r="AC231" s="23"/>
      <c r="AD231" s="42"/>
      <c r="AE231" s="43"/>
    </row>
    <row r="232" spans="1:31">
      <c r="A232" s="15">
        <v>231</v>
      </c>
      <c r="B232" s="44">
        <v>44261</v>
      </c>
      <c r="C232" s="45" t="s">
        <v>564</v>
      </c>
      <c r="D232" s="18" t="str">
        <f>VLOOKUP(C232,IF({1,0},CSS南北分区!D:D,CSS南北分区!B:B),2,FALSE)</f>
        <v>北区</v>
      </c>
      <c r="E232" s="46" t="s">
        <v>748</v>
      </c>
      <c r="F232" s="18" t="str">
        <f>IFERROR(VLOOKUP('2-DBS送检明细'!E232,IF({1,0},医院分型!F:F,医院分型!E:E),2,FALSE),"无")</f>
        <v>无</v>
      </c>
      <c r="G232" s="18" t="str">
        <f>IF(IFERROR(VLOOKUP(E232,医院分型!F:J,5,FALSE),"无")="是","是","")</f>
        <v/>
      </c>
      <c r="H232" s="45" t="s">
        <v>34</v>
      </c>
      <c r="I232" s="45" t="s">
        <v>749</v>
      </c>
      <c r="J232" s="18" t="str">
        <f>IFERROR(VLOOKUP(E232,医院分型!F:K,6,FALSE),"否")</f>
        <v>否</v>
      </c>
      <c r="K232" s="23" t="s">
        <v>752</v>
      </c>
      <c r="L232" s="23">
        <v>31</v>
      </c>
      <c r="M232" s="23" t="s">
        <v>37</v>
      </c>
      <c r="N232" s="23" t="s">
        <v>50</v>
      </c>
      <c r="O232" s="15"/>
      <c r="P232" s="45" t="s">
        <v>39</v>
      </c>
      <c r="Q232" s="45" t="s">
        <v>40</v>
      </c>
      <c r="R232" s="17"/>
      <c r="S232" s="26" t="s">
        <v>753</v>
      </c>
      <c r="T232" s="27" t="s">
        <v>42</v>
      </c>
      <c r="U232" s="23" t="s">
        <v>43</v>
      </c>
      <c r="V232" s="32"/>
      <c r="W232" s="23"/>
      <c r="X232" s="23"/>
      <c r="Y232" s="23"/>
      <c r="Z232" s="23"/>
      <c r="AA232" s="37"/>
      <c r="AB232" s="38"/>
      <c r="AC232" s="23"/>
      <c r="AD232" s="42"/>
      <c r="AE232" s="43"/>
    </row>
    <row r="233" spans="1:31">
      <c r="A233" s="15">
        <v>232</v>
      </c>
      <c r="B233" s="44">
        <v>44261</v>
      </c>
      <c r="C233" s="45" t="s">
        <v>564</v>
      </c>
      <c r="D233" s="18" t="str">
        <f>VLOOKUP(C233,IF({1,0},CSS南北分区!D:D,CSS南北分区!B:B),2,FALSE)</f>
        <v>北区</v>
      </c>
      <c r="E233" s="46" t="s">
        <v>748</v>
      </c>
      <c r="F233" s="18" t="str">
        <f>IFERROR(VLOOKUP('2-DBS送检明细'!E233,IF({1,0},医院分型!F:F,医院分型!E:E),2,FALSE),"无")</f>
        <v>无</v>
      </c>
      <c r="G233" s="18" t="str">
        <f>IF(IFERROR(VLOOKUP(E233,医院分型!F:J,5,FALSE),"无")="是","是","")</f>
        <v/>
      </c>
      <c r="H233" s="45" t="s">
        <v>34</v>
      </c>
      <c r="I233" s="45" t="s">
        <v>749</v>
      </c>
      <c r="J233" s="18" t="str">
        <f>IFERROR(VLOOKUP(E233,医院分型!F:K,6,FALSE),"否")</f>
        <v>否</v>
      </c>
      <c r="K233" s="23" t="s">
        <v>754</v>
      </c>
      <c r="L233" s="23">
        <v>7</v>
      </c>
      <c r="M233" s="23" t="s">
        <v>37</v>
      </c>
      <c r="N233" s="23" t="s">
        <v>38</v>
      </c>
      <c r="O233" s="15"/>
      <c r="P233" s="45" t="s">
        <v>39</v>
      </c>
      <c r="Q233" s="45" t="s">
        <v>40</v>
      </c>
      <c r="R233" s="17"/>
      <c r="S233" s="26" t="s">
        <v>755</v>
      </c>
      <c r="T233" s="27" t="s">
        <v>42</v>
      </c>
      <c r="U233" s="23" t="s">
        <v>43</v>
      </c>
      <c r="V233" s="32"/>
      <c r="W233" s="23"/>
      <c r="X233" s="23"/>
      <c r="Y233" s="23"/>
      <c r="Z233" s="23"/>
      <c r="AA233" s="37"/>
      <c r="AB233" s="38"/>
      <c r="AC233" s="23"/>
      <c r="AD233" s="42"/>
      <c r="AE233" s="43"/>
    </row>
    <row r="234" spans="1:32">
      <c r="A234" s="15">
        <v>233</v>
      </c>
      <c r="B234" s="44">
        <v>44261</v>
      </c>
      <c r="C234" s="45" t="s">
        <v>564</v>
      </c>
      <c r="D234" s="18" t="str">
        <f>VLOOKUP(C234,IF({1,0},CSS南北分区!D:D,CSS南北分区!B:B),2,FALSE)</f>
        <v>北区</v>
      </c>
      <c r="E234" s="46" t="s">
        <v>748</v>
      </c>
      <c r="F234" s="18" t="str">
        <f>IFERROR(VLOOKUP('2-DBS送检明细'!E234,IF({1,0},医院分型!F:F,医院分型!E:E),2,FALSE),"无")</f>
        <v>无</v>
      </c>
      <c r="G234" s="18" t="str">
        <f>IF(IFERROR(VLOOKUP(E234,医院分型!F:J,5,FALSE),"无")="是","是","")</f>
        <v/>
      </c>
      <c r="H234" s="45" t="s">
        <v>34</v>
      </c>
      <c r="I234" s="45" t="s">
        <v>749</v>
      </c>
      <c r="J234" s="18" t="str">
        <f>IFERROR(VLOOKUP(E234,医院分型!F:K,6,FALSE),"否")</f>
        <v>否</v>
      </c>
      <c r="K234" s="23" t="s">
        <v>756</v>
      </c>
      <c r="L234" s="23">
        <v>4</v>
      </c>
      <c r="M234" s="23" t="s">
        <v>37</v>
      </c>
      <c r="N234" s="23" t="s">
        <v>50</v>
      </c>
      <c r="O234" s="15"/>
      <c r="P234" s="45" t="s">
        <v>39</v>
      </c>
      <c r="Q234" s="45" t="s">
        <v>40</v>
      </c>
      <c r="R234" s="17"/>
      <c r="S234" s="26" t="s">
        <v>757</v>
      </c>
      <c r="T234" s="27" t="s">
        <v>42</v>
      </c>
      <c r="U234" s="23" t="s">
        <v>120</v>
      </c>
      <c r="V234" s="32">
        <v>0.26</v>
      </c>
      <c r="W234" s="23" t="s">
        <v>58</v>
      </c>
      <c r="X234" s="23">
        <v>215.29</v>
      </c>
      <c r="Y234" s="23" t="s">
        <v>58</v>
      </c>
      <c r="Z234" s="23"/>
      <c r="AA234" s="37"/>
      <c r="AB234" s="38">
        <v>3</v>
      </c>
      <c r="AC234" s="23" t="s">
        <v>42</v>
      </c>
      <c r="AD234" s="42" t="s">
        <v>758</v>
      </c>
      <c r="AE234" s="43"/>
      <c r="AF234" s="11" t="s">
        <v>485</v>
      </c>
    </row>
    <row r="235" spans="1:31">
      <c r="A235" s="15">
        <v>234</v>
      </c>
      <c r="B235" s="44">
        <v>44263</v>
      </c>
      <c r="C235" s="45" t="s">
        <v>70</v>
      </c>
      <c r="D235" s="18" t="str">
        <f>VLOOKUP(C235,IF({1,0},CSS南北分区!D:D,CSS南北分区!B:B),2,FALSE)</f>
        <v>北区</v>
      </c>
      <c r="E235" s="46" t="s">
        <v>185</v>
      </c>
      <c r="F235" s="18" t="str">
        <f>IFERROR(VLOOKUP('2-DBS送检明细'!E235,IF({1,0},医院分型!F:F,医院分型!E:E),2,FALSE),"无")</f>
        <v>L1</v>
      </c>
      <c r="G235" s="18" t="str">
        <f>IF(IFERROR(VLOOKUP(E235,医院分型!F:J,5,FALSE),"无")="是","是","")</f>
        <v>是</v>
      </c>
      <c r="H235" s="45" t="s">
        <v>72</v>
      </c>
      <c r="I235" s="45" t="s">
        <v>759</v>
      </c>
      <c r="J235" s="18" t="str">
        <f>IFERROR(VLOOKUP(E235,医院分型!F:K,6,FALSE),"否")</f>
        <v>是</v>
      </c>
      <c r="K235" s="23" t="s">
        <v>760</v>
      </c>
      <c r="L235" s="23">
        <v>32</v>
      </c>
      <c r="M235" s="23" t="s">
        <v>49</v>
      </c>
      <c r="N235" s="23" t="s">
        <v>50</v>
      </c>
      <c r="O235" s="15"/>
      <c r="P235" s="45" t="s">
        <v>39</v>
      </c>
      <c r="Q235" s="45" t="s">
        <v>40</v>
      </c>
      <c r="R235" s="17"/>
      <c r="S235" s="26" t="s">
        <v>761</v>
      </c>
      <c r="T235" s="27" t="s">
        <v>42</v>
      </c>
      <c r="U235" s="23" t="s">
        <v>43</v>
      </c>
      <c r="V235" s="32"/>
      <c r="W235" s="23"/>
      <c r="X235" s="23"/>
      <c r="Y235" s="23"/>
      <c r="Z235" s="23"/>
      <c r="AA235" s="37"/>
      <c r="AB235" s="38"/>
      <c r="AC235" s="23"/>
      <c r="AD235" s="42"/>
      <c r="AE235" s="43"/>
    </row>
    <row r="236" spans="1:31">
      <c r="A236" s="15">
        <v>235</v>
      </c>
      <c r="B236" s="44">
        <v>44263</v>
      </c>
      <c r="C236" s="45" t="s">
        <v>70</v>
      </c>
      <c r="D236" s="18" t="str">
        <f>VLOOKUP(C236,IF({1,0},CSS南北分区!D:D,CSS南北分区!B:B),2,FALSE)</f>
        <v>北区</v>
      </c>
      <c r="E236" s="46" t="s">
        <v>71</v>
      </c>
      <c r="F236" s="18" t="str">
        <f>IFERROR(VLOOKUP('2-DBS送检明细'!E236,IF({1,0},医院分型!F:F,医院分型!E:E),2,FALSE),"无")</f>
        <v>L1</v>
      </c>
      <c r="G236" s="18" t="str">
        <f>IF(IFERROR(VLOOKUP(E236,医院分型!F:J,5,FALSE),"无")="是","是","")</f>
        <v>是</v>
      </c>
      <c r="H236" s="45" t="s">
        <v>72</v>
      </c>
      <c r="I236" s="45" t="s">
        <v>73</v>
      </c>
      <c r="J236" s="18" t="str">
        <f>IFERROR(VLOOKUP(E236,医院分型!F:K,6,FALSE),"否")</f>
        <v>是</v>
      </c>
      <c r="K236" s="23" t="s">
        <v>762</v>
      </c>
      <c r="L236" s="23">
        <v>55</v>
      </c>
      <c r="M236" s="23" t="s">
        <v>37</v>
      </c>
      <c r="N236" s="23" t="s">
        <v>50</v>
      </c>
      <c r="O236" s="15"/>
      <c r="P236" s="45" t="s">
        <v>39</v>
      </c>
      <c r="Q236" s="45" t="s">
        <v>40</v>
      </c>
      <c r="R236" s="17"/>
      <c r="S236" s="26" t="s">
        <v>763</v>
      </c>
      <c r="T236" s="27" t="s">
        <v>42</v>
      </c>
      <c r="U236" s="23" t="s">
        <v>43</v>
      </c>
      <c r="V236" s="32"/>
      <c r="W236" s="23"/>
      <c r="X236" s="23"/>
      <c r="Y236" s="23"/>
      <c r="Z236" s="23"/>
      <c r="AA236" s="37"/>
      <c r="AB236" s="38"/>
      <c r="AC236" s="23"/>
      <c r="AD236" s="42"/>
      <c r="AE236" s="43"/>
    </row>
    <row r="237" spans="1:31">
      <c r="A237" s="15">
        <v>236</v>
      </c>
      <c r="B237" s="44">
        <v>44263</v>
      </c>
      <c r="C237" s="45" t="s">
        <v>70</v>
      </c>
      <c r="D237" s="18" t="str">
        <f>VLOOKUP(C237,IF({1,0},CSS南北分区!D:D,CSS南北分区!B:B),2,FALSE)</f>
        <v>北区</v>
      </c>
      <c r="E237" s="46" t="s">
        <v>71</v>
      </c>
      <c r="F237" s="18" t="str">
        <f>IFERROR(VLOOKUP('2-DBS送检明细'!E237,IF({1,0},医院分型!F:F,医院分型!E:E),2,FALSE),"无")</f>
        <v>L1</v>
      </c>
      <c r="G237" s="18" t="str">
        <f>IF(IFERROR(VLOOKUP(E237,医院分型!F:J,5,FALSE),"无")="是","是","")</f>
        <v>是</v>
      </c>
      <c r="H237" s="45" t="s">
        <v>72</v>
      </c>
      <c r="I237" s="45" t="s">
        <v>73</v>
      </c>
      <c r="J237" s="18" t="str">
        <f>IFERROR(VLOOKUP(E237,医院分型!F:K,6,FALSE),"否")</f>
        <v>是</v>
      </c>
      <c r="K237" s="23" t="s">
        <v>764</v>
      </c>
      <c r="L237" s="23">
        <v>54</v>
      </c>
      <c r="M237" s="23" t="s">
        <v>37</v>
      </c>
      <c r="N237" s="23" t="s">
        <v>38</v>
      </c>
      <c r="O237" s="15"/>
      <c r="P237" s="45" t="s">
        <v>39</v>
      </c>
      <c r="Q237" s="45" t="s">
        <v>40</v>
      </c>
      <c r="R237" s="17"/>
      <c r="S237" s="26" t="s">
        <v>765</v>
      </c>
      <c r="T237" s="27" t="s">
        <v>42</v>
      </c>
      <c r="U237" s="23" t="s">
        <v>43</v>
      </c>
      <c r="V237" s="32"/>
      <c r="W237" s="23"/>
      <c r="X237" s="23"/>
      <c r="Y237" s="23"/>
      <c r="Z237" s="23"/>
      <c r="AA237" s="37"/>
      <c r="AB237" s="38"/>
      <c r="AC237" s="23"/>
      <c r="AD237" s="42"/>
      <c r="AE237" s="43"/>
    </row>
    <row r="238" spans="1:31">
      <c r="A238" s="15">
        <v>237</v>
      </c>
      <c r="B238" s="44">
        <v>44263</v>
      </c>
      <c r="C238" s="45" t="s">
        <v>44</v>
      </c>
      <c r="D238" s="18" t="str">
        <f>VLOOKUP(C238,IF({1,0},CSS南北分区!D:D,CSS南北分区!B:B),2,FALSE)</f>
        <v>北区</v>
      </c>
      <c r="E238" s="46" t="s">
        <v>766</v>
      </c>
      <c r="F238" s="18" t="str">
        <f>IFERROR(VLOOKUP('2-DBS送检明细'!E238,IF({1,0},医院分型!F:F,医院分型!E:E),2,FALSE),"无")</f>
        <v>无</v>
      </c>
      <c r="G238" s="18" t="str">
        <f>IF(IFERROR(VLOOKUP(E238,医院分型!F:J,5,FALSE),"无")="是","是","")</f>
        <v/>
      </c>
      <c r="H238" s="45" t="s">
        <v>72</v>
      </c>
      <c r="I238" s="45" t="s">
        <v>767</v>
      </c>
      <c r="J238" s="18" t="str">
        <f>IFERROR(VLOOKUP(E238,医院分型!F:K,6,FALSE),"否")</f>
        <v>否</v>
      </c>
      <c r="K238" s="23" t="s">
        <v>214</v>
      </c>
      <c r="L238" s="23">
        <v>2</v>
      </c>
      <c r="M238" s="23" t="s">
        <v>37</v>
      </c>
      <c r="N238" s="23" t="s">
        <v>38</v>
      </c>
      <c r="O238" s="15"/>
      <c r="P238" s="45" t="s">
        <v>39</v>
      </c>
      <c r="Q238" s="45" t="s">
        <v>40</v>
      </c>
      <c r="R238" s="17"/>
      <c r="S238" s="26" t="s">
        <v>768</v>
      </c>
      <c r="T238" s="27" t="s">
        <v>42</v>
      </c>
      <c r="U238" s="23" t="s">
        <v>43</v>
      </c>
      <c r="V238" s="32"/>
      <c r="W238" s="23"/>
      <c r="X238" s="23"/>
      <c r="Y238" s="23"/>
      <c r="Z238" s="23"/>
      <c r="AA238" s="37"/>
      <c r="AB238" s="38"/>
      <c r="AC238" s="23"/>
      <c r="AD238" s="42"/>
      <c r="AE238" s="43"/>
    </row>
    <row r="239" spans="1:31">
      <c r="A239" s="15">
        <v>238</v>
      </c>
      <c r="B239" s="44">
        <v>44263</v>
      </c>
      <c r="C239" s="45" t="s">
        <v>101</v>
      </c>
      <c r="D239" s="18" t="str">
        <f>VLOOKUP(C239,IF({1,0},CSS南北分区!D:D,CSS南北分区!B:B),2,FALSE)</f>
        <v>南区</v>
      </c>
      <c r="E239" s="46" t="s">
        <v>585</v>
      </c>
      <c r="F239" s="18" t="str">
        <f>IFERROR(VLOOKUP('2-DBS送检明细'!E239,IF({1,0},医院分型!F:F,医院分型!E:E),2,FALSE),"无")</f>
        <v>L1</v>
      </c>
      <c r="G239" s="18" t="str">
        <f>IF(IFERROR(VLOOKUP(E239,医院分型!F:J,5,FALSE),"无")="是","是","")</f>
        <v>是</v>
      </c>
      <c r="H239" s="45" t="s">
        <v>72</v>
      </c>
      <c r="I239" s="45" t="s">
        <v>586</v>
      </c>
      <c r="J239" s="18" t="str">
        <f>IFERROR(VLOOKUP(E239,医院分型!F:K,6,FALSE),"否")</f>
        <v>否</v>
      </c>
      <c r="K239" s="23" t="s">
        <v>769</v>
      </c>
      <c r="L239" s="23">
        <v>41</v>
      </c>
      <c r="M239" s="23" t="s">
        <v>37</v>
      </c>
      <c r="N239" s="23" t="s">
        <v>50</v>
      </c>
      <c r="O239" s="15"/>
      <c r="P239" s="45" t="s">
        <v>39</v>
      </c>
      <c r="Q239" s="45" t="s">
        <v>40</v>
      </c>
      <c r="R239" s="17"/>
      <c r="S239" s="26" t="s">
        <v>770</v>
      </c>
      <c r="T239" s="27" t="s">
        <v>42</v>
      </c>
      <c r="U239" s="23" t="s">
        <v>43</v>
      </c>
      <c r="V239" s="32"/>
      <c r="W239" s="23"/>
      <c r="X239" s="23"/>
      <c r="Y239" s="23"/>
      <c r="Z239" s="23"/>
      <c r="AA239" s="37"/>
      <c r="AB239" s="38"/>
      <c r="AC239" s="23"/>
      <c r="AD239" s="42"/>
      <c r="AE239" s="43"/>
    </row>
    <row r="240" spans="1:31">
      <c r="A240" s="15">
        <v>239</v>
      </c>
      <c r="B240" s="44">
        <v>44263</v>
      </c>
      <c r="C240" s="45" t="s">
        <v>308</v>
      </c>
      <c r="D240" s="18" t="str">
        <f>VLOOKUP(C240,IF({1,0},CSS南北分区!D:D,CSS南北分区!B:B),2,FALSE)</f>
        <v>北区</v>
      </c>
      <c r="E240" s="46" t="s">
        <v>274</v>
      </c>
      <c r="F240" s="18" t="str">
        <f>IFERROR(VLOOKUP('2-DBS送检明细'!E240,IF({1,0},医院分型!F:F,医院分型!E:E),2,FALSE),"无")</f>
        <v>L2</v>
      </c>
      <c r="G240" s="18" t="str">
        <f>IF(IFERROR(VLOOKUP(E240,医院分型!F:J,5,FALSE),"无")="是","是","")</f>
        <v/>
      </c>
      <c r="H240" s="45" t="s">
        <v>72</v>
      </c>
      <c r="I240" s="45" t="s">
        <v>275</v>
      </c>
      <c r="J240" s="18" t="str">
        <f>IFERROR(VLOOKUP(E240,医院分型!F:K,6,FALSE),"否")</f>
        <v>否</v>
      </c>
      <c r="K240" s="23" t="s">
        <v>771</v>
      </c>
      <c r="L240" s="23">
        <v>47</v>
      </c>
      <c r="M240" s="23" t="s">
        <v>37</v>
      </c>
      <c r="N240" s="23" t="s">
        <v>50</v>
      </c>
      <c r="O240" s="15"/>
      <c r="P240" s="45" t="s">
        <v>39</v>
      </c>
      <c r="Q240" s="45" t="s">
        <v>40</v>
      </c>
      <c r="R240" s="17"/>
      <c r="S240" s="26" t="s">
        <v>772</v>
      </c>
      <c r="T240" s="27" t="s">
        <v>42</v>
      </c>
      <c r="U240" s="23" t="s">
        <v>43</v>
      </c>
      <c r="V240" s="32"/>
      <c r="W240" s="23"/>
      <c r="X240" s="23"/>
      <c r="Y240" s="23"/>
      <c r="Z240" s="23"/>
      <c r="AA240" s="37"/>
      <c r="AB240" s="38"/>
      <c r="AC240" s="23"/>
      <c r="AD240" s="42"/>
      <c r="AE240" s="43"/>
    </row>
    <row r="241" spans="1:31">
      <c r="A241" s="15">
        <v>240</v>
      </c>
      <c r="B241" s="44">
        <v>44256</v>
      </c>
      <c r="C241" s="45" t="s">
        <v>401</v>
      </c>
      <c r="D241" s="18" t="str">
        <f>VLOOKUP(C241,IF({1,0},CSS南北分区!D:D,CSS南北分区!B:B),2,FALSE)</f>
        <v>南区</v>
      </c>
      <c r="E241" s="46" t="s">
        <v>773</v>
      </c>
      <c r="F241" s="18" t="str">
        <f>IFERROR(VLOOKUP('2-DBS送检明细'!E241,IF({1,0},医院分型!F:F,医院分型!E:E),2,FALSE),"无")</f>
        <v>无</v>
      </c>
      <c r="G241" s="18" t="str">
        <f>IF(IFERROR(VLOOKUP(E241,医院分型!F:J,5,FALSE),"无")="是","是","")</f>
        <v/>
      </c>
      <c r="H241" s="45" t="s">
        <v>72</v>
      </c>
      <c r="I241" s="45" t="s">
        <v>186</v>
      </c>
      <c r="J241" s="18" t="str">
        <f>IFERROR(VLOOKUP(E241,医院分型!F:K,6,FALSE),"否")</f>
        <v>否</v>
      </c>
      <c r="K241" s="23" t="s">
        <v>774</v>
      </c>
      <c r="L241" s="23">
        <v>39</v>
      </c>
      <c r="M241" s="23" t="s">
        <v>37</v>
      </c>
      <c r="N241" s="23" t="s">
        <v>38</v>
      </c>
      <c r="O241" s="15"/>
      <c r="P241" s="45" t="s">
        <v>39</v>
      </c>
      <c r="Q241" s="45" t="s">
        <v>40</v>
      </c>
      <c r="R241" s="17"/>
      <c r="S241" s="26" t="s">
        <v>775</v>
      </c>
      <c r="T241" s="27" t="s">
        <v>42</v>
      </c>
      <c r="U241" s="23" t="s">
        <v>43</v>
      </c>
      <c r="V241" s="32"/>
      <c r="W241" s="23"/>
      <c r="X241" s="23"/>
      <c r="Y241" s="23"/>
      <c r="Z241" s="23"/>
      <c r="AA241" s="37"/>
      <c r="AB241" s="38"/>
      <c r="AC241" s="23"/>
      <c r="AD241" s="42"/>
      <c r="AE241" s="43"/>
    </row>
    <row r="242" spans="1:31">
      <c r="A242" s="15">
        <v>241</v>
      </c>
      <c r="B242" s="44">
        <v>44256</v>
      </c>
      <c r="C242" s="45" t="s">
        <v>401</v>
      </c>
      <c r="D242" s="18" t="str">
        <f>VLOOKUP(C242,IF({1,0},CSS南北分区!D:D,CSS南北分区!B:B),2,FALSE)</f>
        <v>南区</v>
      </c>
      <c r="E242" s="46" t="s">
        <v>776</v>
      </c>
      <c r="F242" s="18" t="str">
        <f>IFERROR(VLOOKUP('2-DBS送检明细'!E242,IF({1,0},医院分型!F:F,医院分型!E:E),2,FALSE),"无")</f>
        <v>L1</v>
      </c>
      <c r="G242" s="18" t="str">
        <f>IF(IFERROR(VLOOKUP(E242,医院分型!F:J,5,FALSE),"无")="是","是","")</f>
        <v/>
      </c>
      <c r="H242" s="45" t="s">
        <v>72</v>
      </c>
      <c r="I242" s="45" t="s">
        <v>186</v>
      </c>
      <c r="J242" s="18" t="str">
        <f>IFERROR(VLOOKUP(E242,医院分型!F:K,6,FALSE),"否")</f>
        <v>否</v>
      </c>
      <c r="K242" s="23" t="s">
        <v>777</v>
      </c>
      <c r="L242" s="23">
        <v>31</v>
      </c>
      <c r="M242" s="23" t="s">
        <v>37</v>
      </c>
      <c r="N242" s="23" t="s">
        <v>38</v>
      </c>
      <c r="O242" s="15"/>
      <c r="P242" s="45" t="s">
        <v>39</v>
      </c>
      <c r="Q242" s="45" t="s">
        <v>40</v>
      </c>
      <c r="R242" s="17"/>
      <c r="S242" s="26" t="s">
        <v>778</v>
      </c>
      <c r="T242" s="27" t="s">
        <v>42</v>
      </c>
      <c r="U242" s="23" t="s">
        <v>43</v>
      </c>
      <c r="V242" s="32"/>
      <c r="W242" s="23"/>
      <c r="X242" s="23"/>
      <c r="Y242" s="23"/>
      <c r="Z242" s="23"/>
      <c r="AA242" s="37"/>
      <c r="AB242" s="38"/>
      <c r="AC242" s="23"/>
      <c r="AD242" s="42"/>
      <c r="AE242" s="43"/>
    </row>
    <row r="243" spans="1:31">
      <c r="A243" s="15">
        <v>242</v>
      </c>
      <c r="B243" s="44">
        <v>44256</v>
      </c>
      <c r="C243" s="45" t="s">
        <v>401</v>
      </c>
      <c r="D243" s="18" t="str">
        <f>VLOOKUP(C243,IF({1,0},CSS南北分区!D:D,CSS南北分区!B:B),2,FALSE)</f>
        <v>南区</v>
      </c>
      <c r="E243" s="46" t="s">
        <v>776</v>
      </c>
      <c r="F243" s="18" t="str">
        <f>IFERROR(VLOOKUP('2-DBS送检明细'!E243,IF({1,0},医院分型!F:F,医院分型!E:E),2,FALSE),"无")</f>
        <v>L1</v>
      </c>
      <c r="G243" s="18" t="str">
        <f>IF(IFERROR(VLOOKUP(E243,医院分型!F:J,5,FALSE),"无")="是","是","")</f>
        <v/>
      </c>
      <c r="H243" s="45" t="s">
        <v>72</v>
      </c>
      <c r="I243" s="45" t="s">
        <v>186</v>
      </c>
      <c r="J243" s="18" t="str">
        <f>IFERROR(VLOOKUP(E243,医院分型!F:K,6,FALSE),"否")</f>
        <v>否</v>
      </c>
      <c r="K243" s="23" t="s">
        <v>779</v>
      </c>
      <c r="L243" s="23">
        <v>34</v>
      </c>
      <c r="M243" s="23" t="s">
        <v>37</v>
      </c>
      <c r="N243" s="23" t="s">
        <v>50</v>
      </c>
      <c r="O243" s="15"/>
      <c r="P243" s="45" t="s">
        <v>39</v>
      </c>
      <c r="Q243" s="45" t="s">
        <v>40</v>
      </c>
      <c r="R243" s="17"/>
      <c r="S243" s="26" t="s">
        <v>780</v>
      </c>
      <c r="T243" s="27" t="s">
        <v>42</v>
      </c>
      <c r="U243" s="23" t="s">
        <v>43</v>
      </c>
      <c r="V243" s="32"/>
      <c r="W243" s="23"/>
      <c r="X243" s="23"/>
      <c r="Y243" s="23"/>
      <c r="Z243" s="23"/>
      <c r="AA243" s="37"/>
      <c r="AB243" s="38"/>
      <c r="AC243" s="23"/>
      <c r="AD243" s="42"/>
      <c r="AE243" s="43"/>
    </row>
    <row r="244" spans="1:31">
      <c r="A244" s="15">
        <v>243</v>
      </c>
      <c r="B244" s="44">
        <v>44256</v>
      </c>
      <c r="C244" s="45" t="s">
        <v>401</v>
      </c>
      <c r="D244" s="18" t="str">
        <f>VLOOKUP(C244,IF({1,0},CSS南北分区!D:D,CSS南北分区!B:B),2,FALSE)</f>
        <v>南区</v>
      </c>
      <c r="E244" s="46" t="s">
        <v>776</v>
      </c>
      <c r="F244" s="18" t="str">
        <f>IFERROR(VLOOKUP('2-DBS送检明细'!E244,IF({1,0},医院分型!F:F,医院分型!E:E),2,FALSE),"无")</f>
        <v>L1</v>
      </c>
      <c r="G244" s="18" t="str">
        <f>IF(IFERROR(VLOOKUP(E244,医院分型!F:J,5,FALSE),"无")="是","是","")</f>
        <v/>
      </c>
      <c r="H244" s="45" t="s">
        <v>72</v>
      </c>
      <c r="I244" s="45" t="s">
        <v>186</v>
      </c>
      <c r="J244" s="18" t="str">
        <f>IFERROR(VLOOKUP(E244,医院分型!F:K,6,FALSE),"否")</f>
        <v>否</v>
      </c>
      <c r="K244" s="23" t="s">
        <v>781</v>
      </c>
      <c r="L244" s="23">
        <v>27</v>
      </c>
      <c r="M244" s="23" t="s">
        <v>49</v>
      </c>
      <c r="N244" s="23" t="s">
        <v>38</v>
      </c>
      <c r="O244" s="15"/>
      <c r="P244" s="45" t="s">
        <v>39</v>
      </c>
      <c r="Q244" s="45" t="s">
        <v>40</v>
      </c>
      <c r="R244" s="17"/>
      <c r="S244" s="26" t="s">
        <v>782</v>
      </c>
      <c r="T244" s="27" t="s">
        <v>42</v>
      </c>
      <c r="U244" s="23" t="s">
        <v>43</v>
      </c>
      <c r="V244" s="32"/>
      <c r="W244" s="23"/>
      <c r="X244" s="23"/>
      <c r="Y244" s="23"/>
      <c r="Z244" s="23"/>
      <c r="AA244" s="37"/>
      <c r="AB244" s="38"/>
      <c r="AC244" s="23"/>
      <c r="AD244" s="42"/>
      <c r="AE244" s="43"/>
    </row>
    <row r="245" spans="1:31">
      <c r="A245" s="15">
        <v>244</v>
      </c>
      <c r="B245" s="44">
        <v>44256</v>
      </c>
      <c r="C245" s="45" t="s">
        <v>401</v>
      </c>
      <c r="D245" s="18" t="str">
        <f>VLOOKUP(C245,IF({1,0},CSS南北分区!D:D,CSS南北分区!B:B),2,FALSE)</f>
        <v>南区</v>
      </c>
      <c r="E245" s="46" t="s">
        <v>402</v>
      </c>
      <c r="F245" s="18" t="str">
        <f>IFERROR(VLOOKUP('2-DBS送检明细'!E245,IF({1,0},医院分型!F:F,医院分型!E:E),2,FALSE),"无")</f>
        <v>L1</v>
      </c>
      <c r="G245" s="18" t="str">
        <f>IF(IFERROR(VLOOKUP(E245,医院分型!F:J,5,FALSE),"无")="是","是","")</f>
        <v>是</v>
      </c>
      <c r="H245" s="45" t="s">
        <v>455</v>
      </c>
      <c r="I245" s="45" t="s">
        <v>186</v>
      </c>
      <c r="J245" s="18" t="str">
        <f>IFERROR(VLOOKUP(E245,医院分型!F:K,6,FALSE),"否")</f>
        <v>是</v>
      </c>
      <c r="K245" s="23" t="s">
        <v>783</v>
      </c>
      <c r="L245" s="23">
        <v>5</v>
      </c>
      <c r="M245" s="23" t="s">
        <v>37</v>
      </c>
      <c r="N245" s="23" t="s">
        <v>50</v>
      </c>
      <c r="O245" s="15"/>
      <c r="P245" s="45" t="s">
        <v>39</v>
      </c>
      <c r="Q245" s="45" t="s">
        <v>40</v>
      </c>
      <c r="R245" s="17"/>
      <c r="S245" s="26" t="s">
        <v>784</v>
      </c>
      <c r="T245" s="27" t="s">
        <v>42</v>
      </c>
      <c r="U245" s="23" t="s">
        <v>43</v>
      </c>
      <c r="V245" s="32"/>
      <c r="W245" s="23"/>
      <c r="X245" s="23"/>
      <c r="Y245" s="23"/>
      <c r="Z245" s="23"/>
      <c r="AA245" s="37"/>
      <c r="AB245" s="38"/>
      <c r="AC245" s="23"/>
      <c r="AD245" s="42"/>
      <c r="AE245" s="43"/>
    </row>
    <row r="246" spans="1:31">
      <c r="A246" s="15">
        <v>245</v>
      </c>
      <c r="B246" s="44">
        <v>44256</v>
      </c>
      <c r="C246" s="45" t="s">
        <v>401</v>
      </c>
      <c r="D246" s="18" t="str">
        <f>VLOOKUP(C246,IF({1,0},CSS南北分区!D:D,CSS南北分区!B:B),2,FALSE)</f>
        <v>南区</v>
      </c>
      <c r="E246" s="46" t="s">
        <v>402</v>
      </c>
      <c r="F246" s="18" t="str">
        <f>IFERROR(VLOOKUP('2-DBS送检明细'!E246,IF({1,0},医院分型!F:F,医院分型!E:E),2,FALSE),"无")</f>
        <v>L1</v>
      </c>
      <c r="G246" s="18" t="str">
        <f>IF(IFERROR(VLOOKUP(E246,医院分型!F:J,5,FALSE),"无")="是","是","")</f>
        <v>是</v>
      </c>
      <c r="H246" s="45" t="s">
        <v>785</v>
      </c>
      <c r="I246" s="45" t="s">
        <v>186</v>
      </c>
      <c r="J246" s="18" t="str">
        <f>IFERROR(VLOOKUP(E246,医院分型!F:K,6,FALSE),"否")</f>
        <v>是</v>
      </c>
      <c r="K246" s="23" t="s">
        <v>786</v>
      </c>
      <c r="L246" s="23">
        <v>28</v>
      </c>
      <c r="M246" s="23" t="s">
        <v>49</v>
      </c>
      <c r="N246" s="23" t="s">
        <v>50</v>
      </c>
      <c r="O246" s="15"/>
      <c r="P246" s="45" t="s">
        <v>39</v>
      </c>
      <c r="Q246" s="45" t="s">
        <v>40</v>
      </c>
      <c r="R246" s="17"/>
      <c r="S246" s="26" t="s">
        <v>787</v>
      </c>
      <c r="T246" s="27" t="s">
        <v>42</v>
      </c>
      <c r="U246" s="23" t="s">
        <v>43</v>
      </c>
      <c r="V246" s="32"/>
      <c r="W246" s="23"/>
      <c r="X246" s="23"/>
      <c r="Y246" s="23"/>
      <c r="Z246" s="23"/>
      <c r="AA246" s="37"/>
      <c r="AB246" s="38"/>
      <c r="AC246" s="23"/>
      <c r="AD246" s="42"/>
      <c r="AE246" s="43"/>
    </row>
    <row r="247" spans="1:31">
      <c r="A247" s="15">
        <v>246</v>
      </c>
      <c r="B247" s="44">
        <v>44256</v>
      </c>
      <c r="C247" s="45" t="s">
        <v>401</v>
      </c>
      <c r="D247" s="18" t="str">
        <f>VLOOKUP(C247,IF({1,0},CSS南北分区!D:D,CSS南北分区!B:B),2,FALSE)</f>
        <v>南区</v>
      </c>
      <c r="E247" s="46" t="s">
        <v>402</v>
      </c>
      <c r="F247" s="18" t="str">
        <f>IFERROR(VLOOKUP('2-DBS送检明细'!E247,IF({1,0},医院分型!F:F,医院分型!E:E),2,FALSE),"无")</f>
        <v>L1</v>
      </c>
      <c r="G247" s="18" t="str">
        <f>IF(IFERROR(VLOOKUP(E247,医院分型!F:J,5,FALSE),"无")="是","是","")</f>
        <v>是</v>
      </c>
      <c r="H247" s="45" t="s">
        <v>785</v>
      </c>
      <c r="I247" s="45" t="s">
        <v>186</v>
      </c>
      <c r="J247" s="18" t="str">
        <f>IFERROR(VLOOKUP(E247,医院分型!F:K,6,FALSE),"否")</f>
        <v>是</v>
      </c>
      <c r="K247" s="23" t="s">
        <v>788</v>
      </c>
      <c r="L247" s="23">
        <v>5</v>
      </c>
      <c r="M247" s="23" t="s">
        <v>37</v>
      </c>
      <c r="N247" s="23" t="s">
        <v>50</v>
      </c>
      <c r="O247" s="15"/>
      <c r="P247" s="45" t="s">
        <v>39</v>
      </c>
      <c r="Q247" s="45" t="s">
        <v>40</v>
      </c>
      <c r="R247" s="17"/>
      <c r="S247" s="26" t="s">
        <v>789</v>
      </c>
      <c r="T247" s="27" t="s">
        <v>42</v>
      </c>
      <c r="U247" s="23" t="s">
        <v>43</v>
      </c>
      <c r="V247" s="32"/>
      <c r="W247" s="23"/>
      <c r="X247" s="23"/>
      <c r="Y247" s="23"/>
      <c r="Z247" s="23"/>
      <c r="AA247" s="37"/>
      <c r="AB247" s="38"/>
      <c r="AC247" s="23"/>
      <c r="AD247" s="42"/>
      <c r="AE247" s="43"/>
    </row>
    <row r="248" spans="1:31">
      <c r="A248" s="15">
        <v>247</v>
      </c>
      <c r="B248" s="44">
        <v>44256</v>
      </c>
      <c r="C248" s="45" t="s">
        <v>401</v>
      </c>
      <c r="D248" s="18" t="str">
        <f>VLOOKUP(C248,IF({1,0},CSS南北分区!D:D,CSS南北分区!B:B),2,FALSE)</f>
        <v>南区</v>
      </c>
      <c r="E248" s="46" t="s">
        <v>402</v>
      </c>
      <c r="F248" s="18" t="str">
        <f>IFERROR(VLOOKUP('2-DBS送检明细'!E248,IF({1,0},医院分型!F:F,医院分型!E:E),2,FALSE),"无")</f>
        <v>L1</v>
      </c>
      <c r="G248" s="18" t="str">
        <f>IF(IFERROR(VLOOKUP(E248,医院分型!F:J,5,FALSE),"无")="是","是","")</f>
        <v>是</v>
      </c>
      <c r="H248" s="45" t="s">
        <v>790</v>
      </c>
      <c r="I248" s="45" t="s">
        <v>186</v>
      </c>
      <c r="J248" s="18" t="str">
        <f>IFERROR(VLOOKUP(E248,医院分型!F:K,6,FALSE),"否")</f>
        <v>是</v>
      </c>
      <c r="K248" s="23" t="s">
        <v>791</v>
      </c>
      <c r="L248" s="23">
        <v>4</v>
      </c>
      <c r="M248" s="23" t="s">
        <v>37</v>
      </c>
      <c r="N248" s="23" t="s">
        <v>38</v>
      </c>
      <c r="O248" s="15"/>
      <c r="P248" s="45" t="s">
        <v>39</v>
      </c>
      <c r="Q248" s="45" t="s">
        <v>40</v>
      </c>
      <c r="R248" s="17"/>
      <c r="S248" s="26" t="s">
        <v>792</v>
      </c>
      <c r="T248" s="27" t="s">
        <v>42</v>
      </c>
      <c r="U248" s="23" t="s">
        <v>43</v>
      </c>
      <c r="V248" s="32"/>
      <c r="W248" s="23"/>
      <c r="X248" s="23"/>
      <c r="Y248" s="23"/>
      <c r="Z248" s="23"/>
      <c r="AA248" s="37"/>
      <c r="AB248" s="38"/>
      <c r="AC248" s="23"/>
      <c r="AD248" s="42"/>
      <c r="AE248" s="43"/>
    </row>
    <row r="249" spans="1:31">
      <c r="A249" s="15">
        <v>248</v>
      </c>
      <c r="B249" s="44">
        <v>44256</v>
      </c>
      <c r="C249" s="45" t="s">
        <v>401</v>
      </c>
      <c r="D249" s="18" t="str">
        <f>VLOOKUP(C249,IF({1,0},CSS南北分区!D:D,CSS南北分区!B:B),2,FALSE)</f>
        <v>南区</v>
      </c>
      <c r="E249" s="46" t="s">
        <v>402</v>
      </c>
      <c r="F249" s="18" t="str">
        <f>IFERROR(VLOOKUP('2-DBS送检明细'!E249,IF({1,0},医院分型!F:F,医院分型!E:E),2,FALSE),"无")</f>
        <v>L1</v>
      </c>
      <c r="G249" s="18" t="str">
        <f>IF(IFERROR(VLOOKUP(E249,医院分型!F:J,5,FALSE),"无")="是","是","")</f>
        <v>是</v>
      </c>
      <c r="H249" s="45" t="s">
        <v>785</v>
      </c>
      <c r="I249" s="45" t="s">
        <v>186</v>
      </c>
      <c r="J249" s="18" t="str">
        <f>IFERROR(VLOOKUP(E249,医院分型!F:K,6,FALSE),"否")</f>
        <v>是</v>
      </c>
      <c r="K249" s="23" t="s">
        <v>793</v>
      </c>
      <c r="L249" s="23">
        <v>4</v>
      </c>
      <c r="M249" s="23" t="s">
        <v>37</v>
      </c>
      <c r="N249" s="23" t="s">
        <v>50</v>
      </c>
      <c r="O249" s="15"/>
      <c r="P249" s="45" t="s">
        <v>39</v>
      </c>
      <c r="Q249" s="45" t="s">
        <v>40</v>
      </c>
      <c r="R249" s="17"/>
      <c r="S249" s="26" t="s">
        <v>794</v>
      </c>
      <c r="T249" s="27" t="s">
        <v>42</v>
      </c>
      <c r="U249" s="23" t="s">
        <v>43</v>
      </c>
      <c r="V249" s="32"/>
      <c r="W249" s="23"/>
      <c r="X249" s="23"/>
      <c r="Y249" s="23"/>
      <c r="Z249" s="23"/>
      <c r="AA249" s="37"/>
      <c r="AB249" s="38"/>
      <c r="AC249" s="23"/>
      <c r="AD249" s="42"/>
      <c r="AE249" s="43"/>
    </row>
    <row r="250" spans="1:31">
      <c r="A250" s="15">
        <v>249</v>
      </c>
      <c r="B250" s="44">
        <v>44256</v>
      </c>
      <c r="C250" s="45" t="s">
        <v>401</v>
      </c>
      <c r="D250" s="18" t="str">
        <f>VLOOKUP(C250,IF({1,0},CSS南北分区!D:D,CSS南北分区!B:B),2,FALSE)</f>
        <v>南区</v>
      </c>
      <c r="E250" s="46" t="s">
        <v>402</v>
      </c>
      <c r="F250" s="18" t="str">
        <f>IFERROR(VLOOKUP('2-DBS送检明细'!E250,IF({1,0},医院分型!F:F,医院分型!E:E),2,FALSE),"无")</f>
        <v>L1</v>
      </c>
      <c r="G250" s="18" t="str">
        <f>IF(IFERROR(VLOOKUP(E250,医院分型!F:J,5,FALSE),"无")="是","是","")</f>
        <v>是</v>
      </c>
      <c r="H250" s="45" t="s">
        <v>186</v>
      </c>
      <c r="I250" s="45" t="s">
        <v>186</v>
      </c>
      <c r="J250" s="18" t="str">
        <f>IFERROR(VLOOKUP(E250,医院分型!F:K,6,FALSE),"否")</f>
        <v>是</v>
      </c>
      <c r="K250" s="23" t="s">
        <v>795</v>
      </c>
      <c r="L250" s="23">
        <v>28</v>
      </c>
      <c r="M250" s="23" t="s">
        <v>49</v>
      </c>
      <c r="N250" s="23" t="s">
        <v>38</v>
      </c>
      <c r="O250" s="15"/>
      <c r="P250" s="45" t="s">
        <v>39</v>
      </c>
      <c r="Q250" s="45" t="s">
        <v>40</v>
      </c>
      <c r="R250" s="17"/>
      <c r="S250" s="26" t="s">
        <v>796</v>
      </c>
      <c r="T250" s="27" t="s">
        <v>42</v>
      </c>
      <c r="U250" s="23" t="s">
        <v>43</v>
      </c>
      <c r="V250" s="32"/>
      <c r="W250" s="23"/>
      <c r="X250" s="23"/>
      <c r="Y250" s="23"/>
      <c r="Z250" s="23"/>
      <c r="AA250" s="37"/>
      <c r="AB250" s="38"/>
      <c r="AC250" s="23"/>
      <c r="AD250" s="42"/>
      <c r="AE250" s="43"/>
    </row>
    <row r="251" spans="1:31">
      <c r="A251" s="15">
        <v>250</v>
      </c>
      <c r="B251" s="44">
        <v>44256</v>
      </c>
      <c r="C251" s="45" t="s">
        <v>401</v>
      </c>
      <c r="D251" s="18" t="str">
        <f>VLOOKUP(C251,IF({1,0},CSS南北分区!D:D,CSS南北分区!B:B),2,FALSE)</f>
        <v>南区</v>
      </c>
      <c r="E251" s="46" t="s">
        <v>402</v>
      </c>
      <c r="F251" s="18" t="str">
        <f>IFERROR(VLOOKUP('2-DBS送检明细'!E251,IF({1,0},医院分型!F:F,医院分型!E:E),2,FALSE),"无")</f>
        <v>L1</v>
      </c>
      <c r="G251" s="18" t="str">
        <f>IF(IFERROR(VLOOKUP(E251,医院分型!F:J,5,FALSE),"无")="是","是","")</f>
        <v>是</v>
      </c>
      <c r="H251" s="45" t="s">
        <v>186</v>
      </c>
      <c r="I251" s="45" t="s">
        <v>186</v>
      </c>
      <c r="J251" s="18" t="str">
        <f>IFERROR(VLOOKUP(E251,医院分型!F:K,6,FALSE),"否")</f>
        <v>是</v>
      </c>
      <c r="K251" s="23" t="s">
        <v>214</v>
      </c>
      <c r="L251" s="23">
        <v>40</v>
      </c>
      <c r="M251" s="23" t="s">
        <v>37</v>
      </c>
      <c r="N251" s="23" t="s">
        <v>50</v>
      </c>
      <c r="O251" s="15"/>
      <c r="P251" s="45" t="s">
        <v>39</v>
      </c>
      <c r="Q251" s="45" t="s">
        <v>40</v>
      </c>
      <c r="R251" s="17"/>
      <c r="S251" s="26" t="s">
        <v>797</v>
      </c>
      <c r="T251" s="27" t="s">
        <v>42</v>
      </c>
      <c r="U251" s="23" t="s">
        <v>43</v>
      </c>
      <c r="V251" s="32"/>
      <c r="W251" s="23"/>
      <c r="X251" s="23"/>
      <c r="Y251" s="23"/>
      <c r="Z251" s="23"/>
      <c r="AA251" s="37"/>
      <c r="AB251" s="38"/>
      <c r="AC251" s="23"/>
      <c r="AD251" s="42"/>
      <c r="AE251" s="43"/>
    </row>
    <row r="252" spans="1:31">
      <c r="A252" s="15">
        <v>251</v>
      </c>
      <c r="B252" s="44">
        <v>44256</v>
      </c>
      <c r="C252" s="45" t="s">
        <v>401</v>
      </c>
      <c r="D252" s="18" t="str">
        <f>VLOOKUP(C252,IF({1,0},CSS南北分区!D:D,CSS南北分区!B:B),2,FALSE)</f>
        <v>南区</v>
      </c>
      <c r="E252" s="46" t="s">
        <v>402</v>
      </c>
      <c r="F252" s="18" t="str">
        <f>IFERROR(VLOOKUP('2-DBS送检明细'!E252,IF({1,0},医院分型!F:F,医院分型!E:E),2,FALSE),"无")</f>
        <v>L1</v>
      </c>
      <c r="G252" s="18" t="str">
        <f>IF(IFERROR(VLOOKUP(E252,医院分型!F:J,5,FALSE),"无")="是","是","")</f>
        <v>是</v>
      </c>
      <c r="H252" s="45" t="s">
        <v>186</v>
      </c>
      <c r="I252" s="45" t="s">
        <v>186</v>
      </c>
      <c r="J252" s="18" t="str">
        <f>IFERROR(VLOOKUP(E252,医院分型!F:K,6,FALSE),"否")</f>
        <v>是</v>
      </c>
      <c r="K252" s="23" t="s">
        <v>798</v>
      </c>
      <c r="L252" s="23">
        <v>3</v>
      </c>
      <c r="M252" s="23" t="s">
        <v>37</v>
      </c>
      <c r="N252" s="23" t="s">
        <v>50</v>
      </c>
      <c r="O252" s="15"/>
      <c r="P252" s="45" t="s">
        <v>39</v>
      </c>
      <c r="Q252" s="45" t="s">
        <v>40</v>
      </c>
      <c r="R252" s="17"/>
      <c r="S252" s="26" t="s">
        <v>799</v>
      </c>
      <c r="T252" s="27" t="s">
        <v>42</v>
      </c>
      <c r="U252" s="23" t="s">
        <v>43</v>
      </c>
      <c r="V252" s="32"/>
      <c r="W252" s="23"/>
      <c r="X252" s="23"/>
      <c r="Y252" s="23"/>
      <c r="Z252" s="23"/>
      <c r="AA252" s="37"/>
      <c r="AB252" s="38"/>
      <c r="AC252" s="23"/>
      <c r="AD252" s="42"/>
      <c r="AE252" s="43"/>
    </row>
    <row r="253" spans="1:31">
      <c r="A253" s="15">
        <v>252</v>
      </c>
      <c r="B253" s="44">
        <v>44256</v>
      </c>
      <c r="C253" s="45" t="s">
        <v>401</v>
      </c>
      <c r="D253" s="18" t="str">
        <f>VLOOKUP(C253,IF({1,0},CSS南北分区!D:D,CSS南北分区!B:B),2,FALSE)</f>
        <v>南区</v>
      </c>
      <c r="E253" s="46" t="s">
        <v>402</v>
      </c>
      <c r="F253" s="18" t="str">
        <f>IFERROR(VLOOKUP('2-DBS送检明细'!E253,IF({1,0},医院分型!F:F,医院分型!E:E),2,FALSE),"无")</f>
        <v>L1</v>
      </c>
      <c r="G253" s="18" t="str">
        <f>IF(IFERROR(VLOOKUP(E253,医院分型!F:J,5,FALSE),"无")="是","是","")</f>
        <v>是</v>
      </c>
      <c r="H253" s="45" t="s">
        <v>186</v>
      </c>
      <c r="I253" s="45" t="s">
        <v>186</v>
      </c>
      <c r="J253" s="18" t="str">
        <f>IFERROR(VLOOKUP(E253,医院分型!F:K,6,FALSE),"否")</f>
        <v>是</v>
      </c>
      <c r="K253" s="23" t="s">
        <v>800</v>
      </c>
      <c r="L253" s="23">
        <v>35</v>
      </c>
      <c r="M253" s="23" t="s">
        <v>37</v>
      </c>
      <c r="N253" s="23" t="s">
        <v>38</v>
      </c>
      <c r="O253" s="15"/>
      <c r="P253" s="45" t="s">
        <v>39</v>
      </c>
      <c r="Q253" s="45" t="s">
        <v>40</v>
      </c>
      <c r="R253" s="17"/>
      <c r="S253" s="26" t="s">
        <v>801</v>
      </c>
      <c r="T253" s="27" t="s">
        <v>42</v>
      </c>
      <c r="U253" s="23" t="s">
        <v>43</v>
      </c>
      <c r="V253" s="32"/>
      <c r="W253" s="23"/>
      <c r="X253" s="23"/>
      <c r="Y253" s="23"/>
      <c r="Z253" s="23"/>
      <c r="AA253" s="37"/>
      <c r="AB253" s="38"/>
      <c r="AC253" s="23"/>
      <c r="AD253" s="42"/>
      <c r="AE253" s="43"/>
    </row>
    <row r="254" spans="1:31">
      <c r="A254" s="15">
        <v>253</v>
      </c>
      <c r="B254" s="44">
        <v>44256</v>
      </c>
      <c r="C254" s="45" t="s">
        <v>401</v>
      </c>
      <c r="D254" s="18" t="str">
        <f>VLOOKUP(C254,IF({1,0},CSS南北分区!D:D,CSS南北分区!B:B),2,FALSE)</f>
        <v>南区</v>
      </c>
      <c r="E254" s="46" t="s">
        <v>402</v>
      </c>
      <c r="F254" s="18" t="str">
        <f>IFERROR(VLOOKUP('2-DBS送检明细'!E254,IF({1,0},医院分型!F:F,医院分型!E:E),2,FALSE),"无")</f>
        <v>L1</v>
      </c>
      <c r="G254" s="18" t="str">
        <f>IF(IFERROR(VLOOKUP(E254,医院分型!F:J,5,FALSE),"无")="是","是","")</f>
        <v>是</v>
      </c>
      <c r="H254" s="45" t="s">
        <v>186</v>
      </c>
      <c r="I254" s="45" t="s">
        <v>186</v>
      </c>
      <c r="J254" s="18" t="str">
        <f>IFERROR(VLOOKUP(E254,医院分型!F:K,6,FALSE),"否")</f>
        <v>是</v>
      </c>
      <c r="K254" s="23" t="s">
        <v>802</v>
      </c>
      <c r="L254" s="23">
        <v>21</v>
      </c>
      <c r="M254" s="23" t="s">
        <v>37</v>
      </c>
      <c r="N254" s="23" t="s">
        <v>38</v>
      </c>
      <c r="O254" s="15"/>
      <c r="P254" s="45" t="s">
        <v>39</v>
      </c>
      <c r="Q254" s="45" t="s">
        <v>40</v>
      </c>
      <c r="R254" s="17"/>
      <c r="S254" s="26" t="s">
        <v>803</v>
      </c>
      <c r="T254" s="27" t="s">
        <v>42</v>
      </c>
      <c r="U254" s="23" t="s">
        <v>43</v>
      </c>
      <c r="V254" s="32"/>
      <c r="W254" s="23"/>
      <c r="X254" s="23"/>
      <c r="Y254" s="23"/>
      <c r="Z254" s="23"/>
      <c r="AA254" s="37"/>
      <c r="AB254" s="38"/>
      <c r="AC254" s="23"/>
      <c r="AD254" s="42"/>
      <c r="AE254" s="43"/>
    </row>
    <row r="255" spans="1:31">
      <c r="A255" s="15">
        <v>254</v>
      </c>
      <c r="B255" s="44">
        <v>44264</v>
      </c>
      <c r="C255" s="45" t="s">
        <v>32</v>
      </c>
      <c r="D255" s="18" t="str">
        <f>VLOOKUP(C255,IF({1,0},CSS南北分区!D:D,CSS南北分区!B:B),2,FALSE)</f>
        <v>北区</v>
      </c>
      <c r="E255" s="46" t="s">
        <v>488</v>
      </c>
      <c r="F255" s="18" t="str">
        <f>IFERROR(VLOOKUP('2-DBS送检明细'!E255,IF({1,0},医院分型!F:F,医院分型!E:E),2,FALSE),"无")</f>
        <v>L1</v>
      </c>
      <c r="G255" s="18" t="str">
        <f>IF(IFERROR(VLOOKUP(E255,医院分型!F:J,5,FALSE),"无")="是","是","")</f>
        <v/>
      </c>
      <c r="H255" s="45" t="s">
        <v>34</v>
      </c>
      <c r="I255" s="45" t="s">
        <v>721</v>
      </c>
      <c r="J255" s="18" t="str">
        <f>IFERROR(VLOOKUP(E255,医院分型!F:K,6,FALSE),"否")</f>
        <v>是</v>
      </c>
      <c r="K255" s="23" t="s">
        <v>804</v>
      </c>
      <c r="L255" s="23">
        <v>5</v>
      </c>
      <c r="M255" s="23" t="s">
        <v>37</v>
      </c>
      <c r="N255" s="23" t="s">
        <v>38</v>
      </c>
      <c r="O255" s="15"/>
      <c r="P255" s="45" t="s">
        <v>39</v>
      </c>
      <c r="Q255" s="45" t="s">
        <v>40</v>
      </c>
      <c r="R255" s="17"/>
      <c r="S255" s="26" t="s">
        <v>805</v>
      </c>
      <c r="T255" s="27" t="s">
        <v>42</v>
      </c>
      <c r="U255" s="23" t="s">
        <v>43</v>
      </c>
      <c r="V255" s="32"/>
      <c r="W255" s="23"/>
      <c r="X255" s="23"/>
      <c r="Y255" s="23"/>
      <c r="Z255" s="23"/>
      <c r="AA255" s="37"/>
      <c r="AB255" s="38"/>
      <c r="AC255" s="23"/>
      <c r="AD255" s="42"/>
      <c r="AE255" s="43"/>
    </row>
    <row r="256" spans="1:31">
      <c r="A256" s="15">
        <v>255</v>
      </c>
      <c r="B256" s="44">
        <v>44264</v>
      </c>
      <c r="C256" s="45" t="s">
        <v>32</v>
      </c>
      <c r="D256" s="18" t="str">
        <f>VLOOKUP(C256,IF({1,0},CSS南北分区!D:D,CSS南北分区!B:B),2,FALSE)</f>
        <v>北区</v>
      </c>
      <c r="E256" s="46" t="s">
        <v>488</v>
      </c>
      <c r="F256" s="18" t="str">
        <f>IFERROR(VLOOKUP('2-DBS送检明细'!E256,IF({1,0},医院分型!F:F,医院分型!E:E),2,FALSE),"无")</f>
        <v>L1</v>
      </c>
      <c r="G256" s="18" t="str">
        <f>IF(IFERROR(VLOOKUP(E256,医院分型!F:J,5,FALSE),"无")="是","是","")</f>
        <v/>
      </c>
      <c r="H256" s="45" t="s">
        <v>34</v>
      </c>
      <c r="I256" s="45" t="s">
        <v>721</v>
      </c>
      <c r="J256" s="18" t="str">
        <f>IFERROR(VLOOKUP(E256,医院分型!F:K,6,FALSE),"否")</f>
        <v>是</v>
      </c>
      <c r="K256" s="23" t="s">
        <v>806</v>
      </c>
      <c r="L256" s="23">
        <v>5</v>
      </c>
      <c r="M256" s="23" t="s">
        <v>37</v>
      </c>
      <c r="N256" s="23" t="s">
        <v>38</v>
      </c>
      <c r="O256" s="15"/>
      <c r="P256" s="45" t="s">
        <v>39</v>
      </c>
      <c r="Q256" s="45" t="s">
        <v>40</v>
      </c>
      <c r="R256" s="17"/>
      <c r="S256" s="26" t="s">
        <v>807</v>
      </c>
      <c r="T256" s="27" t="s">
        <v>42</v>
      </c>
      <c r="U256" s="23" t="s">
        <v>43</v>
      </c>
      <c r="V256" s="32"/>
      <c r="W256" s="23"/>
      <c r="X256" s="23"/>
      <c r="Y256" s="23"/>
      <c r="Z256" s="23"/>
      <c r="AA256" s="37"/>
      <c r="AB256" s="38"/>
      <c r="AC256" s="23"/>
      <c r="AD256" s="42"/>
      <c r="AE256" s="43"/>
    </row>
    <row r="257" spans="1:31">
      <c r="A257" s="15">
        <v>256</v>
      </c>
      <c r="B257" s="44">
        <v>44264</v>
      </c>
      <c r="C257" s="45" t="s">
        <v>70</v>
      </c>
      <c r="D257" s="18" t="str">
        <f>VLOOKUP(C257,IF({1,0},CSS南北分区!D:D,CSS南北分区!B:B),2,FALSE)</f>
        <v>北区</v>
      </c>
      <c r="E257" s="46" t="s">
        <v>808</v>
      </c>
      <c r="F257" s="18" t="str">
        <f>IFERROR(VLOOKUP('2-DBS送检明细'!E257,IF({1,0},医院分型!F:F,医院分型!E:E),2,FALSE),"无")</f>
        <v>L2</v>
      </c>
      <c r="G257" s="18" t="str">
        <f>IF(IFERROR(VLOOKUP(E257,医院分型!F:J,5,FALSE),"无")="是","是","")</f>
        <v/>
      </c>
      <c r="H257" s="45" t="s">
        <v>78</v>
      </c>
      <c r="I257" s="45" t="s">
        <v>809</v>
      </c>
      <c r="J257" s="18" t="str">
        <f>IFERROR(VLOOKUP(E257,医院分型!F:K,6,FALSE),"否")</f>
        <v>否</v>
      </c>
      <c r="K257" s="23" t="s">
        <v>810</v>
      </c>
      <c r="L257" s="23">
        <v>42</v>
      </c>
      <c r="M257" s="23" t="s">
        <v>37</v>
      </c>
      <c r="N257" s="23" t="s">
        <v>50</v>
      </c>
      <c r="O257" s="15"/>
      <c r="P257" s="45" t="s">
        <v>39</v>
      </c>
      <c r="Q257" s="45" t="s">
        <v>40</v>
      </c>
      <c r="R257" s="17"/>
      <c r="S257" s="26" t="s">
        <v>811</v>
      </c>
      <c r="T257" s="27" t="s">
        <v>42</v>
      </c>
      <c r="U257" s="23" t="s">
        <v>43</v>
      </c>
      <c r="V257" s="32"/>
      <c r="W257" s="23"/>
      <c r="X257" s="23"/>
      <c r="Y257" s="23"/>
      <c r="Z257" s="23"/>
      <c r="AA257" s="37"/>
      <c r="AB257" s="38"/>
      <c r="AC257" s="23"/>
      <c r="AD257" s="42"/>
      <c r="AE257" s="43"/>
    </row>
    <row r="258" spans="1:31">
      <c r="A258" s="15">
        <v>257</v>
      </c>
      <c r="B258" s="44">
        <v>44264</v>
      </c>
      <c r="C258" s="45" t="s">
        <v>70</v>
      </c>
      <c r="D258" s="18" t="str">
        <f>VLOOKUP(C258,IF({1,0},CSS南北分区!D:D,CSS南北分区!B:B),2,FALSE)</f>
        <v>北区</v>
      </c>
      <c r="E258" s="46" t="s">
        <v>808</v>
      </c>
      <c r="F258" s="18" t="str">
        <f>IFERROR(VLOOKUP('2-DBS送检明细'!E258,IF({1,0},医院分型!F:F,医院分型!E:E),2,FALSE),"无")</f>
        <v>L2</v>
      </c>
      <c r="G258" s="18" t="str">
        <f>IF(IFERROR(VLOOKUP(E258,医院分型!F:J,5,FALSE),"无")="是","是","")</f>
        <v/>
      </c>
      <c r="H258" s="45" t="s">
        <v>78</v>
      </c>
      <c r="I258" s="45" t="s">
        <v>809</v>
      </c>
      <c r="J258" s="18" t="str">
        <f>IFERROR(VLOOKUP(E258,医院分型!F:K,6,FALSE),"否")</f>
        <v>否</v>
      </c>
      <c r="K258" s="23" t="s">
        <v>281</v>
      </c>
      <c r="L258" s="23">
        <v>23</v>
      </c>
      <c r="M258" s="23" t="s">
        <v>37</v>
      </c>
      <c r="N258" s="23" t="s">
        <v>50</v>
      </c>
      <c r="O258" s="15"/>
      <c r="P258" s="45" t="s">
        <v>39</v>
      </c>
      <c r="Q258" s="45" t="s">
        <v>40</v>
      </c>
      <c r="R258" s="17"/>
      <c r="S258" s="26" t="s">
        <v>812</v>
      </c>
      <c r="T258" s="27" t="s">
        <v>42</v>
      </c>
      <c r="U258" s="23" t="s">
        <v>43</v>
      </c>
      <c r="V258" s="32"/>
      <c r="W258" s="23"/>
      <c r="X258" s="23"/>
      <c r="Y258" s="23"/>
      <c r="Z258" s="23"/>
      <c r="AA258" s="37"/>
      <c r="AB258" s="38"/>
      <c r="AC258" s="23"/>
      <c r="AD258" s="42"/>
      <c r="AE258" s="43"/>
    </row>
    <row r="259" spans="1:31">
      <c r="A259" s="15">
        <v>258</v>
      </c>
      <c r="B259" s="44">
        <v>44264</v>
      </c>
      <c r="C259" s="45" t="s">
        <v>59</v>
      </c>
      <c r="D259" s="18" t="str">
        <f>VLOOKUP(C259,IF({1,0},CSS南北分区!D:D,CSS南北分区!B:B),2,FALSE)</f>
        <v>南区</v>
      </c>
      <c r="E259" s="46" t="s">
        <v>493</v>
      </c>
      <c r="F259" s="18" t="str">
        <f>IFERROR(VLOOKUP('2-DBS送检明细'!E259,IF({1,0},医院分型!F:F,医院分型!E:E),2,FALSE),"无")</f>
        <v>无</v>
      </c>
      <c r="G259" s="18" t="str">
        <f>IF(IFERROR(VLOOKUP(E259,医院分型!F:J,5,FALSE),"无")="是","是","")</f>
        <v/>
      </c>
      <c r="H259" s="45" t="s">
        <v>34</v>
      </c>
      <c r="I259" s="45" t="s">
        <v>813</v>
      </c>
      <c r="J259" s="18" t="str">
        <f>IFERROR(VLOOKUP(E259,医院分型!F:K,6,FALSE),"否")</f>
        <v>是</v>
      </c>
      <c r="K259" s="23" t="s">
        <v>814</v>
      </c>
      <c r="L259" s="23"/>
      <c r="M259" s="23"/>
      <c r="N259" s="23" t="s">
        <v>38</v>
      </c>
      <c r="O259" s="15"/>
      <c r="P259" s="45" t="s">
        <v>39</v>
      </c>
      <c r="Q259" s="45" t="s">
        <v>40</v>
      </c>
      <c r="R259" s="17"/>
      <c r="S259" s="26" t="s">
        <v>815</v>
      </c>
      <c r="T259" s="27" t="s">
        <v>42</v>
      </c>
      <c r="U259" s="23" t="s">
        <v>43</v>
      </c>
      <c r="V259" s="32"/>
      <c r="W259" s="23"/>
      <c r="X259" s="23"/>
      <c r="Y259" s="23"/>
      <c r="Z259" s="23"/>
      <c r="AA259" s="37"/>
      <c r="AB259" s="38"/>
      <c r="AC259" s="23"/>
      <c r="AD259" s="42"/>
      <c r="AE259" s="43"/>
    </row>
    <row r="260" spans="1:31">
      <c r="A260" s="15">
        <v>259</v>
      </c>
      <c r="B260" s="44">
        <v>44264</v>
      </c>
      <c r="C260" s="45" t="s">
        <v>268</v>
      </c>
      <c r="D260" s="18" t="str">
        <f>VLOOKUP(C260,IF({1,0},CSS南北分区!D:D,CSS南北分区!B:B),2,FALSE)</f>
        <v>南区</v>
      </c>
      <c r="E260" s="46" t="s">
        <v>383</v>
      </c>
      <c r="F260" s="18" t="str">
        <f>IFERROR(VLOOKUP('2-DBS送检明细'!E260,IF({1,0},医院分型!F:F,医院分型!E:E),2,FALSE),"无")</f>
        <v>无</v>
      </c>
      <c r="G260" s="18" t="str">
        <f>IF(IFERROR(VLOOKUP(E260,医院分型!F:J,5,FALSE),"无")="是","是","")</f>
        <v/>
      </c>
      <c r="H260" s="45" t="s">
        <v>34</v>
      </c>
      <c r="I260" s="45" t="s">
        <v>384</v>
      </c>
      <c r="J260" s="18" t="str">
        <f>IFERROR(VLOOKUP(E260,医院分型!F:K,6,FALSE),"否")</f>
        <v>否</v>
      </c>
      <c r="K260" s="23" t="s">
        <v>816</v>
      </c>
      <c r="L260" s="23">
        <v>16</v>
      </c>
      <c r="M260" s="23" t="s">
        <v>49</v>
      </c>
      <c r="N260" s="23" t="s">
        <v>50</v>
      </c>
      <c r="O260" s="15"/>
      <c r="P260" s="45" t="s">
        <v>39</v>
      </c>
      <c r="Q260" s="45" t="s">
        <v>40</v>
      </c>
      <c r="R260" s="17"/>
      <c r="S260" s="26" t="s">
        <v>817</v>
      </c>
      <c r="T260" s="27" t="s">
        <v>42</v>
      </c>
      <c r="U260" s="23" t="s">
        <v>43</v>
      </c>
      <c r="V260" s="32"/>
      <c r="W260" s="23"/>
      <c r="X260" s="23"/>
      <c r="Y260" s="23"/>
      <c r="Z260" s="23"/>
      <c r="AA260" s="37"/>
      <c r="AB260" s="38"/>
      <c r="AC260" s="23"/>
      <c r="AD260" s="42"/>
      <c r="AE260" s="43"/>
    </row>
    <row r="261" spans="1:31">
      <c r="A261" s="15">
        <v>260</v>
      </c>
      <c r="B261" s="44">
        <v>44264</v>
      </c>
      <c r="C261" s="45" t="s">
        <v>44</v>
      </c>
      <c r="D261" s="18" t="str">
        <f>VLOOKUP(C261,IF({1,0},CSS南北分区!D:D,CSS南北分区!B:B),2,FALSE)</f>
        <v>北区</v>
      </c>
      <c r="E261" s="46" t="s">
        <v>45</v>
      </c>
      <c r="F261" s="18" t="str">
        <f>IFERROR(VLOOKUP('2-DBS送检明细'!E261,IF({1,0},医院分型!F:F,医院分型!E:E),2,FALSE),"无")</f>
        <v>L1</v>
      </c>
      <c r="G261" s="18" t="str">
        <f>IF(IFERROR(VLOOKUP(E261,医院分型!F:J,5,FALSE),"无")="是","是","")</f>
        <v>是</v>
      </c>
      <c r="H261" s="45" t="s">
        <v>78</v>
      </c>
      <c r="I261" s="45" t="s">
        <v>82</v>
      </c>
      <c r="J261" s="18" t="str">
        <f>IFERROR(VLOOKUP(E261,医院分型!F:K,6,FALSE),"否")</f>
        <v>是</v>
      </c>
      <c r="K261" s="23" t="s">
        <v>818</v>
      </c>
      <c r="L261" s="23">
        <v>66</v>
      </c>
      <c r="M261" s="23" t="s">
        <v>37</v>
      </c>
      <c r="N261" s="23" t="s">
        <v>38</v>
      </c>
      <c r="O261" s="15"/>
      <c r="P261" s="45" t="s">
        <v>39</v>
      </c>
      <c r="Q261" s="45" t="s">
        <v>40</v>
      </c>
      <c r="R261" s="17"/>
      <c r="S261" s="26" t="s">
        <v>819</v>
      </c>
      <c r="T261" s="27" t="s">
        <v>42</v>
      </c>
      <c r="U261" s="23" t="s">
        <v>43</v>
      </c>
      <c r="V261" s="32"/>
      <c r="W261" s="23"/>
      <c r="X261" s="23"/>
      <c r="Y261" s="23"/>
      <c r="Z261" s="23"/>
      <c r="AA261" s="37"/>
      <c r="AB261" s="38"/>
      <c r="AC261" s="23"/>
      <c r="AD261" s="42"/>
      <c r="AE261" s="43"/>
    </row>
    <row r="262" spans="1:31">
      <c r="A262" s="15">
        <v>261</v>
      </c>
      <c r="B262" s="44">
        <v>44264</v>
      </c>
      <c r="C262" s="45" t="s">
        <v>44</v>
      </c>
      <c r="D262" s="18" t="str">
        <f>VLOOKUP(C262,IF({1,0},CSS南北分区!D:D,CSS南北分区!B:B),2,FALSE)</f>
        <v>北区</v>
      </c>
      <c r="E262" s="46" t="s">
        <v>45</v>
      </c>
      <c r="F262" s="18" t="str">
        <f>IFERROR(VLOOKUP('2-DBS送检明细'!E262,IF({1,0},医院分型!F:F,医院分型!E:E),2,FALSE),"无")</f>
        <v>L1</v>
      </c>
      <c r="G262" s="18" t="str">
        <f>IF(IFERROR(VLOOKUP(E262,医院分型!F:J,5,FALSE),"无")="是","是","")</f>
        <v>是</v>
      </c>
      <c r="H262" s="45" t="s">
        <v>78</v>
      </c>
      <c r="I262" s="45" t="s">
        <v>82</v>
      </c>
      <c r="J262" s="18" t="str">
        <f>IFERROR(VLOOKUP(E262,医院分型!F:K,6,FALSE),"否")</f>
        <v>是</v>
      </c>
      <c r="K262" s="23" t="s">
        <v>820</v>
      </c>
      <c r="L262" s="23">
        <v>63</v>
      </c>
      <c r="M262" s="23" t="s">
        <v>37</v>
      </c>
      <c r="N262" s="23" t="s">
        <v>38</v>
      </c>
      <c r="O262" s="15"/>
      <c r="P262" s="45" t="s">
        <v>39</v>
      </c>
      <c r="Q262" s="45" t="s">
        <v>40</v>
      </c>
      <c r="R262" s="17"/>
      <c r="S262" s="26" t="s">
        <v>821</v>
      </c>
      <c r="T262" s="27" t="s">
        <v>42</v>
      </c>
      <c r="U262" s="23" t="s">
        <v>120</v>
      </c>
      <c r="V262" s="32">
        <v>0.91</v>
      </c>
      <c r="W262" s="23" t="s">
        <v>132</v>
      </c>
      <c r="X262" s="23"/>
      <c r="Y262" s="23" t="s">
        <v>132</v>
      </c>
      <c r="Z262" s="23"/>
      <c r="AA262" s="37"/>
      <c r="AB262" s="38"/>
      <c r="AC262" s="23"/>
      <c r="AD262" s="42"/>
      <c r="AE262" s="43"/>
    </row>
    <row r="263" spans="1:31">
      <c r="A263" s="15">
        <v>262</v>
      </c>
      <c r="B263" s="44">
        <v>44264</v>
      </c>
      <c r="C263" s="45" t="s">
        <v>109</v>
      </c>
      <c r="D263" s="18" t="str">
        <f>VLOOKUP(C263,IF({1,0},CSS南北分区!D:D,CSS南北分区!B:B),2,FALSE)</f>
        <v>北区</v>
      </c>
      <c r="E263" s="46" t="s">
        <v>110</v>
      </c>
      <c r="F263" s="18" t="str">
        <f>IFERROR(VLOOKUP('2-DBS送检明细'!E263,IF({1,0},医院分型!F:F,医院分型!E:E),2,FALSE),"无")</f>
        <v>L1</v>
      </c>
      <c r="G263" s="18" t="str">
        <f>IF(IFERROR(VLOOKUP(E263,医院分型!F:J,5,FALSE),"无")="是","是","")</f>
        <v/>
      </c>
      <c r="H263" s="45" t="s">
        <v>72</v>
      </c>
      <c r="I263" s="45" t="s">
        <v>111</v>
      </c>
      <c r="J263" s="18" t="str">
        <f>IFERROR(VLOOKUP(E263,医院分型!F:K,6,FALSE),"否")</f>
        <v>否</v>
      </c>
      <c r="K263" s="23" t="s">
        <v>822</v>
      </c>
      <c r="L263" s="23">
        <v>7</v>
      </c>
      <c r="M263" s="23" t="s">
        <v>49</v>
      </c>
      <c r="N263" s="23" t="s">
        <v>38</v>
      </c>
      <c r="O263" s="15"/>
      <c r="P263" s="45" t="s">
        <v>39</v>
      </c>
      <c r="Q263" s="45" t="s">
        <v>40</v>
      </c>
      <c r="R263" s="17"/>
      <c r="S263" s="26" t="s">
        <v>823</v>
      </c>
      <c r="T263" s="27" t="s">
        <v>42</v>
      </c>
      <c r="U263" s="23" t="s">
        <v>43</v>
      </c>
      <c r="V263" s="32"/>
      <c r="W263" s="23"/>
      <c r="X263" s="23"/>
      <c r="Y263" s="23"/>
      <c r="Z263" s="23"/>
      <c r="AA263" s="37"/>
      <c r="AB263" s="38"/>
      <c r="AC263" s="23"/>
      <c r="AD263" s="42"/>
      <c r="AE263" s="43"/>
    </row>
    <row r="264" spans="1:31">
      <c r="A264" s="15">
        <v>263</v>
      </c>
      <c r="B264" s="44">
        <v>44264</v>
      </c>
      <c r="C264" s="45" t="s">
        <v>101</v>
      </c>
      <c r="D264" s="18" t="str">
        <f>VLOOKUP(C264,IF({1,0},CSS南北分区!D:D,CSS南北分区!B:B),2,FALSE)</f>
        <v>南区</v>
      </c>
      <c r="E264" s="46" t="s">
        <v>124</v>
      </c>
      <c r="F264" s="18" t="str">
        <f>IFERROR(VLOOKUP('2-DBS送检明细'!E264,IF({1,0},医院分型!F:F,医院分型!E:E),2,FALSE),"无")</f>
        <v>L1</v>
      </c>
      <c r="G264" s="18" t="str">
        <f>IF(IFERROR(VLOOKUP(E264,医院分型!F:J,5,FALSE),"无")="是","是","")</f>
        <v>是</v>
      </c>
      <c r="H264" s="45" t="s">
        <v>387</v>
      </c>
      <c r="I264" s="45" t="s">
        <v>177</v>
      </c>
      <c r="J264" s="18" t="str">
        <f>IFERROR(VLOOKUP(E264,医院分型!F:K,6,FALSE),"否")</f>
        <v>是</v>
      </c>
      <c r="K264" s="23" t="s">
        <v>795</v>
      </c>
      <c r="L264" s="23">
        <v>10</v>
      </c>
      <c r="M264" s="23" t="s">
        <v>37</v>
      </c>
      <c r="N264" s="23" t="s">
        <v>50</v>
      </c>
      <c r="O264" s="15"/>
      <c r="P264" s="45" t="s">
        <v>39</v>
      </c>
      <c r="Q264" s="45" t="s">
        <v>40</v>
      </c>
      <c r="R264" s="17"/>
      <c r="S264" s="26" t="s">
        <v>824</v>
      </c>
      <c r="T264" s="27" t="s">
        <v>42</v>
      </c>
      <c r="U264" s="23" t="s">
        <v>43</v>
      </c>
      <c r="V264" s="32"/>
      <c r="W264" s="23"/>
      <c r="X264" s="23"/>
      <c r="Y264" s="23"/>
      <c r="Z264" s="23"/>
      <c r="AA264" s="37"/>
      <c r="AB264" s="38"/>
      <c r="AC264" s="23"/>
      <c r="AD264" s="42"/>
      <c r="AE264" s="43"/>
    </row>
    <row r="265" spans="1:31">
      <c r="A265" s="15">
        <v>264</v>
      </c>
      <c r="B265" s="44">
        <v>44264</v>
      </c>
      <c r="C265" s="45" t="s">
        <v>76</v>
      </c>
      <c r="D265" s="18" t="str">
        <f>VLOOKUP(C265,IF({1,0},CSS南北分区!D:D,CSS南北分区!B:B),2,FALSE)</f>
        <v>南区</v>
      </c>
      <c r="E265" s="46" t="s">
        <v>77</v>
      </c>
      <c r="F265" s="18" t="str">
        <f>IFERROR(VLOOKUP('2-DBS送检明细'!E265,IF({1,0},医院分型!F:F,医院分型!E:E),2,FALSE),"无")</f>
        <v>L1</v>
      </c>
      <c r="G265" s="18" t="str">
        <f>IF(IFERROR(VLOOKUP(E265,医院分型!F:J,5,FALSE),"无")="是","是","")</f>
        <v/>
      </c>
      <c r="H265" s="45" t="s">
        <v>72</v>
      </c>
      <c r="I265" s="45" t="s">
        <v>213</v>
      </c>
      <c r="J265" s="18" t="str">
        <f>IFERROR(VLOOKUP(E265,医院分型!F:K,6,FALSE),"否")</f>
        <v>签署中</v>
      </c>
      <c r="K265" s="23" t="s">
        <v>825</v>
      </c>
      <c r="L265" s="23">
        <v>9</v>
      </c>
      <c r="M265" s="23" t="s">
        <v>37</v>
      </c>
      <c r="N265" s="23" t="s">
        <v>38</v>
      </c>
      <c r="O265" s="15"/>
      <c r="P265" s="45" t="s">
        <v>39</v>
      </c>
      <c r="Q265" s="45" t="s">
        <v>40</v>
      </c>
      <c r="R265" s="17"/>
      <c r="S265" s="26" t="s">
        <v>826</v>
      </c>
      <c r="T265" s="27" t="s">
        <v>42</v>
      </c>
      <c r="U265" s="23" t="s">
        <v>43</v>
      </c>
      <c r="V265" s="32"/>
      <c r="W265" s="23"/>
      <c r="X265" s="23"/>
      <c r="Y265" s="23"/>
      <c r="Z265" s="23"/>
      <c r="AA265" s="37"/>
      <c r="AB265" s="38"/>
      <c r="AC265" s="23"/>
      <c r="AD265" s="42"/>
      <c r="AE265" s="43"/>
    </row>
    <row r="266" spans="1:31">
      <c r="A266" s="15">
        <v>265</v>
      </c>
      <c r="B266" s="44">
        <v>44264</v>
      </c>
      <c r="C266" s="45" t="s">
        <v>76</v>
      </c>
      <c r="D266" s="18" t="str">
        <f>VLOOKUP(C266,IF({1,0},CSS南北分区!D:D,CSS南北分区!B:B),2,FALSE)</f>
        <v>南区</v>
      </c>
      <c r="E266" s="46" t="s">
        <v>77</v>
      </c>
      <c r="F266" s="18" t="str">
        <f>IFERROR(VLOOKUP('2-DBS送检明细'!E266,IF({1,0},医院分型!F:F,医院分型!E:E),2,FALSE),"无")</f>
        <v>L1</v>
      </c>
      <c r="G266" s="18" t="str">
        <f>IF(IFERROR(VLOOKUP(E266,医院分型!F:J,5,FALSE),"无")="是","是","")</f>
        <v/>
      </c>
      <c r="H266" s="45" t="s">
        <v>72</v>
      </c>
      <c r="I266" s="45" t="s">
        <v>213</v>
      </c>
      <c r="J266" s="18" t="str">
        <f>IFERROR(VLOOKUP(E266,医院分型!F:K,6,FALSE),"否")</f>
        <v>签署中</v>
      </c>
      <c r="K266" s="23" t="s">
        <v>827</v>
      </c>
      <c r="L266" s="23">
        <v>3</v>
      </c>
      <c r="M266" s="23" t="s">
        <v>37</v>
      </c>
      <c r="N266" s="23" t="s">
        <v>38</v>
      </c>
      <c r="O266" s="15"/>
      <c r="P266" s="45" t="s">
        <v>39</v>
      </c>
      <c r="Q266" s="45" t="s">
        <v>40</v>
      </c>
      <c r="R266" s="17"/>
      <c r="S266" s="26" t="s">
        <v>828</v>
      </c>
      <c r="T266" s="27" t="s">
        <v>42</v>
      </c>
      <c r="U266" s="23" t="s">
        <v>43</v>
      </c>
      <c r="V266" s="32"/>
      <c r="W266" s="23"/>
      <c r="X266" s="23"/>
      <c r="Y266" s="23"/>
      <c r="Z266" s="23"/>
      <c r="AA266" s="37"/>
      <c r="AB266" s="38"/>
      <c r="AC266" s="23"/>
      <c r="AD266" s="42"/>
      <c r="AE266" s="43"/>
    </row>
    <row r="267" spans="1:31">
      <c r="A267" s="15">
        <v>266</v>
      </c>
      <c r="B267" s="44">
        <v>44264</v>
      </c>
      <c r="C267" s="45" t="s">
        <v>59</v>
      </c>
      <c r="D267" s="18" t="str">
        <f>VLOOKUP(C267,IF({1,0},CSS南北分区!D:D,CSS南北分区!B:B),2,FALSE)</f>
        <v>南区</v>
      </c>
      <c r="E267" s="46" t="s">
        <v>93</v>
      </c>
      <c r="F267" s="18" t="str">
        <f>IFERROR(VLOOKUP('2-DBS送检明细'!E267,IF({1,0},医院分型!F:F,医院分型!E:E),2,FALSE),"无")</f>
        <v>L1</v>
      </c>
      <c r="G267" s="18" t="str">
        <f>IF(IFERROR(VLOOKUP(E267,医院分型!F:J,5,FALSE),"无")="是","是","")</f>
        <v>是</v>
      </c>
      <c r="H267" s="45" t="s">
        <v>72</v>
      </c>
      <c r="I267" s="45" t="s">
        <v>94</v>
      </c>
      <c r="J267" s="18" t="str">
        <f>IFERROR(VLOOKUP(E267,医院分型!F:K,6,FALSE),"否")</f>
        <v>是</v>
      </c>
      <c r="K267" s="23" t="s">
        <v>829</v>
      </c>
      <c r="L267" s="23">
        <v>6</v>
      </c>
      <c r="M267" s="23" t="s">
        <v>37</v>
      </c>
      <c r="N267" s="23" t="s">
        <v>38</v>
      </c>
      <c r="O267" s="15"/>
      <c r="P267" s="45" t="s">
        <v>39</v>
      </c>
      <c r="Q267" s="45" t="s">
        <v>40</v>
      </c>
      <c r="R267" s="17"/>
      <c r="S267" s="26" t="s">
        <v>830</v>
      </c>
      <c r="T267" s="27" t="s">
        <v>42</v>
      </c>
      <c r="U267" s="23" t="s">
        <v>43</v>
      </c>
      <c r="V267" s="32"/>
      <c r="W267" s="23"/>
      <c r="X267" s="23"/>
      <c r="Y267" s="23"/>
      <c r="Z267" s="23"/>
      <c r="AA267" s="37"/>
      <c r="AB267" s="38"/>
      <c r="AC267" s="23"/>
      <c r="AD267" s="42"/>
      <c r="AE267" s="43"/>
    </row>
    <row r="268" spans="1:31">
      <c r="A268" s="15">
        <v>267</v>
      </c>
      <c r="B268" s="44">
        <v>44264</v>
      </c>
      <c r="C268" s="45" t="s">
        <v>314</v>
      </c>
      <c r="D268" s="18" t="str">
        <f>VLOOKUP(C268,IF({1,0},CSS南北分区!D:D,CSS南北分区!B:B),2,FALSE)</f>
        <v>北区</v>
      </c>
      <c r="E268" s="46" t="s">
        <v>831</v>
      </c>
      <c r="F268" s="18" t="str">
        <f>IFERROR(VLOOKUP('2-DBS送检明细'!E268,IF({1,0},医院分型!F:F,医院分型!E:E),2,FALSE),"无")</f>
        <v>无</v>
      </c>
      <c r="G268" s="18" t="str">
        <f>IF(IFERROR(VLOOKUP(E268,医院分型!F:J,5,FALSE),"无")="是","是","")</f>
        <v/>
      </c>
      <c r="H268" s="45" t="s">
        <v>72</v>
      </c>
      <c r="I268" s="45" t="s">
        <v>832</v>
      </c>
      <c r="J268" s="18" t="str">
        <f>IFERROR(VLOOKUP(E268,医院分型!F:K,6,FALSE),"否")</f>
        <v>否</v>
      </c>
      <c r="K268" s="23" t="s">
        <v>833</v>
      </c>
      <c r="L268" s="23">
        <v>19</v>
      </c>
      <c r="M268" s="23" t="s">
        <v>37</v>
      </c>
      <c r="N268" s="23" t="s">
        <v>50</v>
      </c>
      <c r="O268" s="15"/>
      <c r="P268" s="45" t="s">
        <v>39</v>
      </c>
      <c r="Q268" s="45" t="s">
        <v>40</v>
      </c>
      <c r="R268" s="17"/>
      <c r="S268" s="26" t="s">
        <v>834</v>
      </c>
      <c r="T268" s="27" t="s">
        <v>42</v>
      </c>
      <c r="U268" s="23" t="s">
        <v>43</v>
      </c>
      <c r="V268" s="32"/>
      <c r="W268" s="23"/>
      <c r="X268" s="23"/>
      <c r="Y268" s="23"/>
      <c r="Z268" s="23"/>
      <c r="AA268" s="37"/>
      <c r="AB268" s="38"/>
      <c r="AC268" s="23"/>
      <c r="AD268" s="42"/>
      <c r="AE268" s="43"/>
    </row>
    <row r="269" spans="1:31">
      <c r="A269" s="15">
        <v>268</v>
      </c>
      <c r="B269" s="44">
        <v>44264</v>
      </c>
      <c r="C269" s="45" t="s">
        <v>314</v>
      </c>
      <c r="D269" s="18" t="str">
        <f>VLOOKUP(C269,IF({1,0},CSS南北分区!D:D,CSS南北分区!B:B),2,FALSE)</f>
        <v>北区</v>
      </c>
      <c r="E269" s="46" t="s">
        <v>831</v>
      </c>
      <c r="F269" s="18" t="str">
        <f>IFERROR(VLOOKUP('2-DBS送检明细'!E269,IF({1,0},医院分型!F:F,医院分型!E:E),2,FALSE),"无")</f>
        <v>无</v>
      </c>
      <c r="G269" s="18" t="str">
        <f>IF(IFERROR(VLOOKUP(E269,医院分型!F:J,5,FALSE),"无")="是","是","")</f>
        <v/>
      </c>
      <c r="H269" s="45" t="s">
        <v>72</v>
      </c>
      <c r="I269" s="45" t="s">
        <v>832</v>
      </c>
      <c r="J269" s="18" t="str">
        <f>IFERROR(VLOOKUP(E269,医院分型!F:K,6,FALSE),"否")</f>
        <v>否</v>
      </c>
      <c r="K269" s="23" t="s">
        <v>835</v>
      </c>
      <c r="L269" s="23">
        <v>73</v>
      </c>
      <c r="M269" s="23" t="s">
        <v>37</v>
      </c>
      <c r="N269" s="23" t="s">
        <v>38</v>
      </c>
      <c r="O269" s="15"/>
      <c r="P269" s="45" t="s">
        <v>39</v>
      </c>
      <c r="Q269" s="45" t="s">
        <v>40</v>
      </c>
      <c r="R269" s="17"/>
      <c r="S269" s="26" t="s">
        <v>836</v>
      </c>
      <c r="T269" s="27" t="s">
        <v>42</v>
      </c>
      <c r="U269" s="23" t="s">
        <v>43</v>
      </c>
      <c r="V269" s="32"/>
      <c r="W269" s="23"/>
      <c r="X269" s="23"/>
      <c r="Y269" s="23"/>
      <c r="Z269" s="23"/>
      <c r="AA269" s="37"/>
      <c r="AB269" s="38"/>
      <c r="AC269" s="23"/>
      <c r="AD269" s="42"/>
      <c r="AE269" s="43"/>
    </row>
    <row r="270" spans="1:31">
      <c r="A270" s="15">
        <v>269</v>
      </c>
      <c r="B270" s="44">
        <v>44265</v>
      </c>
      <c r="C270" s="45" t="s">
        <v>44</v>
      </c>
      <c r="D270" s="18" t="str">
        <f>VLOOKUP(C270,IF({1,0},CSS南北分区!D:D,CSS南北分区!B:B),2,FALSE)</f>
        <v>北区</v>
      </c>
      <c r="E270" s="46" t="s">
        <v>45</v>
      </c>
      <c r="F270" s="18" t="str">
        <f>IFERROR(VLOOKUP('2-DBS送检明细'!E270,IF({1,0},医院分型!F:F,医院分型!E:E),2,FALSE),"无")</f>
        <v>L1</v>
      </c>
      <c r="G270" s="18" t="str">
        <f>IF(IFERROR(VLOOKUP(E270,医院分型!F:J,5,FALSE),"无")="是","是","")</f>
        <v>是</v>
      </c>
      <c r="H270" s="45" t="s">
        <v>78</v>
      </c>
      <c r="I270" s="45" t="s">
        <v>82</v>
      </c>
      <c r="J270" s="18" t="str">
        <f>IFERROR(VLOOKUP(E270,医院分型!F:K,6,FALSE),"否")</f>
        <v>是</v>
      </c>
      <c r="K270" s="23" t="s">
        <v>837</v>
      </c>
      <c r="L270" s="23">
        <v>38</v>
      </c>
      <c r="M270" s="23" t="s">
        <v>37</v>
      </c>
      <c r="N270" s="23" t="s">
        <v>50</v>
      </c>
      <c r="O270" s="15"/>
      <c r="P270" s="45" t="s">
        <v>39</v>
      </c>
      <c r="Q270" s="45" t="s">
        <v>40</v>
      </c>
      <c r="R270" s="17"/>
      <c r="S270" s="26" t="s">
        <v>838</v>
      </c>
      <c r="T270" s="27" t="s">
        <v>42</v>
      </c>
      <c r="U270" s="23" t="s">
        <v>43</v>
      </c>
      <c r="V270" s="32"/>
      <c r="W270" s="23"/>
      <c r="X270" s="23"/>
      <c r="Y270" s="23"/>
      <c r="Z270" s="23"/>
      <c r="AA270" s="37"/>
      <c r="AB270" s="38"/>
      <c r="AC270" s="23"/>
      <c r="AD270" s="42"/>
      <c r="AE270" s="43"/>
    </row>
    <row r="271" spans="1:31">
      <c r="A271" s="15">
        <v>270</v>
      </c>
      <c r="B271" s="44">
        <v>44265</v>
      </c>
      <c r="C271" s="45" t="s">
        <v>44</v>
      </c>
      <c r="D271" s="18" t="str">
        <f>VLOOKUP(C271,IF({1,0},CSS南北分区!D:D,CSS南北分区!B:B),2,FALSE)</f>
        <v>北区</v>
      </c>
      <c r="E271" s="46" t="s">
        <v>45</v>
      </c>
      <c r="F271" s="18" t="str">
        <f>IFERROR(VLOOKUP('2-DBS送检明细'!E271,IF({1,0},医院分型!F:F,医院分型!E:E),2,FALSE),"无")</f>
        <v>L1</v>
      </c>
      <c r="G271" s="18" t="str">
        <f>IF(IFERROR(VLOOKUP(E271,医院分型!F:J,5,FALSE),"无")="是","是","")</f>
        <v>是</v>
      </c>
      <c r="H271" s="45" t="s">
        <v>78</v>
      </c>
      <c r="I271" s="45" t="s">
        <v>82</v>
      </c>
      <c r="J271" s="18" t="str">
        <f>IFERROR(VLOOKUP(E271,医院分型!F:K,6,FALSE),"否")</f>
        <v>是</v>
      </c>
      <c r="K271" s="23" t="s">
        <v>839</v>
      </c>
      <c r="L271" s="23">
        <v>42</v>
      </c>
      <c r="M271" s="23" t="s">
        <v>37</v>
      </c>
      <c r="N271" s="23" t="s">
        <v>50</v>
      </c>
      <c r="O271" s="15"/>
      <c r="P271" s="45" t="s">
        <v>39</v>
      </c>
      <c r="Q271" s="45" t="s">
        <v>40</v>
      </c>
      <c r="R271" s="17"/>
      <c r="S271" s="26" t="s">
        <v>840</v>
      </c>
      <c r="T271" s="27" t="s">
        <v>42</v>
      </c>
      <c r="U271" s="23" t="s">
        <v>43</v>
      </c>
      <c r="V271" s="32"/>
      <c r="W271" s="23"/>
      <c r="X271" s="23"/>
      <c r="Y271" s="23"/>
      <c r="Z271" s="23"/>
      <c r="AA271" s="37"/>
      <c r="AB271" s="38"/>
      <c r="AC271" s="23"/>
      <c r="AD271" s="42"/>
      <c r="AE271" s="43"/>
    </row>
    <row r="272" spans="1:31">
      <c r="A272" s="15">
        <v>271</v>
      </c>
      <c r="B272" s="44">
        <v>44265</v>
      </c>
      <c r="C272" s="45" t="s">
        <v>76</v>
      </c>
      <c r="D272" s="18" t="str">
        <f>VLOOKUP(C272,IF({1,0},CSS南北分区!D:D,CSS南北分区!B:B),2,FALSE)</f>
        <v>南区</v>
      </c>
      <c r="E272" s="46" t="s">
        <v>77</v>
      </c>
      <c r="F272" s="18" t="str">
        <f>IFERROR(VLOOKUP('2-DBS送检明细'!E272,IF({1,0},医院分型!F:F,医院分型!E:E),2,FALSE),"无")</f>
        <v>L1</v>
      </c>
      <c r="G272" s="18" t="str">
        <f>IF(IFERROR(VLOOKUP(E272,医院分型!F:J,5,FALSE),"无")="是","是","")</f>
        <v/>
      </c>
      <c r="H272" s="45" t="s">
        <v>78</v>
      </c>
      <c r="I272" s="45" t="s">
        <v>79</v>
      </c>
      <c r="J272" s="18" t="str">
        <f>IFERROR(VLOOKUP(E272,医院分型!F:K,6,FALSE),"否")</f>
        <v>签署中</v>
      </c>
      <c r="K272" s="23" t="s">
        <v>220</v>
      </c>
      <c r="L272" s="23">
        <v>33</v>
      </c>
      <c r="M272" s="23" t="s">
        <v>49</v>
      </c>
      <c r="N272" s="23" t="s">
        <v>50</v>
      </c>
      <c r="O272" s="15"/>
      <c r="P272" s="45" t="s">
        <v>39</v>
      </c>
      <c r="Q272" s="45" t="s">
        <v>40</v>
      </c>
      <c r="R272" s="17"/>
      <c r="S272" s="26" t="s">
        <v>841</v>
      </c>
      <c r="T272" s="27" t="s">
        <v>42</v>
      </c>
      <c r="U272" s="23" t="s">
        <v>43</v>
      </c>
      <c r="V272" s="32"/>
      <c r="W272" s="23"/>
      <c r="X272" s="23"/>
      <c r="Y272" s="23"/>
      <c r="Z272" s="23"/>
      <c r="AA272" s="37"/>
      <c r="AB272" s="38"/>
      <c r="AC272" s="23"/>
      <c r="AD272" s="42"/>
      <c r="AE272" s="43"/>
    </row>
    <row r="273" spans="1:31">
      <c r="A273" s="15">
        <v>272</v>
      </c>
      <c r="B273" s="44">
        <v>44265</v>
      </c>
      <c r="C273" s="45" t="s">
        <v>70</v>
      </c>
      <c r="D273" s="18" t="str">
        <f>VLOOKUP(C273,IF({1,0},CSS南北分区!D:D,CSS南北分区!B:B),2,FALSE)</f>
        <v>北区</v>
      </c>
      <c r="E273" s="46" t="s">
        <v>71</v>
      </c>
      <c r="F273" s="18" t="str">
        <f>IFERROR(VLOOKUP('2-DBS送检明细'!E273,IF({1,0},医院分型!F:F,医院分型!E:E),2,FALSE),"无")</f>
        <v>L1</v>
      </c>
      <c r="G273" s="18" t="str">
        <f>IF(IFERROR(VLOOKUP(E273,医院分型!F:J,5,FALSE),"无")="是","是","")</f>
        <v>是</v>
      </c>
      <c r="H273" s="45" t="s">
        <v>72</v>
      </c>
      <c r="I273" s="45" t="s">
        <v>73</v>
      </c>
      <c r="J273" s="18" t="str">
        <f>IFERROR(VLOOKUP(E273,医院分型!F:K,6,FALSE),"否")</f>
        <v>是</v>
      </c>
      <c r="K273" s="23" t="s">
        <v>842</v>
      </c>
      <c r="L273" s="23">
        <v>50</v>
      </c>
      <c r="M273" s="23" t="s">
        <v>37</v>
      </c>
      <c r="N273" s="23" t="s">
        <v>50</v>
      </c>
      <c r="O273" s="15"/>
      <c r="P273" s="45" t="s">
        <v>39</v>
      </c>
      <c r="Q273" s="45" t="s">
        <v>40</v>
      </c>
      <c r="R273" s="17"/>
      <c r="S273" s="26" t="s">
        <v>843</v>
      </c>
      <c r="T273" s="27" t="s">
        <v>42</v>
      </c>
      <c r="U273" s="23" t="s">
        <v>120</v>
      </c>
      <c r="V273" s="32">
        <v>0.85</v>
      </c>
      <c r="W273" s="23" t="s">
        <v>132</v>
      </c>
      <c r="X273" s="23"/>
      <c r="Y273" s="23" t="s">
        <v>132</v>
      </c>
      <c r="Z273" s="23"/>
      <c r="AA273" s="37"/>
      <c r="AB273" s="38"/>
      <c r="AC273" s="23"/>
      <c r="AD273" s="42"/>
      <c r="AE273" s="43"/>
    </row>
    <row r="274" spans="1:31">
      <c r="A274" s="15">
        <v>273</v>
      </c>
      <c r="B274" s="44">
        <v>44265</v>
      </c>
      <c r="C274" s="45" t="s">
        <v>70</v>
      </c>
      <c r="D274" s="18" t="str">
        <f>VLOOKUP(C274,IF({1,0},CSS南北分区!D:D,CSS南北分区!B:B),2,FALSE)</f>
        <v>北区</v>
      </c>
      <c r="E274" s="46" t="s">
        <v>71</v>
      </c>
      <c r="F274" s="18" t="str">
        <f>IFERROR(VLOOKUP('2-DBS送检明细'!E274,IF({1,0},医院分型!F:F,医院分型!E:E),2,FALSE),"无")</f>
        <v>L1</v>
      </c>
      <c r="G274" s="18" t="str">
        <f>IF(IFERROR(VLOOKUP(E274,医院分型!F:J,5,FALSE),"无")="是","是","")</f>
        <v>是</v>
      </c>
      <c r="H274" s="45" t="s">
        <v>72</v>
      </c>
      <c r="I274" s="45" t="s">
        <v>73</v>
      </c>
      <c r="J274" s="18" t="str">
        <f>IFERROR(VLOOKUP(E274,医院分型!F:K,6,FALSE),"否")</f>
        <v>是</v>
      </c>
      <c r="K274" s="23" t="s">
        <v>844</v>
      </c>
      <c r="L274" s="23">
        <v>71</v>
      </c>
      <c r="M274" s="23" t="s">
        <v>37</v>
      </c>
      <c r="N274" s="23" t="s">
        <v>50</v>
      </c>
      <c r="O274" s="15"/>
      <c r="P274" s="45" t="s">
        <v>39</v>
      </c>
      <c r="Q274" s="45" t="s">
        <v>40</v>
      </c>
      <c r="R274" s="17"/>
      <c r="S274" s="26" t="s">
        <v>845</v>
      </c>
      <c r="T274" s="27" t="s">
        <v>42</v>
      </c>
      <c r="U274" s="23" t="s">
        <v>43</v>
      </c>
      <c r="V274" s="32"/>
      <c r="W274" s="23"/>
      <c r="X274" s="23"/>
      <c r="Y274" s="23"/>
      <c r="Z274" s="23"/>
      <c r="AA274" s="37"/>
      <c r="AB274" s="38"/>
      <c r="AC274" s="23"/>
      <c r="AD274" s="42"/>
      <c r="AE274" s="43"/>
    </row>
    <row r="275" spans="1:31">
      <c r="A275" s="15">
        <v>274</v>
      </c>
      <c r="B275" s="44">
        <v>44265</v>
      </c>
      <c r="C275" s="45" t="s">
        <v>70</v>
      </c>
      <c r="D275" s="18" t="str">
        <f>VLOOKUP(C275,IF({1,0},CSS南北分区!D:D,CSS南北分区!B:B),2,FALSE)</f>
        <v>北区</v>
      </c>
      <c r="E275" s="46" t="s">
        <v>71</v>
      </c>
      <c r="F275" s="18" t="str">
        <f>IFERROR(VLOOKUP('2-DBS送检明细'!E275,IF({1,0},医院分型!F:F,医院分型!E:E),2,FALSE),"无")</f>
        <v>L1</v>
      </c>
      <c r="G275" s="18" t="str">
        <f>IF(IFERROR(VLOOKUP(E275,医院分型!F:J,5,FALSE),"无")="是","是","")</f>
        <v>是</v>
      </c>
      <c r="H275" s="45" t="s">
        <v>72</v>
      </c>
      <c r="I275" s="45" t="s">
        <v>73</v>
      </c>
      <c r="J275" s="18" t="str">
        <f>IFERROR(VLOOKUP(E275,医院分型!F:K,6,FALSE),"否")</f>
        <v>是</v>
      </c>
      <c r="K275" s="23" t="s">
        <v>633</v>
      </c>
      <c r="L275" s="23">
        <v>36</v>
      </c>
      <c r="M275" s="23" t="s">
        <v>37</v>
      </c>
      <c r="N275" s="23" t="s">
        <v>38</v>
      </c>
      <c r="O275" s="15"/>
      <c r="P275" s="45" t="s">
        <v>39</v>
      </c>
      <c r="Q275" s="45" t="s">
        <v>40</v>
      </c>
      <c r="R275" s="17"/>
      <c r="S275" s="26" t="s">
        <v>846</v>
      </c>
      <c r="T275" s="27" t="s">
        <v>42</v>
      </c>
      <c r="U275" s="23" t="s">
        <v>43</v>
      </c>
      <c r="V275" s="32"/>
      <c r="W275" s="23"/>
      <c r="X275" s="23"/>
      <c r="Y275" s="23"/>
      <c r="Z275" s="23"/>
      <c r="AA275" s="37"/>
      <c r="AB275" s="38"/>
      <c r="AC275" s="23"/>
      <c r="AD275" s="42"/>
      <c r="AE275" s="43"/>
    </row>
    <row r="276" spans="1:31">
      <c r="A276" s="15">
        <v>275</v>
      </c>
      <c r="B276" s="44">
        <v>44265</v>
      </c>
      <c r="C276" s="45" t="s">
        <v>70</v>
      </c>
      <c r="D276" s="18" t="str">
        <f>VLOOKUP(C276,IF({1,0},CSS南北分区!D:D,CSS南北分区!B:B),2,FALSE)</f>
        <v>北区</v>
      </c>
      <c r="E276" s="46" t="s">
        <v>71</v>
      </c>
      <c r="F276" s="18" t="str">
        <f>IFERROR(VLOOKUP('2-DBS送检明细'!E276,IF({1,0},医院分型!F:F,医院分型!E:E),2,FALSE),"无")</f>
        <v>L1</v>
      </c>
      <c r="G276" s="18" t="str">
        <f>IF(IFERROR(VLOOKUP(E276,医院分型!F:J,5,FALSE),"无")="是","是","")</f>
        <v>是</v>
      </c>
      <c r="H276" s="45" t="s">
        <v>72</v>
      </c>
      <c r="I276" s="45" t="s">
        <v>73</v>
      </c>
      <c r="J276" s="18" t="str">
        <f>IFERROR(VLOOKUP(E276,医院分型!F:K,6,FALSE),"否")</f>
        <v>是</v>
      </c>
      <c r="K276" s="23" t="s">
        <v>847</v>
      </c>
      <c r="L276" s="23">
        <v>64</v>
      </c>
      <c r="M276" s="23" t="s">
        <v>37</v>
      </c>
      <c r="N276" s="23" t="s">
        <v>38</v>
      </c>
      <c r="O276" s="15"/>
      <c r="P276" s="45" t="s">
        <v>39</v>
      </c>
      <c r="Q276" s="45" t="s">
        <v>40</v>
      </c>
      <c r="R276" s="17"/>
      <c r="S276" s="26" t="s">
        <v>848</v>
      </c>
      <c r="T276" s="27" t="s">
        <v>42</v>
      </c>
      <c r="U276" s="23" t="s">
        <v>120</v>
      </c>
      <c r="V276" s="32">
        <v>1.22</v>
      </c>
      <c r="W276" s="23" t="s">
        <v>132</v>
      </c>
      <c r="X276" s="23"/>
      <c r="Y276" s="23" t="s">
        <v>132</v>
      </c>
      <c r="Z276" s="23"/>
      <c r="AA276" s="37"/>
      <c r="AB276" s="38"/>
      <c r="AC276" s="23"/>
      <c r="AD276" s="42"/>
      <c r="AE276" s="43"/>
    </row>
    <row r="277" spans="1:33">
      <c r="A277" s="15">
        <v>276</v>
      </c>
      <c r="B277" s="44">
        <v>44265</v>
      </c>
      <c r="C277" s="45" t="s">
        <v>32</v>
      </c>
      <c r="D277" s="18" t="str">
        <f>VLOOKUP(C277,IF({1,0},CSS南北分区!D:D,CSS南北分区!B:B),2,FALSE)</f>
        <v>北区</v>
      </c>
      <c r="E277" s="46" t="s">
        <v>488</v>
      </c>
      <c r="F277" s="18" t="str">
        <f>IFERROR(VLOOKUP('2-DBS送检明细'!E277,IF({1,0},医院分型!F:F,医院分型!E:E),2,FALSE),"无")</f>
        <v>L1</v>
      </c>
      <c r="G277" s="18" t="str">
        <f>IF(IFERROR(VLOOKUP(E277,医院分型!F:J,5,FALSE),"无")="是","是","")</f>
        <v/>
      </c>
      <c r="H277" s="45" t="s">
        <v>34</v>
      </c>
      <c r="I277" s="45" t="s">
        <v>721</v>
      </c>
      <c r="J277" s="18" t="str">
        <f>IFERROR(VLOOKUP(E277,医院分型!F:K,6,FALSE),"否")</f>
        <v>是</v>
      </c>
      <c r="K277" s="23" t="s">
        <v>849</v>
      </c>
      <c r="L277" s="23">
        <v>13</v>
      </c>
      <c r="M277" s="23" t="s">
        <v>49</v>
      </c>
      <c r="N277" s="23" t="s">
        <v>50</v>
      </c>
      <c r="O277" s="15"/>
      <c r="P277" s="45" t="s">
        <v>39</v>
      </c>
      <c r="Q277" s="45" t="s">
        <v>40</v>
      </c>
      <c r="R277" s="17"/>
      <c r="S277" s="26" t="s">
        <v>850</v>
      </c>
      <c r="T277" s="27"/>
      <c r="U277" s="23" t="s">
        <v>120</v>
      </c>
      <c r="V277" s="32">
        <v>0.56</v>
      </c>
      <c r="W277" s="23" t="s">
        <v>58</v>
      </c>
      <c r="X277" s="23" t="s">
        <v>161</v>
      </c>
      <c r="Y277" s="23" t="s">
        <v>58</v>
      </c>
      <c r="Z277" s="23"/>
      <c r="AA277" s="37"/>
      <c r="AB277" s="38">
        <v>4</v>
      </c>
      <c r="AC277" s="23" t="s">
        <v>42</v>
      </c>
      <c r="AD277" s="42" t="s">
        <v>851</v>
      </c>
      <c r="AE277" s="43"/>
      <c r="AF277" s="11" t="s">
        <v>267</v>
      </c>
      <c r="AG277" s="11" t="s">
        <v>725</v>
      </c>
    </row>
    <row r="278" spans="1:31">
      <c r="A278" s="15">
        <v>277</v>
      </c>
      <c r="B278" s="44">
        <v>44266</v>
      </c>
      <c r="C278" s="45" t="s">
        <v>70</v>
      </c>
      <c r="D278" s="18" t="str">
        <f>VLOOKUP(C278,IF({1,0},CSS南北分区!D:D,CSS南北分区!B:B),2,FALSE)</f>
        <v>北区</v>
      </c>
      <c r="E278" s="46" t="s">
        <v>808</v>
      </c>
      <c r="F278" s="18" t="str">
        <f>IFERROR(VLOOKUP('2-DBS送检明细'!E278,IF({1,0},医院分型!F:F,医院分型!E:E),2,FALSE),"无")</f>
        <v>L2</v>
      </c>
      <c r="G278" s="18" t="str">
        <f>IF(IFERROR(VLOOKUP(E278,医院分型!F:J,5,FALSE),"无")="是","是","")</f>
        <v/>
      </c>
      <c r="H278" s="45" t="s">
        <v>78</v>
      </c>
      <c r="I278" s="45" t="s">
        <v>809</v>
      </c>
      <c r="J278" s="18" t="str">
        <f>IFERROR(VLOOKUP(E278,医院分型!F:K,6,FALSE),"否")</f>
        <v>否</v>
      </c>
      <c r="K278" s="23" t="s">
        <v>852</v>
      </c>
      <c r="L278" s="23">
        <v>52</v>
      </c>
      <c r="M278" s="23" t="s">
        <v>37</v>
      </c>
      <c r="N278" s="23" t="s">
        <v>38</v>
      </c>
      <c r="O278" s="15"/>
      <c r="P278" s="45" t="s">
        <v>39</v>
      </c>
      <c r="Q278" s="45" t="s">
        <v>40</v>
      </c>
      <c r="R278" s="17"/>
      <c r="S278" s="26" t="s">
        <v>853</v>
      </c>
      <c r="T278" s="27" t="s">
        <v>42</v>
      </c>
      <c r="U278" s="23" t="s">
        <v>43</v>
      </c>
      <c r="V278" s="32"/>
      <c r="W278" s="23"/>
      <c r="X278" s="23"/>
      <c r="Y278" s="23"/>
      <c r="Z278" s="23"/>
      <c r="AA278" s="37"/>
      <c r="AB278" s="38"/>
      <c r="AC278" s="23"/>
      <c r="AD278" s="42"/>
      <c r="AE278" s="43"/>
    </row>
    <row r="279" spans="1:31">
      <c r="A279" s="15">
        <v>278</v>
      </c>
      <c r="B279" s="44">
        <v>44266</v>
      </c>
      <c r="C279" s="45" t="s">
        <v>70</v>
      </c>
      <c r="D279" s="18" t="str">
        <f>VLOOKUP(C279,IF({1,0},CSS南北分区!D:D,CSS南北分区!B:B),2,FALSE)</f>
        <v>北区</v>
      </c>
      <c r="E279" s="46" t="s">
        <v>808</v>
      </c>
      <c r="F279" s="18" t="str">
        <f>IFERROR(VLOOKUP('2-DBS送检明细'!E279,IF({1,0},医院分型!F:F,医院分型!E:E),2,FALSE),"无")</f>
        <v>L2</v>
      </c>
      <c r="G279" s="18" t="str">
        <f>IF(IFERROR(VLOOKUP(E279,医院分型!F:J,5,FALSE),"无")="是","是","")</f>
        <v/>
      </c>
      <c r="H279" s="45" t="s">
        <v>78</v>
      </c>
      <c r="I279" s="45" t="s">
        <v>809</v>
      </c>
      <c r="J279" s="18" t="str">
        <f>IFERROR(VLOOKUP(E279,医院分型!F:K,6,FALSE),"否")</f>
        <v>否</v>
      </c>
      <c r="K279" s="23" t="s">
        <v>854</v>
      </c>
      <c r="L279" s="23">
        <v>40</v>
      </c>
      <c r="M279" s="23" t="s">
        <v>37</v>
      </c>
      <c r="N279" s="23" t="s">
        <v>38</v>
      </c>
      <c r="O279" s="15"/>
      <c r="P279" s="45" t="s">
        <v>39</v>
      </c>
      <c r="Q279" s="45" t="s">
        <v>40</v>
      </c>
      <c r="R279" s="17"/>
      <c r="S279" s="26" t="s">
        <v>855</v>
      </c>
      <c r="T279" s="27" t="s">
        <v>42</v>
      </c>
      <c r="U279" s="23" t="s">
        <v>43</v>
      </c>
      <c r="V279" s="32"/>
      <c r="W279" s="23"/>
      <c r="X279" s="23"/>
      <c r="Y279" s="23"/>
      <c r="Z279" s="23"/>
      <c r="AA279" s="37"/>
      <c r="AB279" s="38"/>
      <c r="AC279" s="23"/>
      <c r="AD279" s="42"/>
      <c r="AE279" s="43"/>
    </row>
    <row r="280" spans="1:31">
      <c r="A280" s="15">
        <v>279</v>
      </c>
      <c r="B280" s="44">
        <v>44266</v>
      </c>
      <c r="C280" s="45" t="s">
        <v>59</v>
      </c>
      <c r="D280" s="18" t="str">
        <f>VLOOKUP(C280,IF({1,0},CSS南北分区!D:D,CSS南北分区!B:B),2,FALSE)</f>
        <v>南区</v>
      </c>
      <c r="E280" s="46" t="s">
        <v>93</v>
      </c>
      <c r="F280" s="18" t="str">
        <f>IFERROR(VLOOKUP('2-DBS送检明细'!E280,IF({1,0},医院分型!F:F,医院分型!E:E),2,FALSE),"无")</f>
        <v>L1</v>
      </c>
      <c r="G280" s="18" t="str">
        <f>IF(IFERROR(VLOOKUP(E280,医院分型!F:J,5,FALSE),"无")="是","是","")</f>
        <v>是</v>
      </c>
      <c r="H280" s="45" t="s">
        <v>72</v>
      </c>
      <c r="I280" s="45" t="s">
        <v>204</v>
      </c>
      <c r="J280" s="18" t="str">
        <f>IFERROR(VLOOKUP(E280,医院分型!F:K,6,FALSE),"否")</f>
        <v>是</v>
      </c>
      <c r="K280" s="23" t="s">
        <v>856</v>
      </c>
      <c r="L280" s="23">
        <v>4</v>
      </c>
      <c r="M280" s="23" t="s">
        <v>37</v>
      </c>
      <c r="N280" s="23" t="s">
        <v>38</v>
      </c>
      <c r="O280" s="15"/>
      <c r="P280" s="45" t="s">
        <v>39</v>
      </c>
      <c r="Q280" s="45" t="s">
        <v>40</v>
      </c>
      <c r="R280" s="17"/>
      <c r="S280" s="26" t="s">
        <v>857</v>
      </c>
      <c r="T280" s="27" t="s">
        <v>42</v>
      </c>
      <c r="U280" s="23" t="s">
        <v>43</v>
      </c>
      <c r="V280" s="32"/>
      <c r="W280" s="23"/>
      <c r="X280" s="23"/>
      <c r="Y280" s="23"/>
      <c r="Z280" s="23"/>
      <c r="AA280" s="37"/>
      <c r="AB280" s="38"/>
      <c r="AC280" s="23"/>
      <c r="AD280" s="42"/>
      <c r="AE280" s="43"/>
    </row>
    <row r="281" spans="1:31">
      <c r="A281" s="15">
        <v>280</v>
      </c>
      <c r="B281" s="44">
        <v>44266</v>
      </c>
      <c r="C281" s="45" t="s">
        <v>59</v>
      </c>
      <c r="D281" s="18" t="str">
        <f>VLOOKUP(C281,IF({1,0},CSS南北分区!D:D,CSS南北分区!B:B),2,FALSE)</f>
        <v>南区</v>
      </c>
      <c r="E281" s="46" t="s">
        <v>93</v>
      </c>
      <c r="F281" s="18" t="str">
        <f>IFERROR(VLOOKUP('2-DBS送检明细'!E281,IF({1,0},医院分型!F:F,医院分型!E:E),2,FALSE),"无")</f>
        <v>L1</v>
      </c>
      <c r="G281" s="18" t="str">
        <f>IF(IFERROR(VLOOKUP(E281,医院分型!F:J,5,FALSE),"无")="是","是","")</f>
        <v>是</v>
      </c>
      <c r="H281" s="45" t="s">
        <v>72</v>
      </c>
      <c r="I281" s="45" t="s">
        <v>204</v>
      </c>
      <c r="J281" s="18" t="str">
        <f>IFERROR(VLOOKUP(E281,医院分型!F:K,6,FALSE),"否")</f>
        <v>是</v>
      </c>
      <c r="K281" s="23" t="s">
        <v>858</v>
      </c>
      <c r="L281" s="23">
        <v>3</v>
      </c>
      <c r="M281" s="23" t="s">
        <v>37</v>
      </c>
      <c r="N281" s="23" t="s">
        <v>50</v>
      </c>
      <c r="O281" s="15"/>
      <c r="P281" s="45" t="s">
        <v>39</v>
      </c>
      <c r="Q281" s="45" t="s">
        <v>40</v>
      </c>
      <c r="R281" s="17"/>
      <c r="S281" s="26" t="s">
        <v>859</v>
      </c>
      <c r="T281" s="27" t="s">
        <v>42</v>
      </c>
      <c r="U281" s="23" t="s">
        <v>120</v>
      </c>
      <c r="V281" s="32">
        <v>0.75</v>
      </c>
      <c r="W281" s="23" t="s">
        <v>132</v>
      </c>
      <c r="X281" s="23" t="s">
        <v>860</v>
      </c>
      <c r="Y281" s="23" t="s">
        <v>132</v>
      </c>
      <c r="Z281" s="23" t="s">
        <v>132</v>
      </c>
      <c r="AA281" s="37"/>
      <c r="AB281" s="38"/>
      <c r="AC281" s="23"/>
      <c r="AD281" s="42"/>
      <c r="AE281" s="43"/>
    </row>
    <row r="282" spans="1:31">
      <c r="A282" s="15">
        <v>281</v>
      </c>
      <c r="B282" s="44">
        <v>44266</v>
      </c>
      <c r="C282" s="45" t="s">
        <v>59</v>
      </c>
      <c r="D282" s="18" t="str">
        <f>VLOOKUP(C282,IF({1,0},CSS南北分区!D:D,CSS南北分区!B:B),2,FALSE)</f>
        <v>南区</v>
      </c>
      <c r="E282" s="46" t="s">
        <v>93</v>
      </c>
      <c r="F282" s="18" t="str">
        <f>IFERROR(VLOOKUP('2-DBS送检明细'!E282,IF({1,0},医院分型!F:F,医院分型!E:E),2,FALSE),"无")</f>
        <v>L1</v>
      </c>
      <c r="G282" s="18" t="str">
        <f>IF(IFERROR(VLOOKUP(E282,医院分型!F:J,5,FALSE),"无")="是","是","")</f>
        <v>是</v>
      </c>
      <c r="H282" s="45" t="s">
        <v>72</v>
      </c>
      <c r="I282" s="45" t="s">
        <v>204</v>
      </c>
      <c r="J282" s="18" t="str">
        <f>IFERROR(VLOOKUP(E282,医院分型!F:K,6,FALSE),"否")</f>
        <v>是</v>
      </c>
      <c r="K282" s="23" t="s">
        <v>286</v>
      </c>
      <c r="L282" s="23">
        <v>32</v>
      </c>
      <c r="M282" s="23" t="s">
        <v>49</v>
      </c>
      <c r="N282" s="23" t="s">
        <v>50</v>
      </c>
      <c r="O282" s="15"/>
      <c r="P282" s="45" t="s">
        <v>39</v>
      </c>
      <c r="Q282" s="45" t="s">
        <v>40</v>
      </c>
      <c r="R282" s="17"/>
      <c r="S282" s="26" t="s">
        <v>861</v>
      </c>
      <c r="T282" s="27" t="s">
        <v>42</v>
      </c>
      <c r="U282" s="23" t="s">
        <v>120</v>
      </c>
      <c r="V282" s="32">
        <v>0.46</v>
      </c>
      <c r="W282" s="23" t="s">
        <v>132</v>
      </c>
      <c r="X282" s="23" t="s">
        <v>860</v>
      </c>
      <c r="Y282" s="23" t="s">
        <v>132</v>
      </c>
      <c r="Z282" s="23"/>
      <c r="AA282" s="37"/>
      <c r="AB282" s="38"/>
      <c r="AC282" s="23"/>
      <c r="AD282" s="42"/>
      <c r="AE282" s="43"/>
    </row>
    <row r="283" spans="1:31">
      <c r="A283" s="15">
        <v>282</v>
      </c>
      <c r="B283" s="44">
        <v>44266</v>
      </c>
      <c r="C283" s="45" t="s">
        <v>59</v>
      </c>
      <c r="D283" s="18" t="str">
        <f>VLOOKUP(C283,IF({1,0},CSS南北分区!D:D,CSS南北分区!B:B),2,FALSE)</f>
        <v>南区</v>
      </c>
      <c r="E283" s="46" t="s">
        <v>93</v>
      </c>
      <c r="F283" s="18" t="str">
        <f>IFERROR(VLOOKUP('2-DBS送检明细'!E283,IF({1,0},医院分型!F:F,医院分型!E:E),2,FALSE),"无")</f>
        <v>L1</v>
      </c>
      <c r="G283" s="18" t="str">
        <f>IF(IFERROR(VLOOKUP(E283,医院分型!F:J,5,FALSE),"无")="是","是","")</f>
        <v>是</v>
      </c>
      <c r="H283" s="45" t="s">
        <v>72</v>
      </c>
      <c r="I283" s="45" t="s">
        <v>204</v>
      </c>
      <c r="J283" s="18" t="str">
        <f>IFERROR(VLOOKUP(E283,医院分型!F:K,6,FALSE),"否")</f>
        <v>是</v>
      </c>
      <c r="K283" s="23" t="s">
        <v>862</v>
      </c>
      <c r="L283" s="23">
        <v>3</v>
      </c>
      <c r="M283" s="23" t="s">
        <v>37</v>
      </c>
      <c r="N283" s="23" t="s">
        <v>38</v>
      </c>
      <c r="O283" s="15"/>
      <c r="P283" s="45" t="s">
        <v>39</v>
      </c>
      <c r="Q283" s="45" t="s">
        <v>40</v>
      </c>
      <c r="R283" s="17"/>
      <c r="S283" s="26" t="s">
        <v>863</v>
      </c>
      <c r="T283" s="27" t="s">
        <v>42</v>
      </c>
      <c r="U283" s="23" t="s">
        <v>43</v>
      </c>
      <c r="V283" s="32"/>
      <c r="W283" s="23"/>
      <c r="X283" s="23"/>
      <c r="Y283" s="23"/>
      <c r="Z283" s="23"/>
      <c r="AA283" s="37"/>
      <c r="AB283" s="38"/>
      <c r="AC283" s="23"/>
      <c r="AD283" s="42"/>
      <c r="AE283" s="43"/>
    </row>
    <row r="284" spans="1:31">
      <c r="A284" s="15">
        <v>283</v>
      </c>
      <c r="B284" s="44">
        <v>44266</v>
      </c>
      <c r="C284" s="45" t="s">
        <v>564</v>
      </c>
      <c r="D284" s="18" t="str">
        <f>VLOOKUP(C284,IF({1,0},CSS南北分区!D:D,CSS南北分区!B:B),2,FALSE)</f>
        <v>北区</v>
      </c>
      <c r="E284" s="46" t="s">
        <v>565</v>
      </c>
      <c r="F284" s="18" t="str">
        <f>IFERROR(VLOOKUP('2-DBS送检明细'!E284,IF({1,0},医院分型!F:F,医院分型!E:E),2,FALSE),"无")</f>
        <v>L2</v>
      </c>
      <c r="G284" s="18" t="str">
        <f>IF(IFERROR(VLOOKUP(E284,医院分型!F:J,5,FALSE),"无")="是","是","")</f>
        <v/>
      </c>
      <c r="H284" s="45" t="s">
        <v>186</v>
      </c>
      <c r="I284" s="45" t="s">
        <v>864</v>
      </c>
      <c r="J284" s="18" t="str">
        <f>IFERROR(VLOOKUP(E284,医院分型!F:K,6,FALSE),"否")</f>
        <v>否</v>
      </c>
      <c r="K284" s="23" t="s">
        <v>865</v>
      </c>
      <c r="L284" s="23">
        <v>8</v>
      </c>
      <c r="M284" s="23" t="s">
        <v>37</v>
      </c>
      <c r="N284" s="23" t="s">
        <v>38</v>
      </c>
      <c r="O284" s="15"/>
      <c r="P284" s="45" t="s">
        <v>39</v>
      </c>
      <c r="Q284" s="45" t="s">
        <v>40</v>
      </c>
      <c r="R284" s="17"/>
      <c r="S284" s="26" t="s">
        <v>866</v>
      </c>
      <c r="T284" s="27" t="s">
        <v>42</v>
      </c>
      <c r="U284" s="23"/>
      <c r="V284" s="32"/>
      <c r="W284" s="23" t="s">
        <v>58</v>
      </c>
      <c r="X284" s="23">
        <v>255.99</v>
      </c>
      <c r="Y284" s="23"/>
      <c r="Z284" s="23"/>
      <c r="AA284" s="37"/>
      <c r="AB284" s="38"/>
      <c r="AC284" s="23"/>
      <c r="AD284" s="42"/>
      <c r="AE284" s="43"/>
    </row>
    <row r="285" spans="1:31">
      <c r="A285" s="15">
        <v>284</v>
      </c>
      <c r="B285" s="44">
        <v>44267</v>
      </c>
      <c r="C285" s="45" t="s">
        <v>44</v>
      </c>
      <c r="D285" s="18" t="str">
        <f>VLOOKUP(C285,IF({1,0},CSS南北分区!D:D,CSS南北分区!B:B),2,FALSE)</f>
        <v>北区</v>
      </c>
      <c r="E285" s="46" t="s">
        <v>45</v>
      </c>
      <c r="F285" s="18" t="str">
        <f>IFERROR(VLOOKUP('2-DBS送检明细'!E285,IF({1,0},医院分型!F:F,医院分型!E:E),2,FALSE),"无")</f>
        <v>L1</v>
      </c>
      <c r="G285" s="18" t="str">
        <f>IF(IFERROR(VLOOKUP(E285,医院分型!F:J,5,FALSE),"无")="是","是","")</f>
        <v>是</v>
      </c>
      <c r="H285" s="45" t="s">
        <v>598</v>
      </c>
      <c r="I285" s="45" t="s">
        <v>599</v>
      </c>
      <c r="J285" s="18" t="str">
        <f>IFERROR(VLOOKUP(E285,医院分型!F:K,6,FALSE),"否")</f>
        <v>是</v>
      </c>
      <c r="K285" s="23" t="s">
        <v>867</v>
      </c>
      <c r="L285" s="23">
        <v>8</v>
      </c>
      <c r="M285" s="23" t="s">
        <v>37</v>
      </c>
      <c r="N285" s="23" t="s">
        <v>38</v>
      </c>
      <c r="O285" s="15"/>
      <c r="P285" s="45" t="s">
        <v>42</v>
      </c>
      <c r="Q285" s="45" t="s">
        <v>56</v>
      </c>
      <c r="R285" s="17"/>
      <c r="S285" s="26" t="s">
        <v>868</v>
      </c>
      <c r="T285" s="27" t="s">
        <v>42</v>
      </c>
      <c r="U285" s="23"/>
      <c r="V285" s="32"/>
      <c r="W285" s="23" t="s">
        <v>58</v>
      </c>
      <c r="X285" s="23" t="s">
        <v>161</v>
      </c>
      <c r="Y285" s="23"/>
      <c r="Z285" s="23"/>
      <c r="AA285" s="37"/>
      <c r="AB285" s="38"/>
      <c r="AC285" s="23"/>
      <c r="AD285" s="42"/>
      <c r="AE285" s="43"/>
    </row>
    <row r="286" spans="1:31">
      <c r="A286" s="15">
        <v>285</v>
      </c>
      <c r="B286" s="44">
        <v>44267</v>
      </c>
      <c r="C286" s="45" t="s">
        <v>44</v>
      </c>
      <c r="D286" s="18" t="str">
        <f>VLOOKUP(C286,IF({1,0},CSS南北分区!D:D,CSS南北分区!B:B),2,FALSE)</f>
        <v>北区</v>
      </c>
      <c r="E286" s="46" t="s">
        <v>45</v>
      </c>
      <c r="F286" s="18" t="str">
        <f>IFERROR(VLOOKUP('2-DBS送检明细'!E286,IF({1,0},医院分型!F:F,医院分型!E:E),2,FALSE),"无")</f>
        <v>L1</v>
      </c>
      <c r="G286" s="18" t="str">
        <f>IF(IFERROR(VLOOKUP(E286,医院分型!F:J,5,FALSE),"无")="是","是","")</f>
        <v>是</v>
      </c>
      <c r="H286" s="45" t="s">
        <v>78</v>
      </c>
      <c r="I286" s="45" t="s">
        <v>82</v>
      </c>
      <c r="J286" s="18" t="str">
        <f>IFERROR(VLOOKUP(E286,医院分型!F:K,6,FALSE),"否")</f>
        <v>是</v>
      </c>
      <c r="K286" s="23" t="s">
        <v>869</v>
      </c>
      <c r="L286" s="23">
        <v>67</v>
      </c>
      <c r="M286" s="23" t="s">
        <v>37</v>
      </c>
      <c r="N286" s="23" t="s">
        <v>50</v>
      </c>
      <c r="O286" s="15"/>
      <c r="P286" s="45" t="s">
        <v>39</v>
      </c>
      <c r="Q286" s="45" t="s">
        <v>40</v>
      </c>
      <c r="R286" s="17"/>
      <c r="S286" s="26" t="s">
        <v>870</v>
      </c>
      <c r="T286" s="27" t="s">
        <v>42</v>
      </c>
      <c r="U286" s="23" t="s">
        <v>43</v>
      </c>
      <c r="V286" s="32"/>
      <c r="W286" s="23"/>
      <c r="X286" s="23"/>
      <c r="Y286" s="23"/>
      <c r="Z286" s="23"/>
      <c r="AA286" s="37"/>
      <c r="AB286" s="38"/>
      <c r="AC286" s="23"/>
      <c r="AD286" s="42"/>
      <c r="AE286" s="43"/>
    </row>
    <row r="287" spans="1:31">
      <c r="A287" s="15">
        <v>286</v>
      </c>
      <c r="B287" s="44">
        <v>44267</v>
      </c>
      <c r="C287" s="45" t="s">
        <v>59</v>
      </c>
      <c r="D287" s="18" t="str">
        <f>VLOOKUP(C287,IF({1,0},CSS南北分区!D:D,CSS南北分区!B:B),2,FALSE)</f>
        <v>南区</v>
      </c>
      <c r="E287" s="46" t="s">
        <v>128</v>
      </c>
      <c r="F287" s="18" t="str">
        <f>IFERROR(VLOOKUP('2-DBS送检明细'!E287,IF({1,0},医院分型!F:F,医院分型!E:E),2,FALSE),"无")</f>
        <v>L2</v>
      </c>
      <c r="G287" s="18" t="str">
        <f>IF(IFERROR(VLOOKUP(E287,医院分型!F:J,5,FALSE),"无")="是","是","")</f>
        <v/>
      </c>
      <c r="H287" s="45" t="s">
        <v>72</v>
      </c>
      <c r="I287" s="45" t="s">
        <v>129</v>
      </c>
      <c r="J287" s="18" t="str">
        <f>IFERROR(VLOOKUP(E287,医院分型!F:K,6,FALSE),"否")</f>
        <v>否</v>
      </c>
      <c r="K287" s="23" t="s">
        <v>871</v>
      </c>
      <c r="L287" s="23">
        <v>8</v>
      </c>
      <c r="M287" s="23" t="s">
        <v>49</v>
      </c>
      <c r="N287" s="23" t="s">
        <v>50</v>
      </c>
      <c r="O287" s="15"/>
      <c r="P287" s="45" t="s">
        <v>39</v>
      </c>
      <c r="Q287" s="45" t="s">
        <v>40</v>
      </c>
      <c r="R287" s="17"/>
      <c r="S287" s="26" t="s">
        <v>872</v>
      </c>
      <c r="T287" s="27" t="s">
        <v>42</v>
      </c>
      <c r="U287" s="23" t="s">
        <v>43</v>
      </c>
      <c r="V287" s="32"/>
      <c r="W287" s="23"/>
      <c r="X287" s="23"/>
      <c r="Y287" s="23"/>
      <c r="Z287" s="23"/>
      <c r="AA287" s="37"/>
      <c r="AB287" s="38"/>
      <c r="AC287" s="23"/>
      <c r="AD287" s="42"/>
      <c r="AE287" s="43"/>
    </row>
    <row r="288" spans="1:31">
      <c r="A288" s="15">
        <v>287</v>
      </c>
      <c r="B288" s="44">
        <v>44267</v>
      </c>
      <c r="C288" s="45" t="s">
        <v>218</v>
      </c>
      <c r="D288" s="18" t="str">
        <f>VLOOKUP(C288,IF({1,0},CSS南北分区!D:D,CSS南北分区!B:B),2,FALSE)</f>
        <v>南区</v>
      </c>
      <c r="E288" s="46" t="s">
        <v>219</v>
      </c>
      <c r="F288" s="18" t="str">
        <f>IFERROR(VLOOKUP('2-DBS送检明细'!E288,IF({1,0},医院分型!F:F,医院分型!E:E),2,FALSE),"无")</f>
        <v>L1</v>
      </c>
      <c r="G288" s="18" t="str">
        <f>IF(IFERROR(VLOOKUP(E288,医院分型!F:J,5,FALSE),"无")="是","是","")</f>
        <v/>
      </c>
      <c r="H288" s="45" t="s">
        <v>34</v>
      </c>
      <c r="I288" s="45" t="s">
        <v>873</v>
      </c>
      <c r="J288" s="18" t="str">
        <f>IFERROR(VLOOKUP(E288,医院分型!F:K,6,FALSE),"否")</f>
        <v>是</v>
      </c>
      <c r="K288" s="23" t="s">
        <v>874</v>
      </c>
      <c r="L288" s="23">
        <v>10</v>
      </c>
      <c r="M288" s="23" t="s">
        <v>37</v>
      </c>
      <c r="N288" s="23" t="s">
        <v>38</v>
      </c>
      <c r="O288" s="15"/>
      <c r="P288" s="45" t="s">
        <v>39</v>
      </c>
      <c r="Q288" s="45" t="s">
        <v>40</v>
      </c>
      <c r="R288" s="17"/>
      <c r="S288" s="26" t="s">
        <v>875</v>
      </c>
      <c r="T288" s="27" t="s">
        <v>42</v>
      </c>
      <c r="U288" s="23" t="s">
        <v>43</v>
      </c>
      <c r="V288" s="32"/>
      <c r="W288" s="23"/>
      <c r="X288" s="23"/>
      <c r="Y288" s="23"/>
      <c r="Z288" s="23"/>
      <c r="AA288" s="37"/>
      <c r="AB288" s="38"/>
      <c r="AC288" s="23"/>
      <c r="AD288" s="42"/>
      <c r="AE288" s="43"/>
    </row>
    <row r="289" spans="1:31">
      <c r="A289" s="15">
        <v>288</v>
      </c>
      <c r="B289" s="44">
        <v>44267</v>
      </c>
      <c r="C289" s="45" t="s">
        <v>59</v>
      </c>
      <c r="D289" s="18" t="str">
        <f>VLOOKUP(C289,IF({1,0},CSS南北分区!D:D,CSS南北分区!B:B),2,FALSE)</f>
        <v>南区</v>
      </c>
      <c r="E289" s="46" t="s">
        <v>876</v>
      </c>
      <c r="F289" s="18" t="str">
        <f>IFERROR(VLOOKUP('2-DBS送检明细'!E289,IF({1,0},医院分型!F:F,医院分型!E:E),2,FALSE),"无")</f>
        <v>无</v>
      </c>
      <c r="G289" s="18" t="str">
        <f>IF(IFERROR(VLOOKUP(E289,医院分型!F:J,5,FALSE),"无")="是","是","")</f>
        <v/>
      </c>
      <c r="H289" s="45" t="s">
        <v>72</v>
      </c>
      <c r="I289" s="45" t="s">
        <v>877</v>
      </c>
      <c r="J289" s="18" t="str">
        <f>IFERROR(VLOOKUP(E289,医院分型!F:K,6,FALSE),"否")</f>
        <v>否</v>
      </c>
      <c r="K289" s="23" t="s">
        <v>878</v>
      </c>
      <c r="L289" s="23">
        <v>58</v>
      </c>
      <c r="M289" s="23" t="s">
        <v>37</v>
      </c>
      <c r="N289" s="23" t="s">
        <v>50</v>
      </c>
      <c r="O289" s="15"/>
      <c r="P289" s="45" t="s">
        <v>39</v>
      </c>
      <c r="Q289" s="45" t="s">
        <v>40</v>
      </c>
      <c r="R289" s="17"/>
      <c r="S289" s="26" t="s">
        <v>879</v>
      </c>
      <c r="T289" s="27" t="s">
        <v>42</v>
      </c>
      <c r="U289" s="23" t="s">
        <v>43</v>
      </c>
      <c r="V289" s="32"/>
      <c r="W289" s="23"/>
      <c r="X289" s="23"/>
      <c r="Y289" s="23"/>
      <c r="Z289" s="23"/>
      <c r="AA289" s="37"/>
      <c r="AB289" s="38"/>
      <c r="AC289" s="23"/>
      <c r="AD289" s="42"/>
      <c r="AE289" s="43"/>
    </row>
    <row r="290" spans="1:31">
      <c r="A290" s="15">
        <v>289</v>
      </c>
      <c r="B290" s="44">
        <v>44267</v>
      </c>
      <c r="C290" s="45" t="s">
        <v>59</v>
      </c>
      <c r="D290" s="18" t="str">
        <f>VLOOKUP(C290,IF({1,0},CSS南北分区!D:D,CSS南北分区!B:B),2,FALSE)</f>
        <v>南区</v>
      </c>
      <c r="E290" s="46" t="s">
        <v>93</v>
      </c>
      <c r="F290" s="18" t="str">
        <f>IFERROR(VLOOKUP('2-DBS送检明细'!E290,IF({1,0},医院分型!F:F,医院分型!E:E),2,FALSE),"无")</f>
        <v>L1</v>
      </c>
      <c r="G290" s="18" t="str">
        <f>IF(IFERROR(VLOOKUP(E290,医院分型!F:J,5,FALSE),"无")="是","是","")</f>
        <v>是</v>
      </c>
      <c r="H290" s="45" t="s">
        <v>72</v>
      </c>
      <c r="I290" s="45" t="s">
        <v>204</v>
      </c>
      <c r="J290" s="18" t="str">
        <f>IFERROR(VLOOKUP(E290,医院分型!F:K,6,FALSE),"否")</f>
        <v>是</v>
      </c>
      <c r="K290" s="23" t="s">
        <v>880</v>
      </c>
      <c r="L290" s="23">
        <v>6</v>
      </c>
      <c r="M290" s="23" t="s">
        <v>37</v>
      </c>
      <c r="N290" s="23" t="s">
        <v>50</v>
      </c>
      <c r="O290" s="15"/>
      <c r="P290" s="45" t="s">
        <v>39</v>
      </c>
      <c r="Q290" s="45" t="s">
        <v>40</v>
      </c>
      <c r="R290" s="17"/>
      <c r="S290" s="26" t="s">
        <v>881</v>
      </c>
      <c r="T290" s="27" t="s">
        <v>42</v>
      </c>
      <c r="U290" s="23" t="s">
        <v>43</v>
      </c>
      <c r="V290" s="32"/>
      <c r="W290" s="23"/>
      <c r="X290" s="23"/>
      <c r="Y290" s="23"/>
      <c r="Z290" s="23"/>
      <c r="AA290" s="37"/>
      <c r="AB290" s="38"/>
      <c r="AC290" s="23"/>
      <c r="AD290" s="42"/>
      <c r="AE290" s="43"/>
    </row>
    <row r="291" spans="1:31">
      <c r="A291" s="15">
        <v>290</v>
      </c>
      <c r="B291" s="44">
        <v>44269</v>
      </c>
      <c r="C291" s="45" t="s">
        <v>32</v>
      </c>
      <c r="D291" s="18" t="str">
        <f>VLOOKUP(C291,IF({1,0},CSS南北分区!D:D,CSS南北分区!B:B),2,FALSE)</f>
        <v>北区</v>
      </c>
      <c r="E291" s="46" t="s">
        <v>224</v>
      </c>
      <c r="F291" s="18" t="str">
        <f>IFERROR(VLOOKUP('2-DBS送检明细'!E291,IF({1,0},医院分型!F:F,医院分型!E:E),2,FALSE),"无")</f>
        <v>L2</v>
      </c>
      <c r="G291" s="18" t="str">
        <f>IF(IFERROR(VLOOKUP(E291,医院分型!F:J,5,FALSE),"无")="是","是","")</f>
        <v/>
      </c>
      <c r="H291" s="45" t="s">
        <v>410</v>
      </c>
      <c r="I291" s="45" t="s">
        <v>226</v>
      </c>
      <c r="J291" s="18" t="str">
        <f>IFERROR(VLOOKUP(E291,医院分型!F:K,6,FALSE),"否")</f>
        <v>否</v>
      </c>
      <c r="K291" s="23" t="s">
        <v>882</v>
      </c>
      <c r="L291" s="23">
        <v>18</v>
      </c>
      <c r="M291" s="23" t="s">
        <v>49</v>
      </c>
      <c r="N291" s="23" t="s">
        <v>50</v>
      </c>
      <c r="O291" s="15"/>
      <c r="P291" s="45" t="s">
        <v>39</v>
      </c>
      <c r="Q291" s="45" t="s">
        <v>40</v>
      </c>
      <c r="R291" s="17"/>
      <c r="S291" s="26" t="s">
        <v>883</v>
      </c>
      <c r="T291" s="27" t="s">
        <v>42</v>
      </c>
      <c r="U291" s="23" t="s">
        <v>43</v>
      </c>
      <c r="V291" s="32"/>
      <c r="W291" s="23"/>
      <c r="X291" s="23"/>
      <c r="Y291" s="23"/>
      <c r="Z291" s="23"/>
      <c r="AA291" s="37"/>
      <c r="AB291" s="38"/>
      <c r="AC291" s="23"/>
      <c r="AD291" s="42"/>
      <c r="AE291" s="43"/>
    </row>
    <row r="292" spans="1:31">
      <c r="A292" s="15">
        <v>291</v>
      </c>
      <c r="B292" s="44">
        <v>44270</v>
      </c>
      <c r="C292" s="45" t="s">
        <v>76</v>
      </c>
      <c r="D292" s="18" t="str">
        <f>VLOOKUP(C292,IF({1,0},CSS南北分区!D:D,CSS南北分区!B:B),2,FALSE)</f>
        <v>南区</v>
      </c>
      <c r="E292" s="46" t="s">
        <v>77</v>
      </c>
      <c r="F292" s="18" t="str">
        <f>IFERROR(VLOOKUP('2-DBS送检明细'!E292,IF({1,0},医院分型!F:F,医院分型!E:E),2,FALSE),"无")</f>
        <v>L1</v>
      </c>
      <c r="G292" s="18" t="str">
        <f>IF(IFERROR(VLOOKUP(E292,医院分型!F:J,5,FALSE),"无")="是","是","")</f>
        <v/>
      </c>
      <c r="H292" s="45" t="s">
        <v>78</v>
      </c>
      <c r="I292" s="45" t="s">
        <v>79</v>
      </c>
      <c r="J292" s="18" t="str">
        <f>IFERROR(VLOOKUP(E292,医院分型!F:K,6,FALSE),"否")</f>
        <v>签署中</v>
      </c>
      <c r="K292" s="23" t="s">
        <v>806</v>
      </c>
      <c r="L292" s="23">
        <v>8</v>
      </c>
      <c r="M292" s="23" t="s">
        <v>37</v>
      </c>
      <c r="N292" s="23" t="s">
        <v>38</v>
      </c>
      <c r="O292" s="15"/>
      <c r="P292" s="45" t="s">
        <v>39</v>
      </c>
      <c r="Q292" s="45" t="s">
        <v>40</v>
      </c>
      <c r="R292" s="17"/>
      <c r="S292" s="26" t="s">
        <v>884</v>
      </c>
      <c r="T292" s="27" t="s">
        <v>42</v>
      </c>
      <c r="U292" s="23" t="s">
        <v>43</v>
      </c>
      <c r="V292" s="32"/>
      <c r="W292" s="23"/>
      <c r="X292" s="23"/>
      <c r="Y292" s="23"/>
      <c r="Z292" s="23"/>
      <c r="AA292" s="37"/>
      <c r="AB292" s="38"/>
      <c r="AC292" s="23"/>
      <c r="AD292" s="42"/>
      <c r="AE292" s="43"/>
    </row>
    <row r="293" spans="1:31">
      <c r="A293" s="15">
        <v>292</v>
      </c>
      <c r="B293" s="44">
        <v>44270</v>
      </c>
      <c r="C293" s="45" t="s">
        <v>59</v>
      </c>
      <c r="D293" s="18" t="str">
        <f>VLOOKUP(C293,IF({1,0},CSS南北分区!D:D,CSS南北分区!B:B),2,FALSE)</f>
        <v>南区</v>
      </c>
      <c r="E293" s="46" t="s">
        <v>93</v>
      </c>
      <c r="F293" s="18" t="str">
        <f>IFERROR(VLOOKUP('2-DBS送检明细'!E293,IF({1,0},医院分型!F:F,医院分型!E:E),2,FALSE),"无")</f>
        <v>L1</v>
      </c>
      <c r="G293" s="18" t="str">
        <f>IF(IFERROR(VLOOKUP(E293,医院分型!F:J,5,FALSE),"无")="是","是","")</f>
        <v>是</v>
      </c>
      <c r="H293" s="45" t="s">
        <v>72</v>
      </c>
      <c r="I293" s="45" t="s">
        <v>885</v>
      </c>
      <c r="J293" s="18" t="str">
        <f>IFERROR(VLOOKUP(E293,医院分型!F:K,6,FALSE),"否")</f>
        <v>是</v>
      </c>
      <c r="K293" s="23" t="s">
        <v>886</v>
      </c>
      <c r="L293" s="23">
        <v>4</v>
      </c>
      <c r="M293" s="23" t="s">
        <v>37</v>
      </c>
      <c r="N293" s="23" t="s">
        <v>50</v>
      </c>
      <c r="O293" s="15"/>
      <c r="P293" s="45" t="s">
        <v>39</v>
      </c>
      <c r="Q293" s="45" t="s">
        <v>40</v>
      </c>
      <c r="R293" s="17"/>
      <c r="S293" s="26" t="s">
        <v>887</v>
      </c>
      <c r="T293" s="27" t="s">
        <v>42</v>
      </c>
      <c r="U293" s="23" t="s">
        <v>120</v>
      </c>
      <c r="V293" s="32">
        <v>0.38</v>
      </c>
      <c r="W293" s="23" t="s">
        <v>132</v>
      </c>
      <c r="X293" s="23"/>
      <c r="Y293" s="23" t="s">
        <v>132</v>
      </c>
      <c r="Z293" s="23"/>
      <c r="AA293" s="37"/>
      <c r="AB293" s="38"/>
      <c r="AC293" s="23"/>
      <c r="AD293" s="42"/>
      <c r="AE293" s="43"/>
    </row>
    <row r="294" spans="1:33">
      <c r="A294" s="15">
        <v>293</v>
      </c>
      <c r="B294" s="44">
        <v>44270</v>
      </c>
      <c r="C294" s="45" t="s">
        <v>564</v>
      </c>
      <c r="D294" s="18" t="str">
        <f>VLOOKUP(C294,IF({1,0},CSS南北分区!D:D,CSS南北分区!B:B),2,FALSE)</f>
        <v>北区</v>
      </c>
      <c r="E294" s="46" t="s">
        <v>888</v>
      </c>
      <c r="F294" s="18" t="str">
        <f>IFERROR(VLOOKUP('2-DBS送检明细'!E294,IF({1,0},医院分型!F:F,医院分型!E:E),2,FALSE),"无")</f>
        <v>无</v>
      </c>
      <c r="G294" s="18" t="str">
        <f>IF(IFERROR(VLOOKUP(E294,医院分型!F:J,5,FALSE),"无")="是","是","")</f>
        <v/>
      </c>
      <c r="H294" s="45" t="s">
        <v>186</v>
      </c>
      <c r="I294" s="45" t="s">
        <v>889</v>
      </c>
      <c r="J294" s="18" t="str">
        <f>IFERROR(VLOOKUP(E294,医院分型!F:K,6,FALSE),"否")</f>
        <v>否</v>
      </c>
      <c r="K294" s="23" t="s">
        <v>890</v>
      </c>
      <c r="L294" s="23">
        <v>12</v>
      </c>
      <c r="M294" s="23" t="s">
        <v>37</v>
      </c>
      <c r="N294" s="23" t="s">
        <v>50</v>
      </c>
      <c r="O294" s="15"/>
      <c r="P294" s="45" t="s">
        <v>39</v>
      </c>
      <c r="Q294" s="45" t="s">
        <v>40</v>
      </c>
      <c r="R294" s="17"/>
      <c r="S294" s="26" t="s">
        <v>891</v>
      </c>
      <c r="T294" s="27" t="s">
        <v>42</v>
      </c>
      <c r="U294" s="23" t="s">
        <v>43</v>
      </c>
      <c r="V294" s="32"/>
      <c r="W294" s="23" t="s">
        <v>58</v>
      </c>
      <c r="X294" s="23" t="s">
        <v>161</v>
      </c>
      <c r="Y294" s="23" t="s">
        <v>58</v>
      </c>
      <c r="Z294" s="23"/>
      <c r="AA294" s="37"/>
      <c r="AB294" s="38">
        <v>4</v>
      </c>
      <c r="AC294" s="23" t="s">
        <v>42</v>
      </c>
      <c r="AD294" s="42" t="s">
        <v>892</v>
      </c>
      <c r="AE294" s="43" t="s">
        <v>893</v>
      </c>
      <c r="AF294" s="11" t="s">
        <v>894</v>
      </c>
      <c r="AG294" s="11" t="s">
        <v>895</v>
      </c>
    </row>
    <row r="295" spans="1:33">
      <c r="A295" s="15">
        <v>294</v>
      </c>
      <c r="B295" s="44">
        <v>44270</v>
      </c>
      <c r="C295" s="45" t="s">
        <v>564</v>
      </c>
      <c r="D295" s="18" t="str">
        <f>VLOOKUP(C295,IF({1,0},CSS南北分区!D:D,CSS南北分区!B:B),2,FALSE)</f>
        <v>北区</v>
      </c>
      <c r="E295" s="46" t="s">
        <v>888</v>
      </c>
      <c r="F295" s="18" t="str">
        <f>IFERROR(VLOOKUP('2-DBS送检明细'!E295,IF({1,0},医院分型!F:F,医院分型!E:E),2,FALSE),"无")</f>
        <v>无</v>
      </c>
      <c r="G295" s="18" t="str">
        <f>IF(IFERROR(VLOOKUP(E295,医院分型!F:J,5,FALSE),"无")="是","是","")</f>
        <v/>
      </c>
      <c r="H295" s="45" t="s">
        <v>186</v>
      </c>
      <c r="I295" s="45" t="s">
        <v>889</v>
      </c>
      <c r="J295" s="18" t="str">
        <f>IFERROR(VLOOKUP(E295,医院分型!F:K,6,FALSE),"否")</f>
        <v>否</v>
      </c>
      <c r="K295" s="23" t="s">
        <v>896</v>
      </c>
      <c r="L295" s="23">
        <v>14</v>
      </c>
      <c r="M295" s="23" t="s">
        <v>49</v>
      </c>
      <c r="N295" s="23" t="s">
        <v>50</v>
      </c>
      <c r="O295" s="15"/>
      <c r="P295" s="45" t="s">
        <v>39</v>
      </c>
      <c r="Q295" s="45" t="s">
        <v>40</v>
      </c>
      <c r="R295" s="17"/>
      <c r="S295" s="26" t="s">
        <v>897</v>
      </c>
      <c r="T295" s="27" t="s">
        <v>42</v>
      </c>
      <c r="U295" s="23" t="s">
        <v>120</v>
      </c>
      <c r="V295" s="32">
        <v>0.48</v>
      </c>
      <c r="W295" s="23" t="s">
        <v>58</v>
      </c>
      <c r="X295" s="23" t="s">
        <v>161</v>
      </c>
      <c r="Y295" s="23" t="s">
        <v>58</v>
      </c>
      <c r="Z295" s="23"/>
      <c r="AA295" s="37"/>
      <c r="AB295" s="38">
        <v>4</v>
      </c>
      <c r="AC295" s="23" t="s">
        <v>42</v>
      </c>
      <c r="AD295" s="42" t="s">
        <v>892</v>
      </c>
      <c r="AE295" s="43"/>
      <c r="AF295" s="11" t="s">
        <v>894</v>
      </c>
      <c r="AG295" s="11" t="s">
        <v>895</v>
      </c>
    </row>
    <row r="296" spans="1:31">
      <c r="A296" s="15">
        <v>295</v>
      </c>
      <c r="B296" s="44">
        <v>44270</v>
      </c>
      <c r="C296" s="45" t="s">
        <v>564</v>
      </c>
      <c r="D296" s="18" t="str">
        <f>VLOOKUP(C296,IF({1,0},CSS南北分区!D:D,CSS南北分区!B:B),2,FALSE)</f>
        <v>北区</v>
      </c>
      <c r="E296" s="46" t="s">
        <v>898</v>
      </c>
      <c r="F296" s="18" t="str">
        <f>IFERROR(VLOOKUP('2-DBS送检明细'!E296,IF({1,0},医院分型!F:F,医院分型!E:E),2,FALSE),"无")</f>
        <v>无</v>
      </c>
      <c r="G296" s="18" t="str">
        <f>IF(IFERROR(VLOOKUP(E296,医院分型!F:J,5,FALSE),"无")="是","是","")</f>
        <v/>
      </c>
      <c r="H296" s="45" t="s">
        <v>34</v>
      </c>
      <c r="I296" s="45" t="s">
        <v>899</v>
      </c>
      <c r="J296" s="18" t="str">
        <f>IFERROR(VLOOKUP(E296,医院分型!F:K,6,FALSE),"否")</f>
        <v>否</v>
      </c>
      <c r="K296" s="23" t="s">
        <v>666</v>
      </c>
      <c r="L296" s="23">
        <v>2</v>
      </c>
      <c r="M296" s="23" t="s">
        <v>37</v>
      </c>
      <c r="N296" s="23" t="s">
        <v>50</v>
      </c>
      <c r="O296" s="15"/>
      <c r="P296" s="45" t="s">
        <v>39</v>
      </c>
      <c r="Q296" s="45" t="s">
        <v>40</v>
      </c>
      <c r="R296" s="17"/>
      <c r="S296" s="26" t="s">
        <v>900</v>
      </c>
      <c r="T296" s="27" t="s">
        <v>42</v>
      </c>
      <c r="U296" s="23" t="s">
        <v>120</v>
      </c>
      <c r="V296" s="32">
        <v>0.98</v>
      </c>
      <c r="W296" s="23" t="s">
        <v>132</v>
      </c>
      <c r="X296" s="23"/>
      <c r="Y296" s="23" t="s">
        <v>132</v>
      </c>
      <c r="Z296" s="23"/>
      <c r="AA296" s="37"/>
      <c r="AB296" s="38"/>
      <c r="AC296" s="23"/>
      <c r="AD296" s="42"/>
      <c r="AE296" s="43"/>
    </row>
    <row r="297" spans="1:31">
      <c r="A297" s="15">
        <v>296</v>
      </c>
      <c r="B297" s="44">
        <v>44271</v>
      </c>
      <c r="C297" s="45" t="s">
        <v>59</v>
      </c>
      <c r="D297" s="18" t="str">
        <f>VLOOKUP(C297,IF({1,0},CSS南北分区!D:D,CSS南北分区!B:B),2,FALSE)</f>
        <v>南区</v>
      </c>
      <c r="E297" s="46" t="s">
        <v>93</v>
      </c>
      <c r="F297" s="18" t="str">
        <f>IFERROR(VLOOKUP('2-DBS送检明细'!E297,IF({1,0},医院分型!F:F,医院分型!E:E),2,FALSE),"无")</f>
        <v>L1</v>
      </c>
      <c r="G297" s="18" t="str">
        <f>IF(IFERROR(VLOOKUP(E297,医院分型!F:J,5,FALSE),"无")="是","是","")</f>
        <v>是</v>
      </c>
      <c r="H297" s="45" t="s">
        <v>72</v>
      </c>
      <c r="I297" s="45" t="s">
        <v>204</v>
      </c>
      <c r="J297" s="18" t="str">
        <f>IFERROR(VLOOKUP(E297,医院分型!F:K,6,FALSE),"否")</f>
        <v>是</v>
      </c>
      <c r="K297" s="23" t="s">
        <v>901</v>
      </c>
      <c r="L297" s="23"/>
      <c r="M297" s="23"/>
      <c r="N297" s="23" t="s">
        <v>50</v>
      </c>
      <c r="O297" s="15"/>
      <c r="P297" s="45" t="s">
        <v>39</v>
      </c>
      <c r="Q297" s="45" t="s">
        <v>40</v>
      </c>
      <c r="R297" s="17"/>
      <c r="S297" s="26" t="s">
        <v>902</v>
      </c>
      <c r="T297" s="27" t="s">
        <v>42</v>
      </c>
      <c r="U297" s="23" t="s">
        <v>120</v>
      </c>
      <c r="V297" s="32">
        <v>0.81</v>
      </c>
      <c r="W297" s="23" t="s">
        <v>132</v>
      </c>
      <c r="X297" s="23"/>
      <c r="Y297" s="23" t="s">
        <v>132</v>
      </c>
      <c r="Z297" s="23"/>
      <c r="AA297" s="37"/>
      <c r="AB297" s="38"/>
      <c r="AC297" s="23"/>
      <c r="AD297" s="42"/>
      <c r="AE297" s="43"/>
    </row>
    <row r="298" spans="1:31">
      <c r="A298" s="15">
        <v>297</v>
      </c>
      <c r="B298" s="44">
        <v>44271</v>
      </c>
      <c r="C298" s="45" t="s">
        <v>59</v>
      </c>
      <c r="D298" s="18" t="str">
        <f>VLOOKUP(C298,IF({1,0},CSS南北分区!D:D,CSS南北分区!B:B),2,FALSE)</f>
        <v>南区</v>
      </c>
      <c r="E298" s="46" t="s">
        <v>903</v>
      </c>
      <c r="F298" s="18" t="str">
        <f>IFERROR(VLOOKUP('2-DBS送检明细'!E298,IF({1,0},医院分型!F:F,医院分型!E:E),2,FALSE),"无")</f>
        <v>L2</v>
      </c>
      <c r="G298" s="18" t="str">
        <f>IF(IFERROR(VLOOKUP(E298,医院分型!F:J,5,FALSE),"无")="是","是","")</f>
        <v>是</v>
      </c>
      <c r="H298" s="45" t="s">
        <v>72</v>
      </c>
      <c r="I298" s="45" t="s">
        <v>904</v>
      </c>
      <c r="J298" s="18" t="str">
        <f>IFERROR(VLOOKUP(E298,医院分型!F:K,6,FALSE),"否")</f>
        <v>是</v>
      </c>
      <c r="K298" s="23" t="s">
        <v>905</v>
      </c>
      <c r="L298" s="23">
        <v>16</v>
      </c>
      <c r="M298" s="23" t="s">
        <v>49</v>
      </c>
      <c r="N298" s="23" t="s">
        <v>50</v>
      </c>
      <c r="O298" s="15"/>
      <c r="P298" s="45" t="s">
        <v>39</v>
      </c>
      <c r="Q298" s="45" t="s">
        <v>40</v>
      </c>
      <c r="R298" s="17"/>
      <c r="S298" s="26" t="s">
        <v>906</v>
      </c>
      <c r="T298" s="27" t="s">
        <v>42</v>
      </c>
      <c r="U298" s="23" t="s">
        <v>43</v>
      </c>
      <c r="V298" s="32"/>
      <c r="W298" s="23"/>
      <c r="X298" s="23"/>
      <c r="Y298" s="23"/>
      <c r="Z298" s="23"/>
      <c r="AA298" s="37"/>
      <c r="AB298" s="38"/>
      <c r="AC298" s="23"/>
      <c r="AD298" s="42"/>
      <c r="AE298" s="43"/>
    </row>
    <row r="299" spans="1:31">
      <c r="A299" s="15">
        <v>298</v>
      </c>
      <c r="B299" s="44">
        <v>44271</v>
      </c>
      <c r="C299" s="45" t="s">
        <v>59</v>
      </c>
      <c r="D299" s="18" t="str">
        <f>VLOOKUP(C299,IF({1,0},CSS南北分区!D:D,CSS南北分区!B:B),2,FALSE)</f>
        <v>南区</v>
      </c>
      <c r="E299" s="46" t="s">
        <v>93</v>
      </c>
      <c r="F299" s="18" t="str">
        <f>IFERROR(VLOOKUP('2-DBS送检明细'!E299,IF({1,0},医院分型!F:F,医院分型!E:E),2,FALSE),"无")</f>
        <v>L1</v>
      </c>
      <c r="G299" s="18" t="str">
        <f>IF(IFERROR(VLOOKUP(E299,医院分型!F:J,5,FALSE),"无")="是","是","")</f>
        <v>是</v>
      </c>
      <c r="H299" s="45" t="s">
        <v>72</v>
      </c>
      <c r="I299" s="45" t="s">
        <v>94</v>
      </c>
      <c r="J299" s="18" t="str">
        <f>IFERROR(VLOOKUP(E299,医院分型!F:K,6,FALSE),"否")</f>
        <v>是</v>
      </c>
      <c r="K299" s="23" t="s">
        <v>907</v>
      </c>
      <c r="L299" s="23">
        <v>4</v>
      </c>
      <c r="M299" s="23" t="s">
        <v>37</v>
      </c>
      <c r="N299" s="23" t="s">
        <v>50</v>
      </c>
      <c r="O299" s="15"/>
      <c r="P299" s="45" t="s">
        <v>39</v>
      </c>
      <c r="Q299" s="45" t="s">
        <v>40</v>
      </c>
      <c r="R299" s="17"/>
      <c r="S299" s="26" t="s">
        <v>908</v>
      </c>
      <c r="T299" s="27" t="s">
        <v>42</v>
      </c>
      <c r="U299" s="23" t="s">
        <v>43</v>
      </c>
      <c r="V299" s="32"/>
      <c r="W299" s="23"/>
      <c r="X299" s="23"/>
      <c r="Y299" s="23"/>
      <c r="Z299" s="23"/>
      <c r="AA299" s="37"/>
      <c r="AB299" s="38"/>
      <c r="AC299" s="23"/>
      <c r="AD299" s="42"/>
      <c r="AE299" s="43"/>
    </row>
    <row r="300" spans="1:31">
      <c r="A300" s="15">
        <v>299</v>
      </c>
      <c r="B300" s="44">
        <v>44271</v>
      </c>
      <c r="C300" s="45" t="s">
        <v>401</v>
      </c>
      <c r="D300" s="18" t="str">
        <f>VLOOKUP(C300,IF({1,0},CSS南北分区!D:D,CSS南北分区!B:B),2,FALSE)</f>
        <v>南区</v>
      </c>
      <c r="E300" s="46" t="s">
        <v>402</v>
      </c>
      <c r="F300" s="18" t="str">
        <f>IFERROR(VLOOKUP('2-DBS送检明细'!E300,IF({1,0},医院分型!F:F,医院分型!E:E),2,FALSE),"无")</f>
        <v>L1</v>
      </c>
      <c r="G300" s="18" t="str">
        <f>IF(IFERROR(VLOOKUP(E300,医院分型!F:J,5,FALSE),"无")="是","是","")</f>
        <v>是</v>
      </c>
      <c r="H300" s="45" t="s">
        <v>72</v>
      </c>
      <c r="I300" s="45" t="s">
        <v>403</v>
      </c>
      <c r="J300" s="18" t="str">
        <f>IFERROR(VLOOKUP(E300,医院分型!F:K,6,FALSE),"否")</f>
        <v>是</v>
      </c>
      <c r="K300" s="23" t="s">
        <v>909</v>
      </c>
      <c r="L300" s="23">
        <v>6</v>
      </c>
      <c r="M300" s="23" t="s">
        <v>37</v>
      </c>
      <c r="N300" s="23" t="s">
        <v>50</v>
      </c>
      <c r="O300" s="15"/>
      <c r="P300" s="45" t="s">
        <v>39</v>
      </c>
      <c r="Q300" s="45" t="s">
        <v>40</v>
      </c>
      <c r="R300" s="17"/>
      <c r="S300" s="26" t="s">
        <v>910</v>
      </c>
      <c r="T300" s="27" t="s">
        <v>42</v>
      </c>
      <c r="U300" s="23" t="s">
        <v>43</v>
      </c>
      <c r="V300" s="32"/>
      <c r="W300" s="23"/>
      <c r="X300" s="23"/>
      <c r="Y300" s="23"/>
      <c r="Z300" s="23"/>
      <c r="AA300" s="37"/>
      <c r="AB300" s="38"/>
      <c r="AC300" s="23"/>
      <c r="AD300" s="42"/>
      <c r="AE300" s="43"/>
    </row>
    <row r="301" spans="1:31">
      <c r="A301" s="15">
        <v>300</v>
      </c>
      <c r="B301" s="44">
        <v>44263</v>
      </c>
      <c r="C301" s="45" t="s">
        <v>70</v>
      </c>
      <c r="D301" s="18" t="str">
        <f>VLOOKUP(C301,IF({1,0},CSS南北分区!D:D,CSS南北分区!B:B),2,FALSE)</f>
        <v>北区</v>
      </c>
      <c r="E301" s="46" t="s">
        <v>71</v>
      </c>
      <c r="F301" s="18" t="str">
        <f>IFERROR(VLOOKUP('2-DBS送检明细'!E301,IF({1,0},医院分型!F:F,医院分型!E:E),2,FALSE),"无")</f>
        <v>L1</v>
      </c>
      <c r="G301" s="18" t="str">
        <f>IF(IFERROR(VLOOKUP(E301,医院分型!F:J,5,FALSE),"无")="是","是","")</f>
        <v>是</v>
      </c>
      <c r="H301" s="45" t="s">
        <v>72</v>
      </c>
      <c r="I301" s="45" t="s">
        <v>73</v>
      </c>
      <c r="J301" s="18" t="str">
        <f>IFERROR(VLOOKUP(E301,医院分型!F:K,6,FALSE),"否")</f>
        <v>是</v>
      </c>
      <c r="K301" s="23" t="s">
        <v>911</v>
      </c>
      <c r="L301" s="23">
        <v>62</v>
      </c>
      <c r="M301" s="23" t="s">
        <v>37</v>
      </c>
      <c r="N301" s="23" t="s">
        <v>38</v>
      </c>
      <c r="O301" s="15"/>
      <c r="P301" s="45" t="s">
        <v>39</v>
      </c>
      <c r="Q301" s="45" t="s">
        <v>40</v>
      </c>
      <c r="R301" s="17"/>
      <c r="S301" s="26" t="s">
        <v>912</v>
      </c>
      <c r="T301" s="27" t="s">
        <v>42</v>
      </c>
      <c r="U301" s="23" t="s">
        <v>43</v>
      </c>
      <c r="V301" s="32"/>
      <c r="W301" s="23"/>
      <c r="X301" s="23"/>
      <c r="Y301" s="23"/>
      <c r="Z301" s="23"/>
      <c r="AA301" s="37"/>
      <c r="AB301" s="38"/>
      <c r="AC301" s="23"/>
      <c r="AD301" s="42"/>
      <c r="AE301" s="43"/>
    </row>
    <row r="302" spans="1:31">
      <c r="A302" s="15">
        <v>301</v>
      </c>
      <c r="B302" s="44">
        <v>44272</v>
      </c>
      <c r="C302" s="45" t="s">
        <v>59</v>
      </c>
      <c r="D302" s="18" t="str">
        <f>VLOOKUP(C302,IF({1,0},CSS南北分区!D:D,CSS南北分区!B:B),2,FALSE)</f>
        <v>南区</v>
      </c>
      <c r="E302" s="46" t="s">
        <v>137</v>
      </c>
      <c r="F302" s="18" t="str">
        <f>IFERROR(VLOOKUP('2-DBS送检明细'!E302,IF({1,0},医院分型!F:F,医院分型!E:E),2,FALSE),"无")</f>
        <v>L1</v>
      </c>
      <c r="G302" s="18" t="str">
        <f>IF(IFERROR(VLOOKUP(E302,医院分型!F:J,5,FALSE),"无")="是","是","")</f>
        <v>是</v>
      </c>
      <c r="H302" s="45" t="s">
        <v>138</v>
      </c>
      <c r="I302" s="45" t="s">
        <v>139</v>
      </c>
      <c r="J302" s="18" t="str">
        <f>IFERROR(VLOOKUP(E302,医院分型!F:K,6,FALSE),"否")</f>
        <v>是</v>
      </c>
      <c r="K302" s="23" t="s">
        <v>913</v>
      </c>
      <c r="L302" s="23">
        <v>57</v>
      </c>
      <c r="M302" s="23" t="s">
        <v>37</v>
      </c>
      <c r="N302" s="23" t="s">
        <v>50</v>
      </c>
      <c r="O302" s="15"/>
      <c r="P302" s="45" t="s">
        <v>39</v>
      </c>
      <c r="Q302" s="45" t="s">
        <v>40</v>
      </c>
      <c r="R302" s="17"/>
      <c r="S302" s="26" t="s">
        <v>914</v>
      </c>
      <c r="T302" s="27" t="s">
        <v>42</v>
      </c>
      <c r="U302" s="23" t="s">
        <v>43</v>
      </c>
      <c r="V302" s="32"/>
      <c r="W302" s="23"/>
      <c r="X302" s="23"/>
      <c r="Y302" s="23"/>
      <c r="Z302" s="23"/>
      <c r="AA302" s="37"/>
      <c r="AB302" s="38"/>
      <c r="AC302" s="23"/>
      <c r="AD302" s="42"/>
      <c r="AE302" s="43"/>
    </row>
    <row r="303" spans="1:31">
      <c r="A303" s="15">
        <v>302</v>
      </c>
      <c r="B303" s="44">
        <v>44272</v>
      </c>
      <c r="C303" s="45" t="s">
        <v>101</v>
      </c>
      <c r="D303" s="18" t="str">
        <f>VLOOKUP(C303,IF({1,0},CSS南北分区!D:D,CSS南北分区!B:B),2,FALSE)</f>
        <v>南区</v>
      </c>
      <c r="E303" s="46" t="s">
        <v>124</v>
      </c>
      <c r="F303" s="18" t="str">
        <f>IFERROR(VLOOKUP('2-DBS送检明细'!E303,IF({1,0},医院分型!F:F,医院分型!E:E),2,FALSE),"无")</f>
        <v>L1</v>
      </c>
      <c r="G303" s="18" t="str">
        <f>IF(IFERROR(VLOOKUP(E303,医院分型!F:J,5,FALSE),"无")="是","是","")</f>
        <v>是</v>
      </c>
      <c r="H303" s="45" t="s">
        <v>387</v>
      </c>
      <c r="I303" s="45" t="s">
        <v>177</v>
      </c>
      <c r="J303" s="18" t="str">
        <f>IFERROR(VLOOKUP(E303,医院分型!F:K,6,FALSE),"否")</f>
        <v>是</v>
      </c>
      <c r="K303" s="23" t="s">
        <v>915</v>
      </c>
      <c r="L303" s="23">
        <v>34</v>
      </c>
      <c r="M303" s="23" t="s">
        <v>49</v>
      </c>
      <c r="N303" s="23" t="s">
        <v>50</v>
      </c>
      <c r="O303" s="15"/>
      <c r="P303" s="45" t="s">
        <v>39</v>
      </c>
      <c r="Q303" s="45" t="s">
        <v>40</v>
      </c>
      <c r="R303" s="17"/>
      <c r="S303" s="26" t="s">
        <v>916</v>
      </c>
      <c r="T303" s="27" t="s">
        <v>42</v>
      </c>
      <c r="U303" s="23" t="s">
        <v>43</v>
      </c>
      <c r="V303" s="32"/>
      <c r="W303" s="23"/>
      <c r="X303" s="23"/>
      <c r="Y303" s="23"/>
      <c r="Z303" s="23"/>
      <c r="AA303" s="37"/>
      <c r="AB303" s="38"/>
      <c r="AC303" s="23"/>
      <c r="AD303" s="42"/>
      <c r="AE303" s="43"/>
    </row>
    <row r="304" spans="1:31">
      <c r="A304" s="15">
        <v>303</v>
      </c>
      <c r="B304" s="44">
        <v>44272</v>
      </c>
      <c r="C304" s="45" t="s">
        <v>101</v>
      </c>
      <c r="D304" s="18" t="str">
        <f>VLOOKUP(C304,IF({1,0},CSS南北分区!D:D,CSS南北分区!B:B),2,FALSE)</f>
        <v>南区</v>
      </c>
      <c r="E304" s="46" t="s">
        <v>124</v>
      </c>
      <c r="F304" s="18" t="str">
        <f>IFERROR(VLOOKUP('2-DBS送检明细'!E304,IF({1,0},医院分型!F:F,医院分型!E:E),2,FALSE),"无")</f>
        <v>L1</v>
      </c>
      <c r="G304" s="18" t="str">
        <f>IF(IFERROR(VLOOKUP(E304,医院分型!F:J,5,FALSE),"无")="是","是","")</f>
        <v>是</v>
      </c>
      <c r="H304" s="45" t="s">
        <v>387</v>
      </c>
      <c r="I304" s="45" t="s">
        <v>177</v>
      </c>
      <c r="J304" s="18" t="str">
        <f>IFERROR(VLOOKUP(E304,医院分型!F:K,6,FALSE),"否")</f>
        <v>是</v>
      </c>
      <c r="K304" s="23" t="s">
        <v>205</v>
      </c>
      <c r="L304" s="23">
        <v>7</v>
      </c>
      <c r="M304" s="23" t="s">
        <v>37</v>
      </c>
      <c r="N304" s="23" t="s">
        <v>50</v>
      </c>
      <c r="O304" s="15"/>
      <c r="P304" s="45" t="s">
        <v>39</v>
      </c>
      <c r="Q304" s="45" t="s">
        <v>40</v>
      </c>
      <c r="R304" s="17"/>
      <c r="S304" s="26" t="s">
        <v>917</v>
      </c>
      <c r="T304" s="27" t="s">
        <v>42</v>
      </c>
      <c r="U304" s="23" t="s">
        <v>43</v>
      </c>
      <c r="V304" s="32"/>
      <c r="W304" s="23"/>
      <c r="X304" s="23"/>
      <c r="Y304" s="23"/>
      <c r="Z304" s="23"/>
      <c r="AA304" s="37"/>
      <c r="AB304" s="38"/>
      <c r="AC304" s="23"/>
      <c r="AD304" s="42"/>
      <c r="AE304" s="43"/>
    </row>
    <row r="305" spans="1:31">
      <c r="A305" s="15">
        <v>304</v>
      </c>
      <c r="B305" s="44">
        <v>44272</v>
      </c>
      <c r="C305" s="45" t="s">
        <v>101</v>
      </c>
      <c r="D305" s="18" t="str">
        <f>VLOOKUP(C305,IF({1,0},CSS南北分区!D:D,CSS南北分区!B:B),2,FALSE)</f>
        <v>南区</v>
      </c>
      <c r="E305" s="46" t="s">
        <v>124</v>
      </c>
      <c r="F305" s="18" t="str">
        <f>IFERROR(VLOOKUP('2-DBS送检明细'!E305,IF({1,0},医院分型!F:F,医院分型!E:E),2,FALSE),"无")</f>
        <v>L1</v>
      </c>
      <c r="G305" s="18" t="str">
        <f>IF(IFERROR(VLOOKUP(E305,医院分型!F:J,5,FALSE),"无")="是","是","")</f>
        <v>是</v>
      </c>
      <c r="H305" s="45" t="s">
        <v>387</v>
      </c>
      <c r="I305" s="45" t="s">
        <v>177</v>
      </c>
      <c r="J305" s="18" t="str">
        <f>IFERROR(VLOOKUP(E305,医院分型!F:K,6,FALSE),"否")</f>
        <v>是</v>
      </c>
      <c r="K305" s="23" t="s">
        <v>918</v>
      </c>
      <c r="L305" s="23">
        <v>8</v>
      </c>
      <c r="M305" s="23" t="s">
        <v>37</v>
      </c>
      <c r="N305" s="23" t="s">
        <v>38</v>
      </c>
      <c r="O305" s="15"/>
      <c r="P305" s="45" t="s">
        <v>39</v>
      </c>
      <c r="Q305" s="45" t="s">
        <v>40</v>
      </c>
      <c r="R305" s="17"/>
      <c r="S305" s="26" t="s">
        <v>919</v>
      </c>
      <c r="T305" s="27" t="s">
        <v>42</v>
      </c>
      <c r="U305" s="23" t="s">
        <v>43</v>
      </c>
      <c r="V305" s="32"/>
      <c r="W305" s="23"/>
      <c r="X305" s="23"/>
      <c r="Y305" s="23"/>
      <c r="Z305" s="23"/>
      <c r="AA305" s="37"/>
      <c r="AB305" s="38"/>
      <c r="AC305" s="23"/>
      <c r="AD305" s="42"/>
      <c r="AE305" s="43"/>
    </row>
    <row r="306" spans="1:31">
      <c r="A306" s="15">
        <v>305</v>
      </c>
      <c r="B306" s="44">
        <v>44272</v>
      </c>
      <c r="C306" s="45" t="s">
        <v>101</v>
      </c>
      <c r="D306" s="18" t="str">
        <f>VLOOKUP(C306,IF({1,0},CSS南北分区!D:D,CSS南北分区!B:B),2,FALSE)</f>
        <v>南区</v>
      </c>
      <c r="E306" s="46" t="s">
        <v>124</v>
      </c>
      <c r="F306" s="18" t="str">
        <f>IFERROR(VLOOKUP('2-DBS送检明细'!E306,IF({1,0},医院分型!F:F,医院分型!E:E),2,FALSE),"无")</f>
        <v>L1</v>
      </c>
      <c r="G306" s="18" t="str">
        <f>IF(IFERROR(VLOOKUP(E306,医院分型!F:J,5,FALSE),"无")="是","是","")</f>
        <v>是</v>
      </c>
      <c r="H306" s="45" t="s">
        <v>387</v>
      </c>
      <c r="I306" s="45" t="s">
        <v>177</v>
      </c>
      <c r="J306" s="18" t="str">
        <f>IFERROR(VLOOKUP(E306,医院分型!F:K,6,FALSE),"否")</f>
        <v>是</v>
      </c>
      <c r="K306" s="23" t="s">
        <v>147</v>
      </c>
      <c r="L306" s="23">
        <v>3</v>
      </c>
      <c r="M306" s="23" t="s">
        <v>37</v>
      </c>
      <c r="N306" s="23" t="s">
        <v>38</v>
      </c>
      <c r="O306" s="15"/>
      <c r="P306" s="45" t="s">
        <v>39</v>
      </c>
      <c r="Q306" s="45" t="s">
        <v>40</v>
      </c>
      <c r="R306" s="17"/>
      <c r="S306" s="26" t="s">
        <v>920</v>
      </c>
      <c r="T306" s="27" t="s">
        <v>42</v>
      </c>
      <c r="U306" s="23" t="s">
        <v>43</v>
      </c>
      <c r="V306" s="32"/>
      <c r="W306" s="23"/>
      <c r="X306" s="23"/>
      <c r="Y306" s="23"/>
      <c r="Z306" s="23"/>
      <c r="AA306" s="37"/>
      <c r="AB306" s="38"/>
      <c r="AC306" s="23"/>
      <c r="AD306" s="42"/>
      <c r="AE306" s="43"/>
    </row>
    <row r="307" spans="1:31">
      <c r="A307" s="15">
        <v>306</v>
      </c>
      <c r="B307" s="44">
        <v>44272</v>
      </c>
      <c r="C307" s="45" t="s">
        <v>59</v>
      </c>
      <c r="D307" s="18" t="str">
        <f>VLOOKUP(C307,IF({1,0},CSS南北分区!D:D,CSS南北分区!B:B),2,FALSE)</f>
        <v>南区</v>
      </c>
      <c r="E307" s="46" t="s">
        <v>903</v>
      </c>
      <c r="F307" s="18" t="str">
        <f>IFERROR(VLOOKUP('2-DBS送检明细'!E307,IF({1,0},医院分型!F:F,医院分型!E:E),2,FALSE),"无")</f>
        <v>L2</v>
      </c>
      <c r="G307" s="18" t="str">
        <f>IF(IFERROR(VLOOKUP(E307,医院分型!F:J,5,FALSE),"无")="是","是","")</f>
        <v>是</v>
      </c>
      <c r="H307" s="45" t="s">
        <v>72</v>
      </c>
      <c r="I307" s="45" t="s">
        <v>904</v>
      </c>
      <c r="J307" s="18" t="str">
        <f>IFERROR(VLOOKUP(E307,医院分型!F:K,6,FALSE),"否")</f>
        <v>是</v>
      </c>
      <c r="K307" s="23" t="s">
        <v>692</v>
      </c>
      <c r="L307" s="23">
        <v>8</v>
      </c>
      <c r="M307" s="23" t="s">
        <v>49</v>
      </c>
      <c r="N307" s="23" t="s">
        <v>38</v>
      </c>
      <c r="O307" s="15"/>
      <c r="P307" s="45" t="s">
        <v>39</v>
      </c>
      <c r="Q307" s="45" t="s">
        <v>40</v>
      </c>
      <c r="R307" s="17"/>
      <c r="S307" s="26" t="s">
        <v>921</v>
      </c>
      <c r="T307" s="27" t="s">
        <v>42</v>
      </c>
      <c r="U307" s="23" t="s">
        <v>43</v>
      </c>
      <c r="V307" s="32"/>
      <c r="W307" s="23"/>
      <c r="X307" s="23"/>
      <c r="Y307" s="23"/>
      <c r="Z307" s="23"/>
      <c r="AA307" s="37"/>
      <c r="AB307" s="38"/>
      <c r="AC307" s="23"/>
      <c r="AD307" s="42"/>
      <c r="AE307" s="43"/>
    </row>
    <row r="308" spans="1:31">
      <c r="A308" s="15">
        <v>307</v>
      </c>
      <c r="B308" s="44">
        <v>44272</v>
      </c>
      <c r="C308" s="45" t="s">
        <v>142</v>
      </c>
      <c r="D308" s="18" t="str">
        <f>VLOOKUP(C308,IF({1,0},CSS南北分区!D:D,CSS南北分区!B:B),2,FALSE)</f>
        <v>南区</v>
      </c>
      <c r="E308" s="46" t="s">
        <v>519</v>
      </c>
      <c r="F308" s="18" t="str">
        <f>IFERROR(VLOOKUP('2-DBS送检明细'!E308,IF({1,0},医院分型!F:F,医院分型!E:E),2,FALSE),"无")</f>
        <v>L1</v>
      </c>
      <c r="G308" s="18" t="str">
        <f>IF(IFERROR(VLOOKUP(E308,医院分型!F:J,5,FALSE),"无")="是","是","")</f>
        <v/>
      </c>
      <c r="H308" s="45" t="s">
        <v>186</v>
      </c>
      <c r="I308" s="45" t="s">
        <v>922</v>
      </c>
      <c r="J308" s="18" t="str">
        <f>IFERROR(VLOOKUP(E308,医院分型!F:K,6,FALSE),"否")</f>
        <v>是</v>
      </c>
      <c r="K308" s="23" t="s">
        <v>149</v>
      </c>
      <c r="L308" s="23">
        <v>7</v>
      </c>
      <c r="M308" s="23" t="s">
        <v>37</v>
      </c>
      <c r="N308" s="23" t="s">
        <v>38</v>
      </c>
      <c r="O308" s="15"/>
      <c r="P308" s="45" t="s">
        <v>39</v>
      </c>
      <c r="Q308" s="45" t="s">
        <v>40</v>
      </c>
      <c r="R308" s="17"/>
      <c r="S308" s="26" t="s">
        <v>923</v>
      </c>
      <c r="T308" s="27" t="s">
        <v>42</v>
      </c>
      <c r="U308" s="23" t="s">
        <v>43</v>
      </c>
      <c r="V308" s="32"/>
      <c r="W308" s="23"/>
      <c r="X308" s="23"/>
      <c r="Y308" s="23"/>
      <c r="Z308" s="23"/>
      <c r="AA308" s="37"/>
      <c r="AB308" s="38"/>
      <c r="AC308" s="23"/>
      <c r="AD308" s="42"/>
      <c r="AE308" s="43"/>
    </row>
    <row r="309" spans="1:31">
      <c r="A309" s="15">
        <v>308</v>
      </c>
      <c r="B309" s="44">
        <v>44272</v>
      </c>
      <c r="C309" s="45" t="s">
        <v>59</v>
      </c>
      <c r="D309" s="18" t="str">
        <f>VLOOKUP(C309,IF({1,0},CSS南北分区!D:D,CSS南北分区!B:B),2,FALSE)</f>
        <v>南区</v>
      </c>
      <c r="E309" s="46" t="s">
        <v>93</v>
      </c>
      <c r="F309" s="18" t="str">
        <f>IFERROR(VLOOKUP('2-DBS送检明细'!E309,IF({1,0},医院分型!F:F,医院分型!E:E),2,FALSE),"无")</f>
        <v>L1</v>
      </c>
      <c r="G309" s="18" t="str">
        <f>IF(IFERROR(VLOOKUP(E309,医院分型!F:J,5,FALSE),"无")="是","是","")</f>
        <v>是</v>
      </c>
      <c r="H309" s="45" t="s">
        <v>72</v>
      </c>
      <c r="I309" s="45" t="s">
        <v>885</v>
      </c>
      <c r="J309" s="18" t="str">
        <f>IFERROR(VLOOKUP(E309,医院分型!F:K,6,FALSE),"否")</f>
        <v>是</v>
      </c>
      <c r="K309" s="23" t="s">
        <v>924</v>
      </c>
      <c r="L309" s="23">
        <v>10</v>
      </c>
      <c r="M309" s="23" t="s">
        <v>37</v>
      </c>
      <c r="N309" s="23" t="s">
        <v>38</v>
      </c>
      <c r="O309" s="15"/>
      <c r="P309" s="45" t="s">
        <v>39</v>
      </c>
      <c r="Q309" s="45" t="s">
        <v>40</v>
      </c>
      <c r="R309" s="17"/>
      <c r="S309" s="26" t="s">
        <v>925</v>
      </c>
      <c r="T309" s="27" t="s">
        <v>42</v>
      </c>
      <c r="U309" s="23" t="s">
        <v>120</v>
      </c>
      <c r="V309" s="32">
        <v>0.2</v>
      </c>
      <c r="W309" s="23" t="s">
        <v>132</v>
      </c>
      <c r="X309" s="23"/>
      <c r="Y309" s="23" t="s">
        <v>132</v>
      </c>
      <c r="Z309" s="23"/>
      <c r="AA309" s="37"/>
      <c r="AB309" s="38"/>
      <c r="AC309" s="23"/>
      <c r="AD309" s="42"/>
      <c r="AE309" s="43"/>
    </row>
    <row r="310" spans="1:31">
      <c r="A310" s="15">
        <v>309</v>
      </c>
      <c r="B310" s="44">
        <v>44272</v>
      </c>
      <c r="C310" s="45" t="s">
        <v>59</v>
      </c>
      <c r="D310" s="18" t="str">
        <f>VLOOKUP(C310,IF({1,0},CSS南北分区!D:D,CSS南北分区!B:B),2,FALSE)</f>
        <v>南区</v>
      </c>
      <c r="E310" s="46" t="s">
        <v>93</v>
      </c>
      <c r="F310" s="18" t="str">
        <f>IFERROR(VLOOKUP('2-DBS送检明细'!E310,IF({1,0},医院分型!F:F,医院分型!E:E),2,FALSE),"无")</f>
        <v>L1</v>
      </c>
      <c r="G310" s="18" t="str">
        <f>IF(IFERROR(VLOOKUP(E310,医院分型!F:J,5,FALSE),"无")="是","是","")</f>
        <v>是</v>
      </c>
      <c r="H310" s="45" t="s">
        <v>72</v>
      </c>
      <c r="I310" s="45" t="s">
        <v>885</v>
      </c>
      <c r="J310" s="18" t="str">
        <f>IFERROR(VLOOKUP(E310,医院分型!F:K,6,FALSE),"否")</f>
        <v>是</v>
      </c>
      <c r="K310" s="23" t="s">
        <v>926</v>
      </c>
      <c r="L310" s="23">
        <v>3</v>
      </c>
      <c r="M310" s="23" t="s">
        <v>37</v>
      </c>
      <c r="N310" s="23" t="s">
        <v>50</v>
      </c>
      <c r="O310" s="15"/>
      <c r="P310" s="45" t="s">
        <v>39</v>
      </c>
      <c r="Q310" s="45" t="s">
        <v>40</v>
      </c>
      <c r="R310" s="17"/>
      <c r="S310" s="26" t="s">
        <v>927</v>
      </c>
      <c r="T310" s="27" t="s">
        <v>39</v>
      </c>
      <c r="U310" s="23" t="s">
        <v>43</v>
      </c>
      <c r="V310" s="32"/>
      <c r="W310" s="23"/>
      <c r="X310" s="23"/>
      <c r="Y310" s="23"/>
      <c r="Z310" s="23"/>
      <c r="AA310" s="37"/>
      <c r="AB310" s="38"/>
      <c r="AC310" s="23"/>
      <c r="AD310" s="42"/>
      <c r="AE310" s="43"/>
    </row>
    <row r="311" spans="1:31">
      <c r="A311" s="15">
        <v>310</v>
      </c>
      <c r="B311" s="44">
        <v>44272</v>
      </c>
      <c r="C311" s="45" t="s">
        <v>59</v>
      </c>
      <c r="D311" s="18" t="str">
        <f>VLOOKUP(C311,IF({1,0},CSS南北分区!D:D,CSS南北分区!B:B),2,FALSE)</f>
        <v>南区</v>
      </c>
      <c r="E311" s="46" t="s">
        <v>93</v>
      </c>
      <c r="F311" s="18" t="str">
        <f>IFERROR(VLOOKUP('2-DBS送检明细'!E311,IF({1,0},医院分型!F:F,医院分型!E:E),2,FALSE),"无")</f>
        <v>L1</v>
      </c>
      <c r="G311" s="18" t="str">
        <f>IF(IFERROR(VLOOKUP(E311,医院分型!F:J,5,FALSE),"无")="是","是","")</f>
        <v>是</v>
      </c>
      <c r="H311" s="45" t="s">
        <v>72</v>
      </c>
      <c r="I311" s="45" t="s">
        <v>885</v>
      </c>
      <c r="J311" s="18" t="str">
        <f>IFERROR(VLOOKUP(E311,医院分型!F:K,6,FALSE),"否")</f>
        <v>是</v>
      </c>
      <c r="K311" s="23" t="s">
        <v>429</v>
      </c>
      <c r="L311" s="23">
        <v>16</v>
      </c>
      <c r="M311" s="23" t="s">
        <v>49</v>
      </c>
      <c r="N311" s="23" t="s">
        <v>38</v>
      </c>
      <c r="O311" s="15"/>
      <c r="P311" s="45" t="s">
        <v>39</v>
      </c>
      <c r="Q311" s="45" t="s">
        <v>40</v>
      </c>
      <c r="R311" s="17"/>
      <c r="S311" s="26" t="s">
        <v>928</v>
      </c>
      <c r="T311" s="27" t="s">
        <v>42</v>
      </c>
      <c r="U311" s="23" t="s">
        <v>43</v>
      </c>
      <c r="V311" s="32"/>
      <c r="W311" s="23"/>
      <c r="X311" s="23"/>
      <c r="Y311" s="23"/>
      <c r="Z311" s="23"/>
      <c r="AA311" s="37"/>
      <c r="AB311" s="38"/>
      <c r="AC311" s="23"/>
      <c r="AD311" s="42"/>
      <c r="AE311" s="43"/>
    </row>
    <row r="312" spans="1:31">
      <c r="A312" s="15">
        <v>311</v>
      </c>
      <c r="B312" s="44">
        <v>44272</v>
      </c>
      <c r="C312" s="45" t="s">
        <v>59</v>
      </c>
      <c r="D312" s="18" t="str">
        <f>VLOOKUP(C312,IF({1,0},CSS南北分区!D:D,CSS南北分区!B:B),2,FALSE)</f>
        <v>南区</v>
      </c>
      <c r="E312" s="46" t="s">
        <v>93</v>
      </c>
      <c r="F312" s="18" t="str">
        <f>IFERROR(VLOOKUP('2-DBS送检明细'!E312,IF({1,0},医院分型!F:F,医院分型!E:E),2,FALSE),"无")</f>
        <v>L1</v>
      </c>
      <c r="G312" s="18" t="str">
        <f>IF(IFERROR(VLOOKUP(E312,医院分型!F:J,5,FALSE),"无")="是","是","")</f>
        <v>是</v>
      </c>
      <c r="H312" s="45" t="s">
        <v>72</v>
      </c>
      <c r="I312" s="45" t="s">
        <v>885</v>
      </c>
      <c r="J312" s="18" t="str">
        <f>IFERROR(VLOOKUP(E312,医院分型!F:K,6,FALSE),"否")</f>
        <v>是</v>
      </c>
      <c r="K312" s="23" t="s">
        <v>929</v>
      </c>
      <c r="L312" s="23">
        <v>24</v>
      </c>
      <c r="M312" s="23" t="s">
        <v>49</v>
      </c>
      <c r="N312" s="23" t="s">
        <v>50</v>
      </c>
      <c r="O312" s="15"/>
      <c r="P312" s="45" t="s">
        <v>39</v>
      </c>
      <c r="Q312" s="45" t="s">
        <v>40</v>
      </c>
      <c r="R312" s="17"/>
      <c r="S312" s="26" t="s">
        <v>930</v>
      </c>
      <c r="T312" s="27" t="s">
        <v>42</v>
      </c>
      <c r="U312" s="23" t="s">
        <v>43</v>
      </c>
      <c r="V312" s="32"/>
      <c r="W312" s="23"/>
      <c r="X312" s="23"/>
      <c r="Y312" s="23"/>
      <c r="Z312" s="23"/>
      <c r="AA312" s="37"/>
      <c r="AB312" s="38"/>
      <c r="AC312" s="23"/>
      <c r="AD312" s="42"/>
      <c r="AE312" s="43"/>
    </row>
    <row r="313" spans="1:31">
      <c r="A313" s="15">
        <v>312</v>
      </c>
      <c r="B313" s="44">
        <v>44273</v>
      </c>
      <c r="C313" s="45" t="s">
        <v>564</v>
      </c>
      <c r="D313" s="18" t="str">
        <f>VLOOKUP(C313,IF({1,0},CSS南北分区!D:D,CSS南北分区!B:B),2,FALSE)</f>
        <v>北区</v>
      </c>
      <c r="E313" s="46" t="s">
        <v>565</v>
      </c>
      <c r="F313" s="18" t="str">
        <f>IFERROR(VLOOKUP('2-DBS送检明细'!E313,IF({1,0},医院分型!F:F,医院分型!E:E),2,FALSE),"无")</f>
        <v>L2</v>
      </c>
      <c r="G313" s="18" t="str">
        <f>IF(IFERROR(VLOOKUP(E313,医院分型!F:J,5,FALSE),"无")="是","是","")</f>
        <v/>
      </c>
      <c r="H313" s="45" t="s">
        <v>186</v>
      </c>
      <c r="I313" s="45" t="s">
        <v>931</v>
      </c>
      <c r="J313" s="18" t="str">
        <f>IFERROR(VLOOKUP(E313,医院分型!F:K,6,FALSE),"否")</f>
        <v>否</v>
      </c>
      <c r="K313" s="23" t="s">
        <v>932</v>
      </c>
      <c r="L313" s="23">
        <v>48</v>
      </c>
      <c r="M313" s="23" t="s">
        <v>37</v>
      </c>
      <c r="N313" s="23" t="s">
        <v>50</v>
      </c>
      <c r="O313" s="15"/>
      <c r="P313" s="45" t="s">
        <v>39</v>
      </c>
      <c r="Q313" s="45" t="s">
        <v>40</v>
      </c>
      <c r="R313" s="17"/>
      <c r="S313" s="26" t="s">
        <v>933</v>
      </c>
      <c r="T313" s="27" t="s">
        <v>42</v>
      </c>
      <c r="U313" s="23" t="s">
        <v>43</v>
      </c>
      <c r="V313" s="32"/>
      <c r="W313" s="23"/>
      <c r="X313" s="23"/>
      <c r="Y313" s="23"/>
      <c r="Z313" s="23"/>
      <c r="AA313" s="37"/>
      <c r="AB313" s="38"/>
      <c r="AC313" s="23"/>
      <c r="AD313" s="42"/>
      <c r="AE313" s="43"/>
    </row>
    <row r="314" spans="1:31">
      <c r="A314" s="15">
        <v>313</v>
      </c>
      <c r="B314" s="44">
        <v>44273</v>
      </c>
      <c r="C314" s="45" t="s">
        <v>564</v>
      </c>
      <c r="D314" s="18" t="str">
        <f>VLOOKUP(C314,IF({1,0},CSS南北分区!D:D,CSS南北分区!B:B),2,FALSE)</f>
        <v>北区</v>
      </c>
      <c r="E314" s="46" t="s">
        <v>565</v>
      </c>
      <c r="F314" s="18" t="str">
        <f>IFERROR(VLOOKUP('2-DBS送检明细'!E314,IF({1,0},医院分型!F:F,医院分型!E:E),2,FALSE),"无")</f>
        <v>L2</v>
      </c>
      <c r="G314" s="18" t="str">
        <f>IF(IFERROR(VLOOKUP(E314,医院分型!F:J,5,FALSE),"无")="是","是","")</f>
        <v/>
      </c>
      <c r="H314" s="45" t="s">
        <v>186</v>
      </c>
      <c r="I314" s="45" t="s">
        <v>864</v>
      </c>
      <c r="J314" s="18" t="str">
        <f>IFERROR(VLOOKUP(E314,医院分型!F:K,6,FALSE),"否")</f>
        <v>否</v>
      </c>
      <c r="K314" s="23" t="s">
        <v>934</v>
      </c>
      <c r="L314" s="23">
        <v>9</v>
      </c>
      <c r="M314" s="23" t="s">
        <v>37</v>
      </c>
      <c r="N314" s="23" t="s">
        <v>38</v>
      </c>
      <c r="O314" s="15"/>
      <c r="P314" s="45" t="s">
        <v>39</v>
      </c>
      <c r="Q314" s="45" t="s">
        <v>40</v>
      </c>
      <c r="R314" s="17"/>
      <c r="S314" s="26" t="s">
        <v>935</v>
      </c>
      <c r="T314" s="27" t="s">
        <v>42</v>
      </c>
      <c r="U314" s="23" t="s">
        <v>43</v>
      </c>
      <c r="V314" s="32"/>
      <c r="W314" s="23"/>
      <c r="X314" s="23"/>
      <c r="Y314" s="23"/>
      <c r="Z314" s="23"/>
      <c r="AA314" s="37"/>
      <c r="AB314" s="38"/>
      <c r="AC314" s="23"/>
      <c r="AD314" s="42"/>
      <c r="AE314" s="43"/>
    </row>
    <row r="315" spans="1:31">
      <c r="A315" s="15">
        <v>314</v>
      </c>
      <c r="B315" s="44">
        <v>44273</v>
      </c>
      <c r="C315" s="45" t="s">
        <v>76</v>
      </c>
      <c r="D315" s="18" t="str">
        <f>VLOOKUP(C315,IF({1,0},CSS南北分区!D:D,CSS南北分区!B:B),2,FALSE)</f>
        <v>南区</v>
      </c>
      <c r="E315" s="46" t="s">
        <v>936</v>
      </c>
      <c r="F315" s="18" t="str">
        <f>IFERROR(VLOOKUP('2-DBS送检明细'!E315,IF({1,0},医院分型!F:F,医院分型!E:E),2,FALSE),"无")</f>
        <v>L1</v>
      </c>
      <c r="G315" s="18" t="str">
        <f>IF(IFERROR(VLOOKUP(E315,医院分型!F:J,5,FALSE),"无")="是","是","")</f>
        <v/>
      </c>
      <c r="H315" s="45" t="s">
        <v>186</v>
      </c>
      <c r="I315" s="45" t="s">
        <v>937</v>
      </c>
      <c r="J315" s="18" t="str">
        <f>IFERROR(VLOOKUP(E315,医院分型!F:K,6,FALSE),"否")</f>
        <v>否</v>
      </c>
      <c r="K315" s="23" t="s">
        <v>938</v>
      </c>
      <c r="L315" s="23">
        <v>9</v>
      </c>
      <c r="M315" s="23" t="s">
        <v>37</v>
      </c>
      <c r="N315" s="23" t="s">
        <v>50</v>
      </c>
      <c r="O315" s="15"/>
      <c r="P315" s="45" t="s">
        <v>39</v>
      </c>
      <c r="Q315" s="45" t="s">
        <v>40</v>
      </c>
      <c r="R315" s="17"/>
      <c r="S315" s="26" t="s">
        <v>939</v>
      </c>
      <c r="T315" s="27" t="s">
        <v>42</v>
      </c>
      <c r="U315" s="23" t="s">
        <v>43</v>
      </c>
      <c r="V315" s="32"/>
      <c r="W315" s="23"/>
      <c r="X315" s="23"/>
      <c r="Y315" s="23"/>
      <c r="Z315" s="23"/>
      <c r="AA315" s="37"/>
      <c r="AB315" s="38"/>
      <c r="AC315" s="23"/>
      <c r="AD315" s="42"/>
      <c r="AE315" s="43"/>
    </row>
    <row r="316" spans="1:31">
      <c r="A316" s="15">
        <v>315</v>
      </c>
      <c r="B316" s="44">
        <v>44273</v>
      </c>
      <c r="C316" s="45" t="s">
        <v>109</v>
      </c>
      <c r="D316" s="18" t="str">
        <f>VLOOKUP(C316,IF({1,0},CSS南北分区!D:D,CSS南北分区!B:B),2,FALSE)</f>
        <v>北区</v>
      </c>
      <c r="E316" s="46" t="s">
        <v>496</v>
      </c>
      <c r="F316" s="18" t="str">
        <f>IFERROR(VLOOKUP('2-DBS送检明细'!E316,IF({1,0},医院分型!F:F,医院分型!E:E),2,FALSE),"无")</f>
        <v>L2</v>
      </c>
      <c r="G316" s="18" t="str">
        <f>IF(IFERROR(VLOOKUP(E316,医院分型!F:J,5,FALSE),"无")="是","是","")</f>
        <v/>
      </c>
      <c r="H316" s="45" t="s">
        <v>72</v>
      </c>
      <c r="I316" s="45" t="s">
        <v>940</v>
      </c>
      <c r="J316" s="18" t="str">
        <f>IFERROR(VLOOKUP(E316,医院分型!F:K,6,FALSE),"否")</f>
        <v>否</v>
      </c>
      <c r="K316" s="23" t="s">
        <v>941</v>
      </c>
      <c r="L316" s="23">
        <v>30</v>
      </c>
      <c r="M316" s="23" t="s">
        <v>37</v>
      </c>
      <c r="N316" s="23" t="s">
        <v>50</v>
      </c>
      <c r="O316" s="15"/>
      <c r="P316" s="45" t="s">
        <v>39</v>
      </c>
      <c r="Q316" s="45" t="s">
        <v>40</v>
      </c>
      <c r="R316" s="17"/>
      <c r="S316" s="26" t="s">
        <v>942</v>
      </c>
      <c r="T316" s="27" t="s">
        <v>42</v>
      </c>
      <c r="U316" s="23" t="s">
        <v>43</v>
      </c>
      <c r="V316" s="32"/>
      <c r="W316" s="23"/>
      <c r="X316" s="23"/>
      <c r="Y316" s="23"/>
      <c r="Z316" s="23"/>
      <c r="AA316" s="37"/>
      <c r="AB316" s="38"/>
      <c r="AC316" s="23"/>
      <c r="AD316" s="42"/>
      <c r="AE316" s="43"/>
    </row>
    <row r="317" spans="1:31">
      <c r="A317" s="15">
        <v>316</v>
      </c>
      <c r="B317" s="44">
        <v>44273</v>
      </c>
      <c r="C317" s="45" t="s">
        <v>474</v>
      </c>
      <c r="D317" s="18" t="str">
        <f>VLOOKUP(C317,IF({1,0},CSS南北分区!D:D,CSS南北分区!B:B),2,FALSE)</f>
        <v>南区</v>
      </c>
      <c r="E317" s="46" t="s">
        <v>943</v>
      </c>
      <c r="F317" s="18" t="str">
        <f>IFERROR(VLOOKUP('2-DBS送检明细'!E317,IF({1,0},医院分型!F:F,医院分型!E:E),2,FALSE),"无")</f>
        <v>L2</v>
      </c>
      <c r="G317" s="18" t="str">
        <f>IF(IFERROR(VLOOKUP(E317,医院分型!F:J,5,FALSE),"无")="是","是","")</f>
        <v/>
      </c>
      <c r="H317" s="45" t="s">
        <v>944</v>
      </c>
      <c r="I317" s="45" t="s">
        <v>945</v>
      </c>
      <c r="J317" s="18" t="str">
        <f>IFERROR(VLOOKUP(E317,医院分型!F:K,6,FALSE),"否")</f>
        <v>否</v>
      </c>
      <c r="K317" s="23" t="s">
        <v>946</v>
      </c>
      <c r="L317" s="23">
        <v>4</v>
      </c>
      <c r="M317" s="23" t="s">
        <v>37</v>
      </c>
      <c r="N317" s="23" t="s">
        <v>50</v>
      </c>
      <c r="O317" s="15"/>
      <c r="P317" s="45" t="s">
        <v>39</v>
      </c>
      <c r="Q317" s="45" t="s">
        <v>40</v>
      </c>
      <c r="R317" s="17"/>
      <c r="S317" s="26" t="s">
        <v>947</v>
      </c>
      <c r="T317" s="27" t="s">
        <v>42</v>
      </c>
      <c r="U317" s="23" t="s">
        <v>43</v>
      </c>
      <c r="V317" s="32"/>
      <c r="W317" s="23"/>
      <c r="X317" s="23"/>
      <c r="Y317" s="23"/>
      <c r="Z317" s="23"/>
      <c r="AA317" s="37"/>
      <c r="AB317" s="38"/>
      <c r="AC317" s="23"/>
      <c r="AD317" s="42"/>
      <c r="AE317" s="43"/>
    </row>
    <row r="318" spans="1:31">
      <c r="A318" s="15">
        <v>317</v>
      </c>
      <c r="B318" s="44">
        <v>44273</v>
      </c>
      <c r="C318" s="45" t="s">
        <v>44</v>
      </c>
      <c r="D318" s="18" t="str">
        <f>VLOOKUP(C318,IF({1,0},CSS南北分区!D:D,CSS南北分区!B:B),2,FALSE)</f>
        <v>北区</v>
      </c>
      <c r="E318" s="46" t="s">
        <v>45</v>
      </c>
      <c r="F318" s="18" t="str">
        <f>IFERROR(VLOOKUP('2-DBS送检明细'!E318,IF({1,0},医院分型!F:F,医院分型!E:E),2,FALSE),"无")</f>
        <v>L1</v>
      </c>
      <c r="G318" s="18" t="str">
        <f>IF(IFERROR(VLOOKUP(E318,医院分型!F:J,5,FALSE),"无")="是","是","")</f>
        <v>是</v>
      </c>
      <c r="H318" s="45" t="s">
        <v>78</v>
      </c>
      <c r="I318" s="45" t="s">
        <v>82</v>
      </c>
      <c r="J318" s="18" t="str">
        <f>IFERROR(VLOOKUP(E318,医院分型!F:K,6,FALSE),"否")</f>
        <v>是</v>
      </c>
      <c r="K318" s="23" t="s">
        <v>948</v>
      </c>
      <c r="L318" s="23">
        <v>26</v>
      </c>
      <c r="M318" s="23" t="s">
        <v>37</v>
      </c>
      <c r="N318" s="23" t="s">
        <v>50</v>
      </c>
      <c r="O318" s="15"/>
      <c r="P318" s="45" t="s">
        <v>39</v>
      </c>
      <c r="Q318" s="45" t="s">
        <v>40</v>
      </c>
      <c r="R318" s="17"/>
      <c r="S318" s="26" t="s">
        <v>949</v>
      </c>
      <c r="T318" s="27" t="s">
        <v>42</v>
      </c>
      <c r="U318" s="23" t="s">
        <v>43</v>
      </c>
      <c r="V318" s="32"/>
      <c r="W318" s="23"/>
      <c r="X318" s="23"/>
      <c r="Y318" s="23"/>
      <c r="Z318" s="23"/>
      <c r="AA318" s="37"/>
      <c r="AB318" s="38"/>
      <c r="AC318" s="23"/>
      <c r="AD318" s="42"/>
      <c r="AE318" s="43"/>
    </row>
    <row r="319" spans="1:31">
      <c r="A319" s="15">
        <v>318</v>
      </c>
      <c r="B319" s="44">
        <v>44274</v>
      </c>
      <c r="C319" s="45" t="s">
        <v>59</v>
      </c>
      <c r="D319" s="18" t="str">
        <f>VLOOKUP(C319,IF({1,0},CSS南北分区!D:D,CSS南北分区!B:B),2,FALSE)</f>
        <v>南区</v>
      </c>
      <c r="E319" s="46" t="s">
        <v>903</v>
      </c>
      <c r="F319" s="18" t="str">
        <f>IFERROR(VLOOKUP('2-DBS送检明细'!E319,IF({1,0},医院分型!F:F,医院分型!E:E),2,FALSE),"无")</f>
        <v>L2</v>
      </c>
      <c r="G319" s="18" t="str">
        <f>IF(IFERROR(VLOOKUP(E319,医院分型!F:J,5,FALSE),"无")="是","是","")</f>
        <v>是</v>
      </c>
      <c r="H319" s="45" t="s">
        <v>72</v>
      </c>
      <c r="I319" s="45" t="s">
        <v>904</v>
      </c>
      <c r="J319" s="18" t="str">
        <f>IFERROR(VLOOKUP(E319,医院分型!F:K,6,FALSE),"否")</f>
        <v>是</v>
      </c>
      <c r="K319" s="23" t="s">
        <v>950</v>
      </c>
      <c r="L319" s="23">
        <v>18</v>
      </c>
      <c r="M319" s="23" t="s">
        <v>49</v>
      </c>
      <c r="N319" s="23" t="s">
        <v>50</v>
      </c>
      <c r="O319" s="15"/>
      <c r="P319" s="45" t="s">
        <v>39</v>
      </c>
      <c r="Q319" s="45" t="s">
        <v>40</v>
      </c>
      <c r="R319" s="17"/>
      <c r="S319" s="26" t="s">
        <v>951</v>
      </c>
      <c r="T319" s="27" t="s">
        <v>42</v>
      </c>
      <c r="U319" s="23" t="s">
        <v>43</v>
      </c>
      <c r="V319" s="32"/>
      <c r="W319" s="23"/>
      <c r="X319" s="23"/>
      <c r="Y319" s="23"/>
      <c r="Z319" s="23"/>
      <c r="AA319" s="37"/>
      <c r="AB319" s="38"/>
      <c r="AC319" s="23"/>
      <c r="AD319" s="42"/>
      <c r="AE319" s="43"/>
    </row>
    <row r="320" spans="1:31">
      <c r="A320" s="15">
        <v>319</v>
      </c>
      <c r="B320" s="44">
        <v>44274</v>
      </c>
      <c r="C320" s="45" t="s">
        <v>59</v>
      </c>
      <c r="D320" s="18" t="str">
        <f>VLOOKUP(C320,IF({1,0},CSS南北分区!D:D,CSS南北分区!B:B),2,FALSE)</f>
        <v>南区</v>
      </c>
      <c r="E320" s="46" t="s">
        <v>903</v>
      </c>
      <c r="F320" s="18" t="str">
        <f>IFERROR(VLOOKUP('2-DBS送检明细'!E320,IF({1,0},医院分型!F:F,医院分型!E:E),2,FALSE),"无")</f>
        <v>L2</v>
      </c>
      <c r="G320" s="18" t="str">
        <f>IF(IFERROR(VLOOKUP(E320,医院分型!F:J,5,FALSE),"无")="是","是","")</f>
        <v>是</v>
      </c>
      <c r="H320" s="45" t="s">
        <v>72</v>
      </c>
      <c r="I320" s="45" t="s">
        <v>904</v>
      </c>
      <c r="J320" s="18" t="str">
        <f>IFERROR(VLOOKUP(E320,医院分型!F:K,6,FALSE),"否")</f>
        <v>是</v>
      </c>
      <c r="K320" s="23" t="s">
        <v>952</v>
      </c>
      <c r="L320" s="23">
        <v>4</v>
      </c>
      <c r="M320" s="23" t="s">
        <v>49</v>
      </c>
      <c r="N320" s="23" t="s">
        <v>50</v>
      </c>
      <c r="O320" s="15"/>
      <c r="P320" s="45" t="s">
        <v>39</v>
      </c>
      <c r="Q320" s="45" t="s">
        <v>40</v>
      </c>
      <c r="R320" s="17"/>
      <c r="S320" s="26" t="s">
        <v>953</v>
      </c>
      <c r="T320" s="27" t="s">
        <v>42</v>
      </c>
      <c r="U320" s="23" t="s">
        <v>43</v>
      </c>
      <c r="V320" s="32"/>
      <c r="W320" s="23"/>
      <c r="X320" s="23"/>
      <c r="Y320" s="23"/>
      <c r="Z320" s="23"/>
      <c r="AA320" s="37"/>
      <c r="AB320" s="38"/>
      <c r="AC320" s="23"/>
      <c r="AD320" s="42"/>
      <c r="AE320" s="43"/>
    </row>
    <row r="321" spans="1:31">
      <c r="A321" s="15">
        <v>320</v>
      </c>
      <c r="B321" s="44">
        <v>44274</v>
      </c>
      <c r="C321" s="45" t="s">
        <v>44</v>
      </c>
      <c r="D321" s="18" t="str">
        <f>VLOOKUP(C321,IF({1,0},CSS南北分区!D:D,CSS南北分区!B:B),2,FALSE)</f>
        <v>北区</v>
      </c>
      <c r="E321" s="46" t="s">
        <v>668</v>
      </c>
      <c r="F321" s="18" t="str">
        <f>IFERROR(VLOOKUP('2-DBS送检明细'!E321,IF({1,0},医院分型!F:F,医院分型!E:E),2,FALSE),"无")</f>
        <v>L1</v>
      </c>
      <c r="G321" s="18" t="str">
        <f>IF(IFERROR(VLOOKUP(E321,医院分型!F:J,5,FALSE),"无")="是","是","")</f>
        <v/>
      </c>
      <c r="H321" s="45" t="s">
        <v>669</v>
      </c>
      <c r="I321" s="45" t="s">
        <v>670</v>
      </c>
      <c r="J321" s="18" t="str">
        <f>IFERROR(VLOOKUP(E321,医院分型!F:K,6,FALSE),"否")</f>
        <v>是</v>
      </c>
      <c r="K321" s="23" t="s">
        <v>954</v>
      </c>
      <c r="L321" s="23">
        <v>53</v>
      </c>
      <c r="M321" s="23" t="s">
        <v>37</v>
      </c>
      <c r="N321" s="23" t="s">
        <v>38</v>
      </c>
      <c r="O321" s="15"/>
      <c r="P321" s="45" t="s">
        <v>42</v>
      </c>
      <c r="Q321" s="45"/>
      <c r="R321" s="17"/>
      <c r="S321" s="26" t="s">
        <v>955</v>
      </c>
      <c r="T321" s="27" t="s">
        <v>42</v>
      </c>
      <c r="U321" s="23" t="s">
        <v>43</v>
      </c>
      <c r="V321" s="32"/>
      <c r="W321" s="23" t="s">
        <v>58</v>
      </c>
      <c r="X321" s="23">
        <v>277.95</v>
      </c>
      <c r="Y321" s="23"/>
      <c r="Z321" s="23"/>
      <c r="AA321" s="37"/>
      <c r="AB321" s="38"/>
      <c r="AC321" s="23"/>
      <c r="AD321" s="42" t="s">
        <v>956</v>
      </c>
      <c r="AE321" s="43"/>
    </row>
    <row r="322" spans="1:31">
      <c r="A322" s="15">
        <v>321</v>
      </c>
      <c r="B322" s="44">
        <v>44274</v>
      </c>
      <c r="C322" s="45" t="s">
        <v>59</v>
      </c>
      <c r="D322" s="18" t="str">
        <f>VLOOKUP(C322,IF({1,0},CSS南北分区!D:D,CSS南北分区!B:B),2,FALSE)</f>
        <v>南区</v>
      </c>
      <c r="E322" s="46" t="s">
        <v>128</v>
      </c>
      <c r="F322" s="18" t="str">
        <f>IFERROR(VLOOKUP('2-DBS送检明细'!E322,IF({1,0},医院分型!F:F,医院分型!E:E),2,FALSE),"无")</f>
        <v>L2</v>
      </c>
      <c r="G322" s="18" t="str">
        <f>IF(IFERROR(VLOOKUP(E322,医院分型!F:J,5,FALSE),"无")="是","是","")</f>
        <v/>
      </c>
      <c r="H322" s="45" t="s">
        <v>72</v>
      </c>
      <c r="I322" s="45" t="s">
        <v>957</v>
      </c>
      <c r="J322" s="18" t="str">
        <f>IFERROR(VLOOKUP(E322,医院分型!F:K,6,FALSE),"否")</f>
        <v>否</v>
      </c>
      <c r="K322" s="23" t="s">
        <v>958</v>
      </c>
      <c r="L322" s="23">
        <v>3</v>
      </c>
      <c r="M322" s="23" t="s">
        <v>49</v>
      </c>
      <c r="N322" s="23" t="s">
        <v>50</v>
      </c>
      <c r="O322" s="15"/>
      <c r="P322" s="45" t="s">
        <v>39</v>
      </c>
      <c r="Q322" s="45" t="s">
        <v>40</v>
      </c>
      <c r="R322" s="17"/>
      <c r="S322" s="26" t="s">
        <v>959</v>
      </c>
      <c r="T322" s="27" t="s">
        <v>42</v>
      </c>
      <c r="U322" s="23" t="s">
        <v>43</v>
      </c>
      <c r="V322" s="32"/>
      <c r="W322" s="23"/>
      <c r="X322" s="23"/>
      <c r="Y322" s="23"/>
      <c r="Z322" s="23"/>
      <c r="AA322" s="37"/>
      <c r="AB322" s="38"/>
      <c r="AC322" s="23"/>
      <c r="AD322" s="42"/>
      <c r="AE322" s="43"/>
    </row>
    <row r="323" spans="1:31">
      <c r="A323" s="15">
        <v>322</v>
      </c>
      <c r="B323" s="44">
        <v>44274</v>
      </c>
      <c r="C323" s="45" t="s">
        <v>70</v>
      </c>
      <c r="D323" s="18" t="str">
        <f>VLOOKUP(C323,IF({1,0},CSS南北分区!D:D,CSS南北分区!B:B),2,FALSE)</f>
        <v>北区</v>
      </c>
      <c r="E323" s="46" t="s">
        <v>185</v>
      </c>
      <c r="F323" s="18" t="str">
        <f>IFERROR(VLOOKUP('2-DBS送检明细'!E323,IF({1,0},医院分型!F:F,医院分型!E:E),2,FALSE),"无")</f>
        <v>L1</v>
      </c>
      <c r="G323" s="18" t="str">
        <f>IF(IFERROR(VLOOKUP(E323,医院分型!F:J,5,FALSE),"无")="是","是","")</f>
        <v>是</v>
      </c>
      <c r="H323" s="45" t="s">
        <v>72</v>
      </c>
      <c r="I323" s="45" t="s">
        <v>182</v>
      </c>
      <c r="J323" s="18" t="str">
        <f>IFERROR(VLOOKUP(E323,医院分型!F:K,6,FALSE),"否")</f>
        <v>是</v>
      </c>
      <c r="K323" s="23" t="s">
        <v>960</v>
      </c>
      <c r="L323" s="23">
        <v>1</v>
      </c>
      <c r="M323" s="23" t="s">
        <v>49</v>
      </c>
      <c r="N323" s="23" t="s">
        <v>50</v>
      </c>
      <c r="O323" s="15"/>
      <c r="P323" s="45" t="s">
        <v>39</v>
      </c>
      <c r="Q323" s="45" t="s">
        <v>40</v>
      </c>
      <c r="R323" s="17"/>
      <c r="S323" s="26" t="s">
        <v>961</v>
      </c>
      <c r="T323" s="27" t="s">
        <v>42</v>
      </c>
      <c r="U323" s="23" t="s">
        <v>43</v>
      </c>
      <c r="V323" s="32"/>
      <c r="W323" s="23"/>
      <c r="X323" s="23"/>
      <c r="Y323" s="23"/>
      <c r="Z323" s="23"/>
      <c r="AA323" s="37"/>
      <c r="AB323" s="38"/>
      <c r="AC323" s="23"/>
      <c r="AD323" s="42"/>
      <c r="AE323" s="43"/>
    </row>
    <row r="324" spans="1:31">
      <c r="A324" s="15">
        <v>323</v>
      </c>
      <c r="B324" s="44">
        <v>44274</v>
      </c>
      <c r="C324" s="45" t="s">
        <v>59</v>
      </c>
      <c r="D324" s="18" t="str">
        <f>VLOOKUP(C324,IF({1,0},CSS南北分区!D:D,CSS南北分区!B:B),2,FALSE)</f>
        <v>南区</v>
      </c>
      <c r="E324" s="46" t="s">
        <v>128</v>
      </c>
      <c r="F324" s="18" t="str">
        <f>IFERROR(VLOOKUP('2-DBS送检明细'!E324,IF({1,0},医院分型!F:F,医院分型!E:E),2,FALSE),"无")</f>
        <v>L2</v>
      </c>
      <c r="G324" s="18" t="str">
        <f>IF(IFERROR(VLOOKUP(E324,医院分型!F:J,5,FALSE),"无")="是","是","")</f>
        <v/>
      </c>
      <c r="H324" s="45" t="s">
        <v>72</v>
      </c>
      <c r="I324" s="45" t="s">
        <v>129</v>
      </c>
      <c r="J324" s="18" t="str">
        <f>IFERROR(VLOOKUP(E324,医院分型!F:K,6,FALSE),"否")</f>
        <v>否</v>
      </c>
      <c r="K324" s="23" t="s">
        <v>962</v>
      </c>
      <c r="L324" s="23">
        <v>17</v>
      </c>
      <c r="M324" s="23" t="s">
        <v>49</v>
      </c>
      <c r="N324" s="23" t="s">
        <v>38</v>
      </c>
      <c r="O324" s="15"/>
      <c r="P324" s="45" t="s">
        <v>39</v>
      </c>
      <c r="Q324" s="45" t="s">
        <v>40</v>
      </c>
      <c r="R324" s="17"/>
      <c r="S324" s="26" t="s">
        <v>963</v>
      </c>
      <c r="T324" s="27" t="s">
        <v>42</v>
      </c>
      <c r="U324" s="23" t="s">
        <v>43</v>
      </c>
      <c r="V324" s="32"/>
      <c r="W324" s="23"/>
      <c r="X324" s="23"/>
      <c r="Y324" s="23"/>
      <c r="Z324" s="23"/>
      <c r="AA324" s="37"/>
      <c r="AB324" s="38"/>
      <c r="AC324" s="23"/>
      <c r="AD324" s="42"/>
      <c r="AE324" s="43"/>
    </row>
    <row r="325" spans="1:31">
      <c r="A325" s="15">
        <v>324</v>
      </c>
      <c r="B325" s="44">
        <v>44277</v>
      </c>
      <c r="C325" s="45" t="s">
        <v>70</v>
      </c>
      <c r="D325" s="18" t="str">
        <f>VLOOKUP(C325,IF({1,0},CSS南北分区!D:D,CSS南北分区!B:B),2,FALSE)</f>
        <v>北区</v>
      </c>
      <c r="E325" s="46" t="s">
        <v>185</v>
      </c>
      <c r="F325" s="18" t="str">
        <f>IFERROR(VLOOKUP('2-DBS送检明细'!E325,IF({1,0},医院分型!F:F,医院分型!E:E),2,FALSE),"无")</f>
        <v>L1</v>
      </c>
      <c r="G325" s="18" t="str">
        <f>IF(IFERROR(VLOOKUP(E325,医院分型!F:J,5,FALSE),"无")="是","是","")</f>
        <v>是</v>
      </c>
      <c r="H325" s="45" t="s">
        <v>964</v>
      </c>
      <c r="I325" s="45" t="s">
        <v>965</v>
      </c>
      <c r="J325" s="18" t="str">
        <f>IFERROR(VLOOKUP(E325,医院分型!F:K,6,FALSE),"否")</f>
        <v>是</v>
      </c>
      <c r="K325" s="23" t="s">
        <v>966</v>
      </c>
      <c r="L325" s="23">
        <v>2</v>
      </c>
      <c r="M325" s="23" t="s">
        <v>49</v>
      </c>
      <c r="N325" s="23" t="s">
        <v>50</v>
      </c>
      <c r="O325" s="15"/>
      <c r="P325" s="45" t="s">
        <v>39</v>
      </c>
      <c r="Q325" s="45" t="s">
        <v>40</v>
      </c>
      <c r="R325" s="17"/>
      <c r="S325" s="26" t="s">
        <v>967</v>
      </c>
      <c r="T325" s="27" t="s">
        <v>42</v>
      </c>
      <c r="U325" s="23" t="s">
        <v>43</v>
      </c>
      <c r="V325" s="32"/>
      <c r="W325" s="23"/>
      <c r="X325" s="23"/>
      <c r="Y325" s="23"/>
      <c r="Z325" s="23"/>
      <c r="AA325" s="37"/>
      <c r="AB325" s="38"/>
      <c r="AC325" s="23"/>
      <c r="AD325" s="42"/>
      <c r="AE325" s="43"/>
    </row>
    <row r="326" spans="1:31">
      <c r="A326" s="15">
        <v>325</v>
      </c>
      <c r="B326" s="44">
        <v>44277</v>
      </c>
      <c r="C326" s="45" t="s">
        <v>109</v>
      </c>
      <c r="D326" s="18" t="str">
        <f>VLOOKUP(C326,IF({1,0},CSS南北分区!D:D,CSS南北分区!B:B),2,FALSE)</f>
        <v>北区</v>
      </c>
      <c r="E326" s="46" t="s">
        <v>496</v>
      </c>
      <c r="F326" s="18" t="str">
        <f>IFERROR(VLOOKUP('2-DBS送检明细'!E326,IF({1,0},医院分型!F:F,医院分型!E:E),2,FALSE),"无")</f>
        <v>L2</v>
      </c>
      <c r="G326" s="18" t="str">
        <f>IF(IFERROR(VLOOKUP(E326,医院分型!F:J,5,FALSE),"无")="是","是","")</f>
        <v/>
      </c>
      <c r="H326" s="45" t="s">
        <v>72</v>
      </c>
      <c r="I326" s="45" t="s">
        <v>968</v>
      </c>
      <c r="J326" s="18" t="str">
        <f>IFERROR(VLOOKUP(E326,医院分型!F:K,6,FALSE),"否")</f>
        <v>否</v>
      </c>
      <c r="K326" s="23" t="s">
        <v>969</v>
      </c>
      <c r="L326" s="23">
        <v>27</v>
      </c>
      <c r="M326" s="23" t="s">
        <v>37</v>
      </c>
      <c r="N326" s="23" t="s">
        <v>38</v>
      </c>
      <c r="O326" s="15"/>
      <c r="P326" s="45" t="s">
        <v>39</v>
      </c>
      <c r="Q326" s="45" t="s">
        <v>40</v>
      </c>
      <c r="R326" s="17"/>
      <c r="S326" s="26" t="s">
        <v>970</v>
      </c>
      <c r="T326" s="27" t="s">
        <v>42</v>
      </c>
      <c r="U326" s="23" t="s">
        <v>43</v>
      </c>
      <c r="V326" s="32"/>
      <c r="W326" s="23"/>
      <c r="X326" s="23"/>
      <c r="Y326" s="23"/>
      <c r="Z326" s="23"/>
      <c r="AA326" s="37"/>
      <c r="AB326" s="38"/>
      <c r="AC326" s="23"/>
      <c r="AD326" s="42"/>
      <c r="AE326" s="43"/>
    </row>
    <row r="327" spans="1:31">
      <c r="A327" s="15">
        <v>326</v>
      </c>
      <c r="B327" s="44">
        <v>44277</v>
      </c>
      <c r="C327" s="45" t="s">
        <v>76</v>
      </c>
      <c r="D327" s="18" t="str">
        <f>VLOOKUP(C327,IF({1,0},CSS南北分区!D:D,CSS南北分区!B:B),2,FALSE)</f>
        <v>南区</v>
      </c>
      <c r="E327" s="46" t="s">
        <v>77</v>
      </c>
      <c r="F327" s="18" t="str">
        <f>IFERROR(VLOOKUP('2-DBS送检明细'!E327,IF({1,0},医院分型!F:F,医院分型!E:E),2,FALSE),"无")</f>
        <v>L1</v>
      </c>
      <c r="G327" s="18" t="str">
        <f>IF(IFERROR(VLOOKUP(E327,医院分型!F:J,5,FALSE),"无")="是","是","")</f>
        <v/>
      </c>
      <c r="H327" s="45" t="s">
        <v>78</v>
      </c>
      <c r="I327" s="45" t="s">
        <v>79</v>
      </c>
      <c r="J327" s="18" t="str">
        <f>IFERROR(VLOOKUP(E327,医院分型!F:K,6,FALSE),"否")</f>
        <v>签署中</v>
      </c>
      <c r="K327" s="23" t="s">
        <v>971</v>
      </c>
      <c r="L327" s="23">
        <v>3</v>
      </c>
      <c r="M327" s="23" t="s">
        <v>37</v>
      </c>
      <c r="N327" s="23" t="s">
        <v>50</v>
      </c>
      <c r="O327" s="15"/>
      <c r="P327" s="45" t="s">
        <v>39</v>
      </c>
      <c r="Q327" s="45" t="s">
        <v>40</v>
      </c>
      <c r="R327" s="17"/>
      <c r="S327" s="26" t="s">
        <v>972</v>
      </c>
      <c r="T327" s="27" t="s">
        <v>42</v>
      </c>
      <c r="U327" s="23" t="s">
        <v>120</v>
      </c>
      <c r="V327" s="32">
        <v>0.72</v>
      </c>
      <c r="W327" s="23" t="s">
        <v>132</v>
      </c>
      <c r="X327" s="23"/>
      <c r="Y327" s="23" t="s">
        <v>132</v>
      </c>
      <c r="Z327" s="23"/>
      <c r="AA327" s="37"/>
      <c r="AB327" s="38"/>
      <c r="AC327" s="23"/>
      <c r="AD327" s="42"/>
      <c r="AE327" s="43"/>
    </row>
    <row r="328" spans="1:31">
      <c r="A328" s="15">
        <v>327</v>
      </c>
      <c r="B328" s="44">
        <v>44277</v>
      </c>
      <c r="C328" s="45" t="s">
        <v>70</v>
      </c>
      <c r="D328" s="18" t="str">
        <f>VLOOKUP(C328,IF({1,0},CSS南北分区!D:D,CSS南北分区!B:B),2,FALSE)</f>
        <v>北区</v>
      </c>
      <c r="E328" s="46" t="s">
        <v>808</v>
      </c>
      <c r="F328" s="18" t="str">
        <f>IFERROR(VLOOKUP('2-DBS送检明细'!E328,IF({1,0},医院分型!F:F,医院分型!E:E),2,FALSE),"无")</f>
        <v>L2</v>
      </c>
      <c r="G328" s="18" t="str">
        <f>IF(IFERROR(VLOOKUP(E328,医院分型!F:J,5,FALSE),"无")="是","是","")</f>
        <v/>
      </c>
      <c r="H328" s="45" t="s">
        <v>78</v>
      </c>
      <c r="I328" s="45" t="s">
        <v>809</v>
      </c>
      <c r="J328" s="18" t="str">
        <f>IFERROR(VLOOKUP(E328,医院分型!F:K,6,FALSE),"否")</f>
        <v>否</v>
      </c>
      <c r="K328" s="23" t="s">
        <v>973</v>
      </c>
      <c r="L328" s="23">
        <v>23</v>
      </c>
      <c r="M328" s="23" t="s">
        <v>37</v>
      </c>
      <c r="N328" s="23" t="s">
        <v>38</v>
      </c>
      <c r="O328" s="15"/>
      <c r="P328" s="45" t="s">
        <v>39</v>
      </c>
      <c r="Q328" s="45" t="s">
        <v>40</v>
      </c>
      <c r="R328" s="17"/>
      <c r="S328" s="26" t="s">
        <v>974</v>
      </c>
      <c r="T328" s="27" t="s">
        <v>42</v>
      </c>
      <c r="U328" s="23" t="s">
        <v>43</v>
      </c>
      <c r="V328" s="32"/>
      <c r="W328" s="23"/>
      <c r="X328" s="23"/>
      <c r="Y328" s="23"/>
      <c r="Z328" s="23"/>
      <c r="AA328" s="37"/>
      <c r="AB328" s="38"/>
      <c r="AC328" s="23"/>
      <c r="AD328" s="42"/>
      <c r="AE328" s="43"/>
    </row>
    <row r="329" spans="1:31">
      <c r="A329" s="15">
        <v>328</v>
      </c>
      <c r="B329" s="44">
        <v>44277</v>
      </c>
      <c r="C329" s="45" t="s">
        <v>52</v>
      </c>
      <c r="D329" s="18" t="str">
        <f>VLOOKUP(C329,IF({1,0},CSS南北分区!D:D,CSS南北分区!B:B),2,FALSE)</f>
        <v>南区</v>
      </c>
      <c r="E329" s="46" t="s">
        <v>53</v>
      </c>
      <c r="F329" s="18" t="str">
        <f>IFERROR(VLOOKUP('2-DBS送检明细'!E329,IF({1,0},医院分型!F:F,医院分型!E:E),2,FALSE),"无")</f>
        <v>L2</v>
      </c>
      <c r="G329" s="18" t="str">
        <f>IF(IFERROR(VLOOKUP(E329,医院分型!F:J,5,FALSE),"无")="是","是","")</f>
        <v/>
      </c>
      <c r="H329" s="45" t="s">
        <v>34</v>
      </c>
      <c r="I329" s="45" t="s">
        <v>54</v>
      </c>
      <c r="J329" s="18" t="str">
        <f>IFERROR(VLOOKUP(E329,医院分型!F:K,6,FALSE),"否")</f>
        <v>否</v>
      </c>
      <c r="K329" s="23" t="s">
        <v>107</v>
      </c>
      <c r="L329" s="23">
        <v>11</v>
      </c>
      <c r="M329" s="23" t="s">
        <v>37</v>
      </c>
      <c r="N329" s="23" t="s">
        <v>50</v>
      </c>
      <c r="O329" s="15"/>
      <c r="P329" s="45" t="s">
        <v>42</v>
      </c>
      <c r="Q329" s="45" t="s">
        <v>56</v>
      </c>
      <c r="R329" s="17"/>
      <c r="S329" s="26" t="s">
        <v>975</v>
      </c>
      <c r="T329" s="27" t="s">
        <v>42</v>
      </c>
      <c r="U329" s="23"/>
      <c r="V329" s="32"/>
      <c r="W329" s="23" t="s">
        <v>58</v>
      </c>
      <c r="X329" s="23">
        <v>217.12</v>
      </c>
      <c r="Y329" s="23"/>
      <c r="Z329" s="23"/>
      <c r="AA329" s="37"/>
      <c r="AB329" s="38"/>
      <c r="AC329" s="23"/>
      <c r="AD329" s="42"/>
      <c r="AE329" s="43"/>
    </row>
    <row r="330" spans="1:31">
      <c r="A330" s="15">
        <v>329</v>
      </c>
      <c r="B330" s="44">
        <v>44277</v>
      </c>
      <c r="C330" s="45" t="s">
        <v>401</v>
      </c>
      <c r="D330" s="18" t="str">
        <f>VLOOKUP(C330,IF({1,0},CSS南北分区!D:D,CSS南北分区!B:B),2,FALSE)</f>
        <v>南区</v>
      </c>
      <c r="E330" s="46" t="s">
        <v>976</v>
      </c>
      <c r="F330" s="18" t="str">
        <f>IFERROR(VLOOKUP('2-DBS送检明细'!E330,IF({1,0},医院分型!F:F,医院分型!E:E),2,FALSE),"无")</f>
        <v>无</v>
      </c>
      <c r="G330" s="18" t="str">
        <f>IF(IFERROR(VLOOKUP(E330,医院分型!F:J,5,FALSE),"无")="是","是","")</f>
        <v/>
      </c>
      <c r="H330" s="45" t="s">
        <v>34</v>
      </c>
      <c r="I330" s="45" t="s">
        <v>977</v>
      </c>
      <c r="J330" s="18" t="str">
        <f>IFERROR(VLOOKUP(E330,医院分型!F:K,6,FALSE),"否")</f>
        <v>否</v>
      </c>
      <c r="K330" s="23" t="s">
        <v>978</v>
      </c>
      <c r="L330" s="23">
        <v>11</v>
      </c>
      <c r="M330" s="23" t="s">
        <v>37</v>
      </c>
      <c r="N330" s="23" t="s">
        <v>38</v>
      </c>
      <c r="O330" s="15"/>
      <c r="P330" s="45" t="s">
        <v>39</v>
      </c>
      <c r="Q330" s="45" t="s">
        <v>40</v>
      </c>
      <c r="R330" s="17"/>
      <c r="S330" s="26" t="s">
        <v>979</v>
      </c>
      <c r="T330" s="27" t="s">
        <v>42</v>
      </c>
      <c r="U330" s="23" t="s">
        <v>43</v>
      </c>
      <c r="V330" s="32"/>
      <c r="W330" s="23"/>
      <c r="X330" s="23"/>
      <c r="Y330" s="23"/>
      <c r="Z330" s="23"/>
      <c r="AA330" s="37"/>
      <c r="AB330" s="38"/>
      <c r="AC330" s="23"/>
      <c r="AD330" s="42"/>
      <c r="AE330" s="43"/>
    </row>
    <row r="331" spans="1:31">
      <c r="A331" s="15">
        <v>330</v>
      </c>
      <c r="B331" s="44">
        <v>44269</v>
      </c>
      <c r="C331" s="45" t="s">
        <v>268</v>
      </c>
      <c r="D331" s="18" t="str">
        <f>VLOOKUP(C331,IF({1,0},CSS南北分区!D:D,CSS南北分区!B:B),2,FALSE)</f>
        <v>南区</v>
      </c>
      <c r="E331" s="46" t="s">
        <v>980</v>
      </c>
      <c r="F331" s="18" t="str">
        <f>IFERROR(VLOOKUP('2-DBS送检明细'!E331,IF({1,0},医院分型!F:F,医院分型!E:E),2,FALSE),"无")</f>
        <v>L2</v>
      </c>
      <c r="G331" s="18" t="str">
        <f>IF(IFERROR(VLOOKUP(E331,医院分型!F:J,5,FALSE),"无")="是","是","")</f>
        <v/>
      </c>
      <c r="H331" s="45" t="s">
        <v>186</v>
      </c>
      <c r="I331" s="45" t="s">
        <v>186</v>
      </c>
      <c r="J331" s="18" t="str">
        <f>IFERROR(VLOOKUP(E331,医院分型!F:K,6,FALSE),"否")</f>
        <v>否</v>
      </c>
      <c r="K331" s="23" t="s">
        <v>981</v>
      </c>
      <c r="L331" s="23">
        <v>3</v>
      </c>
      <c r="M331" s="23" t="s">
        <v>37</v>
      </c>
      <c r="N331" s="23" t="s">
        <v>50</v>
      </c>
      <c r="O331" s="15"/>
      <c r="P331" s="45" t="s">
        <v>39</v>
      </c>
      <c r="Q331" s="45" t="s">
        <v>40</v>
      </c>
      <c r="R331" s="17"/>
      <c r="S331" s="26" t="s">
        <v>982</v>
      </c>
      <c r="T331" s="27" t="s">
        <v>42</v>
      </c>
      <c r="U331" s="23" t="s">
        <v>43</v>
      </c>
      <c r="V331" s="32"/>
      <c r="W331" s="23"/>
      <c r="X331" s="23"/>
      <c r="Y331" s="23"/>
      <c r="Z331" s="23"/>
      <c r="AA331" s="37"/>
      <c r="AB331" s="38"/>
      <c r="AC331" s="23"/>
      <c r="AD331" s="42"/>
      <c r="AE331" s="43"/>
    </row>
    <row r="332" spans="1:31">
      <c r="A332" s="15">
        <v>331</v>
      </c>
      <c r="B332" s="44">
        <v>44273</v>
      </c>
      <c r="C332" s="45" t="s">
        <v>52</v>
      </c>
      <c r="D332" s="18" t="str">
        <f>VLOOKUP(C332,IF({1,0},CSS南北分区!D:D,CSS南北分区!B:B),2,FALSE)</f>
        <v>南区</v>
      </c>
      <c r="E332" s="46" t="s">
        <v>983</v>
      </c>
      <c r="F332" s="18" t="str">
        <f>IFERROR(VLOOKUP('2-DBS送检明细'!E332,IF({1,0},医院分型!F:F,医院分型!E:E),2,FALSE),"无")</f>
        <v>无</v>
      </c>
      <c r="G332" s="18" t="str">
        <f>IF(IFERROR(VLOOKUP(E332,医院分型!F:J,5,FALSE),"无")="是","是","")</f>
        <v/>
      </c>
      <c r="H332" s="45" t="s">
        <v>34</v>
      </c>
      <c r="I332" s="45" t="s">
        <v>984</v>
      </c>
      <c r="J332" s="18" t="str">
        <f>IFERROR(VLOOKUP(E332,医院分型!F:K,6,FALSE),"否")</f>
        <v>否</v>
      </c>
      <c r="K332" s="23" t="s">
        <v>985</v>
      </c>
      <c r="L332" s="23">
        <v>11</v>
      </c>
      <c r="M332" s="23" t="s">
        <v>49</v>
      </c>
      <c r="N332" s="23" t="s">
        <v>50</v>
      </c>
      <c r="O332" s="15"/>
      <c r="P332" s="45" t="s">
        <v>39</v>
      </c>
      <c r="Q332" s="45" t="s">
        <v>40</v>
      </c>
      <c r="R332" s="17"/>
      <c r="S332" s="26" t="s">
        <v>986</v>
      </c>
      <c r="T332" s="27" t="s">
        <v>42</v>
      </c>
      <c r="U332" s="23" t="s">
        <v>43</v>
      </c>
      <c r="V332" s="32"/>
      <c r="W332" s="23"/>
      <c r="X332" s="23"/>
      <c r="Y332" s="23"/>
      <c r="Z332" s="23"/>
      <c r="AA332" s="37"/>
      <c r="AB332" s="38"/>
      <c r="AC332" s="23"/>
      <c r="AD332" s="42"/>
      <c r="AE332" s="43"/>
    </row>
    <row r="333" spans="1:31">
      <c r="A333" s="15">
        <v>332</v>
      </c>
      <c r="B333" s="44">
        <v>44277</v>
      </c>
      <c r="C333" s="45" t="s">
        <v>59</v>
      </c>
      <c r="D333" s="18" t="str">
        <f>VLOOKUP(C333,IF({1,0},CSS南北分区!D:D,CSS南北分区!B:B),2,FALSE)</f>
        <v>南区</v>
      </c>
      <c r="E333" s="46" t="s">
        <v>93</v>
      </c>
      <c r="F333" s="18" t="str">
        <f>IFERROR(VLOOKUP('2-DBS送检明细'!E333,IF({1,0},医院分型!F:F,医院分型!E:E),2,FALSE),"无")</f>
        <v>L1</v>
      </c>
      <c r="G333" s="18" t="str">
        <f>IF(IFERROR(VLOOKUP(E333,医院分型!F:J,5,FALSE),"无")="是","是","")</f>
        <v>是</v>
      </c>
      <c r="H333" s="45" t="s">
        <v>72</v>
      </c>
      <c r="I333" s="45" t="s">
        <v>204</v>
      </c>
      <c r="J333" s="18" t="str">
        <f>IFERROR(VLOOKUP(E333,医院分型!F:K,6,FALSE),"否")</f>
        <v>是</v>
      </c>
      <c r="K333" s="23" t="s">
        <v>987</v>
      </c>
      <c r="L333" s="23"/>
      <c r="M333" s="23"/>
      <c r="N333" s="23" t="s">
        <v>50</v>
      </c>
      <c r="O333" s="15"/>
      <c r="P333" s="45" t="s">
        <v>39</v>
      </c>
      <c r="Q333" s="45" t="s">
        <v>40</v>
      </c>
      <c r="R333" s="17"/>
      <c r="S333" s="26" t="s">
        <v>988</v>
      </c>
      <c r="T333" s="27" t="s">
        <v>42</v>
      </c>
      <c r="U333" s="23" t="s">
        <v>43</v>
      </c>
      <c r="V333" s="32"/>
      <c r="W333" s="23"/>
      <c r="X333" s="23"/>
      <c r="Y333" s="23"/>
      <c r="Z333" s="23"/>
      <c r="AA333" s="37"/>
      <c r="AB333" s="38"/>
      <c r="AC333" s="23"/>
      <c r="AD333" s="42"/>
      <c r="AE333" s="43"/>
    </row>
    <row r="334" spans="1:31">
      <c r="A334" s="15">
        <v>333</v>
      </c>
      <c r="B334" s="44">
        <v>44277</v>
      </c>
      <c r="C334" s="45" t="s">
        <v>59</v>
      </c>
      <c r="D334" s="18" t="str">
        <f>VLOOKUP(C334,IF({1,0},CSS南北分区!D:D,CSS南北分区!B:B),2,FALSE)</f>
        <v>南区</v>
      </c>
      <c r="E334" s="46" t="s">
        <v>93</v>
      </c>
      <c r="F334" s="18" t="str">
        <f>IFERROR(VLOOKUP('2-DBS送检明细'!E334,IF({1,0},医院分型!F:F,医院分型!E:E),2,FALSE),"无")</f>
        <v>L1</v>
      </c>
      <c r="G334" s="18" t="str">
        <f>IF(IFERROR(VLOOKUP(E334,医院分型!F:J,5,FALSE),"无")="是","是","")</f>
        <v>是</v>
      </c>
      <c r="H334" s="45" t="s">
        <v>72</v>
      </c>
      <c r="I334" s="45" t="s">
        <v>204</v>
      </c>
      <c r="J334" s="18" t="str">
        <f>IFERROR(VLOOKUP(E334,医院分型!F:K,6,FALSE),"否")</f>
        <v>是</v>
      </c>
      <c r="K334" s="23" t="s">
        <v>989</v>
      </c>
      <c r="L334" s="23"/>
      <c r="M334" s="23"/>
      <c r="N334" s="23" t="s">
        <v>38</v>
      </c>
      <c r="O334" s="15"/>
      <c r="P334" s="45" t="s">
        <v>39</v>
      </c>
      <c r="Q334" s="45" t="s">
        <v>40</v>
      </c>
      <c r="R334" s="17"/>
      <c r="S334" s="26" t="s">
        <v>990</v>
      </c>
      <c r="T334" s="27" t="s">
        <v>42</v>
      </c>
      <c r="U334" s="23" t="s">
        <v>43</v>
      </c>
      <c r="V334" s="32"/>
      <c r="W334" s="23"/>
      <c r="X334" s="23"/>
      <c r="Y334" s="23"/>
      <c r="Z334" s="23"/>
      <c r="AA334" s="37"/>
      <c r="AB334" s="38"/>
      <c r="AC334" s="23"/>
      <c r="AD334" s="42"/>
      <c r="AE334" s="43"/>
    </row>
    <row r="335" spans="1:31">
      <c r="A335" s="15">
        <v>334</v>
      </c>
      <c r="B335" s="44">
        <v>44277</v>
      </c>
      <c r="C335" s="45" t="s">
        <v>59</v>
      </c>
      <c r="D335" s="18" t="str">
        <f>VLOOKUP(C335,IF({1,0},CSS南北分区!D:D,CSS南北分区!B:B),2,FALSE)</f>
        <v>南区</v>
      </c>
      <c r="E335" s="46" t="s">
        <v>93</v>
      </c>
      <c r="F335" s="18" t="str">
        <f>IFERROR(VLOOKUP('2-DBS送检明细'!E335,IF({1,0},医院分型!F:F,医院分型!E:E),2,FALSE),"无")</f>
        <v>L1</v>
      </c>
      <c r="G335" s="18" t="str">
        <f>IF(IFERROR(VLOOKUP(E335,医院分型!F:J,5,FALSE),"无")="是","是","")</f>
        <v>是</v>
      </c>
      <c r="H335" s="45" t="s">
        <v>72</v>
      </c>
      <c r="I335" s="45" t="s">
        <v>204</v>
      </c>
      <c r="J335" s="18" t="str">
        <f>IFERROR(VLOOKUP(E335,医院分型!F:K,6,FALSE),"否")</f>
        <v>是</v>
      </c>
      <c r="K335" s="23" t="s">
        <v>991</v>
      </c>
      <c r="L335" s="23"/>
      <c r="M335" s="23"/>
      <c r="N335" s="23" t="s">
        <v>50</v>
      </c>
      <c r="O335" s="15"/>
      <c r="P335" s="45" t="s">
        <v>39</v>
      </c>
      <c r="Q335" s="45" t="s">
        <v>40</v>
      </c>
      <c r="R335" s="17"/>
      <c r="S335" s="26" t="s">
        <v>992</v>
      </c>
      <c r="T335" s="27" t="s">
        <v>42</v>
      </c>
      <c r="U335" s="23" t="s">
        <v>43</v>
      </c>
      <c r="V335" s="32"/>
      <c r="W335" s="23"/>
      <c r="X335" s="23"/>
      <c r="Y335" s="23"/>
      <c r="Z335" s="23"/>
      <c r="AA335" s="37"/>
      <c r="AB335" s="38"/>
      <c r="AC335" s="23"/>
      <c r="AD335" s="42"/>
      <c r="AE335" s="43"/>
    </row>
    <row r="336" spans="1:31">
      <c r="A336" s="15">
        <v>335</v>
      </c>
      <c r="B336" s="44">
        <v>44277</v>
      </c>
      <c r="C336" s="45" t="s">
        <v>59</v>
      </c>
      <c r="D336" s="18" t="str">
        <f>VLOOKUP(C336,IF({1,0},CSS南北分区!D:D,CSS南北分区!B:B),2,FALSE)</f>
        <v>南区</v>
      </c>
      <c r="E336" s="46" t="s">
        <v>93</v>
      </c>
      <c r="F336" s="18" t="str">
        <f>IFERROR(VLOOKUP('2-DBS送检明细'!E336,IF({1,0},医院分型!F:F,医院分型!E:E),2,FALSE),"无")</f>
        <v>L1</v>
      </c>
      <c r="G336" s="18" t="str">
        <f>IF(IFERROR(VLOOKUP(E336,医院分型!F:J,5,FALSE),"无")="是","是","")</f>
        <v>是</v>
      </c>
      <c r="H336" s="45" t="s">
        <v>72</v>
      </c>
      <c r="I336" s="45" t="s">
        <v>204</v>
      </c>
      <c r="J336" s="18" t="str">
        <f>IFERROR(VLOOKUP(E336,医院分型!F:K,6,FALSE),"否")</f>
        <v>是</v>
      </c>
      <c r="K336" s="23" t="s">
        <v>993</v>
      </c>
      <c r="L336" s="23"/>
      <c r="M336" s="23"/>
      <c r="N336" s="23" t="s">
        <v>50</v>
      </c>
      <c r="O336" s="15"/>
      <c r="P336" s="45" t="s">
        <v>39</v>
      </c>
      <c r="Q336" s="45" t="s">
        <v>40</v>
      </c>
      <c r="R336" s="17"/>
      <c r="S336" s="26" t="s">
        <v>994</v>
      </c>
      <c r="T336" s="27" t="s">
        <v>42</v>
      </c>
      <c r="U336" s="23" t="s">
        <v>43</v>
      </c>
      <c r="V336" s="32"/>
      <c r="W336" s="23"/>
      <c r="X336" s="23"/>
      <c r="Y336" s="23"/>
      <c r="Z336" s="23"/>
      <c r="AA336" s="37"/>
      <c r="AB336" s="38"/>
      <c r="AC336" s="23"/>
      <c r="AD336" s="42"/>
      <c r="AE336" s="43"/>
    </row>
    <row r="337" spans="1:31">
      <c r="A337" s="15">
        <v>336</v>
      </c>
      <c r="B337" s="44">
        <v>44277</v>
      </c>
      <c r="C337" s="45" t="s">
        <v>59</v>
      </c>
      <c r="D337" s="18" t="str">
        <f>VLOOKUP(C337,IF({1,0},CSS南北分区!D:D,CSS南北分区!B:B),2,FALSE)</f>
        <v>南区</v>
      </c>
      <c r="E337" s="46" t="s">
        <v>903</v>
      </c>
      <c r="F337" s="18" t="str">
        <f>IFERROR(VLOOKUP('2-DBS送检明细'!E337,IF({1,0},医院分型!F:F,医院分型!E:E),2,FALSE),"无")</f>
        <v>L2</v>
      </c>
      <c r="G337" s="18" t="str">
        <f>IF(IFERROR(VLOOKUP(E337,医院分型!F:J,5,FALSE),"无")="是","是","")</f>
        <v>是</v>
      </c>
      <c r="H337" s="45" t="s">
        <v>72</v>
      </c>
      <c r="I337" s="45" t="s">
        <v>904</v>
      </c>
      <c r="J337" s="18" t="str">
        <f>IFERROR(VLOOKUP(E337,医院分型!F:K,6,FALSE),"否")</f>
        <v>是</v>
      </c>
      <c r="K337" s="23" t="s">
        <v>995</v>
      </c>
      <c r="L337" s="23">
        <v>5</v>
      </c>
      <c r="M337" s="23" t="s">
        <v>37</v>
      </c>
      <c r="N337" s="23" t="s">
        <v>38</v>
      </c>
      <c r="O337" s="15"/>
      <c r="P337" s="45" t="s">
        <v>39</v>
      </c>
      <c r="Q337" s="45" t="s">
        <v>40</v>
      </c>
      <c r="R337" s="17"/>
      <c r="S337" s="26" t="s">
        <v>996</v>
      </c>
      <c r="T337" s="27" t="s">
        <v>42</v>
      </c>
      <c r="U337" s="23" t="s">
        <v>43</v>
      </c>
      <c r="V337" s="32"/>
      <c r="W337" s="23"/>
      <c r="X337" s="23"/>
      <c r="Y337" s="23"/>
      <c r="Z337" s="23"/>
      <c r="AA337" s="37"/>
      <c r="AB337" s="38"/>
      <c r="AC337" s="23"/>
      <c r="AD337" s="42"/>
      <c r="AE337" s="43"/>
    </row>
    <row r="338" spans="1:31">
      <c r="A338" s="15">
        <v>337</v>
      </c>
      <c r="B338" s="44">
        <v>44277</v>
      </c>
      <c r="C338" s="45" t="s">
        <v>268</v>
      </c>
      <c r="D338" s="18" t="str">
        <f>VLOOKUP(C338,IF({1,0},CSS南北分区!D:D,CSS南北分区!B:B),2,FALSE)</f>
        <v>南区</v>
      </c>
      <c r="E338" s="46" t="s">
        <v>480</v>
      </c>
      <c r="F338" s="18" t="str">
        <f>IFERROR(VLOOKUP('2-DBS送检明细'!E338,IF({1,0},医院分型!F:F,医院分型!E:E),2,FALSE),"无")</f>
        <v>L2</v>
      </c>
      <c r="G338" s="18" t="str">
        <f>IF(IFERROR(VLOOKUP(E338,医院分型!F:J,5,FALSE),"无")="是","是","")</f>
        <v/>
      </c>
      <c r="H338" s="45" t="s">
        <v>34</v>
      </c>
      <c r="I338" s="45" t="s">
        <v>813</v>
      </c>
      <c r="J338" s="18" t="str">
        <f>IFERROR(VLOOKUP(E338,医院分型!F:K,6,FALSE),"否")</f>
        <v>否</v>
      </c>
      <c r="K338" s="23" t="s">
        <v>633</v>
      </c>
      <c r="L338" s="23"/>
      <c r="M338" s="23"/>
      <c r="N338" s="23" t="s">
        <v>50</v>
      </c>
      <c r="O338" s="15"/>
      <c r="P338" s="45"/>
      <c r="Q338" s="45" t="s">
        <v>449</v>
      </c>
      <c r="R338" s="17"/>
      <c r="S338" s="26" t="s">
        <v>997</v>
      </c>
      <c r="T338" s="27" t="s">
        <v>42</v>
      </c>
      <c r="U338" s="23"/>
      <c r="V338" s="32"/>
      <c r="W338" s="23"/>
      <c r="X338" s="23"/>
      <c r="Y338" s="23" t="s">
        <v>58</v>
      </c>
      <c r="Z338" s="23"/>
      <c r="AA338" s="37"/>
      <c r="AB338" s="38"/>
      <c r="AC338" s="23"/>
      <c r="AD338" s="42"/>
      <c r="AE338" s="43"/>
    </row>
    <row r="339" spans="1:31">
      <c r="A339" s="15">
        <v>338</v>
      </c>
      <c r="B339" s="44">
        <v>44277</v>
      </c>
      <c r="C339" s="45" t="s">
        <v>268</v>
      </c>
      <c r="D339" s="18" t="str">
        <f>VLOOKUP(C339,IF({1,0},CSS南北分区!D:D,CSS南北分区!B:B),2,FALSE)</f>
        <v>南区</v>
      </c>
      <c r="E339" s="46" t="s">
        <v>480</v>
      </c>
      <c r="F339" s="18" t="str">
        <f>IFERROR(VLOOKUP('2-DBS送检明细'!E339,IF({1,0},医院分型!F:F,医院分型!E:E),2,FALSE),"无")</f>
        <v>L2</v>
      </c>
      <c r="G339" s="18" t="str">
        <f>IF(IFERROR(VLOOKUP(E339,医院分型!F:J,5,FALSE),"无")="是","是","")</f>
        <v/>
      </c>
      <c r="H339" s="45" t="s">
        <v>34</v>
      </c>
      <c r="I339" s="45" t="s">
        <v>813</v>
      </c>
      <c r="J339" s="18" t="str">
        <f>IFERROR(VLOOKUP(E339,医院分型!F:K,6,FALSE),"否")</f>
        <v>否</v>
      </c>
      <c r="K339" s="23" t="s">
        <v>581</v>
      </c>
      <c r="L339" s="23"/>
      <c r="M339" s="23"/>
      <c r="N339" s="23" t="s">
        <v>38</v>
      </c>
      <c r="O339" s="15"/>
      <c r="P339" s="45"/>
      <c r="Q339" s="45" t="s">
        <v>449</v>
      </c>
      <c r="R339" s="17"/>
      <c r="S339" s="26" t="s">
        <v>998</v>
      </c>
      <c r="T339" s="27" t="s">
        <v>42</v>
      </c>
      <c r="U339" s="23"/>
      <c r="V339" s="32"/>
      <c r="W339" s="23"/>
      <c r="X339" s="23"/>
      <c r="Y339" s="23" t="s">
        <v>132</v>
      </c>
      <c r="Z339" s="23"/>
      <c r="AA339" s="37"/>
      <c r="AB339" s="38"/>
      <c r="AC339" s="23"/>
      <c r="AD339" s="42"/>
      <c r="AE339" s="43"/>
    </row>
    <row r="340" spans="1:31">
      <c r="A340" s="15">
        <v>339</v>
      </c>
      <c r="B340" s="44">
        <v>44278</v>
      </c>
      <c r="C340" s="45" t="s">
        <v>65</v>
      </c>
      <c r="D340" s="18" t="str">
        <f>VLOOKUP(C340,IF({1,0},CSS南北分区!D:D,CSS南北分区!B:B),2,FALSE)</f>
        <v>北区</v>
      </c>
      <c r="E340" s="46" t="s">
        <v>999</v>
      </c>
      <c r="F340" s="18" t="str">
        <f>IFERROR(VLOOKUP('2-DBS送检明细'!E340,IF({1,0},医院分型!F:F,医院分型!E:E),2,FALSE),"无")</f>
        <v>L1</v>
      </c>
      <c r="G340" s="18" t="str">
        <f>IF(IFERROR(VLOOKUP(E340,医院分型!F:J,5,FALSE),"无")="是","是","")</f>
        <v/>
      </c>
      <c r="H340" s="45" t="s">
        <v>72</v>
      </c>
      <c r="I340" s="45" t="s">
        <v>186</v>
      </c>
      <c r="J340" s="18" t="str">
        <f>IFERROR(VLOOKUP(E340,医院分型!F:K,6,FALSE),"否")</f>
        <v>否</v>
      </c>
      <c r="K340" s="23" t="s">
        <v>1000</v>
      </c>
      <c r="L340" s="23">
        <v>31</v>
      </c>
      <c r="M340" s="23" t="s">
        <v>37</v>
      </c>
      <c r="N340" s="23" t="s">
        <v>50</v>
      </c>
      <c r="O340" s="15"/>
      <c r="P340" s="45" t="s">
        <v>39</v>
      </c>
      <c r="Q340" s="45" t="s">
        <v>40</v>
      </c>
      <c r="R340" s="17"/>
      <c r="S340" s="26" t="s">
        <v>1001</v>
      </c>
      <c r="T340" s="27" t="s">
        <v>42</v>
      </c>
      <c r="U340" s="23" t="s">
        <v>43</v>
      </c>
      <c r="V340" s="32"/>
      <c r="W340" s="23"/>
      <c r="X340" s="23"/>
      <c r="Y340" s="23"/>
      <c r="Z340" s="23"/>
      <c r="AA340" s="37"/>
      <c r="AB340" s="38"/>
      <c r="AC340" s="23"/>
      <c r="AD340" s="42"/>
      <c r="AE340" s="43"/>
    </row>
    <row r="341" spans="1:31">
      <c r="A341" s="15">
        <v>340</v>
      </c>
      <c r="B341" s="44">
        <v>44278</v>
      </c>
      <c r="C341" s="45" t="s">
        <v>59</v>
      </c>
      <c r="D341" s="18" t="str">
        <f>VLOOKUP(C341,IF({1,0},CSS南北分区!D:D,CSS南北分区!B:B),2,FALSE)</f>
        <v>南区</v>
      </c>
      <c r="E341" s="46" t="s">
        <v>378</v>
      </c>
      <c r="F341" s="18" t="str">
        <f>IFERROR(VLOOKUP('2-DBS送检明细'!E341,IF({1,0},医院分型!F:F,医院分型!E:E),2,FALSE),"无")</f>
        <v>无</v>
      </c>
      <c r="G341" s="18" t="str">
        <f>IF(IFERROR(VLOOKUP(E341,医院分型!F:J,5,FALSE),"无")="是","是","")</f>
        <v/>
      </c>
      <c r="H341" s="45" t="s">
        <v>186</v>
      </c>
      <c r="I341" s="45" t="s">
        <v>1002</v>
      </c>
      <c r="J341" s="18" t="str">
        <f>IFERROR(VLOOKUP(E341,医院分型!F:K,6,FALSE),"否")</f>
        <v>否</v>
      </c>
      <c r="K341" s="23" t="s">
        <v>1003</v>
      </c>
      <c r="L341" s="23">
        <v>68</v>
      </c>
      <c r="M341" s="23" t="s">
        <v>37</v>
      </c>
      <c r="N341" s="23" t="s">
        <v>38</v>
      </c>
      <c r="O341" s="15"/>
      <c r="P341" s="45" t="s">
        <v>39</v>
      </c>
      <c r="Q341" s="45" t="s">
        <v>40</v>
      </c>
      <c r="R341" s="17"/>
      <c r="S341" s="26" t="s">
        <v>1004</v>
      </c>
      <c r="T341" s="27" t="s">
        <v>42</v>
      </c>
      <c r="U341" s="23" t="s">
        <v>43</v>
      </c>
      <c r="V341" s="32"/>
      <c r="W341" s="23"/>
      <c r="X341" s="23"/>
      <c r="Y341" s="23"/>
      <c r="Z341" s="23"/>
      <c r="AA341" s="37"/>
      <c r="AB341" s="38"/>
      <c r="AC341" s="23"/>
      <c r="AD341" s="42"/>
      <c r="AE341" s="43"/>
    </row>
    <row r="342" spans="1:31">
      <c r="A342" s="15">
        <v>341</v>
      </c>
      <c r="B342" s="44">
        <v>44278</v>
      </c>
      <c r="C342" s="45" t="s">
        <v>76</v>
      </c>
      <c r="D342" s="18" t="str">
        <f>VLOOKUP(C342,IF({1,0},CSS南北分区!D:D,CSS南北分区!B:B),2,FALSE)</f>
        <v>南区</v>
      </c>
      <c r="E342" s="46" t="s">
        <v>77</v>
      </c>
      <c r="F342" s="18" t="str">
        <f>IFERROR(VLOOKUP('2-DBS送检明细'!E342,IF({1,0},医院分型!F:F,医院分型!E:E),2,FALSE),"无")</f>
        <v>L1</v>
      </c>
      <c r="G342" s="18" t="str">
        <f>IF(IFERROR(VLOOKUP(E342,医院分型!F:J,5,FALSE),"无")="是","是","")</f>
        <v/>
      </c>
      <c r="H342" s="45" t="s">
        <v>78</v>
      </c>
      <c r="I342" s="45" t="s">
        <v>79</v>
      </c>
      <c r="J342" s="18" t="str">
        <f>IFERROR(VLOOKUP(E342,医院分型!F:K,6,FALSE),"否")</f>
        <v>签署中</v>
      </c>
      <c r="K342" s="23" t="s">
        <v>1005</v>
      </c>
      <c r="L342" s="23">
        <v>17</v>
      </c>
      <c r="M342" s="23" t="s">
        <v>49</v>
      </c>
      <c r="N342" s="23" t="s">
        <v>38</v>
      </c>
      <c r="O342" s="15"/>
      <c r="P342" s="45" t="s">
        <v>39</v>
      </c>
      <c r="Q342" s="45" t="s">
        <v>40</v>
      </c>
      <c r="R342" s="17"/>
      <c r="S342" s="26" t="s">
        <v>1006</v>
      </c>
      <c r="T342" s="27" t="s">
        <v>42</v>
      </c>
      <c r="U342" s="23" t="s">
        <v>43</v>
      </c>
      <c r="V342" s="32"/>
      <c r="W342" s="23"/>
      <c r="X342" s="23"/>
      <c r="Y342" s="23"/>
      <c r="Z342" s="23"/>
      <c r="AA342" s="37"/>
      <c r="AB342" s="38"/>
      <c r="AC342" s="23"/>
      <c r="AD342" s="42"/>
      <c r="AE342" s="43"/>
    </row>
    <row r="343" s="9" customFormat="1" spans="1:31">
      <c r="A343" s="15">
        <v>342</v>
      </c>
      <c r="B343" s="59"/>
      <c r="C343" s="60"/>
      <c r="D343" s="23"/>
      <c r="E343" s="60"/>
      <c r="F343" s="23"/>
      <c r="G343" s="23"/>
      <c r="H343" s="60"/>
      <c r="I343" s="60"/>
      <c r="J343" s="23"/>
      <c r="K343" s="23"/>
      <c r="L343" s="23"/>
      <c r="M343" s="23"/>
      <c r="N343" s="23"/>
      <c r="O343" s="15"/>
      <c r="P343" s="60"/>
      <c r="Q343" s="60"/>
      <c r="R343" s="17"/>
      <c r="S343" s="50" t="s">
        <v>539</v>
      </c>
      <c r="T343" s="61"/>
      <c r="U343" s="23"/>
      <c r="V343" s="32"/>
      <c r="W343" s="23"/>
      <c r="X343" s="23"/>
      <c r="Y343" s="23"/>
      <c r="Z343" s="23"/>
      <c r="AA343" s="62"/>
      <c r="AB343" s="63"/>
      <c r="AC343" s="23"/>
      <c r="AD343" s="42"/>
      <c r="AE343" s="43"/>
    </row>
    <row r="344" spans="1:31">
      <c r="A344" s="15">
        <v>343</v>
      </c>
      <c r="B344" s="44">
        <v>44280</v>
      </c>
      <c r="C344" s="45" t="s">
        <v>564</v>
      </c>
      <c r="D344" s="18" t="str">
        <f>VLOOKUP(C344,IF({1,0},CSS南北分区!D:D,CSS南北分区!B:B),2,FALSE)</f>
        <v>北区</v>
      </c>
      <c r="E344" s="46" t="s">
        <v>1007</v>
      </c>
      <c r="F344" s="18" t="str">
        <f>IFERROR(VLOOKUP('2-DBS送检明细'!E344,IF({1,0},医院分型!F:F,医院分型!E:E),2,FALSE),"无")</f>
        <v>L2</v>
      </c>
      <c r="G344" s="18" t="str">
        <f>IF(IFERROR(VLOOKUP(E344,医院分型!F:J,5,FALSE),"无")="是","是","")</f>
        <v/>
      </c>
      <c r="H344" s="45" t="s">
        <v>34</v>
      </c>
      <c r="I344" s="45" t="s">
        <v>1008</v>
      </c>
      <c r="J344" s="18" t="str">
        <f>IFERROR(VLOOKUP(E344,医院分型!F:K,6,FALSE),"否")</f>
        <v>否</v>
      </c>
      <c r="K344" s="23" t="s">
        <v>806</v>
      </c>
      <c r="L344" s="23">
        <v>4</v>
      </c>
      <c r="M344" s="23" t="s">
        <v>37</v>
      </c>
      <c r="N344" s="23" t="s">
        <v>38</v>
      </c>
      <c r="O344" s="15"/>
      <c r="P344" s="45" t="s">
        <v>39</v>
      </c>
      <c r="Q344" s="45" t="s">
        <v>40</v>
      </c>
      <c r="R344" s="17"/>
      <c r="S344" s="26" t="s">
        <v>1009</v>
      </c>
      <c r="T344" s="27" t="s">
        <v>42</v>
      </c>
      <c r="U344" s="23" t="s">
        <v>43</v>
      </c>
      <c r="V344" s="32"/>
      <c r="W344" s="23"/>
      <c r="X344" s="23"/>
      <c r="Y344" s="23"/>
      <c r="Z344" s="23"/>
      <c r="AA344" s="37"/>
      <c r="AB344" s="38"/>
      <c r="AC344" s="23"/>
      <c r="AD344" s="42"/>
      <c r="AE344" s="43"/>
    </row>
    <row r="345" spans="1:31">
      <c r="A345" s="15">
        <v>344</v>
      </c>
      <c r="B345" s="44">
        <v>44279</v>
      </c>
      <c r="C345" s="45" t="s">
        <v>109</v>
      </c>
      <c r="D345" s="18" t="str">
        <f>VLOOKUP(C345,IF({1,0},CSS南北分区!D:D,CSS南北分区!B:B),2,FALSE)</f>
        <v>北区</v>
      </c>
      <c r="E345" s="46" t="s">
        <v>496</v>
      </c>
      <c r="F345" s="18" t="str">
        <f>IFERROR(VLOOKUP('2-DBS送检明细'!E345,IF({1,0},医院分型!F:F,医院分型!E:E),2,FALSE),"无")</f>
        <v>L2</v>
      </c>
      <c r="G345" s="18" t="str">
        <f>IF(IFERROR(VLOOKUP(E345,医院分型!F:J,5,FALSE),"无")="是","是","")</f>
        <v/>
      </c>
      <c r="H345" s="45" t="s">
        <v>78</v>
      </c>
      <c r="I345" s="45" t="s">
        <v>968</v>
      </c>
      <c r="J345" s="18" t="str">
        <f>IFERROR(VLOOKUP(E345,医院分型!F:K,6,FALSE),"否")</f>
        <v>否</v>
      </c>
      <c r="K345" s="23" t="s">
        <v>1010</v>
      </c>
      <c r="L345" s="23">
        <v>55</v>
      </c>
      <c r="M345" s="23" t="s">
        <v>37</v>
      </c>
      <c r="N345" s="23" t="s">
        <v>50</v>
      </c>
      <c r="O345" s="15"/>
      <c r="P345" s="45" t="s">
        <v>39</v>
      </c>
      <c r="Q345" s="45" t="s">
        <v>40</v>
      </c>
      <c r="R345" s="17"/>
      <c r="S345" s="26" t="s">
        <v>1011</v>
      </c>
      <c r="T345" s="27" t="s">
        <v>42</v>
      </c>
      <c r="U345" s="23" t="s">
        <v>43</v>
      </c>
      <c r="V345" s="32"/>
      <c r="W345" s="23"/>
      <c r="X345" s="23"/>
      <c r="Y345" s="23"/>
      <c r="Z345" s="23"/>
      <c r="AA345" s="37"/>
      <c r="AB345" s="38"/>
      <c r="AC345" s="23"/>
      <c r="AD345" s="42"/>
      <c r="AE345" s="43"/>
    </row>
    <row r="346" spans="1:31">
      <c r="A346" s="15">
        <v>345</v>
      </c>
      <c r="B346" s="44">
        <v>44279</v>
      </c>
      <c r="C346" s="45" t="s">
        <v>109</v>
      </c>
      <c r="D346" s="18" t="str">
        <f>VLOOKUP(C346,IF({1,0},CSS南北分区!D:D,CSS南北分区!B:B),2,FALSE)</f>
        <v>北区</v>
      </c>
      <c r="E346" s="46" t="s">
        <v>110</v>
      </c>
      <c r="F346" s="18" t="str">
        <f>IFERROR(VLOOKUP('2-DBS送检明细'!E346,IF({1,0},医院分型!F:F,医院分型!E:E),2,FALSE),"无")</f>
        <v>L1</v>
      </c>
      <c r="G346" s="18" t="str">
        <f>IF(IFERROR(VLOOKUP(E346,医院分型!F:J,5,FALSE),"无")="是","是","")</f>
        <v/>
      </c>
      <c r="H346" s="45" t="s">
        <v>72</v>
      </c>
      <c r="I346" s="45" t="s">
        <v>111</v>
      </c>
      <c r="J346" s="18" t="str">
        <f>IFERROR(VLOOKUP(E346,医院分型!F:K,6,FALSE),"否")</f>
        <v>否</v>
      </c>
      <c r="K346" s="23" t="s">
        <v>1012</v>
      </c>
      <c r="L346" s="23">
        <v>7</v>
      </c>
      <c r="M346" s="23" t="s">
        <v>37</v>
      </c>
      <c r="N346" s="23" t="s">
        <v>50</v>
      </c>
      <c r="O346" s="15"/>
      <c r="P346" s="45" t="s">
        <v>42</v>
      </c>
      <c r="Q346" s="45" t="s">
        <v>56</v>
      </c>
      <c r="R346" s="17"/>
      <c r="S346" s="26" t="s">
        <v>1013</v>
      </c>
      <c r="T346" s="27" t="s">
        <v>42</v>
      </c>
      <c r="U346" s="23"/>
      <c r="V346" s="32"/>
      <c r="W346" s="23" t="s">
        <v>58</v>
      </c>
      <c r="X346" s="23">
        <v>27.49</v>
      </c>
      <c r="Y346" s="23"/>
      <c r="Z346" s="23"/>
      <c r="AA346" s="37"/>
      <c r="AB346" s="38"/>
      <c r="AC346" s="23"/>
      <c r="AD346" s="42"/>
      <c r="AE346" s="43"/>
    </row>
    <row r="347" spans="1:31">
      <c r="A347" s="15">
        <v>346</v>
      </c>
      <c r="B347" s="44">
        <v>44279</v>
      </c>
      <c r="C347" s="45" t="s">
        <v>59</v>
      </c>
      <c r="D347" s="18" t="str">
        <f>VLOOKUP(C347,IF({1,0},CSS南北分区!D:D,CSS南北分区!B:B),2,FALSE)</f>
        <v>南区</v>
      </c>
      <c r="E347" s="46" t="s">
        <v>903</v>
      </c>
      <c r="F347" s="18" t="str">
        <f>IFERROR(VLOOKUP('2-DBS送检明细'!E347,IF({1,0},医院分型!F:F,医院分型!E:E),2,FALSE),"无")</f>
        <v>L2</v>
      </c>
      <c r="G347" s="18" t="str">
        <f>IF(IFERROR(VLOOKUP(E347,医院分型!F:J,5,FALSE),"无")="是","是","")</f>
        <v>是</v>
      </c>
      <c r="H347" s="45" t="s">
        <v>72</v>
      </c>
      <c r="I347" s="45" t="s">
        <v>904</v>
      </c>
      <c r="J347" s="18" t="str">
        <f>IFERROR(VLOOKUP(E347,医院分型!F:K,6,FALSE),"否")</f>
        <v>是</v>
      </c>
      <c r="K347" s="23" t="s">
        <v>1014</v>
      </c>
      <c r="L347" s="23">
        <v>14</v>
      </c>
      <c r="M347" s="23" t="s">
        <v>37</v>
      </c>
      <c r="N347" s="23" t="s">
        <v>50</v>
      </c>
      <c r="O347" s="15"/>
      <c r="P347" s="45" t="s">
        <v>39</v>
      </c>
      <c r="Q347" s="45" t="s">
        <v>40</v>
      </c>
      <c r="R347" s="17"/>
      <c r="S347" s="26" t="s">
        <v>1015</v>
      </c>
      <c r="T347" s="27" t="s">
        <v>42</v>
      </c>
      <c r="U347" s="23" t="s">
        <v>43</v>
      </c>
      <c r="V347" s="32"/>
      <c r="W347" s="23"/>
      <c r="X347" s="23"/>
      <c r="Y347" s="23"/>
      <c r="Z347" s="23"/>
      <c r="AA347" s="37"/>
      <c r="AB347" s="38"/>
      <c r="AC347" s="23"/>
      <c r="AD347" s="42"/>
      <c r="AE347" s="43"/>
    </row>
    <row r="348" spans="1:31">
      <c r="A348" s="15">
        <v>347</v>
      </c>
      <c r="B348" s="44">
        <v>44279</v>
      </c>
      <c r="C348" s="45" t="s">
        <v>59</v>
      </c>
      <c r="D348" s="18" t="str">
        <f>VLOOKUP(C348,IF({1,0},CSS南北分区!D:D,CSS南北分区!B:B),2,FALSE)</f>
        <v>南区</v>
      </c>
      <c r="E348" s="46" t="s">
        <v>903</v>
      </c>
      <c r="F348" s="18" t="str">
        <f>IFERROR(VLOOKUP('2-DBS送检明细'!E348,IF({1,0},医院分型!F:F,医院分型!E:E),2,FALSE),"无")</f>
        <v>L2</v>
      </c>
      <c r="G348" s="18" t="str">
        <f>IF(IFERROR(VLOOKUP(E348,医院分型!F:J,5,FALSE),"无")="是","是","")</f>
        <v>是</v>
      </c>
      <c r="H348" s="45" t="s">
        <v>72</v>
      </c>
      <c r="I348" s="45" t="s">
        <v>904</v>
      </c>
      <c r="J348" s="18" t="str">
        <f>IFERROR(VLOOKUP(E348,医院分型!F:K,6,FALSE),"否")</f>
        <v>是</v>
      </c>
      <c r="K348" s="23" t="s">
        <v>1016</v>
      </c>
      <c r="L348" s="23">
        <v>8</v>
      </c>
      <c r="M348" s="23" t="s">
        <v>49</v>
      </c>
      <c r="N348" s="23" t="s">
        <v>50</v>
      </c>
      <c r="O348" s="15"/>
      <c r="P348" s="45" t="s">
        <v>39</v>
      </c>
      <c r="Q348" s="45" t="s">
        <v>40</v>
      </c>
      <c r="R348" s="17"/>
      <c r="S348" s="26" t="s">
        <v>1017</v>
      </c>
      <c r="T348" s="27" t="s">
        <v>42</v>
      </c>
      <c r="U348" s="23" t="s">
        <v>43</v>
      </c>
      <c r="V348" s="32"/>
      <c r="W348" s="23"/>
      <c r="X348" s="23"/>
      <c r="Y348" s="23"/>
      <c r="Z348" s="23"/>
      <c r="AA348" s="37"/>
      <c r="AB348" s="38"/>
      <c r="AC348" s="23"/>
      <c r="AD348" s="42"/>
      <c r="AE348" s="43"/>
    </row>
    <row r="349" spans="1:31">
      <c r="A349" s="15">
        <v>348</v>
      </c>
      <c r="B349" s="44">
        <v>44279</v>
      </c>
      <c r="C349" s="45" t="s">
        <v>101</v>
      </c>
      <c r="D349" s="18" t="str">
        <f>VLOOKUP(C349,IF({1,0},CSS南北分区!D:D,CSS南北分区!B:B),2,FALSE)</f>
        <v>南区</v>
      </c>
      <c r="E349" s="46" t="s">
        <v>124</v>
      </c>
      <c r="F349" s="18" t="str">
        <f>IFERROR(VLOOKUP('2-DBS送检明细'!E349,IF({1,0},医院分型!F:F,医院分型!E:E),2,FALSE),"无")</f>
        <v>L1</v>
      </c>
      <c r="G349" s="18" t="str">
        <f>IF(IFERROR(VLOOKUP(E349,医院分型!F:J,5,FALSE),"无")="是","是","")</f>
        <v>是</v>
      </c>
      <c r="H349" s="45" t="s">
        <v>387</v>
      </c>
      <c r="I349" s="45" t="s">
        <v>177</v>
      </c>
      <c r="J349" s="18" t="str">
        <f>IFERROR(VLOOKUP(E349,医院分型!F:K,6,FALSE),"否")</f>
        <v>是</v>
      </c>
      <c r="K349" s="23" t="s">
        <v>1018</v>
      </c>
      <c r="L349" s="23">
        <v>4</v>
      </c>
      <c r="M349" s="23" t="s">
        <v>37</v>
      </c>
      <c r="N349" s="23" t="s">
        <v>50</v>
      </c>
      <c r="O349" s="15"/>
      <c r="P349" s="45" t="s">
        <v>39</v>
      </c>
      <c r="Q349" s="45" t="s">
        <v>40</v>
      </c>
      <c r="R349" s="17"/>
      <c r="S349" s="26" t="s">
        <v>1019</v>
      </c>
      <c r="T349" s="27" t="s">
        <v>42</v>
      </c>
      <c r="U349" s="23" t="s">
        <v>43</v>
      </c>
      <c r="V349" s="32"/>
      <c r="W349" s="23"/>
      <c r="X349" s="23"/>
      <c r="Y349" s="23"/>
      <c r="Z349" s="23"/>
      <c r="AA349" s="37"/>
      <c r="AB349" s="38"/>
      <c r="AC349" s="23"/>
      <c r="AD349" s="42"/>
      <c r="AE349" s="43"/>
    </row>
    <row r="350" spans="1:31">
      <c r="A350" s="15">
        <v>349</v>
      </c>
      <c r="B350" s="44">
        <v>44279</v>
      </c>
      <c r="C350" s="45" t="s">
        <v>101</v>
      </c>
      <c r="D350" s="18" t="str">
        <f>VLOOKUP(C350,IF({1,0},CSS南北分区!D:D,CSS南北分区!B:B),2,FALSE)</f>
        <v>南区</v>
      </c>
      <c r="E350" s="46" t="s">
        <v>585</v>
      </c>
      <c r="F350" s="18" t="str">
        <f>IFERROR(VLOOKUP('2-DBS送检明细'!E350,IF({1,0},医院分型!F:F,医院分型!E:E),2,FALSE),"无")</f>
        <v>L1</v>
      </c>
      <c r="G350" s="18" t="str">
        <f>IF(IFERROR(VLOOKUP(E350,医院分型!F:J,5,FALSE),"无")="是","是","")</f>
        <v>是</v>
      </c>
      <c r="H350" s="45" t="s">
        <v>72</v>
      </c>
      <c r="I350" s="45" t="s">
        <v>586</v>
      </c>
      <c r="J350" s="18" t="str">
        <f>IFERROR(VLOOKUP(E350,医院分型!F:K,6,FALSE),"否")</f>
        <v>否</v>
      </c>
      <c r="K350" s="23" t="s">
        <v>594</v>
      </c>
      <c r="L350" s="23">
        <v>46</v>
      </c>
      <c r="M350" s="23" t="s">
        <v>37</v>
      </c>
      <c r="N350" s="23" t="s">
        <v>50</v>
      </c>
      <c r="O350" s="15"/>
      <c r="P350" s="45" t="s">
        <v>39</v>
      </c>
      <c r="Q350" s="45" t="s">
        <v>40</v>
      </c>
      <c r="R350" s="17"/>
      <c r="S350" s="26" t="s">
        <v>1020</v>
      </c>
      <c r="T350" s="27" t="s">
        <v>42</v>
      </c>
      <c r="U350" s="23" t="s">
        <v>43</v>
      </c>
      <c r="V350" s="32"/>
      <c r="W350" s="23"/>
      <c r="X350" s="23"/>
      <c r="Y350" s="23"/>
      <c r="Z350" s="23"/>
      <c r="AA350" s="37"/>
      <c r="AB350" s="38"/>
      <c r="AC350" s="23"/>
      <c r="AD350" s="42"/>
      <c r="AE350" s="43"/>
    </row>
    <row r="351" spans="1:31">
      <c r="A351" s="15">
        <v>350</v>
      </c>
      <c r="B351" s="44">
        <v>44279</v>
      </c>
      <c r="C351" s="45" t="s">
        <v>59</v>
      </c>
      <c r="D351" s="18" t="str">
        <f>VLOOKUP(C351,IF({1,0},CSS南北分区!D:D,CSS南北分区!B:B),2,FALSE)</f>
        <v>南区</v>
      </c>
      <c r="E351" s="46" t="s">
        <v>350</v>
      </c>
      <c r="F351" s="18" t="str">
        <f>IFERROR(VLOOKUP('2-DBS送检明细'!E351,IF({1,0},医院分型!F:F,医院分型!E:E),2,FALSE),"无")</f>
        <v>L2</v>
      </c>
      <c r="G351" s="18" t="str">
        <f>IF(IFERROR(VLOOKUP(E351,医院分型!F:J,5,FALSE),"无")="是","是","")</f>
        <v/>
      </c>
      <c r="H351" s="45" t="s">
        <v>1021</v>
      </c>
      <c r="I351" s="45" t="s">
        <v>1022</v>
      </c>
      <c r="J351" s="18" t="str">
        <f>IFERROR(VLOOKUP(E351,医院分型!F:K,6,FALSE),"否")</f>
        <v>否</v>
      </c>
      <c r="K351" s="23" t="s">
        <v>1023</v>
      </c>
      <c r="L351" s="23">
        <v>47</v>
      </c>
      <c r="M351" s="23" t="s">
        <v>37</v>
      </c>
      <c r="N351" s="23" t="s">
        <v>50</v>
      </c>
      <c r="O351" s="15"/>
      <c r="P351" s="45" t="s">
        <v>39</v>
      </c>
      <c r="Q351" s="45" t="s">
        <v>40</v>
      </c>
      <c r="R351" s="17"/>
      <c r="S351" s="26" t="s">
        <v>1024</v>
      </c>
      <c r="T351" s="27" t="s">
        <v>42</v>
      </c>
      <c r="U351" s="23" t="s">
        <v>43</v>
      </c>
      <c r="V351" s="32"/>
      <c r="W351" s="23"/>
      <c r="X351" s="23"/>
      <c r="Y351" s="23"/>
      <c r="Z351" s="23"/>
      <c r="AA351" s="37"/>
      <c r="AB351" s="38"/>
      <c r="AC351" s="23"/>
      <c r="AD351" s="42"/>
      <c r="AE351" s="43"/>
    </row>
    <row r="352" spans="1:31">
      <c r="A352" s="15">
        <v>351</v>
      </c>
      <c r="B352" s="44">
        <v>44279</v>
      </c>
      <c r="C352" s="45" t="s">
        <v>401</v>
      </c>
      <c r="D352" s="18" t="str">
        <f>VLOOKUP(C352,IF({1,0},CSS南北分区!D:D,CSS南北分区!B:B),2,FALSE)</f>
        <v>南区</v>
      </c>
      <c r="E352" s="46" t="s">
        <v>1025</v>
      </c>
      <c r="F352" s="18" t="str">
        <f>IFERROR(VLOOKUP('2-DBS送检明细'!E352,IF({1,0},医院分型!F:F,医院分型!E:E),2,FALSE),"无")</f>
        <v>L2</v>
      </c>
      <c r="G352" s="18" t="str">
        <f>IF(IFERROR(VLOOKUP(E352,医院分型!F:J,5,FALSE),"无")="是","是","")</f>
        <v>是</v>
      </c>
      <c r="H352" s="45" t="s">
        <v>72</v>
      </c>
      <c r="I352" s="45" t="s">
        <v>1026</v>
      </c>
      <c r="J352" s="18" t="str">
        <f>IFERROR(VLOOKUP(E352,医院分型!F:K,6,FALSE),"否")</f>
        <v>是</v>
      </c>
      <c r="K352" s="23" t="s">
        <v>1027</v>
      </c>
      <c r="L352" s="23">
        <v>46</v>
      </c>
      <c r="M352" s="23" t="s">
        <v>37</v>
      </c>
      <c r="N352" s="23" t="s">
        <v>50</v>
      </c>
      <c r="O352" s="15"/>
      <c r="P352" s="45" t="s">
        <v>39</v>
      </c>
      <c r="Q352" s="45" t="s">
        <v>40</v>
      </c>
      <c r="R352" s="17"/>
      <c r="S352" s="26" t="s">
        <v>1028</v>
      </c>
      <c r="T352" s="27" t="s">
        <v>42</v>
      </c>
      <c r="U352" s="23" t="s">
        <v>43</v>
      </c>
      <c r="V352" s="32"/>
      <c r="W352" s="23"/>
      <c r="X352" s="23"/>
      <c r="Y352" s="23"/>
      <c r="Z352" s="23"/>
      <c r="AA352" s="37"/>
      <c r="AB352" s="38"/>
      <c r="AC352" s="23"/>
      <c r="AD352" s="42"/>
      <c r="AE352" s="43"/>
    </row>
    <row r="353" spans="1:31">
      <c r="A353" s="15">
        <v>352</v>
      </c>
      <c r="B353" s="44">
        <v>44280</v>
      </c>
      <c r="C353" s="45" t="s">
        <v>101</v>
      </c>
      <c r="D353" s="18" t="str">
        <f>VLOOKUP(C353,IF({1,0},CSS南北分区!D:D,CSS南北分区!B:B),2,FALSE)</f>
        <v>南区</v>
      </c>
      <c r="E353" s="46" t="s">
        <v>585</v>
      </c>
      <c r="F353" s="18" t="str">
        <f>IFERROR(VLOOKUP('2-DBS送检明细'!E353,IF({1,0},医院分型!F:F,医院分型!E:E),2,FALSE),"无")</f>
        <v>L1</v>
      </c>
      <c r="G353" s="18" t="str">
        <f>IF(IFERROR(VLOOKUP(E353,医院分型!F:J,5,FALSE),"无")="是","是","")</f>
        <v>是</v>
      </c>
      <c r="H353" s="45" t="s">
        <v>72</v>
      </c>
      <c r="I353" s="45" t="s">
        <v>1029</v>
      </c>
      <c r="J353" s="18" t="str">
        <f>IFERROR(VLOOKUP(E353,医院分型!F:K,6,FALSE),"否")</f>
        <v>否</v>
      </c>
      <c r="K353" s="23" t="s">
        <v>1030</v>
      </c>
      <c r="L353" s="23">
        <v>54</v>
      </c>
      <c r="M353" s="23" t="s">
        <v>37</v>
      </c>
      <c r="N353" s="23" t="s">
        <v>50</v>
      </c>
      <c r="O353" s="15"/>
      <c r="P353" s="45" t="s">
        <v>39</v>
      </c>
      <c r="Q353" s="45" t="s">
        <v>40</v>
      </c>
      <c r="R353" s="17"/>
      <c r="S353" s="26" t="s">
        <v>1031</v>
      </c>
      <c r="T353" s="27" t="s">
        <v>42</v>
      </c>
      <c r="U353" s="23" t="s">
        <v>43</v>
      </c>
      <c r="V353" s="32"/>
      <c r="W353" s="23"/>
      <c r="X353" s="23"/>
      <c r="Y353" s="23"/>
      <c r="Z353" s="23"/>
      <c r="AA353" s="37"/>
      <c r="AB353" s="38"/>
      <c r="AC353" s="23"/>
      <c r="AD353" s="42"/>
      <c r="AE353" s="43"/>
    </row>
    <row r="354" spans="1:31">
      <c r="A354" s="15">
        <v>353</v>
      </c>
      <c r="B354" s="44">
        <v>44280</v>
      </c>
      <c r="C354" s="45" t="s">
        <v>314</v>
      </c>
      <c r="D354" s="18" t="str">
        <f>VLOOKUP(C354,IF({1,0},CSS南北分区!D:D,CSS南北分区!B:B),2,FALSE)</f>
        <v>北区</v>
      </c>
      <c r="E354" s="46" t="s">
        <v>1032</v>
      </c>
      <c r="F354" s="18" t="str">
        <f>IFERROR(VLOOKUP('2-DBS送检明细'!E354,IF({1,0},医院分型!F:F,医院分型!E:E),2,FALSE),"无")</f>
        <v>无</v>
      </c>
      <c r="G354" s="18" t="str">
        <f>IF(IFERROR(VLOOKUP(E354,医院分型!F:J,5,FALSE),"无")="是","是","")</f>
        <v/>
      </c>
      <c r="H354" s="45" t="s">
        <v>186</v>
      </c>
      <c r="I354" s="45" t="s">
        <v>1033</v>
      </c>
      <c r="J354" s="18" t="str">
        <f>IFERROR(VLOOKUP(E354,医院分型!F:K,6,FALSE),"否")</f>
        <v>否</v>
      </c>
      <c r="K354" s="23" t="s">
        <v>1034</v>
      </c>
      <c r="L354" s="23">
        <v>62</v>
      </c>
      <c r="M354" s="23" t="s">
        <v>37</v>
      </c>
      <c r="N354" s="23" t="s">
        <v>50</v>
      </c>
      <c r="O354" s="15"/>
      <c r="P354" s="45" t="s">
        <v>39</v>
      </c>
      <c r="Q354" s="45" t="s">
        <v>40</v>
      </c>
      <c r="R354" s="17"/>
      <c r="S354" s="26" t="s">
        <v>1035</v>
      </c>
      <c r="T354" s="27" t="s">
        <v>42</v>
      </c>
      <c r="U354" s="23" t="s">
        <v>43</v>
      </c>
      <c r="V354" s="32"/>
      <c r="W354" s="23"/>
      <c r="X354" s="23"/>
      <c r="Y354" s="23"/>
      <c r="Z354" s="23"/>
      <c r="AA354" s="37"/>
      <c r="AB354" s="38"/>
      <c r="AC354" s="23"/>
      <c r="AD354" s="42"/>
      <c r="AE354" s="43"/>
    </row>
    <row r="355" spans="1:31">
      <c r="A355" s="15">
        <v>354</v>
      </c>
      <c r="B355" s="44">
        <v>44280</v>
      </c>
      <c r="C355" s="45" t="s">
        <v>70</v>
      </c>
      <c r="D355" s="18" t="str">
        <f>VLOOKUP(C355,IF({1,0},CSS南北分区!D:D,CSS南北分区!B:B),2,FALSE)</f>
        <v>北区</v>
      </c>
      <c r="E355" s="46" t="s">
        <v>808</v>
      </c>
      <c r="F355" s="18" t="str">
        <f>IFERROR(VLOOKUP('2-DBS送检明细'!E355,IF({1,0},医院分型!F:F,医院分型!E:E),2,FALSE),"无")</f>
        <v>L2</v>
      </c>
      <c r="G355" s="18" t="str">
        <f>IF(IFERROR(VLOOKUP(E355,医院分型!F:J,5,FALSE),"无")="是","是","")</f>
        <v/>
      </c>
      <c r="H355" s="45" t="s">
        <v>78</v>
      </c>
      <c r="I355" s="45" t="s">
        <v>937</v>
      </c>
      <c r="J355" s="18" t="str">
        <f>IFERROR(VLOOKUP(E355,医院分型!F:K,6,FALSE),"否")</f>
        <v>否</v>
      </c>
      <c r="K355" s="23" t="s">
        <v>1036</v>
      </c>
      <c r="L355" s="23">
        <v>53</v>
      </c>
      <c r="M355" s="23" t="s">
        <v>37</v>
      </c>
      <c r="N355" s="23" t="s">
        <v>38</v>
      </c>
      <c r="O355" s="15"/>
      <c r="P355" s="45" t="s">
        <v>39</v>
      </c>
      <c r="Q355" s="45" t="s">
        <v>40</v>
      </c>
      <c r="R355" s="17"/>
      <c r="S355" s="26" t="s">
        <v>1037</v>
      </c>
      <c r="T355" s="27" t="s">
        <v>42</v>
      </c>
      <c r="U355" s="23" t="s">
        <v>43</v>
      </c>
      <c r="V355" s="32"/>
      <c r="W355" s="23"/>
      <c r="X355" s="23"/>
      <c r="Y355" s="23"/>
      <c r="Z355" s="23"/>
      <c r="AA355" s="37"/>
      <c r="AB355" s="38"/>
      <c r="AC355" s="23"/>
      <c r="AD355" s="42"/>
      <c r="AE355" s="43"/>
    </row>
    <row r="356" spans="1:31">
      <c r="A356" s="15">
        <v>355</v>
      </c>
      <c r="B356" s="44">
        <v>44280</v>
      </c>
      <c r="C356" s="45" t="s">
        <v>70</v>
      </c>
      <c r="D356" s="18" t="str">
        <f>VLOOKUP(C356,IF({1,0},CSS南北分区!D:D,CSS南北分区!B:B),2,FALSE)</f>
        <v>北区</v>
      </c>
      <c r="E356" s="46" t="s">
        <v>808</v>
      </c>
      <c r="F356" s="18" t="str">
        <f>IFERROR(VLOOKUP('2-DBS送检明细'!E356,IF({1,0},医院分型!F:F,医院分型!E:E),2,FALSE),"无")</f>
        <v>L2</v>
      </c>
      <c r="G356" s="18" t="str">
        <f>IF(IFERROR(VLOOKUP(E356,医院分型!F:J,5,FALSE),"无")="是","是","")</f>
        <v/>
      </c>
      <c r="H356" s="45" t="s">
        <v>78</v>
      </c>
      <c r="I356" s="45" t="s">
        <v>937</v>
      </c>
      <c r="J356" s="18" t="str">
        <f>IFERROR(VLOOKUP(E356,医院分型!F:K,6,FALSE),"否")</f>
        <v>否</v>
      </c>
      <c r="K356" s="23" t="s">
        <v>1038</v>
      </c>
      <c r="L356" s="23">
        <v>29</v>
      </c>
      <c r="M356" s="23" t="s">
        <v>37</v>
      </c>
      <c r="N356" s="23" t="s">
        <v>50</v>
      </c>
      <c r="O356" s="15"/>
      <c r="P356" s="45" t="s">
        <v>39</v>
      </c>
      <c r="Q356" s="45" t="s">
        <v>40</v>
      </c>
      <c r="R356" s="17"/>
      <c r="S356" s="26" t="s">
        <v>1039</v>
      </c>
      <c r="T356" s="27" t="s">
        <v>42</v>
      </c>
      <c r="U356" s="23" t="s">
        <v>43</v>
      </c>
      <c r="V356" s="32"/>
      <c r="W356" s="23"/>
      <c r="X356" s="23"/>
      <c r="Y356" s="23"/>
      <c r="Z356" s="23"/>
      <c r="AA356" s="37"/>
      <c r="AB356" s="38"/>
      <c r="AC356" s="23"/>
      <c r="AD356" s="42"/>
      <c r="AE356" s="43"/>
    </row>
    <row r="357" spans="1:31">
      <c r="A357" s="15">
        <v>356</v>
      </c>
      <c r="B357" s="44">
        <v>44280</v>
      </c>
      <c r="C357" s="45" t="s">
        <v>59</v>
      </c>
      <c r="D357" s="18" t="str">
        <f>VLOOKUP(C357,IF({1,0},CSS南北分区!D:D,CSS南北分区!B:B),2,FALSE)</f>
        <v>南区</v>
      </c>
      <c r="E357" s="46" t="s">
        <v>378</v>
      </c>
      <c r="F357" s="18" t="str">
        <f>IFERROR(VLOOKUP('2-DBS送检明细'!E357,IF({1,0},医院分型!F:F,医院分型!E:E),2,FALSE),"无")</f>
        <v>无</v>
      </c>
      <c r="G357" s="18" t="str">
        <f>IF(IFERROR(VLOOKUP(E357,医院分型!F:J,5,FALSE),"无")="是","是","")</f>
        <v/>
      </c>
      <c r="H357" s="45" t="s">
        <v>186</v>
      </c>
      <c r="I357" s="45" t="s">
        <v>1002</v>
      </c>
      <c r="J357" s="18" t="str">
        <f>IFERROR(VLOOKUP(E357,医院分型!F:K,6,FALSE),"否")</f>
        <v>否</v>
      </c>
      <c r="K357" s="23" t="s">
        <v>1040</v>
      </c>
      <c r="L357" s="23"/>
      <c r="M357" s="23"/>
      <c r="N357" s="23" t="s">
        <v>50</v>
      </c>
      <c r="O357" s="15"/>
      <c r="P357" s="45" t="s">
        <v>39</v>
      </c>
      <c r="Q357" s="45" t="s">
        <v>40</v>
      </c>
      <c r="R357" s="17"/>
      <c r="S357" s="26" t="s">
        <v>1041</v>
      </c>
      <c r="T357" s="27" t="s">
        <v>42</v>
      </c>
      <c r="U357" s="23" t="s">
        <v>43</v>
      </c>
      <c r="V357" s="32"/>
      <c r="W357" s="23"/>
      <c r="X357" s="23"/>
      <c r="Y357" s="23"/>
      <c r="Z357" s="23"/>
      <c r="AA357" s="37"/>
      <c r="AB357" s="38"/>
      <c r="AC357" s="23"/>
      <c r="AD357" s="42"/>
      <c r="AE357" s="43"/>
    </row>
    <row r="358" spans="1:31">
      <c r="A358" s="15">
        <v>357</v>
      </c>
      <c r="B358" s="44">
        <v>44280</v>
      </c>
      <c r="C358" s="45" t="s">
        <v>59</v>
      </c>
      <c r="D358" s="18" t="str">
        <f>VLOOKUP(C358,IF({1,0},CSS南北分区!D:D,CSS南北分区!B:B),2,FALSE)</f>
        <v>南区</v>
      </c>
      <c r="E358" s="46" t="s">
        <v>93</v>
      </c>
      <c r="F358" s="18" t="str">
        <f>IFERROR(VLOOKUP('2-DBS送检明细'!E358,IF({1,0},医院分型!F:F,医院分型!E:E),2,FALSE),"无")</f>
        <v>L1</v>
      </c>
      <c r="G358" s="18" t="str">
        <f>IF(IFERROR(VLOOKUP(E358,医院分型!F:J,5,FALSE),"无")="是","是","")</f>
        <v>是</v>
      </c>
      <c r="H358" s="45" t="s">
        <v>186</v>
      </c>
      <c r="I358" s="45" t="s">
        <v>94</v>
      </c>
      <c r="J358" s="18" t="str">
        <f>IFERROR(VLOOKUP(E358,医院分型!F:K,6,FALSE),"否")</f>
        <v>是</v>
      </c>
      <c r="K358" s="23" t="s">
        <v>1042</v>
      </c>
      <c r="L358" s="23">
        <v>10</v>
      </c>
      <c r="M358" s="23" t="s">
        <v>49</v>
      </c>
      <c r="N358" s="23" t="s">
        <v>50</v>
      </c>
      <c r="O358" s="15"/>
      <c r="P358" s="45" t="s">
        <v>39</v>
      </c>
      <c r="Q358" s="45" t="s">
        <v>40</v>
      </c>
      <c r="R358" s="17"/>
      <c r="S358" s="26" t="s">
        <v>1043</v>
      </c>
      <c r="T358" s="27" t="s">
        <v>42</v>
      </c>
      <c r="U358" s="23" t="s">
        <v>43</v>
      </c>
      <c r="V358" s="32"/>
      <c r="W358" s="23"/>
      <c r="X358" s="23"/>
      <c r="Y358" s="23"/>
      <c r="Z358" s="23"/>
      <c r="AA358" s="37"/>
      <c r="AB358" s="38"/>
      <c r="AC358" s="23"/>
      <c r="AD358" s="42"/>
      <c r="AE358" s="43"/>
    </row>
    <row r="359" spans="1:31">
      <c r="A359" s="15">
        <v>358</v>
      </c>
      <c r="B359" s="44">
        <v>44280</v>
      </c>
      <c r="C359" s="45" t="s">
        <v>59</v>
      </c>
      <c r="D359" s="18" t="str">
        <f>VLOOKUP(C359,IF({1,0},CSS南北分区!D:D,CSS南北分区!B:B),2,FALSE)</f>
        <v>南区</v>
      </c>
      <c r="E359" s="46" t="s">
        <v>93</v>
      </c>
      <c r="F359" s="18" t="str">
        <f>IFERROR(VLOOKUP('2-DBS送检明细'!E359,IF({1,0},医院分型!F:F,医院分型!E:E),2,FALSE),"无")</f>
        <v>L1</v>
      </c>
      <c r="G359" s="18" t="str">
        <f>IF(IFERROR(VLOOKUP(E359,医院分型!F:J,5,FALSE),"无")="是","是","")</f>
        <v>是</v>
      </c>
      <c r="H359" s="45" t="s">
        <v>186</v>
      </c>
      <c r="I359" s="45" t="s">
        <v>885</v>
      </c>
      <c r="J359" s="18" t="str">
        <f>IFERROR(VLOOKUP(E359,医院分型!F:K,6,FALSE),"否")</f>
        <v>是</v>
      </c>
      <c r="K359" s="23" t="s">
        <v>722</v>
      </c>
      <c r="L359" s="23">
        <v>31</v>
      </c>
      <c r="M359" s="23" t="s">
        <v>49</v>
      </c>
      <c r="N359" s="23" t="s">
        <v>38</v>
      </c>
      <c r="O359" s="15"/>
      <c r="P359" s="45" t="s">
        <v>39</v>
      </c>
      <c r="Q359" s="45" t="s">
        <v>40</v>
      </c>
      <c r="R359" s="17"/>
      <c r="S359" s="26" t="s">
        <v>1044</v>
      </c>
      <c r="T359" s="27" t="s">
        <v>42</v>
      </c>
      <c r="U359" s="23" t="s">
        <v>43</v>
      </c>
      <c r="V359" s="32"/>
      <c r="W359" s="23"/>
      <c r="X359" s="23"/>
      <c r="Y359" s="23"/>
      <c r="Z359" s="23"/>
      <c r="AA359" s="37"/>
      <c r="AB359" s="38"/>
      <c r="AC359" s="23"/>
      <c r="AD359" s="42"/>
      <c r="AE359" s="43"/>
    </row>
    <row r="360" spans="1:31">
      <c r="A360" s="15">
        <v>359</v>
      </c>
      <c r="B360" s="44">
        <v>44280</v>
      </c>
      <c r="C360" s="45" t="s">
        <v>59</v>
      </c>
      <c r="D360" s="18" t="str">
        <f>VLOOKUP(C360,IF({1,0},CSS南北分区!D:D,CSS南北分区!B:B),2,FALSE)</f>
        <v>南区</v>
      </c>
      <c r="E360" s="46" t="s">
        <v>93</v>
      </c>
      <c r="F360" s="18" t="str">
        <f>IFERROR(VLOOKUP('2-DBS送检明细'!E360,IF({1,0},医院分型!F:F,医院分型!E:E),2,FALSE),"无")</f>
        <v>L1</v>
      </c>
      <c r="G360" s="18" t="str">
        <f>IF(IFERROR(VLOOKUP(E360,医院分型!F:J,5,FALSE),"无")="是","是","")</f>
        <v>是</v>
      </c>
      <c r="H360" s="45" t="s">
        <v>186</v>
      </c>
      <c r="I360" s="45" t="s">
        <v>885</v>
      </c>
      <c r="J360" s="18" t="str">
        <f>IFERROR(VLOOKUP(E360,医院分型!F:K,6,FALSE),"否")</f>
        <v>是</v>
      </c>
      <c r="K360" s="23" t="s">
        <v>756</v>
      </c>
      <c r="L360" s="23">
        <v>4</v>
      </c>
      <c r="M360" s="23" t="s">
        <v>49</v>
      </c>
      <c r="N360" s="23" t="s">
        <v>50</v>
      </c>
      <c r="O360" s="15"/>
      <c r="P360" s="45" t="s">
        <v>39</v>
      </c>
      <c r="Q360" s="45" t="s">
        <v>40</v>
      </c>
      <c r="R360" s="17"/>
      <c r="S360" s="26" t="s">
        <v>1045</v>
      </c>
      <c r="T360" s="27" t="s">
        <v>39</v>
      </c>
      <c r="U360" s="23" t="s">
        <v>120</v>
      </c>
      <c r="V360" s="32">
        <v>0.83</v>
      </c>
      <c r="W360" s="23" t="s">
        <v>132</v>
      </c>
      <c r="X360" s="23"/>
      <c r="Y360" s="23" t="s">
        <v>132</v>
      </c>
      <c r="Z360" s="23"/>
      <c r="AA360" s="37"/>
      <c r="AB360" s="38"/>
      <c r="AC360" s="23"/>
      <c r="AD360" s="42"/>
      <c r="AE360" s="43"/>
    </row>
    <row r="361" spans="1:31">
      <c r="A361" s="15">
        <v>360</v>
      </c>
      <c r="B361" s="44">
        <v>44280</v>
      </c>
      <c r="C361" s="45" t="s">
        <v>59</v>
      </c>
      <c r="D361" s="18" t="str">
        <f>VLOOKUP(C361,IF({1,0},CSS南北分区!D:D,CSS南北分区!B:B),2,FALSE)</f>
        <v>南区</v>
      </c>
      <c r="E361" s="46" t="s">
        <v>93</v>
      </c>
      <c r="F361" s="18" t="str">
        <f>IFERROR(VLOOKUP('2-DBS送检明细'!E361,IF({1,0},医院分型!F:F,医院分型!E:E),2,FALSE),"无")</f>
        <v>L1</v>
      </c>
      <c r="G361" s="18" t="str">
        <f>IF(IFERROR(VLOOKUP(E361,医院分型!F:J,5,FALSE),"无")="是","是","")</f>
        <v>是</v>
      </c>
      <c r="H361" s="45" t="s">
        <v>186</v>
      </c>
      <c r="I361" s="45" t="s">
        <v>885</v>
      </c>
      <c r="J361" s="18" t="str">
        <f>IFERROR(VLOOKUP(E361,医院分型!F:K,6,FALSE),"否")</f>
        <v>是</v>
      </c>
      <c r="K361" s="23" t="s">
        <v>1046</v>
      </c>
      <c r="L361" s="23">
        <v>32</v>
      </c>
      <c r="M361" s="23" t="s">
        <v>49</v>
      </c>
      <c r="N361" s="23" t="s">
        <v>50</v>
      </c>
      <c r="O361" s="15"/>
      <c r="P361" s="45" t="s">
        <v>39</v>
      </c>
      <c r="Q361" s="45" t="s">
        <v>40</v>
      </c>
      <c r="R361" s="17"/>
      <c r="S361" s="26" t="s">
        <v>1047</v>
      </c>
      <c r="T361" s="27" t="s">
        <v>39</v>
      </c>
      <c r="U361" s="23" t="s">
        <v>43</v>
      </c>
      <c r="V361" s="32"/>
      <c r="W361" s="23"/>
      <c r="X361" s="23"/>
      <c r="Y361" s="23"/>
      <c r="Z361" s="23"/>
      <c r="AA361" s="37"/>
      <c r="AB361" s="38"/>
      <c r="AC361" s="23"/>
      <c r="AD361" s="42"/>
      <c r="AE361" s="43"/>
    </row>
    <row r="362" spans="1:31">
      <c r="A362" s="15">
        <v>361</v>
      </c>
      <c r="B362" s="44">
        <v>44280</v>
      </c>
      <c r="C362" s="45" t="s">
        <v>59</v>
      </c>
      <c r="D362" s="18" t="str">
        <f>VLOOKUP(C362,IF({1,0},CSS南北分区!D:D,CSS南北分区!B:B),2,FALSE)</f>
        <v>南区</v>
      </c>
      <c r="E362" s="46" t="s">
        <v>93</v>
      </c>
      <c r="F362" s="18" t="str">
        <f>IFERROR(VLOOKUP('2-DBS送检明细'!E362,IF({1,0},医院分型!F:F,医院分型!E:E),2,FALSE),"无")</f>
        <v>L1</v>
      </c>
      <c r="G362" s="18" t="str">
        <f>IF(IFERROR(VLOOKUP(E362,医院分型!F:J,5,FALSE),"无")="是","是","")</f>
        <v>是</v>
      </c>
      <c r="H362" s="45" t="s">
        <v>186</v>
      </c>
      <c r="I362" s="45" t="s">
        <v>885</v>
      </c>
      <c r="J362" s="18" t="str">
        <f>IFERROR(VLOOKUP(E362,医院分型!F:K,6,FALSE),"否")</f>
        <v>是</v>
      </c>
      <c r="K362" s="23" t="s">
        <v>1048</v>
      </c>
      <c r="L362" s="23">
        <v>26</v>
      </c>
      <c r="M362" s="23" t="s">
        <v>49</v>
      </c>
      <c r="N362" s="23" t="s">
        <v>50</v>
      </c>
      <c r="O362" s="15"/>
      <c r="P362" s="45" t="s">
        <v>39</v>
      </c>
      <c r="Q362" s="45" t="s">
        <v>40</v>
      </c>
      <c r="R362" s="17"/>
      <c r="S362" s="26" t="s">
        <v>1049</v>
      </c>
      <c r="T362" s="27" t="s">
        <v>39</v>
      </c>
      <c r="U362" s="23" t="s">
        <v>120</v>
      </c>
      <c r="V362" s="32">
        <v>1.2</v>
      </c>
      <c r="W362" s="23" t="s">
        <v>132</v>
      </c>
      <c r="X362" s="23"/>
      <c r="Y362" s="23" t="s">
        <v>132</v>
      </c>
      <c r="Z362" s="23"/>
      <c r="AA362" s="37"/>
      <c r="AB362" s="38"/>
      <c r="AC362" s="23"/>
      <c r="AD362" s="42"/>
      <c r="AE362" s="43"/>
    </row>
    <row r="363" spans="1:31">
      <c r="A363" s="15">
        <v>362</v>
      </c>
      <c r="B363" s="44">
        <v>44280</v>
      </c>
      <c r="C363" s="45" t="s">
        <v>59</v>
      </c>
      <c r="D363" s="18" t="str">
        <f>VLOOKUP(C363,IF({1,0},CSS南北分区!D:D,CSS南北分区!B:B),2,FALSE)</f>
        <v>南区</v>
      </c>
      <c r="E363" s="46" t="s">
        <v>93</v>
      </c>
      <c r="F363" s="18" t="str">
        <f>IFERROR(VLOOKUP('2-DBS送检明细'!E363,IF({1,0},医院分型!F:F,医院分型!E:E),2,FALSE),"无")</f>
        <v>L1</v>
      </c>
      <c r="G363" s="18" t="str">
        <f>IF(IFERROR(VLOOKUP(E363,医院分型!F:J,5,FALSE),"无")="是","是","")</f>
        <v>是</v>
      </c>
      <c r="H363" s="45" t="s">
        <v>186</v>
      </c>
      <c r="I363" s="45" t="s">
        <v>885</v>
      </c>
      <c r="J363" s="18" t="str">
        <f>IFERROR(VLOOKUP(E363,医院分型!F:K,6,FALSE),"否")</f>
        <v>是</v>
      </c>
      <c r="K363" s="23" t="s">
        <v>1050</v>
      </c>
      <c r="L363" s="23">
        <v>12</v>
      </c>
      <c r="M363" s="23" t="s">
        <v>49</v>
      </c>
      <c r="N363" s="23" t="s">
        <v>38</v>
      </c>
      <c r="O363" s="15"/>
      <c r="P363" s="45" t="s">
        <v>39</v>
      </c>
      <c r="Q363" s="45" t="s">
        <v>40</v>
      </c>
      <c r="R363" s="17"/>
      <c r="S363" s="26" t="s">
        <v>1051</v>
      </c>
      <c r="T363" s="27" t="s">
        <v>39</v>
      </c>
      <c r="U363" s="23" t="s">
        <v>120</v>
      </c>
      <c r="V363" s="32">
        <v>0.74</v>
      </c>
      <c r="W363" s="23" t="s">
        <v>132</v>
      </c>
      <c r="X363" s="23"/>
      <c r="Y363" s="23" t="s">
        <v>132</v>
      </c>
      <c r="Z363" s="23"/>
      <c r="AA363" s="37"/>
      <c r="AB363" s="38"/>
      <c r="AC363" s="23"/>
      <c r="AD363" s="42"/>
      <c r="AE363" s="43"/>
    </row>
    <row r="364" spans="1:33">
      <c r="A364" s="15">
        <v>363</v>
      </c>
      <c r="B364" s="44">
        <v>44276</v>
      </c>
      <c r="C364" s="45" t="s">
        <v>218</v>
      </c>
      <c r="D364" s="18" t="str">
        <f>VLOOKUP(C364,IF({1,0},CSS南北分区!D:D,CSS南北分区!B:B),2,FALSE)</f>
        <v>南区</v>
      </c>
      <c r="E364" s="46" t="s">
        <v>1052</v>
      </c>
      <c r="F364" s="18" t="str">
        <f>IFERROR(VLOOKUP('2-DBS送检明细'!E364,IF({1,0},医院分型!F:F,医院分型!E:E),2,FALSE),"无")</f>
        <v>无</v>
      </c>
      <c r="G364" s="18" t="str">
        <f>IF(IFERROR(VLOOKUP(E364,医院分型!F:J,5,FALSE),"无")="是","是","")</f>
        <v/>
      </c>
      <c r="H364" s="45" t="s">
        <v>186</v>
      </c>
      <c r="I364" s="45" t="s">
        <v>1053</v>
      </c>
      <c r="J364" s="18" t="str">
        <f>IFERROR(VLOOKUP(E364,医院分型!F:K,6,FALSE),"否")</f>
        <v>否</v>
      </c>
      <c r="K364" s="23" t="s">
        <v>478</v>
      </c>
      <c r="L364" s="23">
        <v>27</v>
      </c>
      <c r="M364" s="23" t="s">
        <v>37</v>
      </c>
      <c r="N364" s="23" t="s">
        <v>50</v>
      </c>
      <c r="O364" s="15"/>
      <c r="P364" s="45" t="s">
        <v>39</v>
      </c>
      <c r="Q364" s="45" t="s">
        <v>40</v>
      </c>
      <c r="R364" s="17"/>
      <c r="S364" s="26" t="s">
        <v>1054</v>
      </c>
      <c r="T364" s="27" t="s">
        <v>42</v>
      </c>
      <c r="U364" s="23" t="s">
        <v>120</v>
      </c>
      <c r="V364" s="32">
        <v>0.44</v>
      </c>
      <c r="W364" s="23" t="s">
        <v>58</v>
      </c>
      <c r="X364" s="23">
        <v>235.58</v>
      </c>
      <c r="Y364" s="23" t="s">
        <v>58</v>
      </c>
      <c r="Z364" s="23"/>
      <c r="AA364" s="37"/>
      <c r="AB364" s="38">
        <v>4</v>
      </c>
      <c r="AC364" s="23" t="s">
        <v>42</v>
      </c>
      <c r="AD364" s="42" t="s">
        <v>1055</v>
      </c>
      <c r="AE364" s="43"/>
      <c r="AF364" s="11" t="s">
        <v>1056</v>
      </c>
      <c r="AG364" s="11" t="s">
        <v>1057</v>
      </c>
    </row>
    <row r="365" spans="1:31">
      <c r="A365" s="15">
        <v>364</v>
      </c>
      <c r="B365" s="44">
        <v>44275</v>
      </c>
      <c r="C365" s="45" t="s">
        <v>44</v>
      </c>
      <c r="D365" s="18" t="str">
        <f>VLOOKUP(C365,IF({1,0},CSS南北分区!D:D,CSS南北分区!B:B),2,FALSE)</f>
        <v>北区</v>
      </c>
      <c r="E365" s="46" t="s">
        <v>156</v>
      </c>
      <c r="F365" s="18" t="str">
        <f>IFERROR(VLOOKUP('2-DBS送检明细'!E365,IF({1,0},医院分型!F:F,医院分型!E:E),2,FALSE),"无")</f>
        <v>L2</v>
      </c>
      <c r="G365" s="18" t="str">
        <f>IF(IFERROR(VLOOKUP(E365,医院分型!F:J,5,FALSE),"无")="是","是","")</f>
        <v/>
      </c>
      <c r="H365" s="45" t="s">
        <v>1058</v>
      </c>
      <c r="I365" s="45" t="s">
        <v>1059</v>
      </c>
      <c r="J365" s="18" t="str">
        <f>IFERROR(VLOOKUP(E365,医院分型!F:K,6,FALSE),"否")</f>
        <v>是</v>
      </c>
      <c r="K365" s="23" t="s">
        <v>1060</v>
      </c>
      <c r="L365" s="23">
        <v>9</v>
      </c>
      <c r="M365" s="23" t="s">
        <v>49</v>
      </c>
      <c r="N365" s="23" t="s">
        <v>38</v>
      </c>
      <c r="O365" s="15"/>
      <c r="P365" s="45" t="s">
        <v>39</v>
      </c>
      <c r="Q365" s="45" t="s">
        <v>40</v>
      </c>
      <c r="R365" s="17"/>
      <c r="S365" s="26" t="s">
        <v>1061</v>
      </c>
      <c r="T365" s="27" t="s">
        <v>42</v>
      </c>
      <c r="U365" s="23" t="s">
        <v>43</v>
      </c>
      <c r="V365" s="32"/>
      <c r="W365" s="23"/>
      <c r="X365" s="23"/>
      <c r="Y365" s="23"/>
      <c r="Z365" s="23"/>
      <c r="AA365" s="37"/>
      <c r="AB365" s="38"/>
      <c r="AC365" s="23"/>
      <c r="AD365" s="42"/>
      <c r="AE365" s="43"/>
    </row>
    <row r="366" spans="1:31">
      <c r="A366" s="15">
        <v>365</v>
      </c>
      <c r="B366" s="44">
        <v>44280</v>
      </c>
      <c r="C366" s="45" t="s">
        <v>564</v>
      </c>
      <c r="D366" s="18" t="str">
        <f>VLOOKUP(C366,IF({1,0},CSS南北分区!D:D,CSS南北分区!B:B),2,FALSE)</f>
        <v>北区</v>
      </c>
      <c r="E366" s="46" t="s">
        <v>1007</v>
      </c>
      <c r="F366" s="18" t="str">
        <f>IFERROR(VLOOKUP('2-DBS送检明细'!E366,IF({1,0},医院分型!F:F,医院分型!E:E),2,FALSE),"无")</f>
        <v>L2</v>
      </c>
      <c r="G366" s="18" t="str">
        <f>IF(IFERROR(VLOOKUP(E366,医院分型!F:J,5,FALSE),"无")="是","是","")</f>
        <v/>
      </c>
      <c r="H366" s="45" t="s">
        <v>34</v>
      </c>
      <c r="I366" s="45" t="s">
        <v>1008</v>
      </c>
      <c r="J366" s="18" t="str">
        <f>IFERROR(VLOOKUP(E366,医院分型!F:K,6,FALSE),"否")</f>
        <v>否</v>
      </c>
      <c r="K366" s="23" t="s">
        <v>1062</v>
      </c>
      <c r="L366" s="23">
        <v>1</v>
      </c>
      <c r="M366" s="23" t="s">
        <v>49</v>
      </c>
      <c r="N366" s="23" t="s">
        <v>38</v>
      </c>
      <c r="O366" s="15"/>
      <c r="P366" s="45" t="s">
        <v>39</v>
      </c>
      <c r="Q366" s="45" t="s">
        <v>40</v>
      </c>
      <c r="R366" s="17"/>
      <c r="S366" s="26" t="s">
        <v>1063</v>
      </c>
      <c r="T366" s="27" t="s">
        <v>42</v>
      </c>
      <c r="U366" s="23" t="s">
        <v>43</v>
      </c>
      <c r="V366" s="32"/>
      <c r="W366" s="23"/>
      <c r="X366" s="23"/>
      <c r="Y366" s="23"/>
      <c r="Z366" s="23"/>
      <c r="AA366" s="37"/>
      <c r="AB366" s="38"/>
      <c r="AC366" s="23"/>
      <c r="AD366" s="42"/>
      <c r="AE366" s="43"/>
    </row>
    <row r="367" spans="1:31">
      <c r="A367" s="15">
        <v>366</v>
      </c>
      <c r="B367" s="44">
        <v>44280</v>
      </c>
      <c r="C367" s="45" t="s">
        <v>564</v>
      </c>
      <c r="D367" s="18" t="str">
        <f>VLOOKUP(C367,IF({1,0},CSS南北分区!D:D,CSS南北分区!B:B),2,FALSE)</f>
        <v>北区</v>
      </c>
      <c r="E367" s="46" t="s">
        <v>1007</v>
      </c>
      <c r="F367" s="18" t="str">
        <f>IFERROR(VLOOKUP('2-DBS送检明细'!E367,IF({1,0},医院分型!F:F,医院分型!E:E),2,FALSE),"无")</f>
        <v>L2</v>
      </c>
      <c r="G367" s="18" t="str">
        <f>IF(IFERROR(VLOOKUP(E367,医院分型!F:J,5,FALSE),"无")="是","是","")</f>
        <v/>
      </c>
      <c r="H367" s="45" t="s">
        <v>34</v>
      </c>
      <c r="I367" s="45" t="s">
        <v>1008</v>
      </c>
      <c r="J367" s="18" t="str">
        <f>IFERROR(VLOOKUP(E367,医院分型!F:K,6,FALSE),"否")</f>
        <v>否</v>
      </c>
      <c r="K367" s="23" t="s">
        <v>1064</v>
      </c>
      <c r="L367" s="23">
        <v>3</v>
      </c>
      <c r="M367" s="23" t="s">
        <v>37</v>
      </c>
      <c r="N367" s="23" t="s">
        <v>50</v>
      </c>
      <c r="O367" s="15"/>
      <c r="P367" s="45" t="s">
        <v>39</v>
      </c>
      <c r="Q367" s="45" t="s">
        <v>40</v>
      </c>
      <c r="R367" s="17"/>
      <c r="S367" s="26" t="s">
        <v>1065</v>
      </c>
      <c r="T367" s="27" t="s">
        <v>42</v>
      </c>
      <c r="U367" s="23" t="s">
        <v>43</v>
      </c>
      <c r="V367" s="32"/>
      <c r="W367" s="23"/>
      <c r="X367" s="23"/>
      <c r="Y367" s="23"/>
      <c r="Z367" s="23"/>
      <c r="AA367" s="37"/>
      <c r="AB367" s="38"/>
      <c r="AC367" s="23"/>
      <c r="AD367" s="42"/>
      <c r="AE367" s="43"/>
    </row>
    <row r="368" spans="1:31">
      <c r="A368" s="15">
        <v>367</v>
      </c>
      <c r="B368" s="44">
        <v>44280</v>
      </c>
      <c r="C368" s="45" t="s">
        <v>564</v>
      </c>
      <c r="D368" s="18" t="str">
        <f>VLOOKUP(C368,IF({1,0},CSS南北分区!D:D,CSS南北分区!B:B),2,FALSE)</f>
        <v>北区</v>
      </c>
      <c r="E368" s="46" t="s">
        <v>1007</v>
      </c>
      <c r="F368" s="18" t="str">
        <f>IFERROR(VLOOKUP('2-DBS送检明细'!E368,IF({1,0},医院分型!F:F,医院分型!E:E),2,FALSE),"无")</f>
        <v>L2</v>
      </c>
      <c r="G368" s="18" t="str">
        <f>IF(IFERROR(VLOOKUP(E368,医院分型!F:J,5,FALSE),"无")="是","是","")</f>
        <v/>
      </c>
      <c r="H368" s="45" t="s">
        <v>34</v>
      </c>
      <c r="I368" s="45" t="s">
        <v>1008</v>
      </c>
      <c r="J368" s="18" t="str">
        <f>IFERROR(VLOOKUP(E368,医院分型!F:K,6,FALSE),"否")</f>
        <v>否</v>
      </c>
      <c r="K368" s="23" t="s">
        <v>1066</v>
      </c>
      <c r="L368" s="23">
        <v>10</v>
      </c>
      <c r="M368" s="23" t="s">
        <v>37</v>
      </c>
      <c r="N368" s="23" t="s">
        <v>50</v>
      </c>
      <c r="O368" s="15"/>
      <c r="P368" s="45" t="s">
        <v>39</v>
      </c>
      <c r="Q368" s="45" t="s">
        <v>40</v>
      </c>
      <c r="R368" s="17"/>
      <c r="S368" s="26" t="s">
        <v>1067</v>
      </c>
      <c r="T368" s="27" t="s">
        <v>42</v>
      </c>
      <c r="U368" s="23" t="s">
        <v>43</v>
      </c>
      <c r="V368" s="32"/>
      <c r="W368" s="23"/>
      <c r="X368" s="23"/>
      <c r="Y368" s="23"/>
      <c r="Z368" s="23"/>
      <c r="AA368" s="37"/>
      <c r="AB368" s="38"/>
      <c r="AC368" s="23"/>
      <c r="AD368" s="42"/>
      <c r="AE368" s="43"/>
    </row>
    <row r="369" spans="1:31">
      <c r="A369" s="15">
        <v>368</v>
      </c>
      <c r="B369" s="44">
        <v>44280</v>
      </c>
      <c r="C369" s="45" t="s">
        <v>564</v>
      </c>
      <c r="D369" s="18" t="str">
        <f>VLOOKUP(C369,IF({1,0},CSS南北分区!D:D,CSS南北分区!B:B),2,FALSE)</f>
        <v>北区</v>
      </c>
      <c r="E369" s="46" t="s">
        <v>1007</v>
      </c>
      <c r="F369" s="18" t="str">
        <f>IFERROR(VLOOKUP('2-DBS送检明细'!E369,IF({1,0},医院分型!F:F,医院分型!E:E),2,FALSE),"无")</f>
        <v>L2</v>
      </c>
      <c r="G369" s="18" t="str">
        <f>IF(IFERROR(VLOOKUP(E369,医院分型!F:J,5,FALSE),"无")="是","是","")</f>
        <v/>
      </c>
      <c r="H369" s="45" t="s">
        <v>34</v>
      </c>
      <c r="I369" s="45" t="s">
        <v>1008</v>
      </c>
      <c r="J369" s="18" t="str">
        <f>IFERROR(VLOOKUP(E369,医院分型!F:K,6,FALSE),"否")</f>
        <v>否</v>
      </c>
      <c r="K369" s="23" t="s">
        <v>1068</v>
      </c>
      <c r="L369" s="23">
        <v>4</v>
      </c>
      <c r="M369" s="23" t="s">
        <v>37</v>
      </c>
      <c r="N369" s="23" t="s">
        <v>38</v>
      </c>
      <c r="O369" s="15"/>
      <c r="P369" s="45" t="s">
        <v>39</v>
      </c>
      <c r="Q369" s="45" t="s">
        <v>40</v>
      </c>
      <c r="R369" s="17"/>
      <c r="S369" s="26" t="s">
        <v>1069</v>
      </c>
      <c r="T369" s="27" t="s">
        <v>42</v>
      </c>
      <c r="U369" s="23" t="s">
        <v>43</v>
      </c>
      <c r="V369" s="32"/>
      <c r="W369" s="23"/>
      <c r="X369" s="23"/>
      <c r="Y369" s="23"/>
      <c r="Z369" s="23"/>
      <c r="AA369" s="37"/>
      <c r="AB369" s="38"/>
      <c r="AC369" s="23"/>
      <c r="AD369" s="42"/>
      <c r="AE369" s="43"/>
    </row>
    <row r="370" spans="1:31">
      <c r="A370" s="15">
        <v>369</v>
      </c>
      <c r="B370" s="44">
        <v>44280</v>
      </c>
      <c r="C370" s="45" t="s">
        <v>564</v>
      </c>
      <c r="D370" s="18" t="str">
        <f>VLOOKUP(C370,IF({1,0},CSS南北分区!D:D,CSS南北分区!B:B),2,FALSE)</f>
        <v>北区</v>
      </c>
      <c r="E370" s="46" t="s">
        <v>1007</v>
      </c>
      <c r="F370" s="18" t="str">
        <f>IFERROR(VLOOKUP('2-DBS送检明细'!E370,IF({1,0},医院分型!F:F,医院分型!E:E),2,FALSE),"无")</f>
        <v>L2</v>
      </c>
      <c r="G370" s="18" t="str">
        <f>IF(IFERROR(VLOOKUP(E370,医院分型!F:J,5,FALSE),"无")="是","是","")</f>
        <v/>
      </c>
      <c r="H370" s="45" t="s">
        <v>34</v>
      </c>
      <c r="I370" s="45" t="s">
        <v>1008</v>
      </c>
      <c r="J370" s="18" t="str">
        <f>IFERROR(VLOOKUP(E370,医院分型!F:K,6,FALSE),"否")</f>
        <v>否</v>
      </c>
      <c r="K370" s="23" t="s">
        <v>448</v>
      </c>
      <c r="L370" s="23">
        <v>3</v>
      </c>
      <c r="M370" s="23" t="s">
        <v>37</v>
      </c>
      <c r="N370" s="23" t="s">
        <v>38</v>
      </c>
      <c r="O370" s="15"/>
      <c r="P370" s="45" t="s">
        <v>39</v>
      </c>
      <c r="Q370" s="45" t="s">
        <v>40</v>
      </c>
      <c r="R370" s="17"/>
      <c r="S370" s="26" t="s">
        <v>1070</v>
      </c>
      <c r="T370" s="27" t="s">
        <v>42</v>
      </c>
      <c r="U370" s="23" t="s">
        <v>120</v>
      </c>
      <c r="V370" s="32">
        <v>0.47</v>
      </c>
      <c r="W370" s="23" t="s">
        <v>132</v>
      </c>
      <c r="X370" s="23"/>
      <c r="Y370" s="23" t="s">
        <v>132</v>
      </c>
      <c r="Z370" s="23"/>
      <c r="AA370" s="37"/>
      <c r="AB370" s="38"/>
      <c r="AC370" s="23"/>
      <c r="AD370" s="42"/>
      <c r="AE370" s="43"/>
    </row>
    <row r="371" spans="1:31">
      <c r="A371" s="15">
        <v>370</v>
      </c>
      <c r="B371" s="44">
        <v>44280</v>
      </c>
      <c r="C371" s="45" t="s">
        <v>564</v>
      </c>
      <c r="D371" s="18" t="str">
        <f>VLOOKUP(C371,IF({1,0},CSS南北分区!D:D,CSS南北分区!B:B),2,FALSE)</f>
        <v>北区</v>
      </c>
      <c r="E371" s="46" t="s">
        <v>1007</v>
      </c>
      <c r="F371" s="18" t="str">
        <f>IFERROR(VLOOKUP('2-DBS送检明细'!E371,IF({1,0},医院分型!F:F,医院分型!E:E),2,FALSE),"无")</f>
        <v>L2</v>
      </c>
      <c r="G371" s="18" t="str">
        <f>IF(IFERROR(VLOOKUP(E371,医院分型!F:J,5,FALSE),"无")="是","是","")</f>
        <v/>
      </c>
      <c r="H371" s="45" t="s">
        <v>34</v>
      </c>
      <c r="I371" s="45" t="s">
        <v>1008</v>
      </c>
      <c r="J371" s="18" t="str">
        <f>IFERROR(VLOOKUP(E371,医院分型!F:K,6,FALSE),"否")</f>
        <v>否</v>
      </c>
      <c r="K371" s="23" t="s">
        <v>1071</v>
      </c>
      <c r="L371" s="23">
        <v>3</v>
      </c>
      <c r="M371" s="23" t="s">
        <v>37</v>
      </c>
      <c r="N371" s="23" t="s">
        <v>38</v>
      </c>
      <c r="O371" s="15"/>
      <c r="P371" s="45" t="s">
        <v>39</v>
      </c>
      <c r="Q371" s="45" t="s">
        <v>40</v>
      </c>
      <c r="R371" s="17"/>
      <c r="S371" s="26" t="s">
        <v>1072</v>
      </c>
      <c r="T371" s="27" t="s">
        <v>42</v>
      </c>
      <c r="U371" s="23" t="s">
        <v>120</v>
      </c>
      <c r="V371" s="32">
        <v>1.24</v>
      </c>
      <c r="W371" s="23" t="s">
        <v>132</v>
      </c>
      <c r="X371" s="23"/>
      <c r="Y371" s="23" t="s">
        <v>132</v>
      </c>
      <c r="Z371" s="23"/>
      <c r="AA371" s="37"/>
      <c r="AB371" s="38"/>
      <c r="AC371" s="23"/>
      <c r="AD371" s="42"/>
      <c r="AE371" s="43"/>
    </row>
    <row r="372" spans="1:31">
      <c r="A372" s="15">
        <v>371</v>
      </c>
      <c r="B372" s="44">
        <v>44280</v>
      </c>
      <c r="C372" s="45" t="s">
        <v>564</v>
      </c>
      <c r="D372" s="18" t="str">
        <f>VLOOKUP(C372,IF({1,0},CSS南北分区!D:D,CSS南北分区!B:B),2,FALSE)</f>
        <v>北区</v>
      </c>
      <c r="E372" s="46" t="s">
        <v>1007</v>
      </c>
      <c r="F372" s="18" t="str">
        <f>IFERROR(VLOOKUP('2-DBS送检明细'!E372,IF({1,0},医院分型!F:F,医院分型!E:E),2,FALSE),"无")</f>
        <v>L2</v>
      </c>
      <c r="G372" s="18" t="str">
        <f>IF(IFERROR(VLOOKUP(E372,医院分型!F:J,5,FALSE),"无")="是","是","")</f>
        <v/>
      </c>
      <c r="H372" s="45" t="s">
        <v>34</v>
      </c>
      <c r="I372" s="45" t="s">
        <v>1008</v>
      </c>
      <c r="J372" s="18" t="str">
        <f>IFERROR(VLOOKUP(E372,医院分型!F:K,6,FALSE),"否")</f>
        <v>否</v>
      </c>
      <c r="K372" s="23" t="s">
        <v>322</v>
      </c>
      <c r="L372" s="23">
        <v>3</v>
      </c>
      <c r="M372" s="23" t="s">
        <v>37</v>
      </c>
      <c r="N372" s="23" t="s">
        <v>38</v>
      </c>
      <c r="O372" s="15"/>
      <c r="P372" s="45" t="s">
        <v>39</v>
      </c>
      <c r="Q372" s="45" t="s">
        <v>40</v>
      </c>
      <c r="R372" s="17"/>
      <c r="S372" s="26" t="s">
        <v>1073</v>
      </c>
      <c r="T372" s="27" t="s">
        <v>42</v>
      </c>
      <c r="U372" s="23" t="s">
        <v>43</v>
      </c>
      <c r="V372" s="32"/>
      <c r="W372" s="23"/>
      <c r="X372" s="23"/>
      <c r="Y372" s="23"/>
      <c r="Z372" s="23"/>
      <c r="AA372" s="37"/>
      <c r="AB372" s="38"/>
      <c r="AC372" s="23"/>
      <c r="AD372" s="42"/>
      <c r="AE372" s="43"/>
    </row>
    <row r="373" spans="1:31">
      <c r="A373" s="15">
        <v>372</v>
      </c>
      <c r="B373" s="44">
        <v>44280</v>
      </c>
      <c r="C373" s="45" t="s">
        <v>564</v>
      </c>
      <c r="D373" s="18" t="str">
        <f>VLOOKUP(C373,IF({1,0},CSS南北分区!D:D,CSS南北分区!B:B),2,FALSE)</f>
        <v>北区</v>
      </c>
      <c r="E373" s="46" t="s">
        <v>1007</v>
      </c>
      <c r="F373" s="18" t="str">
        <f>IFERROR(VLOOKUP('2-DBS送检明细'!E373,IF({1,0},医院分型!F:F,医院分型!E:E),2,FALSE),"无")</f>
        <v>L2</v>
      </c>
      <c r="G373" s="18" t="str">
        <f>IF(IFERROR(VLOOKUP(E373,医院分型!F:J,5,FALSE),"无")="是","是","")</f>
        <v/>
      </c>
      <c r="H373" s="45" t="s">
        <v>34</v>
      </c>
      <c r="I373" s="45" t="s">
        <v>1008</v>
      </c>
      <c r="J373" s="18" t="str">
        <f>IFERROR(VLOOKUP(E373,医院分型!F:K,6,FALSE),"否")</f>
        <v>否</v>
      </c>
      <c r="K373" s="23" t="s">
        <v>1074</v>
      </c>
      <c r="L373" s="23">
        <v>4</v>
      </c>
      <c r="M373" s="23" t="s">
        <v>37</v>
      </c>
      <c r="N373" s="23" t="s">
        <v>50</v>
      </c>
      <c r="O373" s="15"/>
      <c r="P373" s="45" t="s">
        <v>39</v>
      </c>
      <c r="Q373" s="45" t="s">
        <v>40</v>
      </c>
      <c r="R373" s="17"/>
      <c r="S373" s="26" t="s">
        <v>1075</v>
      </c>
      <c r="T373" s="27" t="s">
        <v>42</v>
      </c>
      <c r="U373" s="23" t="s">
        <v>43</v>
      </c>
      <c r="V373" s="32"/>
      <c r="W373" s="23"/>
      <c r="X373" s="23"/>
      <c r="Y373" s="23"/>
      <c r="Z373" s="23"/>
      <c r="AA373" s="37"/>
      <c r="AB373" s="38"/>
      <c r="AC373" s="23"/>
      <c r="AD373" s="42"/>
      <c r="AE373" s="43"/>
    </row>
    <row r="374" spans="1:31">
      <c r="A374" s="15">
        <v>373</v>
      </c>
      <c r="B374" s="44">
        <v>44280</v>
      </c>
      <c r="C374" s="45" t="s">
        <v>59</v>
      </c>
      <c r="D374" s="18" t="str">
        <f>VLOOKUP(C374,IF({1,0},CSS南北分区!D:D,CSS南北分区!B:B),2,FALSE)</f>
        <v>南区</v>
      </c>
      <c r="E374" s="46" t="s">
        <v>128</v>
      </c>
      <c r="F374" s="18" t="str">
        <f>IFERROR(VLOOKUP('2-DBS送检明细'!E374,IF({1,0},医院分型!F:F,医院分型!E:E),2,FALSE),"无")</f>
        <v>L2</v>
      </c>
      <c r="G374" s="18" t="str">
        <f>IF(IFERROR(VLOOKUP(E374,医院分型!F:J,5,FALSE),"无")="是","是","")</f>
        <v/>
      </c>
      <c r="H374" s="45" t="s">
        <v>72</v>
      </c>
      <c r="I374" s="45" t="s">
        <v>129</v>
      </c>
      <c r="J374" s="18" t="str">
        <f>IFERROR(VLOOKUP(E374,医院分型!F:K,6,FALSE),"否")</f>
        <v>否</v>
      </c>
      <c r="K374" s="23" t="s">
        <v>1076</v>
      </c>
      <c r="L374" s="23">
        <v>9</v>
      </c>
      <c r="M374" s="23" t="s">
        <v>37</v>
      </c>
      <c r="N374" s="23" t="s">
        <v>38</v>
      </c>
      <c r="O374" s="15"/>
      <c r="P374" s="45" t="s">
        <v>39</v>
      </c>
      <c r="Q374" s="45" t="s">
        <v>40</v>
      </c>
      <c r="R374" s="17"/>
      <c r="S374" s="26" t="s">
        <v>1077</v>
      </c>
      <c r="T374" s="27" t="s">
        <v>42</v>
      </c>
      <c r="U374" s="23" t="s">
        <v>43</v>
      </c>
      <c r="V374" s="32"/>
      <c r="W374" s="23"/>
      <c r="X374" s="23"/>
      <c r="Y374" s="23"/>
      <c r="Z374" s="23"/>
      <c r="AA374" s="37"/>
      <c r="AB374" s="38"/>
      <c r="AC374" s="23"/>
      <c r="AD374" s="42"/>
      <c r="AE374" s="43"/>
    </row>
    <row r="375" spans="1:31">
      <c r="A375" s="15">
        <v>374</v>
      </c>
      <c r="B375" s="44">
        <v>44281</v>
      </c>
      <c r="C375" s="45" t="s">
        <v>59</v>
      </c>
      <c r="D375" s="18" t="str">
        <f>VLOOKUP(C375,IF({1,0},CSS南北分区!D:D,CSS南北分区!B:B),2,FALSE)</f>
        <v>南区</v>
      </c>
      <c r="E375" s="46" t="s">
        <v>903</v>
      </c>
      <c r="F375" s="18" t="str">
        <f>IFERROR(VLOOKUP('2-DBS送检明细'!E375,IF({1,0},医院分型!F:F,医院分型!E:E),2,FALSE),"无")</f>
        <v>L2</v>
      </c>
      <c r="G375" s="18" t="str">
        <f>IF(IFERROR(VLOOKUP(E375,医院分型!F:J,5,FALSE),"无")="是","是","")</f>
        <v>是</v>
      </c>
      <c r="H375" s="45" t="s">
        <v>72</v>
      </c>
      <c r="I375" s="45" t="s">
        <v>1078</v>
      </c>
      <c r="J375" s="18" t="str">
        <f>IFERROR(VLOOKUP(E375,医院分型!F:K,6,FALSE),"否")</f>
        <v>是</v>
      </c>
      <c r="K375" s="23" t="s">
        <v>1079</v>
      </c>
      <c r="L375" s="23">
        <v>6</v>
      </c>
      <c r="M375" s="23" t="s">
        <v>37</v>
      </c>
      <c r="N375" s="23" t="s">
        <v>38</v>
      </c>
      <c r="O375" s="15"/>
      <c r="P375" s="45" t="s">
        <v>39</v>
      </c>
      <c r="Q375" s="45" t="s">
        <v>40</v>
      </c>
      <c r="R375" s="17"/>
      <c r="S375" s="26" t="s">
        <v>1080</v>
      </c>
      <c r="T375" s="27" t="s">
        <v>42</v>
      </c>
      <c r="U375" s="23" t="s">
        <v>43</v>
      </c>
      <c r="V375" s="32"/>
      <c r="W375" s="23"/>
      <c r="X375" s="23"/>
      <c r="Y375" s="23"/>
      <c r="Z375" s="23"/>
      <c r="AA375" s="37"/>
      <c r="AB375" s="38"/>
      <c r="AC375" s="23"/>
      <c r="AD375" s="42"/>
      <c r="AE375" s="43"/>
    </row>
    <row r="376" spans="1:31">
      <c r="A376" s="15">
        <v>375</v>
      </c>
      <c r="B376" s="44">
        <v>44281</v>
      </c>
      <c r="C376" s="45" t="s">
        <v>70</v>
      </c>
      <c r="D376" s="18" t="str">
        <f>VLOOKUP(C376,IF({1,0},CSS南北分区!D:D,CSS南北分区!B:B),2,FALSE)</f>
        <v>北区</v>
      </c>
      <c r="E376" s="46" t="s">
        <v>71</v>
      </c>
      <c r="F376" s="18" t="str">
        <f>IFERROR(VLOOKUP('2-DBS送检明细'!E376,IF({1,0},医院分型!F:F,医院分型!E:E),2,FALSE),"无")</f>
        <v>L1</v>
      </c>
      <c r="G376" s="18" t="str">
        <f>IF(IFERROR(VLOOKUP(E376,医院分型!F:J,5,FALSE),"无")="是","是","")</f>
        <v>是</v>
      </c>
      <c r="H376" s="45" t="s">
        <v>72</v>
      </c>
      <c r="I376" s="45" t="s">
        <v>73</v>
      </c>
      <c r="J376" s="18" t="str">
        <f>IFERROR(VLOOKUP(E376,医院分型!F:K,6,FALSE),"否")</f>
        <v>是</v>
      </c>
      <c r="K376" s="23" t="s">
        <v>1081</v>
      </c>
      <c r="L376" s="23">
        <v>27</v>
      </c>
      <c r="M376" s="23" t="s">
        <v>37</v>
      </c>
      <c r="N376" s="23" t="s">
        <v>38</v>
      </c>
      <c r="O376" s="15"/>
      <c r="P376" s="45" t="s">
        <v>39</v>
      </c>
      <c r="Q376" s="45" t="s">
        <v>40</v>
      </c>
      <c r="R376" s="17"/>
      <c r="S376" s="26" t="s">
        <v>1082</v>
      </c>
      <c r="T376" s="27" t="s">
        <v>42</v>
      </c>
      <c r="U376" s="23" t="s">
        <v>120</v>
      </c>
      <c r="V376" s="32">
        <v>0.71</v>
      </c>
      <c r="W376" s="23" t="s">
        <v>132</v>
      </c>
      <c r="X376" s="23"/>
      <c r="Y376" s="23" t="s">
        <v>132</v>
      </c>
      <c r="Z376" s="23"/>
      <c r="AA376" s="37"/>
      <c r="AB376" s="38"/>
      <c r="AC376" s="23"/>
      <c r="AD376" s="42"/>
      <c r="AE376" s="43"/>
    </row>
    <row r="377" spans="1:31">
      <c r="A377" s="15">
        <v>376</v>
      </c>
      <c r="B377" s="44">
        <v>44281</v>
      </c>
      <c r="C377" s="45" t="s">
        <v>70</v>
      </c>
      <c r="D377" s="18" t="str">
        <f>VLOOKUP(C377,IF({1,0},CSS南北分区!D:D,CSS南北分区!B:B),2,FALSE)</f>
        <v>北区</v>
      </c>
      <c r="E377" s="46" t="s">
        <v>71</v>
      </c>
      <c r="F377" s="18" t="str">
        <f>IFERROR(VLOOKUP('2-DBS送检明细'!E377,IF({1,0},医院分型!F:F,医院分型!E:E),2,FALSE),"无")</f>
        <v>L1</v>
      </c>
      <c r="G377" s="18" t="str">
        <f>IF(IFERROR(VLOOKUP(E377,医院分型!F:J,5,FALSE),"无")="是","是","")</f>
        <v>是</v>
      </c>
      <c r="H377" s="45" t="s">
        <v>72</v>
      </c>
      <c r="I377" s="45" t="s">
        <v>73</v>
      </c>
      <c r="J377" s="18" t="str">
        <f>IFERROR(VLOOKUP(E377,医院分型!F:K,6,FALSE),"否")</f>
        <v>是</v>
      </c>
      <c r="K377" s="23" t="s">
        <v>1083</v>
      </c>
      <c r="L377" s="23">
        <v>75</v>
      </c>
      <c r="M377" s="23" t="s">
        <v>37</v>
      </c>
      <c r="N377" s="23" t="s">
        <v>38</v>
      </c>
      <c r="O377" s="15"/>
      <c r="P377" s="45" t="s">
        <v>39</v>
      </c>
      <c r="Q377" s="45" t="s">
        <v>40</v>
      </c>
      <c r="R377" s="17"/>
      <c r="S377" s="26" t="s">
        <v>1084</v>
      </c>
      <c r="T377" s="27" t="s">
        <v>42</v>
      </c>
      <c r="U377" s="23" t="s">
        <v>43</v>
      </c>
      <c r="V377" s="32"/>
      <c r="W377" s="23"/>
      <c r="X377" s="23"/>
      <c r="Y377" s="23"/>
      <c r="Z377" s="23"/>
      <c r="AA377" s="37"/>
      <c r="AB377" s="38"/>
      <c r="AC377" s="23"/>
      <c r="AD377" s="42"/>
      <c r="AE377" s="43"/>
    </row>
    <row r="378" spans="1:31">
      <c r="A378" s="15">
        <v>377</v>
      </c>
      <c r="B378" s="44">
        <v>44281</v>
      </c>
      <c r="C378" s="45" t="s">
        <v>70</v>
      </c>
      <c r="D378" s="18" t="str">
        <f>VLOOKUP(C378,IF({1,0},CSS南北分区!D:D,CSS南北分区!B:B),2,FALSE)</f>
        <v>北区</v>
      </c>
      <c r="E378" s="46" t="s">
        <v>71</v>
      </c>
      <c r="F378" s="18" t="str">
        <f>IFERROR(VLOOKUP('2-DBS送检明细'!E378,IF({1,0},医院分型!F:F,医院分型!E:E),2,FALSE),"无")</f>
        <v>L1</v>
      </c>
      <c r="G378" s="18" t="str">
        <f>IF(IFERROR(VLOOKUP(E378,医院分型!F:J,5,FALSE),"无")="是","是","")</f>
        <v>是</v>
      </c>
      <c r="H378" s="45" t="s">
        <v>72</v>
      </c>
      <c r="I378" s="45" t="s">
        <v>73</v>
      </c>
      <c r="J378" s="18" t="str">
        <f>IFERROR(VLOOKUP(E378,医院分型!F:K,6,FALSE),"否")</f>
        <v>是</v>
      </c>
      <c r="K378" s="23" t="s">
        <v>1085</v>
      </c>
      <c r="L378" s="23">
        <v>61</v>
      </c>
      <c r="M378" s="23" t="s">
        <v>37</v>
      </c>
      <c r="N378" s="23" t="s">
        <v>50</v>
      </c>
      <c r="O378" s="15"/>
      <c r="P378" s="45" t="s">
        <v>39</v>
      </c>
      <c r="Q378" s="45" t="s">
        <v>40</v>
      </c>
      <c r="R378" s="17"/>
      <c r="S378" s="26" t="s">
        <v>1086</v>
      </c>
      <c r="T378" s="27" t="s">
        <v>42</v>
      </c>
      <c r="U378" s="23" t="s">
        <v>43</v>
      </c>
      <c r="V378" s="32"/>
      <c r="W378" s="23"/>
      <c r="X378" s="23"/>
      <c r="Y378" s="23"/>
      <c r="Z378" s="23"/>
      <c r="AA378" s="37"/>
      <c r="AB378" s="38"/>
      <c r="AC378" s="23"/>
      <c r="AD378" s="42"/>
      <c r="AE378" s="43"/>
    </row>
    <row r="379" spans="1:31">
      <c r="A379" s="15">
        <v>378</v>
      </c>
      <c r="B379" s="44">
        <v>44281</v>
      </c>
      <c r="C379" s="45" t="s">
        <v>70</v>
      </c>
      <c r="D379" s="18" t="str">
        <f>VLOOKUP(C379,IF({1,0},CSS南北分区!D:D,CSS南北分区!B:B),2,FALSE)</f>
        <v>北区</v>
      </c>
      <c r="E379" s="46" t="s">
        <v>71</v>
      </c>
      <c r="F379" s="18" t="str">
        <f>IFERROR(VLOOKUP('2-DBS送检明细'!E379,IF({1,0},医院分型!F:F,医院分型!E:E),2,FALSE),"无")</f>
        <v>L1</v>
      </c>
      <c r="G379" s="18" t="str">
        <f>IF(IFERROR(VLOOKUP(E379,医院分型!F:J,5,FALSE),"无")="是","是","")</f>
        <v>是</v>
      </c>
      <c r="H379" s="45" t="s">
        <v>72</v>
      </c>
      <c r="I379" s="45" t="s">
        <v>73</v>
      </c>
      <c r="J379" s="18" t="str">
        <f>IFERROR(VLOOKUP(E379,医院分型!F:K,6,FALSE),"否")</f>
        <v>是</v>
      </c>
      <c r="K379" s="23" t="s">
        <v>1087</v>
      </c>
      <c r="L379" s="23">
        <v>42</v>
      </c>
      <c r="M379" s="23" t="s">
        <v>37</v>
      </c>
      <c r="N379" s="23" t="s">
        <v>50</v>
      </c>
      <c r="O379" s="15"/>
      <c r="P379" s="45" t="s">
        <v>39</v>
      </c>
      <c r="Q379" s="45" t="s">
        <v>40</v>
      </c>
      <c r="R379" s="17"/>
      <c r="S379" s="26" t="s">
        <v>1088</v>
      </c>
      <c r="T379" s="27" t="s">
        <v>42</v>
      </c>
      <c r="U379" s="23" t="s">
        <v>43</v>
      </c>
      <c r="V379" s="32"/>
      <c r="W379" s="23"/>
      <c r="X379" s="23"/>
      <c r="Y379" s="23"/>
      <c r="Z379" s="23"/>
      <c r="AA379" s="37"/>
      <c r="AB379" s="38"/>
      <c r="AC379" s="23"/>
      <c r="AD379" s="42"/>
      <c r="AE379" s="43"/>
    </row>
    <row r="380" spans="1:31">
      <c r="A380" s="15">
        <v>379</v>
      </c>
      <c r="B380" s="44">
        <v>44281</v>
      </c>
      <c r="C380" s="45" t="s">
        <v>142</v>
      </c>
      <c r="D380" s="18" t="str">
        <f>VLOOKUP(C380,IF({1,0},CSS南北分区!D:D,CSS南北分区!B:B),2,FALSE)</f>
        <v>南区</v>
      </c>
      <c r="E380" s="46" t="s">
        <v>519</v>
      </c>
      <c r="F380" s="18" t="str">
        <f>IFERROR(VLOOKUP('2-DBS送检明细'!E380,IF({1,0},医院分型!F:F,医院分型!E:E),2,FALSE),"无")</f>
        <v>L1</v>
      </c>
      <c r="G380" s="18" t="str">
        <f>IF(IFERROR(VLOOKUP(E380,医院分型!F:J,5,FALSE),"无")="是","是","")</f>
        <v/>
      </c>
      <c r="H380" s="45" t="s">
        <v>186</v>
      </c>
      <c r="I380" s="45" t="s">
        <v>1089</v>
      </c>
      <c r="J380" s="18" t="str">
        <f>IFERROR(VLOOKUP(E380,医院分型!F:K,6,FALSE),"否")</f>
        <v>是</v>
      </c>
      <c r="K380" s="23" t="s">
        <v>1090</v>
      </c>
      <c r="L380" s="23">
        <v>11</v>
      </c>
      <c r="M380" s="23" t="s">
        <v>37</v>
      </c>
      <c r="N380" s="23" t="s">
        <v>50</v>
      </c>
      <c r="O380" s="15"/>
      <c r="P380" s="45" t="s">
        <v>39</v>
      </c>
      <c r="Q380" s="45" t="s">
        <v>40</v>
      </c>
      <c r="R380" s="17"/>
      <c r="S380" s="26" t="s">
        <v>1091</v>
      </c>
      <c r="T380" s="27" t="s">
        <v>42</v>
      </c>
      <c r="U380" s="23" t="s">
        <v>43</v>
      </c>
      <c r="V380" s="32"/>
      <c r="W380" s="23"/>
      <c r="X380" s="23"/>
      <c r="Y380" s="23"/>
      <c r="Z380" s="23"/>
      <c r="AA380" s="37"/>
      <c r="AB380" s="38"/>
      <c r="AC380" s="23"/>
      <c r="AD380" s="42"/>
      <c r="AE380" s="43"/>
    </row>
    <row r="381" spans="1:31">
      <c r="A381" s="15">
        <v>380</v>
      </c>
      <c r="B381" s="44">
        <v>44281</v>
      </c>
      <c r="C381" s="45" t="s">
        <v>109</v>
      </c>
      <c r="D381" s="18" t="str">
        <f>VLOOKUP(C381,IF({1,0},CSS南北分区!D:D,CSS南北分区!B:B),2,FALSE)</f>
        <v>北区</v>
      </c>
      <c r="E381" s="46" t="s">
        <v>496</v>
      </c>
      <c r="F381" s="18" t="str">
        <f>IFERROR(VLOOKUP('2-DBS送检明细'!E381,IF({1,0},医院分型!F:F,医院分型!E:E),2,FALSE),"无")</f>
        <v>L2</v>
      </c>
      <c r="G381" s="18" t="str">
        <f>IF(IFERROR(VLOOKUP(E381,医院分型!F:J,5,FALSE),"无")="是","是","")</f>
        <v/>
      </c>
      <c r="H381" s="45" t="s">
        <v>72</v>
      </c>
      <c r="I381" s="45" t="s">
        <v>968</v>
      </c>
      <c r="J381" s="18" t="str">
        <f>IFERROR(VLOOKUP(E381,医院分型!F:K,6,FALSE),"否")</f>
        <v>否</v>
      </c>
      <c r="K381" s="23" t="s">
        <v>1092</v>
      </c>
      <c r="L381" s="23">
        <v>52</v>
      </c>
      <c r="M381" s="23" t="s">
        <v>37</v>
      </c>
      <c r="N381" s="23" t="s">
        <v>50</v>
      </c>
      <c r="O381" s="15"/>
      <c r="P381" s="45" t="s">
        <v>39</v>
      </c>
      <c r="Q381" s="45" t="s">
        <v>40</v>
      </c>
      <c r="R381" s="17"/>
      <c r="S381" s="26" t="s">
        <v>1093</v>
      </c>
      <c r="T381" s="27" t="s">
        <v>42</v>
      </c>
      <c r="U381" s="23" t="s">
        <v>43</v>
      </c>
      <c r="V381" s="32"/>
      <c r="W381" s="23"/>
      <c r="X381" s="23"/>
      <c r="Y381" s="23"/>
      <c r="Z381" s="23"/>
      <c r="AA381" s="37"/>
      <c r="AB381" s="38"/>
      <c r="AC381" s="23"/>
      <c r="AD381" s="42"/>
      <c r="AE381" s="43"/>
    </row>
    <row r="382" spans="1:31">
      <c r="A382" s="15">
        <v>381</v>
      </c>
      <c r="B382" s="44">
        <v>44280</v>
      </c>
      <c r="C382" s="45" t="s">
        <v>564</v>
      </c>
      <c r="D382" s="18" t="str">
        <f>VLOOKUP(C382,IF({1,0},CSS南北分区!D:D,CSS南北分区!B:B),2,FALSE)</f>
        <v>北区</v>
      </c>
      <c r="E382" s="46" t="s">
        <v>1007</v>
      </c>
      <c r="F382" s="18" t="str">
        <f>IFERROR(VLOOKUP('2-DBS送检明细'!E382,IF({1,0},医院分型!F:F,医院分型!E:E),2,FALSE),"无")</f>
        <v>L2</v>
      </c>
      <c r="G382" s="18" t="str">
        <f>IF(IFERROR(VLOOKUP(E382,医院分型!F:J,5,FALSE),"无")="是","是","")</f>
        <v/>
      </c>
      <c r="H382" s="45" t="s">
        <v>34</v>
      </c>
      <c r="I382" s="45" t="s">
        <v>1008</v>
      </c>
      <c r="K382" s="18" t="s">
        <v>130</v>
      </c>
      <c r="L382" s="23">
        <v>8</v>
      </c>
      <c r="M382" s="23" t="s">
        <v>37</v>
      </c>
      <c r="N382" s="23" t="s">
        <v>50</v>
      </c>
      <c r="O382" s="15"/>
      <c r="P382" s="45" t="s">
        <v>39</v>
      </c>
      <c r="Q382" s="45" t="s">
        <v>40</v>
      </c>
      <c r="R382" s="17"/>
      <c r="S382" s="26" t="s">
        <v>1094</v>
      </c>
      <c r="T382" s="27" t="s">
        <v>42</v>
      </c>
      <c r="U382" s="23" t="s">
        <v>43</v>
      </c>
      <c r="V382" s="32"/>
      <c r="W382" s="23"/>
      <c r="X382" s="23"/>
      <c r="Y382" s="23"/>
      <c r="Z382" s="23"/>
      <c r="AA382" s="37"/>
      <c r="AB382" s="38"/>
      <c r="AC382" s="23"/>
      <c r="AD382" s="42"/>
      <c r="AE382" s="43"/>
    </row>
    <row r="383" spans="1:31">
      <c r="A383" s="15">
        <v>382</v>
      </c>
      <c r="B383" s="44">
        <v>44281</v>
      </c>
      <c r="C383" s="45" t="s">
        <v>59</v>
      </c>
      <c r="D383" s="18" t="str">
        <f>VLOOKUP(C383,IF({1,0},CSS南北分区!D:D,CSS南北分区!B:B),2,FALSE)</f>
        <v>南区</v>
      </c>
      <c r="E383" s="46" t="s">
        <v>93</v>
      </c>
      <c r="F383" s="18" t="str">
        <f>IFERROR(VLOOKUP('2-DBS送检明细'!E383,IF({1,0},医院分型!F:F,医院分型!E:E),2,FALSE),"无")</f>
        <v>L1</v>
      </c>
      <c r="G383" s="18" t="str">
        <f>IF(IFERROR(VLOOKUP(E383,医院分型!F:J,5,FALSE),"无")="是","是","")</f>
        <v>是</v>
      </c>
      <c r="H383" s="45" t="s">
        <v>78</v>
      </c>
      <c r="I383" s="45" t="s">
        <v>1095</v>
      </c>
      <c r="J383" s="18" t="str">
        <f>IFERROR(VLOOKUP(E383,医院分型!F:K,6,FALSE),"否")</f>
        <v>是</v>
      </c>
      <c r="K383" s="23" t="s">
        <v>1096</v>
      </c>
      <c r="L383" s="23">
        <v>8</v>
      </c>
      <c r="M383" s="23" t="s">
        <v>37</v>
      </c>
      <c r="N383" s="23" t="s">
        <v>38</v>
      </c>
      <c r="O383" s="15"/>
      <c r="P383" s="45" t="s">
        <v>39</v>
      </c>
      <c r="Q383" s="45" t="s">
        <v>40</v>
      </c>
      <c r="R383" s="17"/>
      <c r="S383" s="26" t="s">
        <v>1097</v>
      </c>
      <c r="T383" s="27" t="s">
        <v>42</v>
      </c>
      <c r="U383" s="23" t="s">
        <v>43</v>
      </c>
      <c r="V383" s="32"/>
      <c r="W383" s="23"/>
      <c r="X383" s="23"/>
      <c r="Y383" s="23"/>
      <c r="Z383" s="23"/>
      <c r="AA383" s="37"/>
      <c r="AB383" s="38"/>
      <c r="AC383" s="23"/>
      <c r="AD383" s="42"/>
      <c r="AE383" s="43"/>
    </row>
    <row r="384" spans="1:31">
      <c r="A384" s="15">
        <v>383</v>
      </c>
      <c r="B384" s="44">
        <v>44281</v>
      </c>
      <c r="C384" s="45" t="s">
        <v>59</v>
      </c>
      <c r="D384" s="18" t="str">
        <f>VLOOKUP(C384,IF({1,0},CSS南北分区!D:D,CSS南北分区!B:B),2,FALSE)</f>
        <v>南区</v>
      </c>
      <c r="E384" s="46" t="s">
        <v>93</v>
      </c>
      <c r="F384" s="18" t="str">
        <f>IFERROR(VLOOKUP('2-DBS送检明细'!E384,IF({1,0},医院分型!F:F,医院分型!E:E),2,FALSE),"无")</f>
        <v>L1</v>
      </c>
      <c r="G384" s="18" t="str">
        <f>IF(IFERROR(VLOOKUP(E384,医院分型!F:J,5,FALSE),"无")="是","是","")</f>
        <v>是</v>
      </c>
      <c r="H384" s="45" t="s">
        <v>78</v>
      </c>
      <c r="I384" s="45" t="s">
        <v>1095</v>
      </c>
      <c r="J384" s="18" t="str">
        <f>IFERROR(VLOOKUP(E384,医院分型!F:K,6,FALSE),"否")</f>
        <v>是</v>
      </c>
      <c r="K384" s="23" t="s">
        <v>781</v>
      </c>
      <c r="L384" s="23">
        <v>6</v>
      </c>
      <c r="M384" s="23" t="s">
        <v>49</v>
      </c>
      <c r="N384" s="23" t="s">
        <v>50</v>
      </c>
      <c r="O384" s="15"/>
      <c r="P384" s="45" t="s">
        <v>39</v>
      </c>
      <c r="Q384" s="45" t="s">
        <v>40</v>
      </c>
      <c r="R384" s="17"/>
      <c r="S384" s="26" t="s">
        <v>1098</v>
      </c>
      <c r="T384" s="27" t="s">
        <v>42</v>
      </c>
      <c r="U384" s="23" t="s">
        <v>43</v>
      </c>
      <c r="V384" s="32"/>
      <c r="W384" s="23"/>
      <c r="X384" s="23"/>
      <c r="Y384" s="23"/>
      <c r="Z384" s="23"/>
      <c r="AA384" s="37"/>
      <c r="AB384" s="38"/>
      <c r="AC384" s="23"/>
      <c r="AD384" s="42"/>
      <c r="AE384" s="43"/>
    </row>
    <row r="385" spans="1:31">
      <c r="A385" s="15">
        <v>384</v>
      </c>
      <c r="B385" s="44">
        <v>44281</v>
      </c>
      <c r="C385" s="45" t="s">
        <v>101</v>
      </c>
      <c r="D385" s="18" t="str">
        <f>VLOOKUP(C385,IF({1,0},CSS南北分区!D:D,CSS南北分区!B:B),2,FALSE)</f>
        <v>南区</v>
      </c>
      <c r="E385" s="46" t="s">
        <v>124</v>
      </c>
      <c r="F385" s="18" t="str">
        <f>IFERROR(VLOOKUP('2-DBS送检明细'!E385,IF({1,0},医院分型!F:F,医院分型!E:E),2,FALSE),"无")</f>
        <v>L1</v>
      </c>
      <c r="G385" s="18" t="str">
        <f>IF(IFERROR(VLOOKUP(E385,医院分型!F:J,5,FALSE),"无")="是","是","")</f>
        <v>是</v>
      </c>
      <c r="H385" s="45" t="s">
        <v>387</v>
      </c>
      <c r="I385" s="45" t="s">
        <v>177</v>
      </c>
      <c r="J385" s="18" t="str">
        <f>IFERROR(VLOOKUP(E385,医院分型!F:K,6,FALSE),"否")</f>
        <v>是</v>
      </c>
      <c r="K385" s="23" t="s">
        <v>1099</v>
      </c>
      <c r="L385" s="23">
        <v>10</v>
      </c>
      <c r="M385" s="23" t="s">
        <v>37</v>
      </c>
      <c r="N385" s="23" t="s">
        <v>50</v>
      </c>
      <c r="O385" s="15"/>
      <c r="P385" s="45" t="s">
        <v>39</v>
      </c>
      <c r="Q385" s="45" t="s">
        <v>40</v>
      </c>
      <c r="R385" s="17"/>
      <c r="S385" s="26" t="s">
        <v>1100</v>
      </c>
      <c r="T385" s="27" t="s">
        <v>42</v>
      </c>
      <c r="U385" s="23" t="s">
        <v>43</v>
      </c>
      <c r="V385" s="32"/>
      <c r="W385" s="23"/>
      <c r="X385" s="23"/>
      <c r="Y385" s="23"/>
      <c r="Z385" s="23"/>
      <c r="AA385" s="37"/>
      <c r="AB385" s="38"/>
      <c r="AC385" s="23"/>
      <c r="AD385" s="42"/>
      <c r="AE385" s="43"/>
    </row>
    <row r="386" spans="1:31">
      <c r="A386" s="15">
        <v>385</v>
      </c>
      <c r="B386" s="44">
        <v>44283</v>
      </c>
      <c r="C386" s="45" t="s">
        <v>308</v>
      </c>
      <c r="D386" s="18" t="str">
        <f>VLOOKUP(C386,IF({1,0},CSS南北分区!D:D,CSS南北分区!B:B),2,FALSE)</f>
        <v>北区</v>
      </c>
      <c r="E386" s="46" t="s">
        <v>274</v>
      </c>
      <c r="F386" s="18" t="str">
        <f>IFERROR(VLOOKUP('2-DBS送检明细'!E386,IF({1,0},医院分型!F:F,医院分型!E:E),2,FALSE),"无")</f>
        <v>L2</v>
      </c>
      <c r="G386" s="18" t="str">
        <f>IF(IFERROR(VLOOKUP(E386,医院分型!F:J,5,FALSE),"无")="是","是","")</f>
        <v/>
      </c>
      <c r="H386" s="45" t="s">
        <v>72</v>
      </c>
      <c r="I386" s="45" t="s">
        <v>275</v>
      </c>
      <c r="J386" s="18" t="str">
        <f>IFERROR(VLOOKUP(E386,医院分型!F:K,6,FALSE),"否")</f>
        <v>否</v>
      </c>
      <c r="K386" s="23" t="s">
        <v>281</v>
      </c>
      <c r="L386" s="23">
        <v>17</v>
      </c>
      <c r="M386" s="23" t="s">
        <v>37</v>
      </c>
      <c r="N386" s="23" t="s">
        <v>50</v>
      </c>
      <c r="O386" s="15"/>
      <c r="P386" s="45" t="s">
        <v>42</v>
      </c>
      <c r="Q386" s="45" t="s">
        <v>56</v>
      </c>
      <c r="R386" s="17"/>
      <c r="S386" s="26" t="s">
        <v>1101</v>
      </c>
      <c r="T386" s="27" t="s">
        <v>42</v>
      </c>
      <c r="U386" s="23"/>
      <c r="V386" s="32"/>
      <c r="W386" s="23" t="s">
        <v>58</v>
      </c>
      <c r="X386" s="23" t="s">
        <v>161</v>
      </c>
      <c r="Y386" s="23"/>
      <c r="Z386" s="23"/>
      <c r="AA386" s="37"/>
      <c r="AB386" s="38"/>
      <c r="AC386" s="23"/>
      <c r="AD386" s="42"/>
      <c r="AE386" s="43"/>
    </row>
    <row r="387" spans="1:31">
      <c r="A387" s="15">
        <v>386</v>
      </c>
      <c r="B387" s="44">
        <v>44284</v>
      </c>
      <c r="C387" s="45" t="s">
        <v>401</v>
      </c>
      <c r="D387" s="18" t="str">
        <f>VLOOKUP(C387,IF({1,0},CSS南北分区!D:D,CSS南北分区!B:B),2,FALSE)</f>
        <v>南区</v>
      </c>
      <c r="E387" s="46" t="s">
        <v>1025</v>
      </c>
      <c r="F387" s="18" t="str">
        <f>IFERROR(VLOOKUP('2-DBS送检明细'!E387,IF({1,0},医院分型!F:F,医院分型!E:E),2,FALSE),"无")</f>
        <v>L2</v>
      </c>
      <c r="G387" s="18" t="str">
        <f>IF(IFERROR(VLOOKUP(E387,医院分型!F:J,5,FALSE),"无")="是","是","")</f>
        <v>是</v>
      </c>
      <c r="H387" s="45" t="s">
        <v>186</v>
      </c>
      <c r="I387" s="45" t="s">
        <v>312</v>
      </c>
      <c r="J387" s="18" t="str">
        <f>IFERROR(VLOOKUP(E387,医院分型!F:K,6,FALSE),"否")</f>
        <v>是</v>
      </c>
      <c r="K387" s="23" t="s">
        <v>1102</v>
      </c>
      <c r="L387" s="23">
        <v>71</v>
      </c>
      <c r="M387" s="23" t="s">
        <v>37</v>
      </c>
      <c r="N387" s="23" t="s">
        <v>50</v>
      </c>
      <c r="O387" s="15"/>
      <c r="P387" s="45" t="s">
        <v>39</v>
      </c>
      <c r="Q387" s="45" t="s">
        <v>40</v>
      </c>
      <c r="R387" s="17"/>
      <c r="S387" s="26" t="s">
        <v>1103</v>
      </c>
      <c r="T387" s="27" t="s">
        <v>42</v>
      </c>
      <c r="U387" s="23" t="s">
        <v>120</v>
      </c>
      <c r="V387" s="32">
        <v>0.5</v>
      </c>
      <c r="W387" s="23" t="s">
        <v>132</v>
      </c>
      <c r="X387" s="23"/>
      <c r="Y387" s="23" t="s">
        <v>58</v>
      </c>
      <c r="Z387" s="23"/>
      <c r="AA387" s="37"/>
      <c r="AB387" s="38"/>
      <c r="AC387" s="23"/>
      <c r="AD387" s="42" t="s">
        <v>1104</v>
      </c>
      <c r="AE387" s="43"/>
    </row>
    <row r="388" spans="1:31">
      <c r="A388" s="15">
        <v>387</v>
      </c>
      <c r="B388" s="44">
        <v>44284</v>
      </c>
      <c r="C388" s="45" t="s">
        <v>59</v>
      </c>
      <c r="D388" s="18" t="str">
        <f>VLOOKUP(C388,IF({1,0},CSS南北分区!D:D,CSS南北分区!B:B),2,FALSE)</f>
        <v>南区</v>
      </c>
      <c r="E388" s="46" t="s">
        <v>93</v>
      </c>
      <c r="F388" s="18" t="str">
        <f>IFERROR(VLOOKUP('2-DBS送检明细'!E388,IF({1,0},医院分型!F:F,医院分型!E:E),2,FALSE),"无")</f>
        <v>L1</v>
      </c>
      <c r="G388" s="18" t="str">
        <f>IF(IFERROR(VLOOKUP(E388,医院分型!F:J,5,FALSE),"无")="是","是","")</f>
        <v>是</v>
      </c>
      <c r="H388" s="45" t="s">
        <v>72</v>
      </c>
      <c r="I388" s="45" t="s">
        <v>1105</v>
      </c>
      <c r="J388" s="18" t="str">
        <f>IFERROR(VLOOKUP(E388,医院分型!F:K,6,FALSE),"否")</f>
        <v>是</v>
      </c>
      <c r="K388" s="23" t="s">
        <v>1106</v>
      </c>
      <c r="L388" s="23">
        <v>3</v>
      </c>
      <c r="M388" s="23" t="s">
        <v>37</v>
      </c>
      <c r="N388" s="23" t="s">
        <v>38</v>
      </c>
      <c r="O388" s="15"/>
      <c r="P388" s="45" t="s">
        <v>39</v>
      </c>
      <c r="Q388" s="45" t="s">
        <v>40</v>
      </c>
      <c r="R388" s="17"/>
      <c r="S388" s="26" t="s">
        <v>1107</v>
      </c>
      <c r="T388" s="27" t="s">
        <v>42</v>
      </c>
      <c r="U388" s="23" t="s">
        <v>43</v>
      </c>
      <c r="V388" s="32"/>
      <c r="W388" s="23"/>
      <c r="X388" s="23"/>
      <c r="Y388" s="23"/>
      <c r="Z388" s="23"/>
      <c r="AA388" s="37"/>
      <c r="AB388" s="38"/>
      <c r="AC388" s="23"/>
      <c r="AD388" s="42"/>
      <c r="AE388" s="43"/>
    </row>
    <row r="389" spans="1:31">
      <c r="A389" s="15">
        <v>388</v>
      </c>
      <c r="B389" s="44">
        <v>44284</v>
      </c>
      <c r="C389" s="45" t="s">
        <v>59</v>
      </c>
      <c r="D389" s="18" t="str">
        <f>VLOOKUP(C389,IF({1,0},CSS南北分区!D:D,CSS南北分区!B:B),2,FALSE)</f>
        <v>南区</v>
      </c>
      <c r="E389" s="46" t="s">
        <v>93</v>
      </c>
      <c r="F389" s="18" t="str">
        <f>IFERROR(VLOOKUP('2-DBS送检明细'!E389,IF({1,0},医院分型!F:F,医院分型!E:E),2,FALSE),"无")</f>
        <v>L1</v>
      </c>
      <c r="G389" s="18" t="str">
        <f>IF(IFERROR(VLOOKUP(E389,医院分型!F:J,5,FALSE),"无")="是","是","")</f>
        <v>是</v>
      </c>
      <c r="H389" s="45" t="s">
        <v>72</v>
      </c>
      <c r="I389" s="45" t="s">
        <v>1105</v>
      </c>
      <c r="J389" s="18" t="str">
        <f>IFERROR(VLOOKUP(E389,医院分型!F:K,6,FALSE),"否")</f>
        <v>是</v>
      </c>
      <c r="K389" s="23" t="s">
        <v>1108</v>
      </c>
      <c r="L389" s="23"/>
      <c r="M389" s="23"/>
      <c r="N389" s="23" t="s">
        <v>50</v>
      </c>
      <c r="O389" s="15"/>
      <c r="P389" s="45" t="s">
        <v>39</v>
      </c>
      <c r="Q389" s="45" t="s">
        <v>40</v>
      </c>
      <c r="R389" s="17"/>
      <c r="S389" s="26" t="s">
        <v>1109</v>
      </c>
      <c r="T389" s="27" t="s">
        <v>42</v>
      </c>
      <c r="U389" s="23" t="s">
        <v>43</v>
      </c>
      <c r="V389" s="32"/>
      <c r="W389" s="23"/>
      <c r="X389" s="23"/>
      <c r="Y389" s="23"/>
      <c r="Z389" s="23"/>
      <c r="AA389" s="37"/>
      <c r="AB389" s="38"/>
      <c r="AC389" s="23"/>
      <c r="AD389" s="42"/>
      <c r="AE389" s="43"/>
    </row>
    <row r="390" spans="1:31">
      <c r="A390" s="15">
        <v>389</v>
      </c>
      <c r="B390" s="44">
        <v>44278</v>
      </c>
      <c r="C390" s="45" t="s">
        <v>70</v>
      </c>
      <c r="D390" s="18" t="str">
        <f>VLOOKUP(C390,IF({1,0},CSS南北分区!D:D,CSS南北分区!B:B),2,FALSE)</f>
        <v>北区</v>
      </c>
      <c r="E390" s="46" t="s">
        <v>185</v>
      </c>
      <c r="F390" s="18" t="str">
        <f>IFERROR(VLOOKUP('2-DBS送检明细'!E390,IF({1,0},医院分型!F:F,医院分型!E:E),2,FALSE),"无")</f>
        <v>L1</v>
      </c>
      <c r="G390" s="18" t="str">
        <f>IF(IFERROR(VLOOKUP(E390,医院分型!F:J,5,FALSE),"无")="是","是","")</f>
        <v>是</v>
      </c>
      <c r="H390" s="45" t="s">
        <v>72</v>
      </c>
      <c r="I390" s="45" t="s">
        <v>1110</v>
      </c>
      <c r="J390" s="18" t="str">
        <f>IFERROR(VLOOKUP(E390,医院分型!F:K,6,FALSE),"否")</f>
        <v>是</v>
      </c>
      <c r="K390" s="23" t="s">
        <v>1096</v>
      </c>
      <c r="L390" s="23">
        <v>11</v>
      </c>
      <c r="M390" s="23" t="s">
        <v>49</v>
      </c>
      <c r="N390" s="23" t="s">
        <v>38</v>
      </c>
      <c r="O390" s="15"/>
      <c r="P390" s="45" t="s">
        <v>39</v>
      </c>
      <c r="Q390" s="45" t="s">
        <v>40</v>
      </c>
      <c r="R390" s="17"/>
      <c r="S390" s="26" t="s">
        <v>1111</v>
      </c>
      <c r="T390" s="27" t="s">
        <v>42</v>
      </c>
      <c r="U390" s="23" t="s">
        <v>43</v>
      </c>
      <c r="V390" s="32"/>
      <c r="W390" s="23"/>
      <c r="X390" s="23"/>
      <c r="Y390" s="23"/>
      <c r="Z390" s="23"/>
      <c r="AA390" s="37"/>
      <c r="AB390" s="38"/>
      <c r="AC390" s="23"/>
      <c r="AD390" s="42"/>
      <c r="AE390" s="43"/>
    </row>
    <row r="391" spans="1:31">
      <c r="A391" s="15">
        <v>390</v>
      </c>
      <c r="B391" s="44">
        <v>44281</v>
      </c>
      <c r="C391" s="45" t="s">
        <v>101</v>
      </c>
      <c r="D391" s="18" t="str">
        <f>VLOOKUP(C391,IF({1,0},CSS南北分区!D:D,CSS南北分区!B:B),2,FALSE)</f>
        <v>南区</v>
      </c>
      <c r="E391" s="46" t="s">
        <v>124</v>
      </c>
      <c r="F391" s="18" t="str">
        <f>IFERROR(VLOOKUP('2-DBS送检明细'!E391,IF({1,0},医院分型!F:F,医院分型!E:E),2,FALSE),"无")</f>
        <v>L1</v>
      </c>
      <c r="G391" s="18" t="str">
        <f>IF(IFERROR(VLOOKUP(E391,医院分型!F:J,5,FALSE),"无")="是","是","")</f>
        <v>是</v>
      </c>
      <c r="H391" s="45" t="s">
        <v>387</v>
      </c>
      <c r="I391" s="45" t="s">
        <v>177</v>
      </c>
      <c r="J391" s="18" t="str">
        <f>IFERROR(VLOOKUP(E391,医院分型!F:K,6,FALSE),"否")</f>
        <v>是</v>
      </c>
      <c r="K391" s="23" t="s">
        <v>1112</v>
      </c>
      <c r="L391" s="23">
        <v>11</v>
      </c>
      <c r="M391" s="23" t="s">
        <v>37</v>
      </c>
      <c r="N391" s="23" t="s">
        <v>50</v>
      </c>
      <c r="O391" s="15"/>
      <c r="P391" s="45" t="s">
        <v>39</v>
      </c>
      <c r="Q391" s="45" t="s">
        <v>40</v>
      </c>
      <c r="R391" s="17"/>
      <c r="S391" s="26" t="s">
        <v>1113</v>
      </c>
      <c r="T391" s="27" t="s">
        <v>42</v>
      </c>
      <c r="U391" s="23" t="s">
        <v>43</v>
      </c>
      <c r="V391" s="32"/>
      <c r="W391" s="23"/>
      <c r="X391" s="23"/>
      <c r="Y391" s="23"/>
      <c r="Z391" s="23"/>
      <c r="AA391" s="37"/>
      <c r="AB391" s="38"/>
      <c r="AC391" s="23"/>
      <c r="AD391" s="42"/>
      <c r="AE391" s="43"/>
    </row>
    <row r="392" spans="1:31">
      <c r="A392" s="15">
        <v>391</v>
      </c>
      <c r="B392" s="44">
        <v>44282</v>
      </c>
      <c r="C392" s="45" t="s">
        <v>59</v>
      </c>
      <c r="D392" s="18" t="str">
        <f>VLOOKUP(C392,IF({1,0},CSS南北分区!D:D,CSS南北分区!B:B),2,FALSE)</f>
        <v>南区</v>
      </c>
      <c r="E392" s="46" t="s">
        <v>128</v>
      </c>
      <c r="F392" s="18" t="str">
        <f>IFERROR(VLOOKUP('2-DBS送检明细'!E392,IF({1,0},医院分型!F:F,医院分型!E:E),2,FALSE),"无")</f>
        <v>L2</v>
      </c>
      <c r="G392" s="18" t="str">
        <f>IF(IFERROR(VLOOKUP(E392,医院分型!F:J,5,FALSE),"无")="是","是","")</f>
        <v/>
      </c>
      <c r="H392" s="45" t="s">
        <v>72</v>
      </c>
      <c r="I392" s="45" t="s">
        <v>129</v>
      </c>
      <c r="J392" s="18" t="str">
        <f>IFERROR(VLOOKUP(E392,医院分型!F:K,6,FALSE),"否")</f>
        <v>否</v>
      </c>
      <c r="K392" s="23" t="s">
        <v>1114</v>
      </c>
      <c r="L392" s="23">
        <v>5</v>
      </c>
      <c r="M392" s="23" t="s">
        <v>37</v>
      </c>
      <c r="N392" s="23" t="s">
        <v>50</v>
      </c>
      <c r="O392" s="15"/>
      <c r="P392" s="45" t="s">
        <v>39</v>
      </c>
      <c r="Q392" s="45" t="s">
        <v>40</v>
      </c>
      <c r="R392" s="17"/>
      <c r="S392" s="26" t="s">
        <v>1115</v>
      </c>
      <c r="T392" s="27" t="s">
        <v>42</v>
      </c>
      <c r="U392" s="23" t="s">
        <v>43</v>
      </c>
      <c r="V392" s="32"/>
      <c r="W392" s="23"/>
      <c r="X392" s="23"/>
      <c r="Y392" s="23"/>
      <c r="Z392" s="23"/>
      <c r="AA392" s="37"/>
      <c r="AB392" s="38"/>
      <c r="AC392" s="23"/>
      <c r="AD392" s="42"/>
      <c r="AE392" s="43"/>
    </row>
    <row r="393" spans="1:31">
      <c r="A393" s="15">
        <v>392</v>
      </c>
      <c r="B393" s="44">
        <v>44285</v>
      </c>
      <c r="C393" s="45" t="s">
        <v>70</v>
      </c>
      <c r="D393" s="18" t="str">
        <f>VLOOKUP(C393,IF({1,0},CSS南北分区!D:D,CSS南北分区!B:B),2,FALSE)</f>
        <v>北区</v>
      </c>
      <c r="E393" s="46" t="s">
        <v>808</v>
      </c>
      <c r="F393" s="18" t="str">
        <f>IFERROR(VLOOKUP('2-DBS送检明细'!E393,IF({1,0},医院分型!F:F,医院分型!E:E),2,FALSE),"无")</f>
        <v>L2</v>
      </c>
      <c r="G393" s="18" t="str">
        <f>IF(IFERROR(VLOOKUP(E393,医院分型!F:J,5,FALSE),"无")="是","是","")</f>
        <v/>
      </c>
      <c r="H393" s="45" t="s">
        <v>78</v>
      </c>
      <c r="I393" s="45" t="s">
        <v>809</v>
      </c>
      <c r="J393" s="18" t="str">
        <f>IFERROR(VLOOKUP(E393,医院分型!F:K,6,FALSE),"否")</f>
        <v>否</v>
      </c>
      <c r="K393" s="23" t="s">
        <v>468</v>
      </c>
      <c r="L393" s="23">
        <v>64</v>
      </c>
      <c r="M393" s="23" t="s">
        <v>37</v>
      </c>
      <c r="N393" s="23" t="s">
        <v>50</v>
      </c>
      <c r="O393" s="15"/>
      <c r="P393" s="45" t="s">
        <v>39</v>
      </c>
      <c r="Q393" s="45" t="s">
        <v>40</v>
      </c>
      <c r="R393" s="17"/>
      <c r="S393" s="26" t="s">
        <v>1116</v>
      </c>
      <c r="T393" s="27" t="s">
        <v>42</v>
      </c>
      <c r="U393" s="23" t="s">
        <v>43</v>
      </c>
      <c r="V393" s="32"/>
      <c r="W393" s="23"/>
      <c r="X393" s="23"/>
      <c r="Y393" s="23"/>
      <c r="Z393" s="23"/>
      <c r="AA393" s="37"/>
      <c r="AB393" s="38"/>
      <c r="AC393" s="23"/>
      <c r="AD393" s="42"/>
      <c r="AE393" s="43"/>
    </row>
    <row r="394" spans="1:31">
      <c r="A394" s="15">
        <v>393</v>
      </c>
      <c r="B394" s="44">
        <v>44285</v>
      </c>
      <c r="C394" s="45" t="s">
        <v>44</v>
      </c>
      <c r="D394" s="18" t="str">
        <f>VLOOKUP(C394,IF({1,0},CSS南北分区!D:D,CSS南北分区!B:B),2,FALSE)</f>
        <v>北区</v>
      </c>
      <c r="E394" s="46" t="s">
        <v>45</v>
      </c>
      <c r="F394" s="18" t="str">
        <f>IFERROR(VLOOKUP('2-DBS送检明细'!E394,IF({1,0},医院分型!F:F,医院分型!E:E),2,FALSE),"无")</f>
        <v>L1</v>
      </c>
      <c r="G394" s="18" t="str">
        <f>IF(IFERROR(VLOOKUP(E394,医院分型!F:J,5,FALSE),"无")="是","是","")</f>
        <v>是</v>
      </c>
      <c r="H394" s="45" t="s">
        <v>78</v>
      </c>
      <c r="I394" s="45" t="s">
        <v>82</v>
      </c>
      <c r="J394" s="18" t="str">
        <f>IFERROR(VLOOKUP(E394,医院分型!F:K,6,FALSE),"否")</f>
        <v>是</v>
      </c>
      <c r="K394" s="23" t="s">
        <v>1117</v>
      </c>
      <c r="L394" s="23">
        <v>31</v>
      </c>
      <c r="M394" s="23" t="s">
        <v>37</v>
      </c>
      <c r="N394" s="23" t="s">
        <v>38</v>
      </c>
      <c r="O394" s="15"/>
      <c r="P394" s="45" t="s">
        <v>39</v>
      </c>
      <c r="Q394" s="45" t="s">
        <v>40</v>
      </c>
      <c r="R394" s="17"/>
      <c r="S394" s="26" t="s">
        <v>1118</v>
      </c>
      <c r="T394" s="27" t="s">
        <v>42</v>
      </c>
      <c r="U394" s="23" t="s">
        <v>43</v>
      </c>
      <c r="V394" s="32"/>
      <c r="W394" s="23"/>
      <c r="X394" s="23"/>
      <c r="Y394" s="23"/>
      <c r="Z394" s="23"/>
      <c r="AA394" s="37"/>
      <c r="AB394" s="38"/>
      <c r="AC394" s="23"/>
      <c r="AD394" s="42"/>
      <c r="AE394" s="43"/>
    </row>
    <row r="395" spans="1:31">
      <c r="A395" s="15">
        <v>394</v>
      </c>
      <c r="B395" s="44">
        <v>44285</v>
      </c>
      <c r="C395" s="45" t="s">
        <v>314</v>
      </c>
      <c r="D395" s="18" t="str">
        <f>VLOOKUP(C395,IF({1,0},CSS南北分区!D:D,CSS南北分区!B:B),2,FALSE)</f>
        <v>北区</v>
      </c>
      <c r="E395" s="46" t="s">
        <v>315</v>
      </c>
      <c r="F395" s="18" t="str">
        <f>IFERROR(VLOOKUP('2-DBS送检明细'!E395,IF({1,0},医院分型!F:F,医院分型!E:E),2,FALSE),"无")</f>
        <v>无</v>
      </c>
      <c r="G395" s="18" t="str">
        <f>IF(IFERROR(VLOOKUP(E395,医院分型!F:J,5,FALSE),"无")="是","是","")</f>
        <v/>
      </c>
      <c r="H395" s="45" t="s">
        <v>72</v>
      </c>
      <c r="I395" s="45" t="s">
        <v>813</v>
      </c>
      <c r="J395" s="18" t="str">
        <f>IFERROR(VLOOKUP(E395,医院分型!F:K,6,FALSE),"否")</f>
        <v>是</v>
      </c>
      <c r="K395" s="23" t="s">
        <v>1119</v>
      </c>
      <c r="L395" s="23">
        <v>3</v>
      </c>
      <c r="M395" s="23" t="s">
        <v>37</v>
      </c>
      <c r="N395" s="23" t="s">
        <v>38</v>
      </c>
      <c r="O395" s="15"/>
      <c r="P395" s="45" t="s">
        <v>39</v>
      </c>
      <c r="Q395" s="45" t="s">
        <v>40</v>
      </c>
      <c r="R395" s="17"/>
      <c r="S395" s="26" t="s">
        <v>1120</v>
      </c>
      <c r="T395" s="27" t="s">
        <v>42</v>
      </c>
      <c r="U395" s="23" t="s">
        <v>43</v>
      </c>
      <c r="V395" s="32"/>
      <c r="W395" s="23"/>
      <c r="X395" s="23"/>
      <c r="Y395" s="23"/>
      <c r="Z395" s="23"/>
      <c r="AA395" s="37"/>
      <c r="AB395" s="38"/>
      <c r="AC395" s="23"/>
      <c r="AD395" s="42"/>
      <c r="AE395" s="43"/>
    </row>
    <row r="396" spans="1:31">
      <c r="A396" s="15">
        <v>395</v>
      </c>
      <c r="B396" s="44">
        <v>44285</v>
      </c>
      <c r="C396" s="45" t="s">
        <v>142</v>
      </c>
      <c r="D396" s="18" t="str">
        <f>VLOOKUP(C396,IF({1,0},CSS南北分区!D:D,CSS南北分区!B:B),2,FALSE)</f>
        <v>南区</v>
      </c>
      <c r="E396" s="46" t="s">
        <v>500</v>
      </c>
      <c r="F396" s="18" t="str">
        <f>IFERROR(VLOOKUP('2-DBS送检明细'!E396,IF({1,0},医院分型!F:F,医院分型!E:E),2,FALSE),"无")</f>
        <v>L2</v>
      </c>
      <c r="G396" s="18" t="str">
        <f>IF(IFERROR(VLOOKUP(E396,医院分型!F:J,5,FALSE),"无")="是","是","")</f>
        <v/>
      </c>
      <c r="H396" s="45" t="s">
        <v>72</v>
      </c>
      <c r="I396" s="45" t="s">
        <v>1121</v>
      </c>
      <c r="J396" s="18" t="str">
        <f>IFERROR(VLOOKUP(E396,医院分型!F:K,6,FALSE),"否")</f>
        <v>否</v>
      </c>
      <c r="K396" s="23" t="s">
        <v>118</v>
      </c>
      <c r="L396" s="23">
        <v>19</v>
      </c>
      <c r="M396" s="23" t="s">
        <v>37</v>
      </c>
      <c r="N396" s="23" t="s">
        <v>38</v>
      </c>
      <c r="O396" s="15"/>
      <c r="P396" s="45" t="s">
        <v>39</v>
      </c>
      <c r="Q396" s="45" t="s">
        <v>40</v>
      </c>
      <c r="R396" s="17"/>
      <c r="S396" s="26" t="s">
        <v>1122</v>
      </c>
      <c r="T396" s="27" t="s">
        <v>42</v>
      </c>
      <c r="U396" s="23" t="s">
        <v>43</v>
      </c>
      <c r="V396" s="32"/>
      <c r="W396" s="23"/>
      <c r="X396" s="23"/>
      <c r="Y396" s="23"/>
      <c r="Z396" s="23"/>
      <c r="AA396" s="37"/>
      <c r="AB396" s="38"/>
      <c r="AC396" s="23"/>
      <c r="AD396" s="42"/>
      <c r="AE396" s="43"/>
    </row>
    <row r="397" spans="1:31">
      <c r="A397" s="15">
        <v>396</v>
      </c>
      <c r="B397" s="44">
        <v>44286</v>
      </c>
      <c r="C397" s="45" t="s">
        <v>44</v>
      </c>
      <c r="D397" s="18" t="str">
        <f>VLOOKUP(C397,IF({1,0},CSS南北分区!D:D,CSS南北分区!B:B),2,FALSE)</f>
        <v>北区</v>
      </c>
      <c r="E397" s="46" t="s">
        <v>668</v>
      </c>
      <c r="F397" s="18" t="str">
        <f>IFERROR(VLOOKUP('2-DBS送检明细'!E397,IF({1,0},医院分型!F:F,医院分型!E:E),2,FALSE),"无")</f>
        <v>L1</v>
      </c>
      <c r="G397" s="18" t="str">
        <f>IF(IFERROR(VLOOKUP(E397,医院分型!F:J,5,FALSE),"无")="是","是","")</f>
        <v/>
      </c>
      <c r="H397" s="45" t="s">
        <v>186</v>
      </c>
      <c r="I397" s="45" t="s">
        <v>1123</v>
      </c>
      <c r="J397" s="18" t="str">
        <f>IFERROR(VLOOKUP(E397,医院分型!F:K,6,FALSE),"否")</f>
        <v>是</v>
      </c>
      <c r="K397" s="23" t="s">
        <v>1124</v>
      </c>
      <c r="L397" s="23">
        <v>11</v>
      </c>
      <c r="M397" s="23" t="s">
        <v>37</v>
      </c>
      <c r="N397" s="23" t="s">
        <v>38</v>
      </c>
      <c r="O397" s="15"/>
      <c r="P397" s="45" t="s">
        <v>39</v>
      </c>
      <c r="Q397" s="45" t="s">
        <v>40</v>
      </c>
      <c r="R397" s="17"/>
      <c r="S397" s="26" t="s">
        <v>1125</v>
      </c>
      <c r="T397" s="27" t="s">
        <v>42</v>
      </c>
      <c r="U397" s="23" t="s">
        <v>43</v>
      </c>
      <c r="V397" s="32"/>
      <c r="W397" s="23"/>
      <c r="X397" s="23"/>
      <c r="Y397" s="23"/>
      <c r="Z397" s="23"/>
      <c r="AA397" s="37"/>
      <c r="AB397" s="38"/>
      <c r="AC397" s="23"/>
      <c r="AD397" s="42"/>
      <c r="AE397" s="43"/>
    </row>
    <row r="398" spans="1:31">
      <c r="A398" s="15">
        <v>397</v>
      </c>
      <c r="B398" s="44">
        <v>44286</v>
      </c>
      <c r="C398" s="45" t="s">
        <v>59</v>
      </c>
      <c r="D398" s="18" t="str">
        <f>VLOOKUP(C398,IF({1,0},CSS南北分区!D:D,CSS南北分区!B:B),2,FALSE)</f>
        <v>南区</v>
      </c>
      <c r="E398" s="46" t="s">
        <v>93</v>
      </c>
      <c r="F398" s="18" t="str">
        <f>IFERROR(VLOOKUP('2-DBS送检明细'!E398,IF({1,0},医院分型!F:F,医院分型!E:E),2,FALSE),"无")</f>
        <v>L1</v>
      </c>
      <c r="G398" s="18" t="str">
        <f>IF(IFERROR(VLOOKUP(E398,医院分型!F:J,5,FALSE),"无")="是","是","")</f>
        <v>是</v>
      </c>
      <c r="H398" s="45" t="s">
        <v>72</v>
      </c>
      <c r="I398" s="45" t="s">
        <v>94</v>
      </c>
      <c r="J398" s="18" t="str">
        <f>IFERROR(VLOOKUP(E398,医院分型!F:K,6,FALSE),"否")</f>
        <v>是</v>
      </c>
      <c r="K398" s="23" t="s">
        <v>1126</v>
      </c>
      <c r="L398" s="23">
        <v>8</v>
      </c>
      <c r="M398" s="23" t="s">
        <v>49</v>
      </c>
      <c r="N398" s="23" t="s">
        <v>38</v>
      </c>
      <c r="O398" s="15"/>
      <c r="P398" s="45" t="s">
        <v>39</v>
      </c>
      <c r="Q398" s="45" t="s">
        <v>40</v>
      </c>
      <c r="R398" s="17"/>
      <c r="S398" s="26" t="s">
        <v>1127</v>
      </c>
      <c r="T398" s="27" t="s">
        <v>42</v>
      </c>
      <c r="U398" s="23" t="s">
        <v>43</v>
      </c>
      <c r="V398" s="32"/>
      <c r="W398" s="23"/>
      <c r="X398" s="23"/>
      <c r="Y398" s="23"/>
      <c r="Z398" s="23"/>
      <c r="AA398" s="37"/>
      <c r="AB398" s="38"/>
      <c r="AC398" s="23"/>
      <c r="AD398" s="42"/>
      <c r="AE398" s="43"/>
    </row>
    <row r="399" spans="1:31">
      <c r="A399" s="15">
        <v>398</v>
      </c>
      <c r="B399" s="44">
        <v>44286</v>
      </c>
      <c r="C399" s="45" t="s">
        <v>59</v>
      </c>
      <c r="D399" s="18" t="str">
        <f>VLOOKUP(C399,IF({1,0},CSS南北分区!D:D,CSS南北分区!B:B),2,FALSE)</f>
        <v>南区</v>
      </c>
      <c r="E399" s="46" t="s">
        <v>93</v>
      </c>
      <c r="F399" s="18" t="str">
        <f>IFERROR(VLOOKUP('2-DBS送检明细'!E399,IF({1,0},医院分型!F:F,医院分型!E:E),2,FALSE),"无")</f>
        <v>L1</v>
      </c>
      <c r="G399" s="18" t="str">
        <f>IF(IFERROR(VLOOKUP(E399,医院分型!F:J,5,FALSE),"无")="是","是","")</f>
        <v>是</v>
      </c>
      <c r="H399" s="45" t="s">
        <v>72</v>
      </c>
      <c r="I399" s="45" t="s">
        <v>94</v>
      </c>
      <c r="J399" s="18" t="str">
        <f>IFERROR(VLOOKUP(E399,医院分型!F:K,6,FALSE),"否")</f>
        <v>是</v>
      </c>
      <c r="K399" s="23" t="s">
        <v>1128</v>
      </c>
      <c r="L399" s="23">
        <v>2</v>
      </c>
      <c r="M399" s="23" t="s">
        <v>49</v>
      </c>
      <c r="N399" s="23" t="s">
        <v>50</v>
      </c>
      <c r="O399" s="15"/>
      <c r="P399" s="45" t="s">
        <v>39</v>
      </c>
      <c r="Q399" s="45" t="s">
        <v>40</v>
      </c>
      <c r="R399" s="17"/>
      <c r="S399" s="26" t="s">
        <v>1129</v>
      </c>
      <c r="T399" s="27" t="s">
        <v>42</v>
      </c>
      <c r="U399" s="23" t="s">
        <v>43</v>
      </c>
      <c r="V399" s="32"/>
      <c r="W399" s="23"/>
      <c r="X399" s="23"/>
      <c r="Y399" s="23"/>
      <c r="Z399" s="23"/>
      <c r="AA399" s="37"/>
      <c r="AB399" s="38"/>
      <c r="AC399" s="23"/>
      <c r="AD399" s="42"/>
      <c r="AE399" s="43"/>
    </row>
    <row r="400" spans="1:31">
      <c r="A400" s="15">
        <v>399</v>
      </c>
      <c r="B400" s="44">
        <v>44286</v>
      </c>
      <c r="C400" s="45" t="s">
        <v>415</v>
      </c>
      <c r="D400" s="18" t="str">
        <f>VLOOKUP(C400,IF({1,0},CSS南北分区!D:D,CSS南北分区!B:B),2,FALSE)</f>
        <v>南区</v>
      </c>
      <c r="E400" s="46" t="s">
        <v>416</v>
      </c>
      <c r="F400" s="18" t="str">
        <f>IFERROR(VLOOKUP('2-DBS送检明细'!E400,IF({1,0},医院分型!F:F,医院分型!E:E),2,FALSE),"无")</f>
        <v>L2</v>
      </c>
      <c r="G400" s="18" t="str">
        <f>IF(IFERROR(VLOOKUP(E400,医院分型!F:J,5,FALSE),"无")="是","是","")</f>
        <v/>
      </c>
      <c r="H400" s="45" t="s">
        <v>1130</v>
      </c>
      <c r="I400" s="45" t="s">
        <v>1078</v>
      </c>
      <c r="J400" s="18" t="str">
        <f>IFERROR(VLOOKUP(E400,医院分型!F:K,6,FALSE),"否")</f>
        <v>否</v>
      </c>
      <c r="K400" s="23" t="s">
        <v>1131</v>
      </c>
      <c r="L400" s="23">
        <v>5</v>
      </c>
      <c r="M400" s="23" t="s">
        <v>37</v>
      </c>
      <c r="N400" s="23" t="s">
        <v>38</v>
      </c>
      <c r="O400" s="15"/>
      <c r="P400" s="45" t="s">
        <v>39</v>
      </c>
      <c r="Q400" s="45" t="s">
        <v>40</v>
      </c>
      <c r="R400" s="17"/>
      <c r="S400" s="26" t="s">
        <v>1132</v>
      </c>
      <c r="T400" s="27" t="s">
        <v>42</v>
      </c>
      <c r="U400" s="23" t="s">
        <v>43</v>
      </c>
      <c r="V400" s="32"/>
      <c r="W400" s="23"/>
      <c r="X400" s="23"/>
      <c r="Y400" s="23"/>
      <c r="Z400" s="23"/>
      <c r="AA400" s="37"/>
      <c r="AB400" s="38"/>
      <c r="AC400" s="23"/>
      <c r="AD400" s="42"/>
      <c r="AE400" s="43"/>
    </row>
    <row r="401" spans="1:31">
      <c r="A401" s="15">
        <v>400</v>
      </c>
      <c r="B401" s="44">
        <v>44286</v>
      </c>
      <c r="C401" s="45" t="s">
        <v>32</v>
      </c>
      <c r="D401" s="18" t="str">
        <f>VLOOKUP(C401,IF({1,0},CSS南北分区!D:D,CSS南北分区!B:B),2,FALSE)</f>
        <v>北区</v>
      </c>
      <c r="E401" s="46" t="s">
        <v>488</v>
      </c>
      <c r="F401" s="18" t="str">
        <f>IFERROR(VLOOKUP('2-DBS送检明细'!E401,IF({1,0},医院分型!F:F,医院分型!E:E),2,FALSE),"无")</f>
        <v>L1</v>
      </c>
      <c r="G401" s="18" t="str">
        <f>IF(IFERROR(VLOOKUP(E401,医院分型!F:J,5,FALSE),"无")="是","是","")</f>
        <v/>
      </c>
      <c r="H401" s="45" t="s">
        <v>34</v>
      </c>
      <c r="I401" s="45" t="s">
        <v>721</v>
      </c>
      <c r="J401" s="18" t="str">
        <f>IFERROR(VLOOKUP(E401,医院分型!F:K,6,FALSE),"否")</f>
        <v>是</v>
      </c>
      <c r="K401" s="23" t="s">
        <v>1133</v>
      </c>
      <c r="L401" s="23">
        <v>5</v>
      </c>
      <c r="M401" s="23" t="s">
        <v>37</v>
      </c>
      <c r="N401" s="23" t="s">
        <v>50</v>
      </c>
      <c r="O401" s="15"/>
      <c r="P401" s="45" t="s">
        <v>39</v>
      </c>
      <c r="Q401" s="45" t="s">
        <v>40</v>
      </c>
      <c r="R401" s="17"/>
      <c r="S401" s="26" t="s">
        <v>1134</v>
      </c>
      <c r="T401" s="27" t="s">
        <v>42</v>
      </c>
      <c r="U401" s="23" t="s">
        <v>43</v>
      </c>
      <c r="V401" s="32"/>
      <c r="W401" s="23"/>
      <c r="X401" s="23"/>
      <c r="Y401" s="23"/>
      <c r="Z401" s="23"/>
      <c r="AA401" s="37"/>
      <c r="AB401" s="38"/>
      <c r="AC401" s="23"/>
      <c r="AD401" s="42"/>
      <c r="AE401" s="43"/>
    </row>
    <row r="402" spans="1:31">
      <c r="A402" s="15">
        <v>401</v>
      </c>
      <c r="B402" s="44">
        <v>44286</v>
      </c>
      <c r="C402" s="45" t="s">
        <v>32</v>
      </c>
      <c r="D402" s="18" t="str">
        <f>VLOOKUP(C402,IF({1,0},CSS南北分区!D:D,CSS南北分区!B:B),2,FALSE)</f>
        <v>北区</v>
      </c>
      <c r="E402" s="46" t="s">
        <v>488</v>
      </c>
      <c r="F402" s="18" t="str">
        <f>IFERROR(VLOOKUP('2-DBS送检明细'!E402,IF({1,0},医院分型!F:F,医院分型!E:E),2,FALSE),"无")</f>
        <v>L1</v>
      </c>
      <c r="G402" s="18" t="str">
        <f>IF(IFERROR(VLOOKUP(E402,医院分型!F:J,5,FALSE),"无")="是","是","")</f>
        <v/>
      </c>
      <c r="H402" s="45" t="s">
        <v>34</v>
      </c>
      <c r="I402" s="45" t="s">
        <v>721</v>
      </c>
      <c r="J402" s="18" t="str">
        <f>IFERROR(VLOOKUP(E402,医院分型!F:K,6,FALSE),"否")</f>
        <v>是</v>
      </c>
      <c r="K402" s="23" t="s">
        <v>1135</v>
      </c>
      <c r="L402" s="23">
        <v>3</v>
      </c>
      <c r="M402" s="23" t="s">
        <v>37</v>
      </c>
      <c r="N402" s="23" t="s">
        <v>50</v>
      </c>
      <c r="O402" s="15"/>
      <c r="P402" s="45" t="s">
        <v>39</v>
      </c>
      <c r="Q402" s="45" t="s">
        <v>40</v>
      </c>
      <c r="R402" s="17"/>
      <c r="S402" s="26" t="s">
        <v>1136</v>
      </c>
      <c r="T402" s="27" t="s">
        <v>42</v>
      </c>
      <c r="U402" s="23" t="s">
        <v>43</v>
      </c>
      <c r="V402" s="32"/>
      <c r="W402" s="23"/>
      <c r="X402" s="23"/>
      <c r="Y402" s="23"/>
      <c r="Z402" s="23"/>
      <c r="AA402" s="37"/>
      <c r="AB402" s="38"/>
      <c r="AC402" s="23"/>
      <c r="AD402" s="42"/>
      <c r="AE402" s="43"/>
    </row>
    <row r="403" spans="1:31">
      <c r="A403" s="15">
        <v>402</v>
      </c>
      <c r="B403" s="44">
        <v>44286</v>
      </c>
      <c r="C403" s="45" t="s">
        <v>32</v>
      </c>
      <c r="D403" s="18" t="str">
        <f>VLOOKUP(C403,IF({1,0},CSS南北分区!D:D,CSS南北分区!B:B),2,FALSE)</f>
        <v>北区</v>
      </c>
      <c r="E403" s="46" t="s">
        <v>488</v>
      </c>
      <c r="F403" s="18" t="str">
        <f>IFERROR(VLOOKUP('2-DBS送检明细'!E403,IF({1,0},医院分型!F:F,医院分型!E:E),2,FALSE),"无")</f>
        <v>L1</v>
      </c>
      <c r="G403" s="18" t="str">
        <f>IF(IFERROR(VLOOKUP(E403,医院分型!F:J,5,FALSE),"无")="是","是","")</f>
        <v/>
      </c>
      <c r="H403" s="45" t="s">
        <v>34</v>
      </c>
      <c r="I403" s="45" t="s">
        <v>721</v>
      </c>
      <c r="J403" s="18" t="str">
        <f>IFERROR(VLOOKUP(E403,医院分型!F:K,6,FALSE),"否")</f>
        <v>是</v>
      </c>
      <c r="K403" s="23" t="s">
        <v>1137</v>
      </c>
      <c r="L403" s="23">
        <v>3</v>
      </c>
      <c r="M403" s="23" t="s">
        <v>37</v>
      </c>
      <c r="N403" s="23" t="s">
        <v>50</v>
      </c>
      <c r="O403" s="15"/>
      <c r="P403" s="45" t="s">
        <v>39</v>
      </c>
      <c r="Q403" s="45" t="s">
        <v>40</v>
      </c>
      <c r="R403" s="17"/>
      <c r="S403" s="26" t="s">
        <v>1138</v>
      </c>
      <c r="T403" s="27" t="s">
        <v>42</v>
      </c>
      <c r="U403" s="23" t="s">
        <v>43</v>
      </c>
      <c r="V403" s="32"/>
      <c r="W403" s="23"/>
      <c r="X403" s="23"/>
      <c r="Y403" s="23"/>
      <c r="Z403" s="23"/>
      <c r="AA403" s="37"/>
      <c r="AB403" s="38"/>
      <c r="AC403" s="23"/>
      <c r="AD403" s="42"/>
      <c r="AE403" s="43"/>
    </row>
    <row r="404" spans="1:31">
      <c r="A404" s="15">
        <v>403</v>
      </c>
      <c r="B404" s="44">
        <v>44286</v>
      </c>
      <c r="C404" s="45" t="s">
        <v>32</v>
      </c>
      <c r="D404" s="18" t="str">
        <f>VLOOKUP(C404,IF({1,0},CSS南北分区!D:D,CSS南北分区!B:B),2,FALSE)</f>
        <v>北区</v>
      </c>
      <c r="E404" s="46" t="s">
        <v>488</v>
      </c>
      <c r="F404" s="18" t="str">
        <f>IFERROR(VLOOKUP('2-DBS送检明细'!E404,IF({1,0},医院分型!F:F,医院分型!E:E),2,FALSE),"无")</f>
        <v>L1</v>
      </c>
      <c r="G404" s="18" t="str">
        <f>IF(IFERROR(VLOOKUP(E404,医院分型!F:J,5,FALSE),"无")="是","是","")</f>
        <v/>
      </c>
      <c r="H404" s="45" t="s">
        <v>34</v>
      </c>
      <c r="I404" s="45" t="s">
        <v>721</v>
      </c>
      <c r="J404" s="18" t="str">
        <f>IFERROR(VLOOKUP(E404,医院分型!F:K,6,FALSE),"否")</f>
        <v>是</v>
      </c>
      <c r="K404" s="23" t="s">
        <v>806</v>
      </c>
      <c r="L404" s="23">
        <v>6</v>
      </c>
      <c r="M404" s="23" t="s">
        <v>37</v>
      </c>
      <c r="N404" s="23" t="s">
        <v>38</v>
      </c>
      <c r="O404" s="15"/>
      <c r="P404" s="45" t="s">
        <v>39</v>
      </c>
      <c r="Q404" s="45" t="s">
        <v>40</v>
      </c>
      <c r="R404" s="17"/>
      <c r="S404" s="26" t="s">
        <v>1139</v>
      </c>
      <c r="T404" s="27" t="s">
        <v>42</v>
      </c>
      <c r="U404" s="23" t="s">
        <v>43</v>
      </c>
      <c r="V404" s="32"/>
      <c r="W404" s="23"/>
      <c r="X404" s="23"/>
      <c r="Y404" s="23"/>
      <c r="Z404" s="23"/>
      <c r="AA404" s="37"/>
      <c r="AB404" s="38"/>
      <c r="AC404" s="23"/>
      <c r="AD404" s="42"/>
      <c r="AE404" s="43"/>
    </row>
    <row r="405" spans="1:31">
      <c r="A405" s="15">
        <v>404</v>
      </c>
      <c r="B405" s="44">
        <v>44286</v>
      </c>
      <c r="C405" s="45" t="s">
        <v>32</v>
      </c>
      <c r="D405" s="18" t="str">
        <f>VLOOKUP(C405,IF({1,0},CSS南北分区!D:D,CSS南北分区!B:B),2,FALSE)</f>
        <v>北区</v>
      </c>
      <c r="E405" s="46" t="s">
        <v>488</v>
      </c>
      <c r="F405" s="18" t="str">
        <f>IFERROR(VLOOKUP('2-DBS送检明细'!E405,IF({1,0},医院分型!F:F,医院分型!E:E),2,FALSE),"无")</f>
        <v>L1</v>
      </c>
      <c r="G405" s="18" t="str">
        <f>IF(IFERROR(VLOOKUP(E405,医院分型!F:J,5,FALSE),"无")="是","是","")</f>
        <v/>
      </c>
      <c r="H405" s="45" t="s">
        <v>34</v>
      </c>
      <c r="I405" s="45" t="s">
        <v>721</v>
      </c>
      <c r="J405" s="18" t="str">
        <f>IFERROR(VLOOKUP(E405,医院分型!F:K,6,FALSE),"否")</f>
        <v>是</v>
      </c>
      <c r="K405" s="23" t="s">
        <v>1140</v>
      </c>
      <c r="L405" s="23">
        <v>7</v>
      </c>
      <c r="M405" s="23" t="s">
        <v>37</v>
      </c>
      <c r="N405" s="23" t="s">
        <v>38</v>
      </c>
      <c r="O405" s="15"/>
      <c r="P405" s="45" t="s">
        <v>39</v>
      </c>
      <c r="Q405" s="45" t="s">
        <v>40</v>
      </c>
      <c r="R405" s="17"/>
      <c r="S405" s="26" t="s">
        <v>1141</v>
      </c>
      <c r="T405" s="27" t="s">
        <v>42</v>
      </c>
      <c r="U405" s="23" t="s">
        <v>43</v>
      </c>
      <c r="V405" s="32"/>
      <c r="W405" s="23"/>
      <c r="X405" s="23"/>
      <c r="Y405" s="23"/>
      <c r="Z405" s="23"/>
      <c r="AA405" s="37"/>
      <c r="AB405" s="38"/>
      <c r="AC405" s="23"/>
      <c r="AD405" s="42"/>
      <c r="AE405" s="43"/>
    </row>
    <row r="406" spans="1:31">
      <c r="A406" s="15">
        <v>405</v>
      </c>
      <c r="B406" s="44">
        <v>44286</v>
      </c>
      <c r="C406" s="45" t="s">
        <v>32</v>
      </c>
      <c r="D406" s="18" t="str">
        <f>VLOOKUP(C406,IF({1,0},CSS南北分区!D:D,CSS南北分区!B:B),2,FALSE)</f>
        <v>北区</v>
      </c>
      <c r="E406" s="46" t="s">
        <v>488</v>
      </c>
      <c r="F406" s="18" t="str">
        <f>IFERROR(VLOOKUP('2-DBS送检明细'!E406,IF({1,0},医院分型!F:F,医院分型!E:E),2,FALSE),"无")</f>
        <v>L1</v>
      </c>
      <c r="G406" s="18" t="str">
        <f>IF(IFERROR(VLOOKUP(E406,医院分型!F:J,5,FALSE),"无")="是","是","")</f>
        <v/>
      </c>
      <c r="H406" s="45" t="s">
        <v>34</v>
      </c>
      <c r="I406" s="45" t="s">
        <v>721</v>
      </c>
      <c r="J406" s="18" t="str">
        <f>IFERROR(VLOOKUP(E406,医院分型!F:K,6,FALSE),"否")</f>
        <v>是</v>
      </c>
      <c r="K406" s="23" t="s">
        <v>1142</v>
      </c>
      <c r="L406" s="23">
        <v>6</v>
      </c>
      <c r="M406" s="23" t="s">
        <v>37</v>
      </c>
      <c r="N406" s="23" t="s">
        <v>38</v>
      </c>
      <c r="O406" s="15"/>
      <c r="P406" s="45" t="s">
        <v>39</v>
      </c>
      <c r="Q406" s="45" t="s">
        <v>40</v>
      </c>
      <c r="R406" s="17"/>
      <c r="S406" s="26" t="s">
        <v>1143</v>
      </c>
      <c r="T406" s="27" t="s">
        <v>42</v>
      </c>
      <c r="U406" s="23" t="s">
        <v>43</v>
      </c>
      <c r="V406" s="32"/>
      <c r="W406" s="23"/>
      <c r="X406" s="23"/>
      <c r="Y406" s="23"/>
      <c r="Z406" s="23"/>
      <c r="AA406" s="37"/>
      <c r="AB406" s="38"/>
      <c r="AC406" s="23"/>
      <c r="AD406" s="42"/>
      <c r="AE406" s="43"/>
    </row>
    <row r="407" spans="1:31">
      <c r="A407" s="15">
        <v>406</v>
      </c>
      <c r="B407" s="44">
        <v>44286</v>
      </c>
      <c r="C407" s="45" t="s">
        <v>44</v>
      </c>
      <c r="D407" s="18" t="str">
        <f>VLOOKUP(C407,IF({1,0},CSS南北分区!D:D,CSS南北分区!B:B),2,FALSE)</f>
        <v>北区</v>
      </c>
      <c r="E407" s="46" t="s">
        <v>1144</v>
      </c>
      <c r="F407" s="18" t="str">
        <f>IFERROR(VLOOKUP('2-DBS送检明细'!E407,IF({1,0},医院分型!F:F,医院分型!E:E),2,FALSE),"无")</f>
        <v>无</v>
      </c>
      <c r="G407" s="18" t="str">
        <f>IF(IFERROR(VLOOKUP(E407,医院分型!F:J,5,FALSE),"无")="是","是","")</f>
        <v/>
      </c>
      <c r="H407" s="45" t="s">
        <v>186</v>
      </c>
      <c r="I407" s="45" t="s">
        <v>1145</v>
      </c>
      <c r="J407" s="18" t="str">
        <f>IFERROR(VLOOKUP(E407,医院分型!F:K,6,FALSE),"否")</f>
        <v>否</v>
      </c>
      <c r="K407" s="23" t="s">
        <v>1146</v>
      </c>
      <c r="L407" s="23">
        <v>30</v>
      </c>
      <c r="M407" s="23" t="s">
        <v>37</v>
      </c>
      <c r="N407" s="23" t="s">
        <v>38</v>
      </c>
      <c r="O407" s="15"/>
      <c r="P407" s="45" t="s">
        <v>39</v>
      </c>
      <c r="Q407" s="45" t="s">
        <v>40</v>
      </c>
      <c r="R407" s="17"/>
      <c r="S407" s="26" t="s">
        <v>1147</v>
      </c>
      <c r="T407" s="27" t="s">
        <v>42</v>
      </c>
      <c r="U407" s="23" t="s">
        <v>120</v>
      </c>
      <c r="V407" s="32">
        <v>1.2</v>
      </c>
      <c r="W407" s="23" t="s">
        <v>132</v>
      </c>
      <c r="X407" s="23"/>
      <c r="Y407" s="23" t="s">
        <v>132</v>
      </c>
      <c r="Z407" s="23"/>
      <c r="AA407" s="37"/>
      <c r="AB407" s="38"/>
      <c r="AC407" s="23"/>
      <c r="AD407" s="42"/>
      <c r="AE407" s="43"/>
    </row>
    <row r="408" spans="1:31">
      <c r="A408" s="15">
        <v>407</v>
      </c>
      <c r="B408" s="44">
        <v>44282</v>
      </c>
      <c r="C408" s="45" t="s">
        <v>32</v>
      </c>
      <c r="D408" s="18" t="str">
        <f>VLOOKUP(C408,IF({1,0},CSS南北分区!D:D,CSS南北分区!B:B),2,FALSE)</f>
        <v>北区</v>
      </c>
      <c r="E408" s="46" t="s">
        <v>488</v>
      </c>
      <c r="F408" s="18" t="str">
        <f>IFERROR(VLOOKUP('2-DBS送检明细'!E408,IF({1,0},医院分型!F:F,医院分型!E:E),2,FALSE),"无")</f>
        <v>L1</v>
      </c>
      <c r="G408" s="18" t="str">
        <f>IF(IFERROR(VLOOKUP(E408,医院分型!F:J,5,FALSE),"无")="是","是","")</f>
        <v/>
      </c>
      <c r="H408" s="45" t="s">
        <v>34</v>
      </c>
      <c r="I408" s="45" t="s">
        <v>721</v>
      </c>
      <c r="J408" s="18" t="str">
        <f>IFERROR(VLOOKUP(E408,医院分型!F:K,6,FALSE),"否")</f>
        <v>是</v>
      </c>
      <c r="K408" s="23" t="s">
        <v>355</v>
      </c>
      <c r="L408" s="23">
        <v>4</v>
      </c>
      <c r="M408" s="23" t="s">
        <v>37</v>
      </c>
      <c r="N408" s="23" t="s">
        <v>38</v>
      </c>
      <c r="O408" s="15"/>
      <c r="P408" s="45" t="s">
        <v>39</v>
      </c>
      <c r="Q408" s="45" t="s">
        <v>40</v>
      </c>
      <c r="R408" s="17"/>
      <c r="S408" s="26" t="s">
        <v>1148</v>
      </c>
      <c r="T408" s="27" t="s">
        <v>42</v>
      </c>
      <c r="U408" s="23" t="s">
        <v>43</v>
      </c>
      <c r="V408" s="32"/>
      <c r="W408" s="23"/>
      <c r="X408" s="23"/>
      <c r="Y408" s="23"/>
      <c r="Z408" s="23"/>
      <c r="AA408" s="37"/>
      <c r="AB408" s="38"/>
      <c r="AC408" s="23"/>
      <c r="AD408" s="42"/>
      <c r="AE408" s="43"/>
    </row>
    <row r="409" spans="1:31">
      <c r="A409" s="15">
        <v>408</v>
      </c>
      <c r="B409" s="44">
        <v>44282</v>
      </c>
      <c r="C409" s="45" t="s">
        <v>59</v>
      </c>
      <c r="D409" s="18" t="str">
        <f>VLOOKUP(C409,IF({1,0},CSS南北分区!D:D,CSS南北分区!B:B),2,FALSE)</f>
        <v>南区</v>
      </c>
      <c r="E409" s="46" t="s">
        <v>128</v>
      </c>
      <c r="F409" s="18" t="str">
        <f>IFERROR(VLOOKUP('2-DBS送检明细'!E409,IF({1,0},医院分型!F:F,医院分型!E:E),2,FALSE),"无")</f>
        <v>L2</v>
      </c>
      <c r="G409" s="18" t="str">
        <f>IF(IFERROR(VLOOKUP(E409,医院分型!F:J,5,FALSE),"无")="是","是","")</f>
        <v/>
      </c>
      <c r="H409" s="45" t="s">
        <v>72</v>
      </c>
      <c r="I409" s="45" t="s">
        <v>129</v>
      </c>
      <c r="J409" s="18" t="str">
        <f>IFERROR(VLOOKUP(E409,医院分型!F:K,6,FALSE),"否")</f>
        <v>否</v>
      </c>
      <c r="K409" s="23" t="s">
        <v>1149</v>
      </c>
      <c r="L409" s="23">
        <v>9</v>
      </c>
      <c r="M409" s="23" t="s">
        <v>37</v>
      </c>
      <c r="N409" s="23" t="s">
        <v>38</v>
      </c>
      <c r="O409" s="15"/>
      <c r="P409" s="45" t="s">
        <v>39</v>
      </c>
      <c r="Q409" s="45" t="s">
        <v>40</v>
      </c>
      <c r="R409" s="17"/>
      <c r="S409" s="26" t="s">
        <v>1150</v>
      </c>
      <c r="T409" s="27" t="s">
        <v>42</v>
      </c>
      <c r="U409" s="23" t="s">
        <v>43</v>
      </c>
      <c r="V409" s="32"/>
      <c r="W409" s="23"/>
      <c r="X409" s="23"/>
      <c r="Y409" s="23"/>
      <c r="Z409" s="23"/>
      <c r="AA409" s="37"/>
      <c r="AB409" s="38"/>
      <c r="AC409" s="23"/>
      <c r="AD409" s="42"/>
      <c r="AE409" s="43"/>
    </row>
    <row r="410" spans="1:31">
      <c r="A410" s="15">
        <v>409</v>
      </c>
      <c r="B410" s="44">
        <v>44281</v>
      </c>
      <c r="C410" s="45" t="s">
        <v>70</v>
      </c>
      <c r="D410" s="18" t="str">
        <f>VLOOKUP(C410,IF({1,0},CSS南北分区!D:D,CSS南北分区!B:B),2,FALSE)</f>
        <v>北区</v>
      </c>
      <c r="E410" s="46" t="s">
        <v>71</v>
      </c>
      <c r="F410" s="18" t="str">
        <f>IFERROR(VLOOKUP('2-DBS送检明细'!E410,IF({1,0},医院分型!F:F,医院分型!E:E),2,FALSE),"无")</f>
        <v>L1</v>
      </c>
      <c r="G410" s="18" t="str">
        <f>IF(IFERROR(VLOOKUP(E410,医院分型!F:J,5,FALSE),"无")="是","是","")</f>
        <v>是</v>
      </c>
      <c r="H410" s="45" t="s">
        <v>72</v>
      </c>
      <c r="I410" s="45" t="s">
        <v>73</v>
      </c>
      <c r="J410" s="18" t="str">
        <f>IFERROR(VLOOKUP(E410,医院分型!F:K,6,FALSE),"否")</f>
        <v>是</v>
      </c>
      <c r="K410" s="23" t="s">
        <v>633</v>
      </c>
      <c r="L410" s="23">
        <v>36</v>
      </c>
      <c r="M410" s="23" t="s">
        <v>37</v>
      </c>
      <c r="N410" s="23" t="s">
        <v>38</v>
      </c>
      <c r="O410" s="15"/>
      <c r="P410" s="45" t="s">
        <v>39</v>
      </c>
      <c r="Q410" s="45" t="s">
        <v>40</v>
      </c>
      <c r="R410" s="17"/>
      <c r="S410" s="26" t="s">
        <v>1151</v>
      </c>
      <c r="T410" s="27" t="s">
        <v>42</v>
      </c>
      <c r="U410" s="23" t="s">
        <v>120</v>
      </c>
      <c r="V410" s="32">
        <v>0.19</v>
      </c>
      <c r="W410" s="23" t="s">
        <v>132</v>
      </c>
      <c r="X410" s="23"/>
      <c r="Y410" s="23" t="s">
        <v>132</v>
      </c>
      <c r="Z410" s="23"/>
      <c r="AA410" s="37"/>
      <c r="AB410" s="38"/>
      <c r="AC410" s="23"/>
      <c r="AD410" s="42"/>
      <c r="AE410" s="43"/>
    </row>
    <row r="411" spans="1:31">
      <c r="A411" s="15">
        <v>410</v>
      </c>
      <c r="B411" s="44">
        <v>44287</v>
      </c>
      <c r="C411" s="45" t="s">
        <v>268</v>
      </c>
      <c r="D411" s="18" t="str">
        <f>VLOOKUP(C411,IF({1,0},CSS南北分区!D:D,CSS南北分区!B:B),2,FALSE)</f>
        <v>南区</v>
      </c>
      <c r="E411" s="46" t="s">
        <v>431</v>
      </c>
      <c r="F411" s="18" t="str">
        <f>IFERROR(VLOOKUP('2-DBS送检明细'!E411,IF({1,0},医院分型!F:F,医院分型!E:E),2,FALSE),"无")</f>
        <v>无</v>
      </c>
      <c r="G411" s="18" t="str">
        <f>IF(IFERROR(VLOOKUP(E411,医院分型!F:J,5,FALSE),"无")="是","是","")</f>
        <v/>
      </c>
      <c r="H411" s="45" t="s">
        <v>34</v>
      </c>
      <c r="I411" s="45" t="s">
        <v>1152</v>
      </c>
      <c r="J411" s="18" t="str">
        <f>IFERROR(VLOOKUP(E411,医院分型!F:K,6,FALSE),"否")</f>
        <v>否</v>
      </c>
      <c r="K411" s="23" t="s">
        <v>1153</v>
      </c>
      <c r="L411" s="23">
        <v>3</v>
      </c>
      <c r="M411" s="23" t="s">
        <v>37</v>
      </c>
      <c r="N411" s="23" t="s">
        <v>50</v>
      </c>
      <c r="O411" s="15"/>
      <c r="P411" s="45" t="s">
        <v>39</v>
      </c>
      <c r="Q411" s="45" t="s">
        <v>40</v>
      </c>
      <c r="R411" s="17"/>
      <c r="S411" s="26" t="s">
        <v>1154</v>
      </c>
      <c r="T411" s="27" t="s">
        <v>42</v>
      </c>
      <c r="U411" s="23" t="s">
        <v>120</v>
      </c>
      <c r="V411" s="32">
        <v>0.5</v>
      </c>
      <c r="W411" s="23" t="s">
        <v>132</v>
      </c>
      <c r="X411" s="23"/>
      <c r="Y411" s="23" t="s">
        <v>132</v>
      </c>
      <c r="Z411" s="23"/>
      <c r="AA411" s="37"/>
      <c r="AB411" s="38"/>
      <c r="AC411" s="23"/>
      <c r="AD411" s="42"/>
      <c r="AE411" s="43"/>
    </row>
    <row r="412" spans="1:31">
      <c r="A412" s="15">
        <v>411</v>
      </c>
      <c r="B412" s="44">
        <v>44287</v>
      </c>
      <c r="C412" s="45" t="s">
        <v>59</v>
      </c>
      <c r="D412" s="18" t="str">
        <f>VLOOKUP(C412,IF({1,0},CSS南北分区!D:D,CSS南北分区!B:B),2,FALSE)</f>
        <v>南区</v>
      </c>
      <c r="E412" s="46" t="s">
        <v>93</v>
      </c>
      <c r="F412" s="18" t="str">
        <f>IFERROR(VLOOKUP('2-DBS送检明细'!E412,IF({1,0},医院分型!F:F,医院分型!E:E),2,FALSE),"无")</f>
        <v>L1</v>
      </c>
      <c r="G412" s="18" t="str">
        <f>IF(IFERROR(VLOOKUP(E412,医院分型!F:J,5,FALSE),"无")="是","是","")</f>
        <v>是</v>
      </c>
      <c r="H412" s="45" t="s">
        <v>78</v>
      </c>
      <c r="I412" s="45" t="s">
        <v>1095</v>
      </c>
      <c r="J412" s="18" t="str">
        <f>IFERROR(VLOOKUP(E412,医院分型!F:K,6,FALSE),"否")</f>
        <v>是</v>
      </c>
      <c r="K412" s="23" t="s">
        <v>1155</v>
      </c>
      <c r="L412" s="23">
        <v>14</v>
      </c>
      <c r="M412" s="23" t="s">
        <v>49</v>
      </c>
      <c r="N412" s="23" t="s">
        <v>38</v>
      </c>
      <c r="O412" s="15"/>
      <c r="P412" s="45" t="s">
        <v>39</v>
      </c>
      <c r="Q412" s="45" t="s">
        <v>40</v>
      </c>
      <c r="R412" s="17"/>
      <c r="S412" s="26" t="s">
        <v>1156</v>
      </c>
      <c r="T412" s="27" t="s">
        <v>42</v>
      </c>
      <c r="U412" s="23" t="s">
        <v>43</v>
      </c>
      <c r="V412" s="32"/>
      <c r="W412" s="23"/>
      <c r="X412" s="23"/>
      <c r="Y412" s="23"/>
      <c r="Z412" s="23"/>
      <c r="AA412" s="37"/>
      <c r="AB412" s="38"/>
      <c r="AC412" s="23"/>
      <c r="AD412" s="42"/>
      <c r="AE412" s="43"/>
    </row>
    <row r="413" spans="1:31">
      <c r="A413" s="15">
        <v>412</v>
      </c>
      <c r="B413" s="44">
        <v>44287</v>
      </c>
      <c r="C413" s="45" t="s">
        <v>59</v>
      </c>
      <c r="D413" s="18" t="str">
        <f>VLOOKUP(C413,IF({1,0},CSS南北分区!D:D,CSS南北分区!B:B),2,FALSE)</f>
        <v>南区</v>
      </c>
      <c r="E413" s="46" t="s">
        <v>93</v>
      </c>
      <c r="F413" s="18" t="str">
        <f>IFERROR(VLOOKUP('2-DBS送检明细'!E413,IF({1,0},医院分型!F:F,医院分型!E:E),2,FALSE),"无")</f>
        <v>L1</v>
      </c>
      <c r="G413" s="18" t="str">
        <f>IF(IFERROR(VLOOKUP(E413,医院分型!F:J,5,FALSE),"无")="是","是","")</f>
        <v>是</v>
      </c>
      <c r="H413" s="45" t="s">
        <v>186</v>
      </c>
      <c r="I413" s="45" t="s">
        <v>885</v>
      </c>
      <c r="J413" s="18" t="str">
        <f>IFERROR(VLOOKUP(E413,医院分型!F:K,6,FALSE),"否")</f>
        <v>是</v>
      </c>
      <c r="K413" s="23" t="s">
        <v>907</v>
      </c>
      <c r="L413" s="23">
        <v>4</v>
      </c>
      <c r="M413" s="23" t="s">
        <v>37</v>
      </c>
      <c r="N413" s="23" t="s">
        <v>38</v>
      </c>
      <c r="O413" s="15"/>
      <c r="P413" s="45" t="s">
        <v>39</v>
      </c>
      <c r="Q413" s="45" t="s">
        <v>40</v>
      </c>
      <c r="R413" s="17"/>
      <c r="S413" s="26" t="s">
        <v>1157</v>
      </c>
      <c r="T413" s="27" t="s">
        <v>42</v>
      </c>
      <c r="U413" s="23" t="s">
        <v>43</v>
      </c>
      <c r="V413" s="32"/>
      <c r="W413" s="23"/>
      <c r="X413" s="23"/>
      <c r="Y413" s="23"/>
      <c r="Z413" s="23"/>
      <c r="AA413" s="37"/>
      <c r="AB413" s="38"/>
      <c r="AC413" s="23"/>
      <c r="AD413" s="42"/>
      <c r="AE413" s="43"/>
    </row>
    <row r="414" spans="1:31">
      <c r="A414" s="15">
        <v>413</v>
      </c>
      <c r="B414" s="44">
        <v>44287</v>
      </c>
      <c r="C414" s="45" t="s">
        <v>564</v>
      </c>
      <c r="D414" s="18" t="str">
        <f>VLOOKUP(C414,IF({1,0},CSS南北分区!D:D,CSS南北分区!B:B),2,FALSE)</f>
        <v>北区</v>
      </c>
      <c r="E414" s="46" t="s">
        <v>1007</v>
      </c>
      <c r="F414" s="18" t="str">
        <f>IFERROR(VLOOKUP('2-DBS送检明细'!E414,IF({1,0},医院分型!F:F,医院分型!E:E),2,FALSE),"无")</f>
        <v>L2</v>
      </c>
      <c r="G414" s="18" t="str">
        <f>IF(IFERROR(VLOOKUP(E414,医院分型!F:J,5,FALSE),"无")="是","是","")</f>
        <v/>
      </c>
      <c r="H414" s="45" t="s">
        <v>34</v>
      </c>
      <c r="I414" s="45" t="s">
        <v>1008</v>
      </c>
      <c r="J414" s="18" t="str">
        <f>IFERROR(VLOOKUP(E414,医院分型!F:K,6,FALSE),"否")</f>
        <v>否</v>
      </c>
      <c r="K414" s="23" t="s">
        <v>1158</v>
      </c>
      <c r="L414" s="23">
        <v>4</v>
      </c>
      <c r="M414" s="23" t="s">
        <v>37</v>
      </c>
      <c r="N414" s="23" t="s">
        <v>50</v>
      </c>
      <c r="O414" s="15"/>
      <c r="P414" s="45" t="s">
        <v>39</v>
      </c>
      <c r="Q414" s="45" t="s">
        <v>40</v>
      </c>
      <c r="R414" s="17"/>
      <c r="S414" s="26" t="s">
        <v>1159</v>
      </c>
      <c r="T414" s="27" t="s">
        <v>42</v>
      </c>
      <c r="U414" s="23" t="s">
        <v>43</v>
      </c>
      <c r="V414" s="32"/>
      <c r="W414" s="23"/>
      <c r="X414" s="23"/>
      <c r="Y414" s="23"/>
      <c r="Z414" s="23"/>
      <c r="AA414" s="37"/>
      <c r="AB414" s="38"/>
      <c r="AC414" s="23"/>
      <c r="AD414" s="42"/>
      <c r="AE414" s="43"/>
    </row>
    <row r="415" spans="1:31">
      <c r="A415" s="15">
        <v>414</v>
      </c>
      <c r="B415" s="44">
        <v>44287</v>
      </c>
      <c r="C415" s="45" t="s">
        <v>218</v>
      </c>
      <c r="D415" s="18" t="str">
        <f>VLOOKUP(C415,IF({1,0},CSS南北分区!D:D,CSS南北分区!B:B),2,FALSE)</f>
        <v>南区</v>
      </c>
      <c r="E415" s="46" t="s">
        <v>219</v>
      </c>
      <c r="F415" s="18" t="str">
        <f>IFERROR(VLOOKUP('2-DBS送检明细'!E415,IF({1,0},医院分型!F:F,医院分型!E:E),2,FALSE),"无")</f>
        <v>L1</v>
      </c>
      <c r="G415" s="18" t="str">
        <f>IF(IFERROR(VLOOKUP(E415,医院分型!F:J,5,FALSE),"无")="是","是","")</f>
        <v/>
      </c>
      <c r="H415" s="45" t="s">
        <v>34</v>
      </c>
      <c r="I415" s="45" t="s">
        <v>418</v>
      </c>
      <c r="J415" s="18" t="str">
        <f>IFERROR(VLOOKUP(E415,医院分型!F:K,6,FALSE),"否")</f>
        <v>是</v>
      </c>
      <c r="K415" s="23" t="s">
        <v>1160</v>
      </c>
      <c r="L415" s="23">
        <v>3</v>
      </c>
      <c r="M415" s="23" t="s">
        <v>37</v>
      </c>
      <c r="N415" s="23" t="s">
        <v>50</v>
      </c>
      <c r="O415" s="15"/>
      <c r="P415" s="45" t="s">
        <v>39</v>
      </c>
      <c r="Q415" s="45" t="s">
        <v>40</v>
      </c>
      <c r="R415" s="17"/>
      <c r="S415" s="26" t="s">
        <v>1161</v>
      </c>
      <c r="T415" s="27" t="s">
        <v>42</v>
      </c>
      <c r="U415" s="23" t="s">
        <v>43</v>
      </c>
      <c r="V415" s="32"/>
      <c r="W415" s="23"/>
      <c r="X415" s="23"/>
      <c r="Y415" s="23"/>
      <c r="Z415" s="23"/>
      <c r="AA415" s="37"/>
      <c r="AB415" s="38"/>
      <c r="AC415" s="23"/>
      <c r="AD415" s="42"/>
      <c r="AE415" s="43"/>
    </row>
    <row r="416" spans="1:31">
      <c r="A416" s="15">
        <v>415</v>
      </c>
      <c r="B416" s="44">
        <v>44288</v>
      </c>
      <c r="C416" s="45" t="s">
        <v>32</v>
      </c>
      <c r="D416" s="18" t="str">
        <f>VLOOKUP(C416,IF({1,0},CSS南北分区!D:D,CSS南北分区!B:B),2,FALSE)</f>
        <v>北区</v>
      </c>
      <c r="E416" s="46" t="s">
        <v>224</v>
      </c>
      <c r="F416" s="18" t="str">
        <f>IFERROR(VLOOKUP('2-DBS送检明细'!E416,IF({1,0},医院分型!F:F,医院分型!E:E),2,FALSE),"无")</f>
        <v>L2</v>
      </c>
      <c r="G416" s="18" t="str">
        <f>IF(IFERROR(VLOOKUP(E416,医院分型!F:J,5,FALSE),"无")="是","是","")</f>
        <v/>
      </c>
      <c r="H416" s="45" t="s">
        <v>410</v>
      </c>
      <c r="I416" s="45" t="s">
        <v>226</v>
      </c>
      <c r="J416" s="18" t="str">
        <f>IFERROR(VLOOKUP(E416,医院分型!F:K,6,FALSE),"否")</f>
        <v>否</v>
      </c>
      <c r="K416" s="23" t="s">
        <v>1162</v>
      </c>
      <c r="L416" s="23">
        <v>7</v>
      </c>
      <c r="M416" s="23" t="s">
        <v>37</v>
      </c>
      <c r="N416" s="23" t="s">
        <v>38</v>
      </c>
      <c r="O416" s="15"/>
      <c r="P416" s="45" t="s">
        <v>39</v>
      </c>
      <c r="Q416" s="45" t="s">
        <v>40</v>
      </c>
      <c r="R416" s="17"/>
      <c r="S416" s="64" t="s">
        <v>1163</v>
      </c>
      <c r="T416" s="27" t="s">
        <v>42</v>
      </c>
      <c r="U416" s="23" t="s">
        <v>43</v>
      </c>
      <c r="V416" s="32"/>
      <c r="W416" s="23"/>
      <c r="X416" s="23"/>
      <c r="Y416" s="23"/>
      <c r="Z416" s="23"/>
      <c r="AA416" s="37"/>
      <c r="AB416" s="38"/>
      <c r="AC416" s="23"/>
      <c r="AD416" s="42"/>
      <c r="AE416" s="43"/>
    </row>
    <row r="417" spans="1:31">
      <c r="A417" s="15">
        <v>416</v>
      </c>
      <c r="B417" s="44">
        <v>44288</v>
      </c>
      <c r="C417" s="45" t="s">
        <v>218</v>
      </c>
      <c r="D417" s="18" t="str">
        <f>VLOOKUP(C417,IF({1,0},CSS南北分区!D:D,CSS南北分区!B:B),2,FALSE)</f>
        <v>南区</v>
      </c>
      <c r="E417" s="46" t="s">
        <v>219</v>
      </c>
      <c r="F417" s="18" t="str">
        <f>IFERROR(VLOOKUP('2-DBS送检明细'!E417,IF({1,0},医院分型!F:F,医院分型!E:E),2,FALSE),"无")</f>
        <v>L1</v>
      </c>
      <c r="G417" s="18" t="str">
        <f>IF(IFERROR(VLOOKUP(E417,医院分型!F:J,5,FALSE),"无")="是","是","")</f>
        <v/>
      </c>
      <c r="H417" s="45" t="s">
        <v>34</v>
      </c>
      <c r="I417" s="45" t="s">
        <v>1164</v>
      </c>
      <c r="J417" s="18" t="str">
        <f>IFERROR(VLOOKUP(E417,医院分型!F:K,6,FALSE),"否")</f>
        <v>是</v>
      </c>
      <c r="K417" s="23" t="s">
        <v>1165</v>
      </c>
      <c r="L417" s="23">
        <v>23</v>
      </c>
      <c r="M417" s="23" t="s">
        <v>49</v>
      </c>
      <c r="N417" s="23" t="s">
        <v>38</v>
      </c>
      <c r="O417" s="15"/>
      <c r="P417" s="45" t="s">
        <v>39</v>
      </c>
      <c r="Q417" s="45" t="s">
        <v>40</v>
      </c>
      <c r="R417" s="17"/>
      <c r="S417" s="26" t="s">
        <v>1166</v>
      </c>
      <c r="T417" s="27" t="s">
        <v>42</v>
      </c>
      <c r="U417" s="23" t="s">
        <v>43</v>
      </c>
      <c r="V417" s="32"/>
      <c r="W417" s="23"/>
      <c r="X417" s="23"/>
      <c r="Y417" s="23"/>
      <c r="Z417" s="23"/>
      <c r="AA417" s="37"/>
      <c r="AB417" s="38"/>
      <c r="AC417" s="23"/>
      <c r="AD417" s="42"/>
      <c r="AE417" s="43"/>
    </row>
    <row r="418" spans="1:31">
      <c r="A418" s="15">
        <v>417</v>
      </c>
      <c r="B418" s="44">
        <v>44288</v>
      </c>
      <c r="C418" s="45" t="s">
        <v>101</v>
      </c>
      <c r="D418" s="18" t="str">
        <f>VLOOKUP(C418,IF({1,0},CSS南北分区!D:D,CSS南北分区!B:B),2,FALSE)</f>
        <v>南区</v>
      </c>
      <c r="E418" s="46" t="s">
        <v>124</v>
      </c>
      <c r="F418" s="18" t="str">
        <f>IFERROR(VLOOKUP('2-DBS送检明细'!E418,IF({1,0},医院分型!F:F,医院分型!E:E),2,FALSE),"无")</f>
        <v>L1</v>
      </c>
      <c r="G418" s="18" t="str">
        <f>IF(IFERROR(VLOOKUP(E418,医院分型!F:J,5,FALSE),"无")="是","是","")</f>
        <v>是</v>
      </c>
      <c r="H418" s="45" t="s">
        <v>186</v>
      </c>
      <c r="I418" s="45" t="s">
        <v>1167</v>
      </c>
      <c r="J418" s="18" t="str">
        <f>IFERROR(VLOOKUP(E418,医院分型!F:K,6,FALSE),"否")</f>
        <v>是</v>
      </c>
      <c r="K418" s="23" t="s">
        <v>1168</v>
      </c>
      <c r="L418" s="23"/>
      <c r="M418" s="23"/>
      <c r="N418" s="23" t="s">
        <v>50</v>
      </c>
      <c r="O418" s="15"/>
      <c r="P418" s="45" t="s">
        <v>39</v>
      </c>
      <c r="Q418" s="45" t="s">
        <v>40</v>
      </c>
      <c r="R418" s="17"/>
      <c r="S418" s="26" t="s">
        <v>1169</v>
      </c>
      <c r="T418" s="27" t="s">
        <v>42</v>
      </c>
      <c r="U418" s="23" t="s">
        <v>120</v>
      </c>
      <c r="V418" s="32">
        <v>1.13</v>
      </c>
      <c r="W418" s="23" t="s">
        <v>132</v>
      </c>
      <c r="X418" s="23"/>
      <c r="Y418" s="23" t="s">
        <v>132</v>
      </c>
      <c r="Z418" s="23"/>
      <c r="AA418" s="37"/>
      <c r="AB418" s="38"/>
      <c r="AC418" s="23"/>
      <c r="AD418" s="42"/>
      <c r="AE418" s="43"/>
    </row>
    <row r="419" spans="1:31">
      <c r="A419" s="15">
        <v>418</v>
      </c>
      <c r="B419" s="44">
        <v>44288</v>
      </c>
      <c r="C419" s="45" t="s">
        <v>32</v>
      </c>
      <c r="D419" s="18" t="str">
        <f>VLOOKUP(C419,IF({1,0},CSS南北分区!D:D,CSS南北分区!B:B),2,FALSE)</f>
        <v>北区</v>
      </c>
      <c r="E419" s="46" t="s">
        <v>197</v>
      </c>
      <c r="F419" s="18" t="str">
        <f>IFERROR(VLOOKUP('2-DBS送检明细'!E419,IF({1,0},医院分型!F:F,医院分型!E:E),2,FALSE),"无")</f>
        <v>无</v>
      </c>
      <c r="G419" s="18" t="str">
        <f>IF(IFERROR(VLOOKUP(E419,医院分型!F:J,5,FALSE),"无")="是","是","")</f>
        <v/>
      </c>
      <c r="H419" s="45" t="s">
        <v>186</v>
      </c>
      <c r="I419" s="45" t="s">
        <v>1170</v>
      </c>
      <c r="J419" s="18" t="str">
        <f>IFERROR(VLOOKUP(E419,医院分型!F:K,6,FALSE),"否")</f>
        <v>是</v>
      </c>
      <c r="K419" s="23" t="s">
        <v>1171</v>
      </c>
      <c r="L419" s="23">
        <v>15</v>
      </c>
      <c r="M419" s="23" t="s">
        <v>37</v>
      </c>
      <c r="N419" s="23" t="s">
        <v>38</v>
      </c>
      <c r="O419" s="15"/>
      <c r="P419" s="45" t="s">
        <v>39</v>
      </c>
      <c r="Q419" s="45" t="s">
        <v>40</v>
      </c>
      <c r="R419" s="17"/>
      <c r="S419" s="26" t="s">
        <v>1172</v>
      </c>
      <c r="T419" s="27" t="s">
        <v>42</v>
      </c>
      <c r="U419" s="23" t="s">
        <v>43</v>
      </c>
      <c r="V419" s="32"/>
      <c r="W419" s="23"/>
      <c r="X419" s="23"/>
      <c r="Y419" s="23"/>
      <c r="Z419" s="23"/>
      <c r="AA419" s="37"/>
      <c r="AB419" s="38"/>
      <c r="AC419" s="23"/>
      <c r="AD419" s="42"/>
      <c r="AE419" s="43"/>
    </row>
    <row r="420" spans="1:31">
      <c r="A420" s="15">
        <v>419</v>
      </c>
      <c r="B420" s="44">
        <v>44288</v>
      </c>
      <c r="C420" s="45" t="s">
        <v>32</v>
      </c>
      <c r="D420" s="18" t="str">
        <f>VLOOKUP(C420,IF({1,0},CSS南北分区!D:D,CSS南北分区!B:B),2,FALSE)</f>
        <v>北区</v>
      </c>
      <c r="E420" s="46" t="s">
        <v>197</v>
      </c>
      <c r="F420" s="18" t="str">
        <f>IFERROR(VLOOKUP('2-DBS送检明细'!E420,IF({1,0},医院分型!F:F,医院分型!E:E),2,FALSE),"无")</f>
        <v>无</v>
      </c>
      <c r="G420" s="18" t="str">
        <f>IF(IFERROR(VLOOKUP(E420,医院分型!F:J,5,FALSE),"无")="是","是","")</f>
        <v/>
      </c>
      <c r="H420" s="45" t="s">
        <v>186</v>
      </c>
      <c r="I420" s="45" t="s">
        <v>1170</v>
      </c>
      <c r="J420" s="18" t="str">
        <f>IFERROR(VLOOKUP(E420,医院分型!F:K,6,FALSE),"否")</f>
        <v>是</v>
      </c>
      <c r="K420" s="23" t="s">
        <v>1173</v>
      </c>
      <c r="L420" s="23">
        <v>9</v>
      </c>
      <c r="M420" s="23" t="s">
        <v>37</v>
      </c>
      <c r="N420" s="23" t="s">
        <v>38</v>
      </c>
      <c r="O420" s="15"/>
      <c r="P420" s="45" t="s">
        <v>39</v>
      </c>
      <c r="Q420" s="45" t="s">
        <v>40</v>
      </c>
      <c r="R420" s="17"/>
      <c r="S420" s="26" t="s">
        <v>1174</v>
      </c>
      <c r="T420" s="27" t="s">
        <v>42</v>
      </c>
      <c r="U420" s="23" t="s">
        <v>43</v>
      </c>
      <c r="V420" s="32"/>
      <c r="W420" s="23"/>
      <c r="X420" s="23"/>
      <c r="Y420" s="23"/>
      <c r="Z420" s="23"/>
      <c r="AA420" s="37"/>
      <c r="AB420" s="38"/>
      <c r="AC420" s="23"/>
      <c r="AD420" s="42"/>
      <c r="AE420" s="43"/>
    </row>
    <row r="421" spans="1:31">
      <c r="A421" s="15">
        <v>420</v>
      </c>
      <c r="B421" s="44">
        <v>44288</v>
      </c>
      <c r="C421" s="45" t="s">
        <v>314</v>
      </c>
      <c r="D421" s="18" t="str">
        <f>VLOOKUP(C421,IF({1,0},CSS南北分区!D:D,CSS南北分区!B:B),2,FALSE)</f>
        <v>北区</v>
      </c>
      <c r="E421" s="46" t="s">
        <v>831</v>
      </c>
      <c r="F421" s="18" t="str">
        <f>IFERROR(VLOOKUP('2-DBS送检明细'!E421,IF({1,0},医院分型!F:F,医院分型!E:E),2,FALSE),"无")</f>
        <v>无</v>
      </c>
      <c r="G421" s="18" t="str">
        <f>IF(IFERROR(VLOOKUP(E421,医院分型!F:J,5,FALSE),"无")="是","是","")</f>
        <v/>
      </c>
      <c r="H421" s="45" t="s">
        <v>72</v>
      </c>
      <c r="I421" s="45" t="s">
        <v>832</v>
      </c>
      <c r="J421" s="18" t="str">
        <f>IFERROR(VLOOKUP(E421,医院分型!F:K,6,FALSE),"否")</f>
        <v>否</v>
      </c>
      <c r="K421" s="23" t="s">
        <v>1175</v>
      </c>
      <c r="L421" s="23">
        <v>12</v>
      </c>
      <c r="M421" s="23" t="s">
        <v>37</v>
      </c>
      <c r="N421" s="23" t="s">
        <v>38</v>
      </c>
      <c r="O421" s="15"/>
      <c r="P421" s="45" t="s">
        <v>39</v>
      </c>
      <c r="Q421" s="45" t="s">
        <v>40</v>
      </c>
      <c r="R421" s="17"/>
      <c r="S421" s="26" t="s">
        <v>1176</v>
      </c>
      <c r="T421" s="27" t="s">
        <v>42</v>
      </c>
      <c r="U421" s="23" t="s">
        <v>120</v>
      </c>
      <c r="V421" s="32">
        <v>0.96</v>
      </c>
      <c r="W421" s="23" t="s">
        <v>132</v>
      </c>
      <c r="X421" s="23"/>
      <c r="Y421" s="23" t="s">
        <v>132</v>
      </c>
      <c r="Z421" s="23"/>
      <c r="AA421" s="37"/>
      <c r="AB421" s="38"/>
      <c r="AC421" s="23"/>
      <c r="AD421" s="42"/>
      <c r="AE421" s="43"/>
    </row>
    <row r="422" spans="1:31">
      <c r="A422" s="15">
        <v>421</v>
      </c>
      <c r="B422" s="44">
        <v>44292</v>
      </c>
      <c r="C422" s="45" t="s">
        <v>59</v>
      </c>
      <c r="D422" s="18" t="str">
        <f>VLOOKUP(C422,IF({1,0},CSS南北分区!D:D,CSS南北分区!B:B),2,FALSE)</f>
        <v>南区</v>
      </c>
      <c r="E422" s="46" t="s">
        <v>128</v>
      </c>
      <c r="F422" s="18" t="str">
        <f>IFERROR(VLOOKUP('2-DBS送检明细'!E422,IF({1,0},医院分型!F:F,医院分型!E:E),2,FALSE),"无")</f>
        <v>L2</v>
      </c>
      <c r="G422" s="18" t="str">
        <f>IF(IFERROR(VLOOKUP(E422,医院分型!F:J,5,FALSE),"无")="是","是","")</f>
        <v/>
      </c>
      <c r="H422" s="45" t="s">
        <v>72</v>
      </c>
      <c r="I422" s="45" t="s">
        <v>129</v>
      </c>
      <c r="J422" s="18" t="str">
        <f>IFERROR(VLOOKUP(E422,医院分型!F:K,6,FALSE),"否")</f>
        <v>否</v>
      </c>
      <c r="K422" s="23" t="s">
        <v>429</v>
      </c>
      <c r="L422" s="23">
        <v>2</v>
      </c>
      <c r="M422" s="23" t="s">
        <v>49</v>
      </c>
      <c r="N422" s="23" t="s">
        <v>50</v>
      </c>
      <c r="O422" s="15"/>
      <c r="P422" s="45" t="s">
        <v>39</v>
      </c>
      <c r="Q422" s="45" t="s">
        <v>40</v>
      </c>
      <c r="R422" s="17"/>
      <c r="S422" s="26" t="s">
        <v>1177</v>
      </c>
      <c r="T422" s="27" t="s">
        <v>42</v>
      </c>
      <c r="U422" s="23" t="s">
        <v>43</v>
      </c>
      <c r="V422" s="32"/>
      <c r="W422" s="23"/>
      <c r="X422" s="23"/>
      <c r="Y422" s="23"/>
      <c r="Z422" s="23"/>
      <c r="AA422" s="37"/>
      <c r="AB422" s="38"/>
      <c r="AC422" s="23"/>
      <c r="AD422" s="42"/>
      <c r="AE422" s="43"/>
    </row>
    <row r="423" spans="1:31">
      <c r="A423" s="15">
        <v>422</v>
      </c>
      <c r="B423" s="44">
        <v>44292</v>
      </c>
      <c r="C423" s="45" t="s">
        <v>564</v>
      </c>
      <c r="D423" s="18" t="str">
        <f>VLOOKUP(C423,IF({1,0},CSS南北分区!D:D,CSS南北分区!B:B),2,FALSE)</f>
        <v>北区</v>
      </c>
      <c r="E423" s="46" t="s">
        <v>1007</v>
      </c>
      <c r="F423" s="18" t="str">
        <f>IFERROR(VLOOKUP('2-DBS送检明细'!E423,IF({1,0},医院分型!F:F,医院分型!E:E),2,FALSE),"无")</f>
        <v>L2</v>
      </c>
      <c r="G423" s="18" t="str">
        <f>IF(IFERROR(VLOOKUP(E423,医院分型!F:J,5,FALSE),"无")="是","是","")</f>
        <v/>
      </c>
      <c r="H423" s="45" t="s">
        <v>34</v>
      </c>
      <c r="I423" s="45" t="s">
        <v>1008</v>
      </c>
      <c r="J423" s="18" t="str">
        <f>IFERROR(VLOOKUP(E423,医院分型!F:K,6,FALSE),"否")</f>
        <v>否</v>
      </c>
      <c r="K423" s="23" t="s">
        <v>1178</v>
      </c>
      <c r="L423" s="23">
        <v>10</v>
      </c>
      <c r="M423" s="23" t="s">
        <v>49</v>
      </c>
      <c r="N423" s="23" t="s">
        <v>50</v>
      </c>
      <c r="O423" s="15"/>
      <c r="P423" s="45" t="s">
        <v>39</v>
      </c>
      <c r="Q423" s="45" t="s">
        <v>40</v>
      </c>
      <c r="R423" s="17"/>
      <c r="S423" s="26" t="s">
        <v>1179</v>
      </c>
      <c r="T423" s="27" t="s">
        <v>42</v>
      </c>
      <c r="U423" s="23" t="s">
        <v>43</v>
      </c>
      <c r="V423" s="32"/>
      <c r="W423" s="23"/>
      <c r="X423" s="23"/>
      <c r="Y423" s="23"/>
      <c r="Z423" s="23"/>
      <c r="AA423" s="37"/>
      <c r="AB423" s="38"/>
      <c r="AC423" s="23"/>
      <c r="AD423" s="42"/>
      <c r="AE423" s="43"/>
    </row>
    <row r="424" spans="1:33">
      <c r="A424" s="15">
        <v>423</v>
      </c>
      <c r="B424" s="44">
        <v>44292</v>
      </c>
      <c r="C424" s="45" t="s">
        <v>44</v>
      </c>
      <c r="D424" s="18" t="str">
        <f>VLOOKUP(C424,IF({1,0},CSS南北分区!D:D,CSS南北分区!B:B),2,FALSE)</f>
        <v>北区</v>
      </c>
      <c r="E424" s="46" t="s">
        <v>668</v>
      </c>
      <c r="F424" s="18" t="str">
        <f>IFERROR(VLOOKUP('2-DBS送检明细'!E424,IF({1,0},医院分型!F:F,医院分型!E:E),2,FALSE),"无")</f>
        <v>L1</v>
      </c>
      <c r="G424" s="18" t="str">
        <f>IF(IFERROR(VLOOKUP(E424,医院分型!F:J,5,FALSE),"无")="是","是","")</f>
        <v/>
      </c>
      <c r="H424" s="45" t="s">
        <v>734</v>
      </c>
      <c r="I424" s="45" t="s">
        <v>1180</v>
      </c>
      <c r="J424" s="18" t="str">
        <f>IFERROR(VLOOKUP(E424,医院分型!F:K,6,FALSE),"否")</f>
        <v>是</v>
      </c>
      <c r="K424" s="23" t="s">
        <v>1117</v>
      </c>
      <c r="L424" s="23">
        <v>48</v>
      </c>
      <c r="M424" s="23" t="s">
        <v>37</v>
      </c>
      <c r="N424" s="23" t="s">
        <v>38</v>
      </c>
      <c r="O424" s="15"/>
      <c r="P424" s="45" t="s">
        <v>39</v>
      </c>
      <c r="Q424" s="45" t="s">
        <v>40</v>
      </c>
      <c r="R424" s="17"/>
      <c r="S424" s="26" t="s">
        <v>1181</v>
      </c>
      <c r="T424" s="27" t="s">
        <v>42</v>
      </c>
      <c r="U424" s="23" t="s">
        <v>120</v>
      </c>
      <c r="V424" s="32">
        <v>0.86</v>
      </c>
      <c r="W424" s="23" t="s">
        <v>58</v>
      </c>
      <c r="X424" s="23" t="s">
        <v>161</v>
      </c>
      <c r="Y424" s="23" t="s">
        <v>58</v>
      </c>
      <c r="Z424" s="23"/>
      <c r="AA424" s="37"/>
      <c r="AB424" s="38">
        <v>4</v>
      </c>
      <c r="AC424" s="23" t="s">
        <v>42</v>
      </c>
      <c r="AD424" s="42" t="s">
        <v>1182</v>
      </c>
      <c r="AE424" s="43" t="s">
        <v>1183</v>
      </c>
      <c r="AF424" s="11" t="s">
        <v>163</v>
      </c>
      <c r="AG424" s="11" t="s">
        <v>1184</v>
      </c>
    </row>
    <row r="425" spans="1:31">
      <c r="A425" s="15">
        <v>424</v>
      </c>
      <c r="B425" s="44">
        <v>44292</v>
      </c>
      <c r="C425" s="45" t="s">
        <v>32</v>
      </c>
      <c r="D425" s="18" t="str">
        <f>VLOOKUP(C425,IF({1,0},CSS南北分区!D:D,CSS南北分区!B:B),2,FALSE)</f>
        <v>北区</v>
      </c>
      <c r="E425" s="46" t="s">
        <v>488</v>
      </c>
      <c r="F425" s="18" t="str">
        <f>IFERROR(VLOOKUP('2-DBS送检明细'!E425,IF({1,0},医院分型!F:F,医院分型!E:E),2,FALSE),"无")</f>
        <v>L1</v>
      </c>
      <c r="G425" s="18" t="str">
        <f>IF(IFERROR(VLOOKUP(E425,医院分型!F:J,5,FALSE),"无")="是","是","")</f>
        <v/>
      </c>
      <c r="H425" s="45" t="s">
        <v>34</v>
      </c>
      <c r="I425" s="45" t="s">
        <v>1185</v>
      </c>
      <c r="J425" s="18" t="str">
        <f>IFERROR(VLOOKUP(E425,医院分型!F:K,6,FALSE),"否")</f>
        <v>是</v>
      </c>
      <c r="K425" s="23" t="s">
        <v>1186</v>
      </c>
      <c r="L425" s="23">
        <v>10</v>
      </c>
      <c r="M425" s="23" t="s">
        <v>37</v>
      </c>
      <c r="N425" s="23" t="s">
        <v>38</v>
      </c>
      <c r="O425" s="15"/>
      <c r="P425" s="45" t="s">
        <v>39</v>
      </c>
      <c r="Q425" s="45" t="s">
        <v>40</v>
      </c>
      <c r="R425" s="17"/>
      <c r="S425" s="26" t="s">
        <v>1187</v>
      </c>
      <c r="T425" s="27" t="s">
        <v>42</v>
      </c>
      <c r="U425" s="23" t="s">
        <v>43</v>
      </c>
      <c r="V425" s="32"/>
      <c r="W425" s="23"/>
      <c r="X425" s="23"/>
      <c r="Y425" s="23"/>
      <c r="Z425" s="23"/>
      <c r="AA425" s="37"/>
      <c r="AB425" s="38"/>
      <c r="AC425" s="23"/>
      <c r="AD425" s="42"/>
      <c r="AE425" s="43"/>
    </row>
    <row r="426" spans="1:31">
      <c r="A426" s="15">
        <v>425</v>
      </c>
      <c r="B426" s="44">
        <v>44292</v>
      </c>
      <c r="C426" s="45" t="s">
        <v>52</v>
      </c>
      <c r="D426" s="18" t="str">
        <f>VLOOKUP(C426,IF({1,0},CSS南北分区!D:D,CSS南北分区!B:B),2,FALSE)</f>
        <v>南区</v>
      </c>
      <c r="E426" s="46" t="s">
        <v>1188</v>
      </c>
      <c r="F426" s="18" t="str">
        <f>IFERROR(VLOOKUP('2-DBS送检明细'!E426,IF({1,0},医院分型!F:F,医院分型!E:E),2,FALSE),"无")</f>
        <v>L2</v>
      </c>
      <c r="G426" s="18" t="str">
        <f>IF(IFERROR(VLOOKUP(E426,医院分型!F:J,5,FALSE),"无")="是","是","")</f>
        <v/>
      </c>
      <c r="H426" s="45" t="s">
        <v>1189</v>
      </c>
      <c r="I426" s="45" t="s">
        <v>1190</v>
      </c>
      <c r="J426" s="18" t="str">
        <f>IFERROR(VLOOKUP(E426,医院分型!F:K,6,FALSE),"否")</f>
        <v>否</v>
      </c>
      <c r="K426" s="23" t="s">
        <v>435</v>
      </c>
      <c r="L426" s="23">
        <v>9</v>
      </c>
      <c r="M426" s="23" t="s">
        <v>37</v>
      </c>
      <c r="N426" s="23" t="s">
        <v>38</v>
      </c>
      <c r="O426" s="15"/>
      <c r="P426" s="45" t="s">
        <v>39</v>
      </c>
      <c r="Q426" s="45" t="s">
        <v>40</v>
      </c>
      <c r="R426" s="17"/>
      <c r="S426" s="26" t="s">
        <v>1191</v>
      </c>
      <c r="T426" s="27" t="s">
        <v>42</v>
      </c>
      <c r="U426" s="23" t="s">
        <v>43</v>
      </c>
      <c r="V426" s="32"/>
      <c r="W426" s="23"/>
      <c r="X426" s="23"/>
      <c r="Y426" s="23"/>
      <c r="Z426" s="23"/>
      <c r="AA426" s="37"/>
      <c r="AB426" s="38"/>
      <c r="AC426" s="23"/>
      <c r="AD426" s="42"/>
      <c r="AE426" s="43"/>
    </row>
    <row r="427" spans="1:31">
      <c r="A427" s="15">
        <v>426</v>
      </c>
      <c r="B427" s="44">
        <v>44298</v>
      </c>
      <c r="C427" s="45" t="s">
        <v>59</v>
      </c>
      <c r="D427" s="18" t="str">
        <f>VLOOKUP(C427,IF({1,0},CSS南北分区!D:D,CSS南北分区!B:B),2,FALSE)</f>
        <v>南区</v>
      </c>
      <c r="E427" s="46" t="s">
        <v>128</v>
      </c>
      <c r="F427" s="18" t="str">
        <f>IFERROR(VLOOKUP('2-DBS送检明细'!E427,IF({1,0},医院分型!F:F,医院分型!E:E),2,FALSE),"无")</f>
        <v>L2</v>
      </c>
      <c r="G427" s="18" t="str">
        <f>IF(IFERROR(VLOOKUP(E427,医院分型!F:J,5,FALSE),"无")="是","是","")</f>
        <v/>
      </c>
      <c r="H427" s="45" t="s">
        <v>72</v>
      </c>
      <c r="I427" s="45" t="s">
        <v>129</v>
      </c>
      <c r="J427" s="18" t="str">
        <f>IFERROR(VLOOKUP(E427,医院分型!F:K,6,FALSE),"否")</f>
        <v>否</v>
      </c>
      <c r="K427" s="23" t="s">
        <v>1192</v>
      </c>
      <c r="L427" s="23">
        <v>5</v>
      </c>
      <c r="M427" s="23" t="s">
        <v>37</v>
      </c>
      <c r="N427" s="23" t="s">
        <v>50</v>
      </c>
      <c r="O427" s="15"/>
      <c r="P427" s="45" t="s">
        <v>39</v>
      </c>
      <c r="Q427" s="45" t="s">
        <v>40</v>
      </c>
      <c r="R427" s="17"/>
      <c r="S427" s="26" t="s">
        <v>1193</v>
      </c>
      <c r="T427" s="27" t="s">
        <v>42</v>
      </c>
      <c r="U427" s="23" t="s">
        <v>43</v>
      </c>
      <c r="V427" s="32"/>
      <c r="W427" s="23"/>
      <c r="X427" s="23"/>
      <c r="Y427" s="23"/>
      <c r="Z427" s="23"/>
      <c r="AA427" s="37"/>
      <c r="AB427" s="38"/>
      <c r="AC427" s="23"/>
      <c r="AD427" s="42"/>
      <c r="AE427" s="43"/>
    </row>
    <row r="428" spans="1:31">
      <c r="A428" s="15">
        <v>427</v>
      </c>
      <c r="B428" s="44">
        <v>44292</v>
      </c>
      <c r="C428" s="45" t="s">
        <v>142</v>
      </c>
      <c r="D428" s="18" t="str">
        <f>VLOOKUP(C428,IF({1,0},CSS南北分区!D:D,CSS南北分区!B:B),2,FALSE)</f>
        <v>南区</v>
      </c>
      <c r="E428" s="46" t="s">
        <v>1194</v>
      </c>
      <c r="F428" s="18" t="str">
        <f>IFERROR(VLOOKUP('2-DBS送检明细'!E428,IF({1,0},医院分型!F:F,医院分型!E:E),2,FALSE),"无")</f>
        <v>L1</v>
      </c>
      <c r="G428" s="18" t="str">
        <f>IF(IFERROR(VLOOKUP(E428,医院分型!F:J,5,FALSE),"无")="是","是","")</f>
        <v/>
      </c>
      <c r="H428" s="45" t="s">
        <v>186</v>
      </c>
      <c r="I428" s="45" t="s">
        <v>312</v>
      </c>
      <c r="J428" s="18" t="str">
        <f>IFERROR(VLOOKUP(E428,医院分型!F:K,6,FALSE),"否")</f>
        <v>否</v>
      </c>
      <c r="K428" s="23" t="s">
        <v>1195</v>
      </c>
      <c r="L428" s="23">
        <v>29</v>
      </c>
      <c r="M428" s="23" t="s">
        <v>37</v>
      </c>
      <c r="N428" s="23" t="s">
        <v>38</v>
      </c>
      <c r="O428" s="15"/>
      <c r="P428" s="45" t="s">
        <v>39</v>
      </c>
      <c r="Q428" s="45" t="s">
        <v>40</v>
      </c>
      <c r="R428" s="17"/>
      <c r="S428" s="26" t="s">
        <v>1196</v>
      </c>
      <c r="T428" s="27" t="s">
        <v>42</v>
      </c>
      <c r="U428" s="23" t="s">
        <v>43</v>
      </c>
      <c r="V428" s="32"/>
      <c r="W428" s="23"/>
      <c r="X428" s="23"/>
      <c r="Y428" s="23"/>
      <c r="Z428" s="23"/>
      <c r="AA428" s="37"/>
      <c r="AB428" s="38"/>
      <c r="AC428" s="23"/>
      <c r="AD428" s="42"/>
      <c r="AE428" s="43"/>
    </row>
    <row r="429" spans="1:31">
      <c r="A429" s="15">
        <v>428</v>
      </c>
      <c r="B429" s="44">
        <v>44292</v>
      </c>
      <c r="C429" s="45" t="s">
        <v>70</v>
      </c>
      <c r="D429" s="18" t="str">
        <f>VLOOKUP(C429,IF({1,0},CSS南北分区!D:D,CSS南北分区!B:B),2,FALSE)</f>
        <v>北区</v>
      </c>
      <c r="E429" s="46" t="s">
        <v>808</v>
      </c>
      <c r="F429" s="18" t="str">
        <f>IFERROR(VLOOKUP('2-DBS送检明细'!E429,IF({1,0},医院分型!F:F,医院分型!E:E),2,FALSE),"无")</f>
        <v>L2</v>
      </c>
      <c r="G429" s="18" t="str">
        <f>IF(IFERROR(VLOOKUP(E429,医院分型!F:J,5,FALSE),"无")="是","是","")</f>
        <v/>
      </c>
      <c r="H429" s="45" t="s">
        <v>78</v>
      </c>
      <c r="I429" s="45" t="s">
        <v>809</v>
      </c>
      <c r="J429" s="18" t="str">
        <f>IFERROR(VLOOKUP(E429,医院分型!F:K,6,FALSE),"否")</f>
        <v>否</v>
      </c>
      <c r="K429" s="23" t="s">
        <v>1197</v>
      </c>
      <c r="L429" s="23">
        <v>25</v>
      </c>
      <c r="M429" s="23" t="s">
        <v>37</v>
      </c>
      <c r="N429" s="23" t="s">
        <v>38</v>
      </c>
      <c r="O429" s="15"/>
      <c r="P429" s="45" t="s">
        <v>39</v>
      </c>
      <c r="Q429" s="45" t="s">
        <v>40</v>
      </c>
      <c r="R429" s="17"/>
      <c r="S429" s="26" t="s">
        <v>1198</v>
      </c>
      <c r="T429" s="27" t="s">
        <v>42</v>
      </c>
      <c r="U429" s="23" t="s">
        <v>43</v>
      </c>
      <c r="V429" s="32"/>
      <c r="W429" s="23"/>
      <c r="X429" s="23"/>
      <c r="Y429" s="23"/>
      <c r="Z429" s="23"/>
      <c r="AA429" s="37"/>
      <c r="AB429" s="38"/>
      <c r="AC429" s="23"/>
      <c r="AD429" s="42"/>
      <c r="AE429" s="43"/>
    </row>
    <row r="430" spans="1:33">
      <c r="A430" s="15">
        <v>429</v>
      </c>
      <c r="B430" s="44">
        <v>44293</v>
      </c>
      <c r="C430" s="45" t="s">
        <v>70</v>
      </c>
      <c r="D430" s="18" t="str">
        <f>VLOOKUP(C430,IF({1,0},CSS南北分区!D:D,CSS南北分区!B:B),2,FALSE)</f>
        <v>北区</v>
      </c>
      <c r="E430" s="46" t="s">
        <v>185</v>
      </c>
      <c r="F430" s="18" t="str">
        <f>IFERROR(VLOOKUP('2-DBS送检明细'!E430,IF({1,0},医院分型!F:F,医院分型!E:E),2,FALSE),"无")</f>
        <v>L1</v>
      </c>
      <c r="G430" s="18" t="str">
        <f>IF(IFERROR(VLOOKUP(E430,医院分型!F:J,5,FALSE),"无")="是","是","")</f>
        <v>是</v>
      </c>
      <c r="H430" s="45" t="s">
        <v>72</v>
      </c>
      <c r="I430" s="45" t="s">
        <v>312</v>
      </c>
      <c r="J430" s="18" t="str">
        <f>IFERROR(VLOOKUP(E430,医院分型!F:K,6,FALSE),"否")</f>
        <v>是</v>
      </c>
      <c r="K430" s="23" t="s">
        <v>1199</v>
      </c>
      <c r="L430" s="23">
        <v>12</v>
      </c>
      <c r="M430" s="23" t="s">
        <v>49</v>
      </c>
      <c r="N430" s="23" t="s">
        <v>38</v>
      </c>
      <c r="O430" s="15"/>
      <c r="P430" s="45" t="s">
        <v>39</v>
      </c>
      <c r="Q430" s="45" t="s">
        <v>40</v>
      </c>
      <c r="R430" s="17"/>
      <c r="S430" s="26" t="s">
        <v>1200</v>
      </c>
      <c r="T430" s="27" t="s">
        <v>42</v>
      </c>
      <c r="U430" s="23" t="s">
        <v>120</v>
      </c>
      <c r="V430" s="32">
        <v>0.1</v>
      </c>
      <c r="W430" s="23" t="s">
        <v>58</v>
      </c>
      <c r="X430" s="23">
        <v>333.67</v>
      </c>
      <c r="Y430" s="23" t="s">
        <v>58</v>
      </c>
      <c r="Z430" s="23"/>
      <c r="AA430" s="37"/>
      <c r="AB430" s="38">
        <v>5</v>
      </c>
      <c r="AC430" s="23" t="s">
        <v>42</v>
      </c>
      <c r="AD430" s="42" t="s">
        <v>1201</v>
      </c>
      <c r="AE430" s="43"/>
      <c r="AF430" s="11" t="s">
        <v>122</v>
      </c>
      <c r="AG430" s="11" t="s">
        <v>1202</v>
      </c>
    </row>
    <row r="431" spans="1:31">
      <c r="A431" s="15">
        <v>430</v>
      </c>
      <c r="B431" s="44">
        <v>44293</v>
      </c>
      <c r="C431" s="45" t="s">
        <v>76</v>
      </c>
      <c r="D431" s="18" t="str">
        <f>VLOOKUP(C431,IF({1,0},CSS南北分区!D:D,CSS南北分区!B:B),2,FALSE)</f>
        <v>南区</v>
      </c>
      <c r="E431" s="46" t="s">
        <v>77</v>
      </c>
      <c r="F431" s="18" t="str">
        <f>IFERROR(VLOOKUP('2-DBS送检明细'!E431,IF({1,0},医院分型!F:F,医院分型!E:E),2,FALSE),"无")</f>
        <v>L1</v>
      </c>
      <c r="G431" s="18" t="str">
        <f>IF(IFERROR(VLOOKUP(E431,医院分型!F:J,5,FALSE),"无")="是","是","")</f>
        <v/>
      </c>
      <c r="H431" s="45" t="s">
        <v>78</v>
      </c>
      <c r="I431" s="45" t="s">
        <v>79</v>
      </c>
      <c r="J431" s="18" t="str">
        <f>IFERROR(VLOOKUP(E431,医院分型!F:K,6,FALSE),"否")</f>
        <v>签署中</v>
      </c>
      <c r="K431" s="23" t="s">
        <v>1096</v>
      </c>
      <c r="L431" s="23">
        <v>7</v>
      </c>
      <c r="M431" s="23" t="s">
        <v>37</v>
      </c>
      <c r="N431" s="23" t="s">
        <v>50</v>
      </c>
      <c r="O431" s="15"/>
      <c r="P431" s="45" t="s">
        <v>39</v>
      </c>
      <c r="Q431" s="45" t="s">
        <v>40</v>
      </c>
      <c r="R431" s="17"/>
      <c r="S431" s="26" t="s">
        <v>1203</v>
      </c>
      <c r="T431" s="27" t="s">
        <v>42</v>
      </c>
      <c r="U431" s="23" t="s">
        <v>43</v>
      </c>
      <c r="V431" s="32"/>
      <c r="W431" s="23"/>
      <c r="X431" s="23"/>
      <c r="Y431" s="23"/>
      <c r="Z431" s="23"/>
      <c r="AA431" s="37"/>
      <c r="AB431" s="38"/>
      <c r="AC431" s="23"/>
      <c r="AD431" s="42"/>
      <c r="AE431" s="43"/>
    </row>
    <row r="432" spans="1:31">
      <c r="A432" s="15">
        <v>431</v>
      </c>
      <c r="B432" s="44">
        <v>44293</v>
      </c>
      <c r="C432" s="45" t="s">
        <v>32</v>
      </c>
      <c r="D432" s="18" t="str">
        <f>VLOOKUP(C432,IF({1,0},CSS南北分区!D:D,CSS南北分区!B:B),2,FALSE)</f>
        <v>北区</v>
      </c>
      <c r="E432" s="46" t="s">
        <v>488</v>
      </c>
      <c r="F432" s="18" t="str">
        <f>IFERROR(VLOOKUP('2-DBS送检明细'!E432,IF({1,0},医院分型!F:F,医院分型!E:E),2,FALSE),"无")</f>
        <v>L1</v>
      </c>
      <c r="G432" s="18" t="str">
        <f>IF(IFERROR(VLOOKUP(E432,医院分型!F:J,5,FALSE),"无")="是","是","")</f>
        <v/>
      </c>
      <c r="H432" s="45" t="s">
        <v>186</v>
      </c>
      <c r="I432" s="45" t="s">
        <v>1204</v>
      </c>
      <c r="J432" s="18" t="str">
        <f>IFERROR(VLOOKUP(E432,医院分型!F:K,6,FALSE),"否")</f>
        <v>是</v>
      </c>
      <c r="K432" s="23" t="s">
        <v>1205</v>
      </c>
      <c r="L432" s="23">
        <v>5</v>
      </c>
      <c r="M432" s="23" t="s">
        <v>37</v>
      </c>
      <c r="N432" s="23" t="s">
        <v>38</v>
      </c>
      <c r="O432" s="15"/>
      <c r="P432" s="45" t="s">
        <v>39</v>
      </c>
      <c r="Q432" s="45" t="s">
        <v>40</v>
      </c>
      <c r="R432" s="17"/>
      <c r="S432" s="26" t="s">
        <v>1206</v>
      </c>
      <c r="T432" s="27" t="s">
        <v>39</v>
      </c>
      <c r="U432" s="23" t="s">
        <v>120</v>
      </c>
      <c r="V432" s="32">
        <v>0.7</v>
      </c>
      <c r="W432" s="23" t="s">
        <v>132</v>
      </c>
      <c r="X432" s="23"/>
      <c r="Y432" s="23" t="s">
        <v>132</v>
      </c>
      <c r="Z432" s="23"/>
      <c r="AA432" s="37"/>
      <c r="AB432" s="38"/>
      <c r="AC432" s="23"/>
      <c r="AD432" s="42"/>
      <c r="AE432" s="43"/>
    </row>
    <row r="433" spans="1:33">
      <c r="A433" s="15">
        <v>432</v>
      </c>
      <c r="B433" s="44">
        <v>44293</v>
      </c>
      <c r="C433" s="45" t="s">
        <v>314</v>
      </c>
      <c r="D433" s="18" t="str">
        <f>VLOOKUP(C433,IF({1,0},CSS南北分区!D:D,CSS南北分区!B:B),2,FALSE)</f>
        <v>北区</v>
      </c>
      <c r="E433" s="46" t="s">
        <v>1207</v>
      </c>
      <c r="F433" s="18" t="str">
        <f>IFERROR(VLOOKUP('2-DBS送检明细'!E433,IF({1,0},医院分型!F:F,医院分型!E:E),2,FALSE),"无")</f>
        <v>无</v>
      </c>
      <c r="G433" s="18" t="str">
        <f>IF(IFERROR(VLOOKUP(E433,医院分型!F:J,5,FALSE),"无")="是","是","")</f>
        <v/>
      </c>
      <c r="H433" s="45" t="s">
        <v>186</v>
      </c>
      <c r="I433" s="45" t="s">
        <v>1208</v>
      </c>
      <c r="J433" s="18" t="str">
        <f>IFERROR(VLOOKUP(E433,医院分型!F:K,6,FALSE),"否")</f>
        <v>否</v>
      </c>
      <c r="K433" s="23" t="s">
        <v>1209</v>
      </c>
      <c r="L433" s="23">
        <v>40</v>
      </c>
      <c r="M433" s="23" t="s">
        <v>37</v>
      </c>
      <c r="N433" s="23" t="s">
        <v>38</v>
      </c>
      <c r="O433" s="15"/>
      <c r="P433" s="45" t="s">
        <v>39</v>
      </c>
      <c r="Q433" s="45" t="s">
        <v>40</v>
      </c>
      <c r="R433" s="17"/>
      <c r="S433" s="26" t="s">
        <v>1210</v>
      </c>
      <c r="T433" s="27" t="s">
        <v>42</v>
      </c>
      <c r="U433" s="23" t="s">
        <v>120</v>
      </c>
      <c r="V433" s="32">
        <v>0.48</v>
      </c>
      <c r="W433" s="23" t="s">
        <v>58</v>
      </c>
      <c r="X433" s="23">
        <v>221.53</v>
      </c>
      <c r="Y433" s="23" t="s">
        <v>58</v>
      </c>
      <c r="Z433" s="23"/>
      <c r="AA433" s="37"/>
      <c r="AB433" s="38">
        <v>5</v>
      </c>
      <c r="AC433" s="23" t="s">
        <v>42</v>
      </c>
      <c r="AD433" s="42" t="s">
        <v>1211</v>
      </c>
      <c r="AE433" s="43"/>
      <c r="AF433" s="11" t="s">
        <v>894</v>
      </c>
      <c r="AG433" s="11" t="s">
        <v>1212</v>
      </c>
    </row>
    <row r="434" spans="1:31">
      <c r="A434" s="15">
        <v>433</v>
      </c>
      <c r="B434" s="44">
        <v>44293</v>
      </c>
      <c r="C434" s="45" t="s">
        <v>32</v>
      </c>
      <c r="D434" s="18" t="str">
        <f>VLOOKUP(C434,IF({1,0},CSS南北分区!D:D,CSS南北分区!B:B),2,FALSE)</f>
        <v>北区</v>
      </c>
      <c r="E434" s="46" t="s">
        <v>224</v>
      </c>
      <c r="F434" s="18" t="str">
        <f>IFERROR(VLOOKUP('2-DBS送检明细'!E434,IF({1,0},医院分型!F:F,医院分型!E:E),2,FALSE),"无")</f>
        <v>L2</v>
      </c>
      <c r="G434" s="18" t="str">
        <f>IF(IFERROR(VLOOKUP(E434,医院分型!F:J,5,FALSE),"无")="是","是","")</f>
        <v/>
      </c>
      <c r="H434" s="45" t="s">
        <v>410</v>
      </c>
      <c r="I434" s="45" t="s">
        <v>226</v>
      </c>
      <c r="J434" s="18" t="str">
        <f>IFERROR(VLOOKUP(E434,医院分型!F:K,6,FALSE),"否")</f>
        <v>否</v>
      </c>
      <c r="K434" s="23" t="s">
        <v>322</v>
      </c>
      <c r="L434" s="23">
        <v>13</v>
      </c>
      <c r="M434" s="23" t="s">
        <v>37</v>
      </c>
      <c r="N434" s="23" t="s">
        <v>38</v>
      </c>
      <c r="O434" s="15"/>
      <c r="P434" s="45" t="s">
        <v>39</v>
      </c>
      <c r="Q434" s="45" t="s">
        <v>40</v>
      </c>
      <c r="R434" s="17"/>
      <c r="S434" s="26" t="s">
        <v>1213</v>
      </c>
      <c r="T434" s="27" t="s">
        <v>39</v>
      </c>
      <c r="U434" s="23" t="s">
        <v>43</v>
      </c>
      <c r="V434" s="32"/>
      <c r="W434" s="23"/>
      <c r="X434" s="23"/>
      <c r="Y434" s="23"/>
      <c r="Z434" s="23"/>
      <c r="AA434" s="37"/>
      <c r="AB434" s="38"/>
      <c r="AC434" s="23"/>
      <c r="AD434" s="42"/>
      <c r="AE434" s="43"/>
    </row>
    <row r="435" spans="1:31">
      <c r="A435" s="15">
        <v>434</v>
      </c>
      <c r="B435" s="44">
        <v>44289</v>
      </c>
      <c r="C435" s="45" t="s">
        <v>142</v>
      </c>
      <c r="D435" s="18" t="str">
        <f>VLOOKUP(C435,IF({1,0},CSS南北分区!D:D,CSS南北分区!B:B),2,FALSE)</f>
        <v>南区</v>
      </c>
      <c r="E435" s="46" t="s">
        <v>519</v>
      </c>
      <c r="F435" s="18" t="str">
        <f>IFERROR(VLOOKUP('2-DBS送检明细'!E435,IF({1,0},医院分型!F:F,医院分型!E:E),2,FALSE),"无")</f>
        <v>L1</v>
      </c>
      <c r="G435" s="18" t="str">
        <f>IF(IFERROR(VLOOKUP(E435,医院分型!F:J,5,FALSE),"无")="是","是","")</f>
        <v/>
      </c>
      <c r="H435" s="45" t="s">
        <v>566</v>
      </c>
      <c r="I435" s="45" t="s">
        <v>1214</v>
      </c>
      <c r="J435" s="18" t="str">
        <f>IFERROR(VLOOKUP(E435,医院分型!F:K,6,FALSE),"否")</f>
        <v>是</v>
      </c>
      <c r="K435" s="23" t="s">
        <v>1215</v>
      </c>
      <c r="L435" s="23">
        <v>19</v>
      </c>
      <c r="M435" s="23" t="s">
        <v>49</v>
      </c>
      <c r="N435" s="23" t="s">
        <v>50</v>
      </c>
      <c r="O435" s="15"/>
      <c r="P435" s="45" t="s">
        <v>39</v>
      </c>
      <c r="Q435" s="45" t="s">
        <v>40</v>
      </c>
      <c r="R435" s="17"/>
      <c r="S435" s="26" t="s">
        <v>1216</v>
      </c>
      <c r="T435" s="27" t="s">
        <v>42</v>
      </c>
      <c r="U435" s="23" t="s">
        <v>43</v>
      </c>
      <c r="V435" s="32"/>
      <c r="W435" s="23"/>
      <c r="X435" s="23"/>
      <c r="Y435" s="23"/>
      <c r="Z435" s="23"/>
      <c r="AA435" s="37"/>
      <c r="AB435" s="38"/>
      <c r="AC435" s="23"/>
      <c r="AD435" s="42"/>
      <c r="AE435" s="43"/>
    </row>
    <row r="436" spans="1:31">
      <c r="A436" s="15">
        <v>435</v>
      </c>
      <c r="B436" s="44">
        <v>44293</v>
      </c>
      <c r="C436" s="45" t="s">
        <v>44</v>
      </c>
      <c r="D436" s="18" t="str">
        <f>VLOOKUP(C436,IF({1,0},CSS南北分区!D:D,CSS南北分区!B:B),2,FALSE)</f>
        <v>北区</v>
      </c>
      <c r="E436" s="46" t="s">
        <v>45</v>
      </c>
      <c r="F436" s="18" t="str">
        <f>IFERROR(VLOOKUP('2-DBS送检明细'!E436,IF({1,0},医院分型!F:F,医院分型!E:E),2,FALSE),"无")</f>
        <v>L1</v>
      </c>
      <c r="G436" s="18" t="str">
        <f>IF(IFERROR(VLOOKUP(E436,医院分型!F:J,5,FALSE),"无")="是","是","")</f>
        <v>是</v>
      </c>
      <c r="H436" s="45" t="s">
        <v>78</v>
      </c>
      <c r="I436" s="45" t="s">
        <v>82</v>
      </c>
      <c r="J436" s="18" t="str">
        <f>IFERROR(VLOOKUP(E436,医院分型!F:K,6,FALSE),"否")</f>
        <v>是</v>
      </c>
      <c r="K436" s="23" t="s">
        <v>1217</v>
      </c>
      <c r="L436" s="23">
        <v>42</v>
      </c>
      <c r="M436" s="23" t="s">
        <v>37</v>
      </c>
      <c r="N436" s="23" t="s">
        <v>38</v>
      </c>
      <c r="O436" s="15"/>
      <c r="P436" s="45" t="s">
        <v>39</v>
      </c>
      <c r="Q436" s="45" t="s">
        <v>40</v>
      </c>
      <c r="R436" s="17"/>
      <c r="S436" s="26" t="s">
        <v>1218</v>
      </c>
      <c r="T436" s="27" t="s">
        <v>42</v>
      </c>
      <c r="U436" s="23" t="s">
        <v>120</v>
      </c>
      <c r="V436" s="32">
        <v>1.11</v>
      </c>
      <c r="W436" s="23" t="s">
        <v>132</v>
      </c>
      <c r="X436" s="23"/>
      <c r="Y436" s="23" t="s">
        <v>132</v>
      </c>
      <c r="Z436" s="23"/>
      <c r="AA436" s="37"/>
      <c r="AB436" s="38"/>
      <c r="AC436" s="23"/>
      <c r="AD436" s="42"/>
      <c r="AE436" s="43"/>
    </row>
    <row r="437" spans="1:31">
      <c r="A437" s="15">
        <v>436</v>
      </c>
      <c r="B437" s="44">
        <v>44293</v>
      </c>
      <c r="C437" s="45" t="s">
        <v>44</v>
      </c>
      <c r="D437" s="18" t="str">
        <f>VLOOKUP(C437,IF({1,0},CSS南北分区!D:D,CSS南北分区!B:B),2,FALSE)</f>
        <v>北区</v>
      </c>
      <c r="E437" s="46" t="s">
        <v>45</v>
      </c>
      <c r="F437" s="18" t="str">
        <f>IFERROR(VLOOKUP('2-DBS送检明细'!E437,IF({1,0},医院分型!F:F,医院分型!E:E),2,FALSE),"无")</f>
        <v>L1</v>
      </c>
      <c r="G437" s="18" t="str">
        <f>IF(IFERROR(VLOOKUP(E437,医院分型!F:J,5,FALSE),"无")="是","是","")</f>
        <v>是</v>
      </c>
      <c r="H437" s="45" t="s">
        <v>78</v>
      </c>
      <c r="I437" s="45" t="s">
        <v>82</v>
      </c>
      <c r="J437" s="18" t="str">
        <f>IFERROR(VLOOKUP(E437,医院分型!F:K,6,FALSE),"否")</f>
        <v>是</v>
      </c>
      <c r="K437" s="23" t="s">
        <v>1219</v>
      </c>
      <c r="L437" s="23">
        <v>35</v>
      </c>
      <c r="M437" s="23" t="s">
        <v>37</v>
      </c>
      <c r="N437" s="23" t="s">
        <v>38</v>
      </c>
      <c r="O437" s="15"/>
      <c r="P437" s="45" t="s">
        <v>39</v>
      </c>
      <c r="Q437" s="45" t="s">
        <v>40</v>
      </c>
      <c r="R437" s="17"/>
      <c r="S437" s="26" t="s">
        <v>1220</v>
      </c>
      <c r="T437" s="27" t="s">
        <v>42</v>
      </c>
      <c r="U437" s="23" t="s">
        <v>120</v>
      </c>
      <c r="V437" s="32">
        <v>0.94</v>
      </c>
      <c r="W437" s="23" t="s">
        <v>132</v>
      </c>
      <c r="X437" s="23"/>
      <c r="Y437" s="23" t="s">
        <v>132</v>
      </c>
      <c r="Z437" s="23"/>
      <c r="AA437" s="37"/>
      <c r="AB437" s="38"/>
      <c r="AC437" s="23"/>
      <c r="AD437" s="42"/>
      <c r="AE437" s="43"/>
    </row>
    <row r="438" spans="1:31">
      <c r="A438" s="15">
        <v>437</v>
      </c>
      <c r="B438" s="44">
        <v>44293</v>
      </c>
      <c r="C438" s="45" t="s">
        <v>44</v>
      </c>
      <c r="D438" s="18" t="str">
        <f>VLOOKUP(C438,IF({1,0},CSS南北分区!D:D,CSS南北分区!B:B),2,FALSE)</f>
        <v>北区</v>
      </c>
      <c r="E438" s="46" t="s">
        <v>45</v>
      </c>
      <c r="F438" s="18" t="str">
        <f>IFERROR(VLOOKUP('2-DBS送检明细'!E438,IF({1,0},医院分型!F:F,医院分型!E:E),2,FALSE),"无")</f>
        <v>L1</v>
      </c>
      <c r="G438" s="18" t="str">
        <f>IF(IFERROR(VLOOKUP(E438,医院分型!F:J,5,FALSE),"无")="是","是","")</f>
        <v>是</v>
      </c>
      <c r="H438" s="45" t="s">
        <v>78</v>
      </c>
      <c r="I438" s="45" t="s">
        <v>82</v>
      </c>
      <c r="J438" s="18" t="str">
        <f>IFERROR(VLOOKUP(E438,医院分型!F:K,6,FALSE),"否")</f>
        <v>是</v>
      </c>
      <c r="K438" s="23" t="s">
        <v>1221</v>
      </c>
      <c r="L438" s="23">
        <v>54</v>
      </c>
      <c r="M438" s="23" t="s">
        <v>37</v>
      </c>
      <c r="N438" s="23" t="s">
        <v>50</v>
      </c>
      <c r="O438" s="15"/>
      <c r="P438" s="45" t="s">
        <v>39</v>
      </c>
      <c r="Q438" s="45" t="s">
        <v>40</v>
      </c>
      <c r="R438" s="17"/>
      <c r="S438" s="26" t="s">
        <v>1222</v>
      </c>
      <c r="T438" s="27" t="s">
        <v>42</v>
      </c>
      <c r="U438" s="23" t="s">
        <v>120</v>
      </c>
      <c r="V438" s="32">
        <v>0.99</v>
      </c>
      <c r="W438" s="23" t="s">
        <v>132</v>
      </c>
      <c r="X438" s="23"/>
      <c r="Y438" s="23" t="s">
        <v>132</v>
      </c>
      <c r="Z438" s="23"/>
      <c r="AA438" s="37"/>
      <c r="AB438" s="38"/>
      <c r="AC438" s="23"/>
      <c r="AD438" s="42"/>
      <c r="AE438" s="43"/>
    </row>
    <row r="439" spans="1:31">
      <c r="A439" s="15">
        <v>438</v>
      </c>
      <c r="B439" s="44">
        <v>44293</v>
      </c>
      <c r="C439" s="45" t="s">
        <v>44</v>
      </c>
      <c r="D439" s="18" t="str">
        <f>VLOOKUP(C439,IF({1,0},CSS南北分区!D:D,CSS南北分区!B:B),2,FALSE)</f>
        <v>北区</v>
      </c>
      <c r="E439" s="46" t="s">
        <v>45</v>
      </c>
      <c r="F439" s="18" t="str">
        <f>IFERROR(VLOOKUP('2-DBS送检明细'!E439,IF({1,0},医院分型!F:F,医院分型!E:E),2,FALSE),"无")</f>
        <v>L1</v>
      </c>
      <c r="G439" s="18" t="str">
        <f>IF(IFERROR(VLOOKUP(E439,医院分型!F:J,5,FALSE),"无")="是","是","")</f>
        <v>是</v>
      </c>
      <c r="H439" s="45" t="s">
        <v>78</v>
      </c>
      <c r="I439" s="45" t="s">
        <v>82</v>
      </c>
      <c r="J439" s="18" t="str">
        <f>IFERROR(VLOOKUP(E439,医院分型!F:K,6,FALSE),"否")</f>
        <v>是</v>
      </c>
      <c r="K439" s="23" t="s">
        <v>411</v>
      </c>
      <c r="L439" s="23">
        <v>24</v>
      </c>
      <c r="M439" s="23" t="s">
        <v>37</v>
      </c>
      <c r="N439" s="23" t="s">
        <v>50</v>
      </c>
      <c r="O439" s="15"/>
      <c r="P439" s="45" t="s">
        <v>42</v>
      </c>
      <c r="Q439" s="45" t="s">
        <v>56</v>
      </c>
      <c r="R439" s="17"/>
      <c r="S439" s="26" t="s">
        <v>1223</v>
      </c>
      <c r="T439" s="27" t="s">
        <v>42</v>
      </c>
      <c r="U439" s="23"/>
      <c r="V439" s="32"/>
      <c r="W439" s="23" t="s">
        <v>58</v>
      </c>
      <c r="X439" s="23">
        <v>166.94</v>
      </c>
      <c r="Y439" s="23"/>
      <c r="Z439" s="23"/>
      <c r="AA439" s="37"/>
      <c r="AB439" s="38"/>
      <c r="AC439" s="23"/>
      <c r="AD439" s="42"/>
      <c r="AE439" s="43"/>
    </row>
    <row r="440" spans="1:31">
      <c r="A440" s="15">
        <v>439</v>
      </c>
      <c r="B440" s="44">
        <v>44307</v>
      </c>
      <c r="C440" s="45" t="s">
        <v>59</v>
      </c>
      <c r="D440" s="18" t="str">
        <f>VLOOKUP(C440,IF({1,0},CSS南北分区!D:D,CSS南北分区!B:B),2,FALSE)</f>
        <v>南区</v>
      </c>
      <c r="E440" s="46" t="s">
        <v>93</v>
      </c>
      <c r="F440" s="18" t="str">
        <f>IFERROR(VLOOKUP('2-DBS送检明细'!E440,IF({1,0},医院分型!F:F,医院分型!E:E),2,FALSE),"无")</f>
        <v>L1</v>
      </c>
      <c r="G440" s="18" t="str">
        <f>IF(IFERROR(VLOOKUP(E440,医院分型!F:J,5,FALSE),"无")="是","是","")</f>
        <v>是</v>
      </c>
      <c r="H440" s="45" t="s">
        <v>72</v>
      </c>
      <c r="I440" s="45" t="s">
        <v>94</v>
      </c>
      <c r="J440" s="18" t="str">
        <f>IFERROR(VLOOKUP(E440,医院分型!F:K,6,FALSE),"否")</f>
        <v>是</v>
      </c>
      <c r="K440" s="23" t="s">
        <v>1224</v>
      </c>
      <c r="L440" s="23">
        <v>10</v>
      </c>
      <c r="M440" s="23" t="s">
        <v>37</v>
      </c>
      <c r="N440" s="23" t="s">
        <v>38</v>
      </c>
      <c r="O440" s="15"/>
      <c r="P440" s="45" t="s">
        <v>39</v>
      </c>
      <c r="Q440" s="45" t="s">
        <v>40</v>
      </c>
      <c r="R440" s="17"/>
      <c r="S440" s="26" t="s">
        <v>1225</v>
      </c>
      <c r="T440" s="27" t="s">
        <v>42</v>
      </c>
      <c r="U440" s="23" t="s">
        <v>43</v>
      </c>
      <c r="V440" s="32"/>
      <c r="W440" s="23"/>
      <c r="X440" s="23"/>
      <c r="Y440" s="23"/>
      <c r="Z440" s="23"/>
      <c r="AA440" s="37"/>
      <c r="AB440" s="38"/>
      <c r="AC440" s="23"/>
      <c r="AD440" s="42"/>
      <c r="AE440" s="43"/>
    </row>
    <row r="441" spans="1:31">
      <c r="A441" s="15">
        <v>440</v>
      </c>
      <c r="B441" s="44">
        <v>44292</v>
      </c>
      <c r="C441" s="45" t="s">
        <v>44</v>
      </c>
      <c r="D441" s="18" t="str">
        <f>VLOOKUP(C441,IF({1,0},CSS南北分区!D:D,CSS南北分区!B:B),2,FALSE)</f>
        <v>北区</v>
      </c>
      <c r="E441" s="46" t="s">
        <v>766</v>
      </c>
      <c r="F441" s="18" t="str">
        <f>IFERROR(VLOOKUP('2-DBS送检明细'!E441,IF({1,0},医院分型!F:F,医院分型!E:E),2,FALSE),"无")</f>
        <v>无</v>
      </c>
      <c r="G441" s="18" t="str">
        <f>IF(IFERROR(VLOOKUP(E441,医院分型!F:J,5,FALSE),"无")="是","是","")</f>
        <v/>
      </c>
      <c r="H441" s="45" t="s">
        <v>72</v>
      </c>
      <c r="I441" s="45" t="s">
        <v>767</v>
      </c>
      <c r="J441" s="18" t="str">
        <f>IFERROR(VLOOKUP(E441,医院分型!F:K,6,FALSE),"否")</f>
        <v>否</v>
      </c>
      <c r="K441" s="23" t="s">
        <v>1226</v>
      </c>
      <c r="L441" s="23">
        <v>9</v>
      </c>
      <c r="M441" s="23" t="s">
        <v>37</v>
      </c>
      <c r="N441" s="23" t="s">
        <v>50</v>
      </c>
      <c r="O441" s="15"/>
      <c r="P441" s="45" t="s">
        <v>39</v>
      </c>
      <c r="Q441" s="45" t="s">
        <v>40</v>
      </c>
      <c r="R441" s="17"/>
      <c r="S441" s="26" t="s">
        <v>1227</v>
      </c>
      <c r="T441" s="27" t="s">
        <v>42</v>
      </c>
      <c r="U441" s="23" t="s">
        <v>120</v>
      </c>
      <c r="V441" s="32">
        <v>0.37</v>
      </c>
      <c r="W441" s="23" t="s">
        <v>132</v>
      </c>
      <c r="X441" s="23"/>
      <c r="Y441" s="23" t="s">
        <v>132</v>
      </c>
      <c r="Z441" s="23"/>
      <c r="AA441" s="37"/>
      <c r="AB441" s="38"/>
      <c r="AC441" s="23"/>
      <c r="AD441" s="42"/>
      <c r="AE441" s="43"/>
    </row>
    <row r="442" spans="1:31">
      <c r="A442" s="15">
        <v>441</v>
      </c>
      <c r="B442" s="44">
        <v>44293</v>
      </c>
      <c r="C442" s="45" t="s">
        <v>70</v>
      </c>
      <c r="D442" s="18" t="str">
        <f>VLOOKUP(C442,IF({1,0},CSS南北分区!D:D,CSS南北分区!B:B),2,FALSE)</f>
        <v>北区</v>
      </c>
      <c r="E442" s="46" t="s">
        <v>185</v>
      </c>
      <c r="F442" s="18" t="str">
        <f>IFERROR(VLOOKUP('2-DBS送检明细'!E442,IF({1,0},医院分型!F:F,医院分型!E:E),2,FALSE),"无")</f>
        <v>L1</v>
      </c>
      <c r="G442" s="18" t="str">
        <f>IF(IFERROR(VLOOKUP(E442,医院分型!F:J,5,FALSE),"无")="是","是","")</f>
        <v>是</v>
      </c>
      <c r="H442" s="45" t="s">
        <v>72</v>
      </c>
      <c r="I442" s="45" t="s">
        <v>1228</v>
      </c>
      <c r="J442" s="18" t="str">
        <f>IFERROR(VLOOKUP(E442,医院分型!F:K,6,FALSE),"否")</f>
        <v>是</v>
      </c>
      <c r="K442" s="23" t="s">
        <v>874</v>
      </c>
      <c r="L442" s="23">
        <v>5</v>
      </c>
      <c r="M442" s="23" t="s">
        <v>37</v>
      </c>
      <c r="N442" s="23" t="s">
        <v>50</v>
      </c>
      <c r="O442" s="15"/>
      <c r="P442" s="45" t="s">
        <v>39</v>
      </c>
      <c r="Q442" s="45" t="s">
        <v>40</v>
      </c>
      <c r="R442" s="17"/>
      <c r="S442" s="26" t="s">
        <v>1229</v>
      </c>
      <c r="T442" s="27" t="s">
        <v>42</v>
      </c>
      <c r="U442" s="23" t="s">
        <v>43</v>
      </c>
      <c r="V442" s="32"/>
      <c r="W442" s="23"/>
      <c r="X442" s="23"/>
      <c r="Y442" s="23"/>
      <c r="Z442" s="23"/>
      <c r="AA442" s="37"/>
      <c r="AB442" s="38"/>
      <c r="AC442" s="23"/>
      <c r="AD442" s="42"/>
      <c r="AE442" s="43"/>
    </row>
    <row r="443" spans="1:31">
      <c r="A443" s="15">
        <v>442</v>
      </c>
      <c r="B443" s="44">
        <v>44278</v>
      </c>
      <c r="C443" s="45" t="s">
        <v>564</v>
      </c>
      <c r="D443" s="18" t="str">
        <f>VLOOKUP(C443,IF({1,0},CSS南北分区!D:D,CSS南北分区!B:B),2,FALSE)</f>
        <v>北区</v>
      </c>
      <c r="E443" s="46" t="s">
        <v>1230</v>
      </c>
      <c r="F443" s="18" t="str">
        <f>IFERROR(VLOOKUP('2-DBS送检明细'!E443,IF({1,0},医院分型!F:F,医院分型!E:E),2,FALSE),"无")</f>
        <v>无</v>
      </c>
      <c r="G443" s="18" t="str">
        <f>IF(IFERROR(VLOOKUP(E443,医院分型!F:J,5,FALSE),"无")="是","是","")</f>
        <v/>
      </c>
      <c r="H443" s="45" t="s">
        <v>186</v>
      </c>
      <c r="I443" s="45" t="s">
        <v>1231</v>
      </c>
      <c r="J443" s="18" t="str">
        <f>IFERROR(VLOOKUP(E443,医院分型!F:K,6,FALSE),"否")</f>
        <v>否</v>
      </c>
      <c r="K443" s="23" t="s">
        <v>1232</v>
      </c>
      <c r="L443" s="23">
        <v>3</v>
      </c>
      <c r="M443" s="23" t="s">
        <v>37</v>
      </c>
      <c r="N443" s="23" t="s">
        <v>38</v>
      </c>
      <c r="O443" s="15"/>
      <c r="P443" s="45" t="s">
        <v>39</v>
      </c>
      <c r="Q443" s="45" t="s">
        <v>40</v>
      </c>
      <c r="R443" s="17"/>
      <c r="S443" s="26" t="s">
        <v>1233</v>
      </c>
      <c r="T443" s="27" t="s">
        <v>42</v>
      </c>
      <c r="U443" s="23" t="s">
        <v>43</v>
      </c>
      <c r="V443" s="32"/>
      <c r="W443" s="23"/>
      <c r="X443" s="23"/>
      <c r="Y443" s="23"/>
      <c r="Z443" s="23"/>
      <c r="AA443" s="37"/>
      <c r="AB443" s="38"/>
      <c r="AC443" s="23"/>
      <c r="AD443" s="42"/>
      <c r="AE443" s="43"/>
    </row>
    <row r="444" spans="1:31">
      <c r="A444" s="15">
        <v>443</v>
      </c>
      <c r="B444" s="44">
        <v>44288</v>
      </c>
      <c r="C444" s="45" t="s">
        <v>1234</v>
      </c>
      <c r="D444" s="18" t="str">
        <f>VLOOKUP(C444,IF({1,0},CSS南北分区!D:D,CSS南北分区!B:B),2,FALSE)</f>
        <v>北区</v>
      </c>
      <c r="E444" s="46" t="s">
        <v>1235</v>
      </c>
      <c r="F444" s="18" t="str">
        <f>IFERROR(VLOOKUP('2-DBS送检明细'!E444,IF({1,0},医院分型!F:F,医院分型!E:E),2,FALSE),"无")</f>
        <v>无</v>
      </c>
      <c r="G444" s="18" t="str">
        <f>IF(IFERROR(VLOOKUP(E444,医院分型!F:J,5,FALSE),"无")="是","是","")</f>
        <v/>
      </c>
      <c r="H444" s="45" t="s">
        <v>1236</v>
      </c>
      <c r="I444" s="45" t="s">
        <v>186</v>
      </c>
      <c r="J444" s="18" t="str">
        <f>IFERROR(VLOOKUP(E444,医院分型!F:K,6,FALSE),"否")</f>
        <v>否</v>
      </c>
      <c r="K444" s="23" t="s">
        <v>1237</v>
      </c>
      <c r="L444" s="23">
        <v>2</v>
      </c>
      <c r="M444" s="23" t="s">
        <v>49</v>
      </c>
      <c r="N444" s="23" t="s">
        <v>38</v>
      </c>
      <c r="O444" s="15"/>
      <c r="P444" s="45" t="s">
        <v>39</v>
      </c>
      <c r="Q444" s="45" t="s">
        <v>40</v>
      </c>
      <c r="R444" s="17"/>
      <c r="S444" s="26" t="s">
        <v>1238</v>
      </c>
      <c r="T444" s="27" t="s">
        <v>42</v>
      </c>
      <c r="U444" s="23" t="s">
        <v>43</v>
      </c>
      <c r="V444" s="32"/>
      <c r="W444" s="23"/>
      <c r="X444" s="23"/>
      <c r="Y444" s="23"/>
      <c r="Z444" s="23"/>
      <c r="AA444" s="37"/>
      <c r="AB444" s="38"/>
      <c r="AC444" s="23"/>
      <c r="AD444" s="42"/>
      <c r="AE444" s="43"/>
    </row>
    <row r="445" spans="1:31">
      <c r="A445" s="15">
        <v>444</v>
      </c>
      <c r="B445" s="44">
        <v>44288</v>
      </c>
      <c r="C445" s="45" t="s">
        <v>1234</v>
      </c>
      <c r="D445" s="18" t="str">
        <f>VLOOKUP(C445,IF({1,0},CSS南北分区!D:D,CSS南北分区!B:B),2,FALSE)</f>
        <v>北区</v>
      </c>
      <c r="E445" s="46" t="s">
        <v>1235</v>
      </c>
      <c r="F445" s="18" t="str">
        <f>IFERROR(VLOOKUP('2-DBS送检明细'!E445,IF({1,0},医院分型!F:F,医院分型!E:E),2,FALSE),"无")</f>
        <v>无</v>
      </c>
      <c r="G445" s="18" t="str">
        <f>IF(IFERROR(VLOOKUP(E445,医院分型!F:J,5,FALSE),"无")="是","是","")</f>
        <v/>
      </c>
      <c r="H445" s="45" t="s">
        <v>1236</v>
      </c>
      <c r="I445" s="45" t="s">
        <v>186</v>
      </c>
      <c r="J445" s="18" t="str">
        <f>IFERROR(VLOOKUP(E445,医院分型!F:K,6,FALSE),"否")</f>
        <v>否</v>
      </c>
      <c r="K445" s="23" t="s">
        <v>1239</v>
      </c>
      <c r="L445" s="23">
        <v>1</v>
      </c>
      <c r="M445" s="23" t="s">
        <v>49</v>
      </c>
      <c r="N445" s="23" t="s">
        <v>50</v>
      </c>
      <c r="O445" s="15"/>
      <c r="P445" s="45" t="s">
        <v>39</v>
      </c>
      <c r="Q445" s="45" t="s">
        <v>40</v>
      </c>
      <c r="R445" s="17"/>
      <c r="S445" s="26" t="s">
        <v>1240</v>
      </c>
      <c r="T445" s="27" t="s">
        <v>42</v>
      </c>
      <c r="U445" s="23" t="s">
        <v>43</v>
      </c>
      <c r="V445" s="32"/>
      <c r="W445" s="23"/>
      <c r="X445" s="23"/>
      <c r="Y445" s="23"/>
      <c r="Z445" s="23"/>
      <c r="AA445" s="37"/>
      <c r="AB445" s="38"/>
      <c r="AC445" s="23"/>
      <c r="AD445" s="42"/>
      <c r="AE445" s="43"/>
    </row>
    <row r="446" spans="1:31">
      <c r="A446" s="15">
        <v>445</v>
      </c>
      <c r="B446" s="44">
        <v>44302</v>
      </c>
      <c r="C446" s="45" t="s">
        <v>70</v>
      </c>
      <c r="D446" s="18" t="str">
        <f>VLOOKUP(C446,IF({1,0},CSS南北分区!D:D,CSS南北分区!B:B),2,FALSE)</f>
        <v>北区</v>
      </c>
      <c r="E446" s="46" t="s">
        <v>185</v>
      </c>
      <c r="F446" s="18" t="str">
        <f>IFERROR(VLOOKUP('2-DBS送检明细'!E446,IF({1,0},医院分型!F:F,医院分型!E:E),2,FALSE),"无")</f>
        <v>L1</v>
      </c>
      <c r="G446" s="18" t="str">
        <f>IF(IFERROR(VLOOKUP(E446,医院分型!F:J,5,FALSE),"无")="是","是","")</f>
        <v>是</v>
      </c>
      <c r="H446" s="45" t="s">
        <v>72</v>
      </c>
      <c r="I446" s="45" t="s">
        <v>1241</v>
      </c>
      <c r="J446" s="18" t="str">
        <f>IFERROR(VLOOKUP(E446,医院分型!F:K,6,FALSE),"否")</f>
        <v>是</v>
      </c>
      <c r="K446" s="23" t="s">
        <v>1242</v>
      </c>
      <c r="L446" s="23">
        <v>6</v>
      </c>
      <c r="M446" s="23" t="s">
        <v>37</v>
      </c>
      <c r="N446" s="23" t="s">
        <v>50</v>
      </c>
      <c r="O446" s="15"/>
      <c r="P446" s="45" t="s">
        <v>39</v>
      </c>
      <c r="Q446" s="45" t="s">
        <v>40</v>
      </c>
      <c r="R446" s="17"/>
      <c r="S446" s="26" t="s">
        <v>1243</v>
      </c>
      <c r="T446" s="27" t="s">
        <v>42</v>
      </c>
      <c r="U446" s="23" t="s">
        <v>43</v>
      </c>
      <c r="V446" s="32"/>
      <c r="W446" s="23"/>
      <c r="X446" s="23"/>
      <c r="Y446" s="23"/>
      <c r="Z446" s="23"/>
      <c r="AA446" s="37"/>
      <c r="AB446" s="38"/>
      <c r="AC446" s="23"/>
      <c r="AD446" s="42"/>
      <c r="AE446" s="43"/>
    </row>
    <row r="447" spans="1:31">
      <c r="A447" s="15">
        <v>446</v>
      </c>
      <c r="B447" s="44">
        <v>44294</v>
      </c>
      <c r="C447" s="45" t="s">
        <v>44</v>
      </c>
      <c r="D447" s="18" t="str">
        <f>VLOOKUP(C447,IF({1,0},CSS南北分区!D:D,CSS南北分区!B:B),2,FALSE)</f>
        <v>北区</v>
      </c>
      <c r="E447" s="46" t="s">
        <v>668</v>
      </c>
      <c r="F447" s="18" t="str">
        <f>IFERROR(VLOOKUP('2-DBS送检明细'!E447,IF({1,0},医院分型!F:F,医院分型!E:E),2,FALSE),"无")</f>
        <v>L1</v>
      </c>
      <c r="G447" s="18" t="str">
        <f>IF(IFERROR(VLOOKUP(E447,医院分型!F:J,5,FALSE),"无")="是","是","")</f>
        <v/>
      </c>
      <c r="H447" s="45" t="s">
        <v>72</v>
      </c>
      <c r="I447" s="45" t="s">
        <v>1244</v>
      </c>
      <c r="J447" s="18" t="str">
        <f>IFERROR(VLOOKUP(E447,医院分型!F:K,6,FALSE),"否")</f>
        <v>是</v>
      </c>
      <c r="K447" s="23" t="s">
        <v>1245</v>
      </c>
      <c r="L447" s="23">
        <v>56</v>
      </c>
      <c r="M447" s="23" t="s">
        <v>37</v>
      </c>
      <c r="N447" s="23" t="s">
        <v>38</v>
      </c>
      <c r="O447" s="15"/>
      <c r="P447" s="45" t="s">
        <v>39</v>
      </c>
      <c r="Q447" s="45" t="s">
        <v>40</v>
      </c>
      <c r="R447" s="17"/>
      <c r="S447" s="26" t="s">
        <v>1246</v>
      </c>
      <c r="T447" s="27" t="s">
        <v>42</v>
      </c>
      <c r="U447" s="23" t="s">
        <v>120</v>
      </c>
      <c r="V447" s="32">
        <v>1</v>
      </c>
      <c r="W447" s="23" t="s">
        <v>132</v>
      </c>
      <c r="X447" s="23"/>
      <c r="Y447" s="23" t="s">
        <v>132</v>
      </c>
      <c r="Z447" s="23"/>
      <c r="AA447" s="37"/>
      <c r="AB447" s="38"/>
      <c r="AC447" s="23"/>
      <c r="AD447" s="42"/>
      <c r="AE447" s="43"/>
    </row>
    <row r="448" spans="1:31">
      <c r="A448" s="15">
        <v>447</v>
      </c>
      <c r="B448" s="44">
        <v>44294</v>
      </c>
      <c r="C448" s="45" t="s">
        <v>44</v>
      </c>
      <c r="D448" s="18" t="str">
        <f>VLOOKUP(C448,IF({1,0},CSS南北分区!D:D,CSS南北分区!B:B),2,FALSE)</f>
        <v>北区</v>
      </c>
      <c r="E448" s="46" t="s">
        <v>45</v>
      </c>
      <c r="F448" s="18" t="str">
        <f>IFERROR(VLOOKUP('2-DBS送检明细'!E448,IF({1,0},医院分型!F:F,医院分型!E:E),2,FALSE),"无")</f>
        <v>L1</v>
      </c>
      <c r="G448" s="18" t="str">
        <f>IF(IFERROR(VLOOKUP(E448,医院分型!F:J,5,FALSE),"无")="是","是","")</f>
        <v>是</v>
      </c>
      <c r="H448" s="45" t="s">
        <v>78</v>
      </c>
      <c r="I448" s="45" t="s">
        <v>82</v>
      </c>
      <c r="J448" s="18" t="str">
        <f>IFERROR(VLOOKUP(E448,医院分型!F:K,6,FALSE),"否")</f>
        <v>是</v>
      </c>
      <c r="K448" s="23" t="s">
        <v>1247</v>
      </c>
      <c r="L448" s="23">
        <v>41</v>
      </c>
      <c r="M448" s="23" t="s">
        <v>37</v>
      </c>
      <c r="N448" s="23" t="s">
        <v>50</v>
      </c>
      <c r="O448" s="15"/>
      <c r="P448" s="45" t="s">
        <v>39</v>
      </c>
      <c r="Q448" s="45" t="s">
        <v>40</v>
      </c>
      <c r="R448" s="17"/>
      <c r="S448" s="26" t="s">
        <v>1248</v>
      </c>
      <c r="T448" s="27" t="s">
        <v>42</v>
      </c>
      <c r="U448" s="23" t="s">
        <v>120</v>
      </c>
      <c r="V448" s="32">
        <v>0.79</v>
      </c>
      <c r="W448" s="23" t="s">
        <v>132</v>
      </c>
      <c r="X448" s="23"/>
      <c r="Y448" s="23" t="s">
        <v>132</v>
      </c>
      <c r="Z448" s="23"/>
      <c r="AA448" s="37"/>
      <c r="AB448" s="38"/>
      <c r="AC448" s="23"/>
      <c r="AD448" s="42"/>
      <c r="AE448" s="43"/>
    </row>
    <row r="449" spans="1:31">
      <c r="A449" s="15">
        <v>448</v>
      </c>
      <c r="B449" s="44">
        <v>44294</v>
      </c>
      <c r="C449" s="45" t="s">
        <v>44</v>
      </c>
      <c r="D449" s="18" t="str">
        <f>VLOOKUP(C449,IF({1,0},CSS南北分区!D:D,CSS南北分区!B:B),2,FALSE)</f>
        <v>北区</v>
      </c>
      <c r="E449" s="46" t="s">
        <v>45</v>
      </c>
      <c r="F449" s="18" t="str">
        <f>IFERROR(VLOOKUP('2-DBS送检明细'!E449,IF({1,0},医院分型!F:F,医院分型!E:E),2,FALSE),"无")</f>
        <v>L1</v>
      </c>
      <c r="G449" s="18" t="str">
        <f>IF(IFERROR(VLOOKUP(E449,医院分型!F:J,5,FALSE),"无")="是","是","")</f>
        <v>是</v>
      </c>
      <c r="H449" s="45" t="s">
        <v>78</v>
      </c>
      <c r="I449" s="45" t="s">
        <v>82</v>
      </c>
      <c r="J449" s="18" t="str">
        <f>IFERROR(VLOOKUP(E449,医院分型!F:K,6,FALSE),"否")</f>
        <v>是</v>
      </c>
      <c r="K449" s="23" t="s">
        <v>814</v>
      </c>
      <c r="L449" s="23">
        <v>74</v>
      </c>
      <c r="M449" s="23" t="s">
        <v>37</v>
      </c>
      <c r="N449" s="23" t="s">
        <v>38</v>
      </c>
      <c r="O449" s="15"/>
      <c r="P449" s="45" t="s">
        <v>39</v>
      </c>
      <c r="Q449" s="45" t="s">
        <v>40</v>
      </c>
      <c r="R449" s="17"/>
      <c r="S449" s="26" t="s">
        <v>1249</v>
      </c>
      <c r="T449" s="27" t="s">
        <v>42</v>
      </c>
      <c r="U449" s="23" t="s">
        <v>43</v>
      </c>
      <c r="V449" s="32"/>
      <c r="W449" s="23"/>
      <c r="X449" s="23"/>
      <c r="Y449" s="23"/>
      <c r="Z449" s="23"/>
      <c r="AA449" s="37"/>
      <c r="AB449" s="38"/>
      <c r="AC449" s="23"/>
      <c r="AD449" s="42"/>
      <c r="AE449" s="43"/>
    </row>
    <row r="450" spans="1:31">
      <c r="A450" s="15">
        <v>449</v>
      </c>
      <c r="B450" s="44">
        <v>44294</v>
      </c>
      <c r="C450" s="45" t="s">
        <v>44</v>
      </c>
      <c r="D450" s="18" t="str">
        <f>VLOOKUP(C450,IF({1,0},CSS南北分区!D:D,CSS南北分区!B:B),2,FALSE)</f>
        <v>北区</v>
      </c>
      <c r="E450" s="46" t="s">
        <v>45</v>
      </c>
      <c r="F450" s="18" t="str">
        <f>IFERROR(VLOOKUP('2-DBS送检明细'!E450,IF({1,0},医院分型!F:F,医院分型!E:E),2,FALSE),"无")</f>
        <v>L1</v>
      </c>
      <c r="G450" s="18" t="str">
        <f>IF(IFERROR(VLOOKUP(E450,医院分型!F:J,5,FALSE),"无")="是","是","")</f>
        <v>是</v>
      </c>
      <c r="H450" s="45" t="s">
        <v>78</v>
      </c>
      <c r="I450" s="45" t="s">
        <v>82</v>
      </c>
      <c r="J450" s="18" t="str">
        <f>IFERROR(VLOOKUP(E450,医院分型!F:K,6,FALSE),"否")</f>
        <v>是</v>
      </c>
      <c r="K450" s="23" t="s">
        <v>1250</v>
      </c>
      <c r="L450" s="23">
        <v>52</v>
      </c>
      <c r="M450" s="23" t="s">
        <v>37</v>
      </c>
      <c r="N450" s="23" t="s">
        <v>38</v>
      </c>
      <c r="O450" s="15"/>
      <c r="P450" s="45" t="s">
        <v>39</v>
      </c>
      <c r="Q450" s="45" t="s">
        <v>40</v>
      </c>
      <c r="R450" s="17"/>
      <c r="S450" s="26" t="s">
        <v>1251</v>
      </c>
      <c r="T450" s="27" t="s">
        <v>42</v>
      </c>
      <c r="U450" s="23" t="s">
        <v>120</v>
      </c>
      <c r="V450" s="32">
        <v>0.63</v>
      </c>
      <c r="W450" s="23" t="s">
        <v>132</v>
      </c>
      <c r="X450" s="23"/>
      <c r="Y450" s="23" t="s">
        <v>132</v>
      </c>
      <c r="Z450" s="23"/>
      <c r="AA450" s="37"/>
      <c r="AB450" s="38"/>
      <c r="AC450" s="23"/>
      <c r="AD450" s="42"/>
      <c r="AE450" s="43"/>
    </row>
    <row r="451" spans="1:31">
      <c r="A451" s="15">
        <v>450</v>
      </c>
      <c r="B451" s="44">
        <v>44294</v>
      </c>
      <c r="C451" s="45" t="s">
        <v>564</v>
      </c>
      <c r="D451" s="18" t="str">
        <f>VLOOKUP(C451,IF({1,0},CSS南北分区!D:D,CSS南北分区!B:B),2,FALSE)</f>
        <v>北区</v>
      </c>
      <c r="E451" s="46" t="s">
        <v>1252</v>
      </c>
      <c r="F451" s="18" t="str">
        <f>IFERROR(VLOOKUP('2-DBS送检明细'!E451,IF({1,0},医院分型!F:F,医院分型!E:E),2,FALSE),"无")</f>
        <v>无</v>
      </c>
      <c r="G451" s="18" t="str">
        <f>IF(IFERROR(VLOOKUP(E451,医院分型!F:J,5,FALSE),"无")="是","是","")</f>
        <v/>
      </c>
      <c r="H451" s="45" t="s">
        <v>72</v>
      </c>
      <c r="I451" s="45" t="s">
        <v>1253</v>
      </c>
      <c r="J451" s="18" t="str">
        <f>IFERROR(VLOOKUP(E451,医院分型!F:K,6,FALSE),"否")</f>
        <v>否</v>
      </c>
      <c r="K451" s="23" t="s">
        <v>1254</v>
      </c>
      <c r="L451" s="23">
        <v>70</v>
      </c>
      <c r="M451" s="23" t="s">
        <v>37</v>
      </c>
      <c r="N451" s="23" t="s">
        <v>38</v>
      </c>
      <c r="O451" s="15"/>
      <c r="P451" s="45" t="s">
        <v>39</v>
      </c>
      <c r="Q451" s="45" t="s">
        <v>40</v>
      </c>
      <c r="R451" s="17"/>
      <c r="S451" s="26" t="s">
        <v>1255</v>
      </c>
      <c r="T451" s="27" t="s">
        <v>42</v>
      </c>
      <c r="U451" s="23" t="s">
        <v>43</v>
      </c>
      <c r="V451" s="32"/>
      <c r="W451" s="23"/>
      <c r="X451" s="23"/>
      <c r="Y451" s="23"/>
      <c r="Z451" s="23"/>
      <c r="AA451" s="37"/>
      <c r="AB451" s="38"/>
      <c r="AC451" s="23"/>
      <c r="AD451" s="42"/>
      <c r="AE451" s="43"/>
    </row>
    <row r="452" spans="1:31">
      <c r="A452" s="15">
        <v>451</v>
      </c>
      <c r="B452" s="44">
        <v>44294</v>
      </c>
      <c r="C452" s="45" t="s">
        <v>142</v>
      </c>
      <c r="D452" s="18" t="str">
        <f>VLOOKUP(C452,IF({1,0},CSS南北分区!D:D,CSS南北分区!B:B),2,FALSE)</f>
        <v>南区</v>
      </c>
      <c r="E452" s="46" t="s">
        <v>1256</v>
      </c>
      <c r="F452" s="18" t="str">
        <f>IFERROR(VLOOKUP('2-DBS送检明细'!E452,IF({1,0},医院分型!F:F,医院分型!E:E),2,FALSE),"无")</f>
        <v>无</v>
      </c>
      <c r="G452" s="18" t="str">
        <f>IF(IFERROR(VLOOKUP(E452,医院分型!F:J,5,FALSE),"无")="是","是","")</f>
        <v/>
      </c>
      <c r="H452" s="45" t="s">
        <v>72</v>
      </c>
      <c r="I452" s="45" t="s">
        <v>1257</v>
      </c>
      <c r="J452" s="18" t="str">
        <f>IFERROR(VLOOKUP(E452,医院分型!F:K,6,FALSE),"否")</f>
        <v>否</v>
      </c>
      <c r="K452" s="23" t="s">
        <v>435</v>
      </c>
      <c r="L452" s="23">
        <v>39</v>
      </c>
      <c r="M452" s="23" t="s">
        <v>37</v>
      </c>
      <c r="N452" s="23" t="s">
        <v>38</v>
      </c>
      <c r="O452" s="15"/>
      <c r="P452" s="45" t="s">
        <v>39</v>
      </c>
      <c r="Q452" s="45" t="s">
        <v>40</v>
      </c>
      <c r="R452" s="17"/>
      <c r="S452" s="26" t="s">
        <v>1258</v>
      </c>
      <c r="T452" s="27" t="s">
        <v>42</v>
      </c>
      <c r="U452" s="23" t="s">
        <v>43</v>
      </c>
      <c r="V452" s="32"/>
      <c r="W452" s="23"/>
      <c r="X452" s="23"/>
      <c r="Y452" s="23"/>
      <c r="Z452" s="23"/>
      <c r="AA452" s="37"/>
      <c r="AB452" s="38"/>
      <c r="AC452" s="23"/>
      <c r="AD452" s="42"/>
      <c r="AE452" s="43"/>
    </row>
    <row r="453" spans="1:31">
      <c r="A453" s="15">
        <v>452</v>
      </c>
      <c r="B453" s="44">
        <v>44294</v>
      </c>
      <c r="C453" s="45" t="s">
        <v>70</v>
      </c>
      <c r="D453" s="18" t="str">
        <f>VLOOKUP(C453,IF({1,0},CSS南北分区!D:D,CSS南北分区!B:B),2,FALSE)</f>
        <v>北区</v>
      </c>
      <c r="E453" s="46" t="s">
        <v>808</v>
      </c>
      <c r="F453" s="18" t="str">
        <f>IFERROR(VLOOKUP('2-DBS送检明细'!E453,IF({1,0},医院分型!F:F,医院分型!E:E),2,FALSE),"无")</f>
        <v>L2</v>
      </c>
      <c r="G453" s="18" t="str">
        <f>IF(IFERROR(VLOOKUP(E453,医院分型!F:J,5,FALSE),"无")="是","是","")</f>
        <v/>
      </c>
      <c r="H453" s="45" t="s">
        <v>72</v>
      </c>
      <c r="I453" s="45" t="s">
        <v>1259</v>
      </c>
      <c r="J453" s="18" t="str">
        <f>IFERROR(VLOOKUP(E453,医院分型!F:K,6,FALSE),"否")</f>
        <v>否</v>
      </c>
      <c r="K453" s="23" t="s">
        <v>1260</v>
      </c>
      <c r="L453" s="23">
        <v>50</v>
      </c>
      <c r="M453" s="23" t="s">
        <v>37</v>
      </c>
      <c r="N453" s="23" t="s">
        <v>50</v>
      </c>
      <c r="O453" s="15"/>
      <c r="P453" s="45" t="s">
        <v>39</v>
      </c>
      <c r="Q453" s="45" t="s">
        <v>40</v>
      </c>
      <c r="R453" s="17"/>
      <c r="S453" s="26" t="s">
        <v>1261</v>
      </c>
      <c r="T453" s="27" t="s">
        <v>42</v>
      </c>
      <c r="U453" s="23" t="s">
        <v>43</v>
      </c>
      <c r="V453" s="32"/>
      <c r="W453" s="23"/>
      <c r="X453" s="23"/>
      <c r="Y453" s="23"/>
      <c r="Z453" s="23"/>
      <c r="AA453" s="37"/>
      <c r="AB453" s="38"/>
      <c r="AC453" s="23"/>
      <c r="AD453" s="42"/>
      <c r="AE453" s="43"/>
    </row>
    <row r="454" spans="1:31">
      <c r="A454" s="15">
        <v>453</v>
      </c>
      <c r="B454" s="44">
        <v>44294</v>
      </c>
      <c r="C454" s="45" t="s">
        <v>59</v>
      </c>
      <c r="D454" s="18" t="str">
        <f>VLOOKUP(C454,IF({1,0},CSS南北分区!D:D,CSS南北分区!B:B),2,FALSE)</f>
        <v>南区</v>
      </c>
      <c r="E454" s="46" t="s">
        <v>128</v>
      </c>
      <c r="F454" s="18" t="str">
        <f>IFERROR(VLOOKUP('2-DBS送检明细'!E454,IF({1,0},医院分型!F:F,医院分型!E:E),2,FALSE),"无")</f>
        <v>L2</v>
      </c>
      <c r="G454" s="18" t="str">
        <f>IF(IFERROR(VLOOKUP(E454,医院分型!F:J,5,FALSE),"无")="是","是","")</f>
        <v/>
      </c>
      <c r="H454" s="45" t="s">
        <v>1262</v>
      </c>
      <c r="I454" s="45" t="s">
        <v>129</v>
      </c>
      <c r="J454" s="18" t="str">
        <f>IFERROR(VLOOKUP(E454,医院分型!F:K,6,FALSE),"否")</f>
        <v>否</v>
      </c>
      <c r="K454" s="23" t="s">
        <v>1263</v>
      </c>
      <c r="L454" s="23">
        <v>4</v>
      </c>
      <c r="M454" s="23" t="s">
        <v>37</v>
      </c>
      <c r="N454" s="23" t="s">
        <v>38</v>
      </c>
      <c r="O454" s="15"/>
      <c r="P454" s="45" t="s">
        <v>39</v>
      </c>
      <c r="Q454" s="45" t="s">
        <v>40</v>
      </c>
      <c r="R454" s="17"/>
      <c r="S454" s="26" t="s">
        <v>1264</v>
      </c>
      <c r="T454" s="27" t="s">
        <v>42</v>
      </c>
      <c r="U454" s="23" t="s">
        <v>43</v>
      </c>
      <c r="V454" s="32"/>
      <c r="W454" s="23"/>
      <c r="X454" s="23"/>
      <c r="Y454" s="23"/>
      <c r="Z454" s="23"/>
      <c r="AA454" s="37"/>
      <c r="AB454" s="38"/>
      <c r="AC454" s="23"/>
      <c r="AD454" s="42"/>
      <c r="AE454" s="43"/>
    </row>
    <row r="455" spans="1:31">
      <c r="A455" s="15">
        <v>454</v>
      </c>
      <c r="B455" s="44">
        <v>44295</v>
      </c>
      <c r="C455" s="45" t="s">
        <v>101</v>
      </c>
      <c r="D455" s="18" t="str">
        <f>VLOOKUP(C455,IF({1,0},CSS南北分区!D:D,CSS南北分区!B:B),2,FALSE)</f>
        <v>南区</v>
      </c>
      <c r="E455" s="46" t="s">
        <v>255</v>
      </c>
      <c r="F455" s="18" t="str">
        <f>IFERROR(VLOOKUP('2-DBS送检明细'!E455,IF({1,0},医院分型!F:F,医院分型!E:E),2,FALSE),"无")</f>
        <v>无</v>
      </c>
      <c r="G455" s="18" t="str">
        <f>IF(IFERROR(VLOOKUP(E455,医院分型!F:J,5,FALSE),"无")="是","是","")</f>
        <v/>
      </c>
      <c r="H455" s="45" t="s">
        <v>256</v>
      </c>
      <c r="I455" s="45" t="s">
        <v>1265</v>
      </c>
      <c r="J455" s="18" t="str">
        <f>IFERROR(VLOOKUP(E455,医院分型!F:K,6,FALSE),"否")</f>
        <v>否</v>
      </c>
      <c r="K455" s="23" t="s">
        <v>1266</v>
      </c>
      <c r="L455" s="23">
        <v>11</v>
      </c>
      <c r="M455" s="23" t="s">
        <v>259</v>
      </c>
      <c r="N455" s="23" t="s">
        <v>50</v>
      </c>
      <c r="O455" s="15"/>
      <c r="P455" s="45" t="s">
        <v>39</v>
      </c>
      <c r="Q455" s="45" t="s">
        <v>40</v>
      </c>
      <c r="R455" s="17"/>
      <c r="S455" s="26" t="s">
        <v>1267</v>
      </c>
      <c r="T455" s="27" t="s">
        <v>42</v>
      </c>
      <c r="U455" s="23" t="s">
        <v>43</v>
      </c>
      <c r="V455" s="32"/>
      <c r="W455" s="23"/>
      <c r="X455" s="23"/>
      <c r="Y455" s="23"/>
      <c r="Z455" s="23"/>
      <c r="AA455" s="37"/>
      <c r="AB455" s="38"/>
      <c r="AC455" s="23"/>
      <c r="AD455" s="42"/>
      <c r="AE455" s="43"/>
    </row>
    <row r="456" spans="1:31">
      <c r="A456" s="15">
        <v>455</v>
      </c>
      <c r="B456" s="44">
        <v>44295</v>
      </c>
      <c r="C456" s="45" t="s">
        <v>70</v>
      </c>
      <c r="D456" s="18" t="str">
        <f>VLOOKUP(C456,IF({1,0},CSS南北分区!D:D,CSS南北分区!B:B),2,FALSE)</f>
        <v>北区</v>
      </c>
      <c r="E456" s="46" t="s">
        <v>185</v>
      </c>
      <c r="F456" s="18" t="str">
        <f>IFERROR(VLOOKUP('2-DBS送检明细'!E456,IF({1,0},医院分型!F:F,医院分型!E:E),2,FALSE),"无")</f>
        <v>L1</v>
      </c>
      <c r="G456" s="18" t="str">
        <f>IF(IFERROR(VLOOKUP(E456,医院分型!F:J,5,FALSE),"无")="是","是","")</f>
        <v>是</v>
      </c>
      <c r="H456" s="45" t="s">
        <v>72</v>
      </c>
      <c r="I456" s="45" t="s">
        <v>759</v>
      </c>
      <c r="J456" s="18" t="str">
        <f>IFERROR(VLOOKUP(E456,医院分型!F:K,6,FALSE),"否")</f>
        <v>是</v>
      </c>
      <c r="K456" s="23" t="s">
        <v>666</v>
      </c>
      <c r="L456" s="23">
        <v>33</v>
      </c>
      <c r="M456" s="23" t="s">
        <v>49</v>
      </c>
      <c r="N456" s="23" t="s">
        <v>50</v>
      </c>
      <c r="O456" s="15"/>
      <c r="P456" s="45" t="s">
        <v>39</v>
      </c>
      <c r="Q456" s="45" t="s">
        <v>40</v>
      </c>
      <c r="R456" s="17"/>
      <c r="S456" s="26" t="s">
        <v>1268</v>
      </c>
      <c r="T456" s="27" t="s">
        <v>42</v>
      </c>
      <c r="U456" s="23" t="s">
        <v>43</v>
      </c>
      <c r="V456" s="32"/>
      <c r="W456" s="23"/>
      <c r="X456" s="23"/>
      <c r="Y456" s="23"/>
      <c r="Z456" s="23"/>
      <c r="AA456" s="37"/>
      <c r="AB456" s="38"/>
      <c r="AC456" s="23"/>
      <c r="AD456" s="42"/>
      <c r="AE456" s="43"/>
    </row>
    <row r="457" spans="1:31">
      <c r="A457" s="15">
        <v>456</v>
      </c>
      <c r="B457" s="44">
        <v>44302</v>
      </c>
      <c r="C457" s="45" t="s">
        <v>76</v>
      </c>
      <c r="D457" s="18" t="str">
        <f>VLOOKUP(C457,IF({1,0},CSS南北分区!D:D,CSS南北分区!B:B),2,FALSE)</f>
        <v>南区</v>
      </c>
      <c r="E457" s="46" t="s">
        <v>77</v>
      </c>
      <c r="F457" s="18" t="str">
        <f>IFERROR(VLOOKUP('2-DBS送检明细'!E457,IF({1,0},医院分型!F:F,医院分型!E:E),2,FALSE),"无")</f>
        <v>L1</v>
      </c>
      <c r="G457" s="18" t="str">
        <f>IF(IFERROR(VLOOKUP(E457,医院分型!F:J,5,FALSE),"无")="是","是","")</f>
        <v/>
      </c>
      <c r="H457" s="45" t="s">
        <v>78</v>
      </c>
      <c r="I457" s="45" t="s">
        <v>79</v>
      </c>
      <c r="J457" s="18" t="str">
        <f>IFERROR(VLOOKUP(E457,医院分型!F:K,6,FALSE),"否")</f>
        <v>签署中</v>
      </c>
      <c r="K457" s="23" t="s">
        <v>1269</v>
      </c>
      <c r="L457" s="23">
        <v>9</v>
      </c>
      <c r="M457" s="23" t="s">
        <v>37</v>
      </c>
      <c r="N457" s="23" t="s">
        <v>38</v>
      </c>
      <c r="O457" s="15"/>
      <c r="P457" s="45" t="s">
        <v>39</v>
      </c>
      <c r="Q457" s="45" t="s">
        <v>40</v>
      </c>
      <c r="R457" s="17"/>
      <c r="S457" s="26" t="s">
        <v>1270</v>
      </c>
      <c r="T457" s="27" t="s">
        <v>42</v>
      </c>
      <c r="U457" s="23" t="s">
        <v>120</v>
      </c>
      <c r="V457" s="32">
        <v>1.18</v>
      </c>
      <c r="W457" s="23" t="s">
        <v>58</v>
      </c>
      <c r="X457" s="23" t="s">
        <v>161</v>
      </c>
      <c r="Y457" s="23" t="s">
        <v>58</v>
      </c>
      <c r="Z457" s="23"/>
      <c r="AA457" s="37"/>
      <c r="AB457" s="38"/>
      <c r="AC457" s="23"/>
      <c r="AD457" s="42"/>
      <c r="AE457" s="43"/>
    </row>
    <row r="458" spans="1:31">
      <c r="A458" s="15">
        <v>457</v>
      </c>
      <c r="B458" s="44">
        <v>44298</v>
      </c>
      <c r="C458" s="45" t="s">
        <v>44</v>
      </c>
      <c r="D458" s="18" t="str">
        <f>VLOOKUP(C458,IF({1,0},CSS南北分区!D:D,CSS南北分区!B:B),2,FALSE)</f>
        <v>北区</v>
      </c>
      <c r="E458" s="46" t="s">
        <v>1271</v>
      </c>
      <c r="F458" s="18" t="str">
        <f>IFERROR(VLOOKUP('2-DBS送检明细'!E458,IF({1,0},医院分型!F:F,医院分型!E:E),2,FALSE),"无")</f>
        <v>L2</v>
      </c>
      <c r="G458" s="18" t="str">
        <f>IF(IFERROR(VLOOKUP(E458,医院分型!F:J,5,FALSE),"无")="是","是","")</f>
        <v/>
      </c>
      <c r="H458" s="45" t="s">
        <v>61</v>
      </c>
      <c r="I458" s="45" t="s">
        <v>1272</v>
      </c>
      <c r="J458" s="18" t="str">
        <f>IFERROR(VLOOKUP(E458,医院分型!F:K,6,FALSE),"否")</f>
        <v>否</v>
      </c>
      <c r="K458" s="23" t="s">
        <v>1273</v>
      </c>
      <c r="L458" s="23">
        <v>6</v>
      </c>
      <c r="M458" s="23" t="s">
        <v>37</v>
      </c>
      <c r="N458" s="23" t="s">
        <v>50</v>
      </c>
      <c r="O458" s="15"/>
      <c r="P458" s="45" t="s">
        <v>39</v>
      </c>
      <c r="Q458" s="45" t="s">
        <v>40</v>
      </c>
      <c r="R458" s="17"/>
      <c r="S458" s="26" t="s">
        <v>1274</v>
      </c>
      <c r="T458" s="27" t="s">
        <v>42</v>
      </c>
      <c r="U458" s="23" t="s">
        <v>120</v>
      </c>
      <c r="V458" s="32">
        <v>0.23</v>
      </c>
      <c r="W458" s="23" t="s">
        <v>58</v>
      </c>
      <c r="X458" s="23">
        <v>233.01</v>
      </c>
      <c r="Y458" s="23" t="s">
        <v>58</v>
      </c>
      <c r="Z458" s="23"/>
      <c r="AA458" s="37"/>
      <c r="AB458" s="38"/>
      <c r="AC458" s="23"/>
      <c r="AD458" s="42"/>
      <c r="AE458" s="43"/>
    </row>
    <row r="459" spans="1:31">
      <c r="A459" s="15">
        <v>458</v>
      </c>
      <c r="B459" s="44">
        <v>44309</v>
      </c>
      <c r="C459" s="45" t="s">
        <v>70</v>
      </c>
      <c r="D459" s="18" t="str">
        <f>VLOOKUP(C459,IF({1,0},CSS南北分区!D:D,CSS南北分区!B:B),2,FALSE)</f>
        <v>北区</v>
      </c>
      <c r="E459" s="46" t="s">
        <v>808</v>
      </c>
      <c r="F459" s="18" t="str">
        <f>IFERROR(VLOOKUP('2-DBS送检明细'!E459,IF({1,0},医院分型!F:F,医院分型!E:E),2,FALSE),"无")</f>
        <v>L2</v>
      </c>
      <c r="G459" s="18" t="str">
        <f>IF(IFERROR(VLOOKUP(E459,医院分型!F:J,5,FALSE),"无")="是","是","")</f>
        <v/>
      </c>
      <c r="H459" s="45" t="s">
        <v>72</v>
      </c>
      <c r="I459" s="45" t="s">
        <v>1259</v>
      </c>
      <c r="J459" s="18" t="str">
        <f>IFERROR(VLOOKUP(E459,医院分型!F:K,6,FALSE),"否")</f>
        <v>否</v>
      </c>
      <c r="K459" s="23" t="s">
        <v>1275</v>
      </c>
      <c r="L459" s="23">
        <v>41</v>
      </c>
      <c r="M459" s="23" t="s">
        <v>37</v>
      </c>
      <c r="N459" s="23" t="s">
        <v>50</v>
      </c>
      <c r="O459" s="15"/>
      <c r="P459" s="45" t="s">
        <v>39</v>
      </c>
      <c r="Q459" s="45" t="s">
        <v>40</v>
      </c>
      <c r="R459" s="17"/>
      <c r="S459" s="26" t="s">
        <v>1276</v>
      </c>
      <c r="T459" s="27" t="s">
        <v>42</v>
      </c>
      <c r="U459" s="23" t="s">
        <v>43</v>
      </c>
      <c r="V459" s="32"/>
      <c r="W459" s="23"/>
      <c r="X459" s="23"/>
      <c r="Y459" s="23"/>
      <c r="Z459" s="23"/>
      <c r="AA459" s="37"/>
      <c r="AB459" s="38"/>
      <c r="AC459" s="23"/>
      <c r="AD459" s="42"/>
      <c r="AE459" s="43"/>
    </row>
    <row r="460" spans="1:31">
      <c r="A460" s="15">
        <v>459</v>
      </c>
      <c r="B460" s="44">
        <v>44298</v>
      </c>
      <c r="C460" s="45" t="s">
        <v>101</v>
      </c>
      <c r="D460" s="18" t="str">
        <f>VLOOKUP(C460,IF({1,0},CSS南北分区!D:D,CSS南北分区!B:B),2,FALSE)</f>
        <v>南区</v>
      </c>
      <c r="E460" s="46" t="s">
        <v>585</v>
      </c>
      <c r="F460" s="18" t="str">
        <f>IFERROR(VLOOKUP('2-DBS送检明细'!E460,IF({1,0},医院分型!F:F,医院分型!E:E),2,FALSE),"无")</f>
        <v>L1</v>
      </c>
      <c r="G460" s="18" t="str">
        <f>IF(IFERROR(VLOOKUP(E460,医院分型!F:J,5,FALSE),"无")="是","是","")</f>
        <v>是</v>
      </c>
      <c r="H460" s="45" t="s">
        <v>72</v>
      </c>
      <c r="I460" s="45" t="s">
        <v>586</v>
      </c>
      <c r="J460" s="18" t="str">
        <f>IFERROR(VLOOKUP(E460,医院分型!F:K,6,FALSE),"否")</f>
        <v>否</v>
      </c>
      <c r="K460" s="23" t="s">
        <v>1277</v>
      </c>
      <c r="L460" s="23">
        <v>66</v>
      </c>
      <c r="M460" s="23" t="s">
        <v>37</v>
      </c>
      <c r="N460" s="23" t="s">
        <v>38</v>
      </c>
      <c r="O460" s="15"/>
      <c r="P460" s="45" t="s">
        <v>39</v>
      </c>
      <c r="Q460" s="45" t="s">
        <v>40</v>
      </c>
      <c r="R460" s="17"/>
      <c r="S460" s="26" t="s">
        <v>1278</v>
      </c>
      <c r="T460" s="27" t="s">
        <v>42</v>
      </c>
      <c r="U460" s="23" t="s">
        <v>43</v>
      </c>
      <c r="V460" s="32"/>
      <c r="W460" s="23"/>
      <c r="X460" s="23"/>
      <c r="Y460" s="23"/>
      <c r="Z460" s="23"/>
      <c r="AA460" s="37"/>
      <c r="AB460" s="38"/>
      <c r="AC460" s="23"/>
      <c r="AD460" s="42"/>
      <c r="AE460" s="43"/>
    </row>
    <row r="461" spans="1:31">
      <c r="A461" s="15">
        <v>460</v>
      </c>
      <c r="B461" s="44">
        <v>44298</v>
      </c>
      <c r="C461" s="45" t="s">
        <v>314</v>
      </c>
      <c r="D461" s="18" t="str">
        <f>VLOOKUP(C461,IF({1,0},CSS南北分区!D:D,CSS南北分区!B:B),2,FALSE)</f>
        <v>北区</v>
      </c>
      <c r="E461" s="46" t="s">
        <v>1207</v>
      </c>
      <c r="F461" s="18" t="str">
        <f>IFERROR(VLOOKUP('2-DBS送检明细'!E461,IF({1,0},医院分型!F:F,医院分型!E:E),2,FALSE),"无")</f>
        <v>无</v>
      </c>
      <c r="G461" s="18" t="str">
        <f>IF(IFERROR(VLOOKUP(E461,医院分型!F:J,5,FALSE),"无")="是","是","")</f>
        <v/>
      </c>
      <c r="H461" s="45" t="s">
        <v>186</v>
      </c>
      <c r="I461" s="45" t="s">
        <v>1208</v>
      </c>
      <c r="J461" s="18" t="str">
        <f>IFERROR(VLOOKUP(E461,医院分型!F:K,6,FALSE),"否")</f>
        <v>否</v>
      </c>
      <c r="K461" s="23" t="s">
        <v>1279</v>
      </c>
      <c r="L461" s="23">
        <v>31</v>
      </c>
      <c r="M461" s="23" t="s">
        <v>37</v>
      </c>
      <c r="N461" s="23" t="s">
        <v>50</v>
      </c>
      <c r="O461" s="15"/>
      <c r="P461" s="45" t="s">
        <v>39</v>
      </c>
      <c r="Q461" s="45" t="s">
        <v>40</v>
      </c>
      <c r="R461" s="17"/>
      <c r="S461" s="26" t="s">
        <v>1280</v>
      </c>
      <c r="T461" s="27" t="s">
        <v>42</v>
      </c>
      <c r="U461" s="23" t="s">
        <v>120</v>
      </c>
      <c r="V461" s="32">
        <v>0.65</v>
      </c>
      <c r="W461" s="23" t="s">
        <v>58</v>
      </c>
      <c r="X461" s="23" t="s">
        <v>161</v>
      </c>
      <c r="Y461" s="23" t="s">
        <v>58</v>
      </c>
      <c r="Z461" s="23"/>
      <c r="AA461" s="37"/>
      <c r="AB461" s="38"/>
      <c r="AC461" s="23"/>
      <c r="AD461" s="42"/>
      <c r="AE461" s="43"/>
    </row>
    <row r="462" spans="1:31">
      <c r="A462" s="15">
        <v>461</v>
      </c>
      <c r="B462" s="44">
        <v>44298</v>
      </c>
      <c r="C462" s="45" t="s">
        <v>564</v>
      </c>
      <c r="D462" s="18" t="str">
        <f>VLOOKUP(C462,IF({1,0},CSS南北分区!D:D,CSS南北分区!B:B),2,FALSE)</f>
        <v>北区</v>
      </c>
      <c r="E462" s="46" t="s">
        <v>1252</v>
      </c>
      <c r="F462" s="18" t="str">
        <f>IFERROR(VLOOKUP('2-DBS送检明细'!E462,IF({1,0},医院分型!F:F,医院分型!E:E),2,FALSE),"无")</f>
        <v>无</v>
      </c>
      <c r="G462" s="18" t="str">
        <f>IF(IFERROR(VLOOKUP(E462,医院分型!F:J,5,FALSE),"无")="是","是","")</f>
        <v/>
      </c>
      <c r="H462" s="45" t="s">
        <v>72</v>
      </c>
      <c r="I462" s="45" t="s">
        <v>312</v>
      </c>
      <c r="J462" s="18" t="str">
        <f>IFERROR(VLOOKUP(E462,医院分型!F:K,6,FALSE),"否")</f>
        <v>否</v>
      </c>
      <c r="K462" s="23" t="s">
        <v>1281</v>
      </c>
      <c r="L462" s="23">
        <v>64</v>
      </c>
      <c r="M462" s="23" t="s">
        <v>37</v>
      </c>
      <c r="N462" s="23" t="s">
        <v>38</v>
      </c>
      <c r="O462" s="15"/>
      <c r="P462" s="45" t="s">
        <v>39</v>
      </c>
      <c r="Q462" s="45" t="s">
        <v>40</v>
      </c>
      <c r="R462" s="17"/>
      <c r="S462" s="26" t="s">
        <v>1282</v>
      </c>
      <c r="T462" s="27" t="s">
        <v>42</v>
      </c>
      <c r="U462" s="23" t="s">
        <v>43</v>
      </c>
      <c r="V462" s="32"/>
      <c r="W462" s="23"/>
      <c r="X462" s="23"/>
      <c r="Y462" s="23"/>
      <c r="Z462" s="23"/>
      <c r="AA462" s="37"/>
      <c r="AB462" s="38"/>
      <c r="AC462" s="23"/>
      <c r="AD462" s="42"/>
      <c r="AE462" s="43"/>
    </row>
    <row r="463" spans="1:31">
      <c r="A463" s="15">
        <v>462</v>
      </c>
      <c r="B463" s="44">
        <v>44299</v>
      </c>
      <c r="C463" s="45" t="s">
        <v>59</v>
      </c>
      <c r="D463" s="18" t="str">
        <f>VLOOKUP(C463,IF({1,0},CSS南北分区!D:D,CSS南北分区!B:B),2,FALSE)</f>
        <v>南区</v>
      </c>
      <c r="E463" s="46" t="s">
        <v>903</v>
      </c>
      <c r="F463" s="18" t="str">
        <f>IFERROR(VLOOKUP('2-DBS送检明细'!E463,IF({1,0},医院分型!F:F,医院分型!E:E),2,FALSE),"无")</f>
        <v>L2</v>
      </c>
      <c r="G463" s="18" t="str">
        <f>IF(IFERROR(VLOOKUP(E463,医院分型!F:J,5,FALSE),"无")="是","是","")</f>
        <v>是</v>
      </c>
      <c r="H463" s="45" t="s">
        <v>72</v>
      </c>
      <c r="I463" s="45" t="s">
        <v>904</v>
      </c>
      <c r="J463" s="18" t="str">
        <f>IFERROR(VLOOKUP(E463,医院分型!F:K,6,FALSE),"否")</f>
        <v>是</v>
      </c>
      <c r="K463" s="23" t="s">
        <v>1283</v>
      </c>
      <c r="L463" s="23">
        <v>4</v>
      </c>
      <c r="M463" s="23" t="s">
        <v>37</v>
      </c>
      <c r="N463" s="23" t="s">
        <v>50</v>
      </c>
      <c r="O463" s="15"/>
      <c r="P463" s="45" t="s">
        <v>39</v>
      </c>
      <c r="Q463" s="45" t="s">
        <v>40</v>
      </c>
      <c r="R463" s="17"/>
      <c r="S463" s="26" t="s">
        <v>1284</v>
      </c>
      <c r="T463" s="27" t="s">
        <v>42</v>
      </c>
      <c r="U463" s="23" t="s">
        <v>43</v>
      </c>
      <c r="V463" s="32"/>
      <c r="W463" s="23"/>
      <c r="X463" s="23"/>
      <c r="Y463" s="23"/>
      <c r="Z463" s="23"/>
      <c r="AA463" s="37"/>
      <c r="AB463" s="38"/>
      <c r="AC463" s="23"/>
      <c r="AD463" s="42"/>
      <c r="AE463" s="43"/>
    </row>
    <row r="464" spans="1:31">
      <c r="A464" s="15">
        <v>463</v>
      </c>
      <c r="B464" s="44">
        <v>44299</v>
      </c>
      <c r="C464" s="45" t="s">
        <v>59</v>
      </c>
      <c r="D464" s="18" t="str">
        <f>VLOOKUP(C464,IF({1,0},CSS南北分区!D:D,CSS南北分区!B:B),2,FALSE)</f>
        <v>南区</v>
      </c>
      <c r="E464" s="46" t="s">
        <v>93</v>
      </c>
      <c r="F464" s="18" t="str">
        <f>IFERROR(VLOOKUP('2-DBS送检明细'!E464,IF({1,0},医院分型!F:F,医院分型!E:E),2,FALSE),"无")</f>
        <v>L1</v>
      </c>
      <c r="G464" s="18" t="str">
        <f>IF(IFERROR(VLOOKUP(E464,医院分型!F:J,5,FALSE),"无")="是","是","")</f>
        <v>是</v>
      </c>
      <c r="H464" s="45" t="s">
        <v>72</v>
      </c>
      <c r="I464" s="45" t="s">
        <v>94</v>
      </c>
      <c r="J464" s="18" t="str">
        <f>IFERROR(VLOOKUP(E464,医院分型!F:K,6,FALSE),"否")</f>
        <v>是</v>
      </c>
      <c r="K464" s="23" t="s">
        <v>1285</v>
      </c>
      <c r="L464" s="23">
        <v>8</v>
      </c>
      <c r="M464" s="23" t="s">
        <v>37</v>
      </c>
      <c r="N464" s="23" t="s">
        <v>38</v>
      </c>
      <c r="O464" s="15"/>
      <c r="P464" s="45" t="s">
        <v>39</v>
      </c>
      <c r="Q464" s="45" t="s">
        <v>40</v>
      </c>
      <c r="R464" s="17"/>
      <c r="S464" s="26" t="s">
        <v>1286</v>
      </c>
      <c r="T464" s="27" t="s">
        <v>42</v>
      </c>
      <c r="U464" s="23" t="s">
        <v>43</v>
      </c>
      <c r="V464" s="32"/>
      <c r="W464" s="23"/>
      <c r="X464" s="23"/>
      <c r="Y464" s="23"/>
      <c r="Z464" s="23"/>
      <c r="AA464" s="37"/>
      <c r="AB464" s="38"/>
      <c r="AC464" s="23"/>
      <c r="AD464" s="42"/>
      <c r="AE464" s="43"/>
    </row>
    <row r="465" spans="1:31">
      <c r="A465" s="15">
        <v>464</v>
      </c>
      <c r="B465" s="44">
        <v>44299</v>
      </c>
      <c r="C465" s="45" t="s">
        <v>59</v>
      </c>
      <c r="D465" s="18" t="str">
        <f>VLOOKUP(C465,IF({1,0},CSS南北分区!D:D,CSS南北分区!B:B),2,FALSE)</f>
        <v>南区</v>
      </c>
      <c r="E465" s="46" t="s">
        <v>93</v>
      </c>
      <c r="F465" s="18" t="str">
        <f>IFERROR(VLOOKUP('2-DBS送检明细'!E465,IF({1,0},医院分型!F:F,医院分型!E:E),2,FALSE),"无")</f>
        <v>L1</v>
      </c>
      <c r="G465" s="18" t="str">
        <f>IF(IFERROR(VLOOKUP(E465,医院分型!F:J,5,FALSE),"无")="是","是","")</f>
        <v>是</v>
      </c>
      <c r="H465" s="45" t="s">
        <v>72</v>
      </c>
      <c r="I465" s="45" t="s">
        <v>94</v>
      </c>
      <c r="J465" s="18" t="str">
        <f>IFERROR(VLOOKUP(E465,医院分型!F:K,6,FALSE),"否")</f>
        <v>是</v>
      </c>
      <c r="K465" s="23" t="s">
        <v>1287</v>
      </c>
      <c r="L465" s="23">
        <v>1</v>
      </c>
      <c r="M465" s="23" t="s">
        <v>49</v>
      </c>
      <c r="N465" s="23" t="s">
        <v>50</v>
      </c>
      <c r="O465" s="15"/>
      <c r="P465" s="45" t="s">
        <v>39</v>
      </c>
      <c r="Q465" s="45" t="s">
        <v>40</v>
      </c>
      <c r="R465" s="17"/>
      <c r="S465" s="26" t="s">
        <v>1288</v>
      </c>
      <c r="T465" s="27" t="s">
        <v>42</v>
      </c>
      <c r="U465" s="23" t="s">
        <v>43</v>
      </c>
      <c r="V465" s="32"/>
      <c r="W465" s="23"/>
      <c r="X465" s="23"/>
      <c r="Y465" s="23"/>
      <c r="Z465" s="23"/>
      <c r="AA465" s="37"/>
      <c r="AB465" s="38"/>
      <c r="AC465" s="23"/>
      <c r="AD465" s="42"/>
      <c r="AE465" s="43"/>
    </row>
    <row r="466" spans="1:31">
      <c r="A466" s="15">
        <v>465</v>
      </c>
      <c r="B466" s="44">
        <v>44299</v>
      </c>
      <c r="C466" s="45" t="s">
        <v>32</v>
      </c>
      <c r="D466" s="18" t="str">
        <f>VLOOKUP(C466,IF({1,0},CSS南北分区!D:D,CSS南北分区!B:B),2,FALSE)</f>
        <v>北区</v>
      </c>
      <c r="E466" s="46" t="s">
        <v>488</v>
      </c>
      <c r="F466" s="18" t="str">
        <f>IFERROR(VLOOKUP('2-DBS送检明细'!E466,IF({1,0},医院分型!F:F,医院分型!E:E),2,FALSE),"无")</f>
        <v>L1</v>
      </c>
      <c r="G466" s="18" t="str">
        <f>IF(IFERROR(VLOOKUP(E466,医院分型!F:J,5,FALSE),"无")="是","是","")</f>
        <v/>
      </c>
      <c r="H466" s="45" t="s">
        <v>34</v>
      </c>
      <c r="I466" s="45" t="s">
        <v>721</v>
      </c>
      <c r="J466" s="18" t="str">
        <f>IFERROR(VLOOKUP(E466,医院分型!F:K,6,FALSE),"否")</f>
        <v>是</v>
      </c>
      <c r="K466" s="23" t="s">
        <v>1289</v>
      </c>
      <c r="L466" s="23">
        <v>11</v>
      </c>
      <c r="M466" s="23" t="s">
        <v>37</v>
      </c>
      <c r="N466" s="23" t="s">
        <v>50</v>
      </c>
      <c r="O466" s="15"/>
      <c r="P466" s="45" t="s">
        <v>39</v>
      </c>
      <c r="Q466" s="45" t="s">
        <v>40</v>
      </c>
      <c r="R466" s="17"/>
      <c r="S466" s="26" t="s">
        <v>1290</v>
      </c>
      <c r="T466" s="27" t="s">
        <v>42</v>
      </c>
      <c r="U466" s="23" t="s">
        <v>43</v>
      </c>
      <c r="V466" s="32"/>
      <c r="W466" s="23"/>
      <c r="X466" s="23"/>
      <c r="Y466" s="23"/>
      <c r="Z466" s="23"/>
      <c r="AA466" s="37"/>
      <c r="AB466" s="38"/>
      <c r="AC466" s="23"/>
      <c r="AD466" s="42"/>
      <c r="AE466" s="43"/>
    </row>
    <row r="467" spans="1:31">
      <c r="A467" s="15">
        <v>466</v>
      </c>
      <c r="B467" s="44">
        <v>44300</v>
      </c>
      <c r="C467" s="45" t="s">
        <v>44</v>
      </c>
      <c r="D467" s="18" t="str">
        <f>VLOOKUP(C467,IF({1,0},CSS南北分区!D:D,CSS南北分区!B:B),2,FALSE)</f>
        <v>北区</v>
      </c>
      <c r="E467" s="46" t="s">
        <v>1291</v>
      </c>
      <c r="F467" s="18" t="str">
        <f>IFERROR(VLOOKUP('2-DBS送检明细'!E467,IF({1,0},医院分型!F:F,医院分型!E:E),2,FALSE),"无")</f>
        <v>无</v>
      </c>
      <c r="G467" s="18" t="str">
        <f>IF(IFERROR(VLOOKUP(E467,医院分型!F:J,5,FALSE),"无")="是","是","")</f>
        <v/>
      </c>
      <c r="H467" s="45" t="s">
        <v>186</v>
      </c>
      <c r="I467" s="45" t="s">
        <v>1292</v>
      </c>
      <c r="J467" s="18" t="str">
        <f>IFERROR(VLOOKUP(E467,医院分型!F:K,6,FALSE),"否")</f>
        <v>否</v>
      </c>
      <c r="K467" s="23" t="s">
        <v>1090</v>
      </c>
      <c r="L467" s="23">
        <v>44</v>
      </c>
      <c r="M467" s="23" t="s">
        <v>37</v>
      </c>
      <c r="N467" s="23" t="s">
        <v>38</v>
      </c>
      <c r="O467" s="15"/>
      <c r="P467" s="45" t="s">
        <v>39</v>
      </c>
      <c r="Q467" s="45" t="s">
        <v>40</v>
      </c>
      <c r="R467" s="17"/>
      <c r="S467" s="26" t="s">
        <v>1293</v>
      </c>
      <c r="T467" s="27" t="s">
        <v>42</v>
      </c>
      <c r="U467" s="23" t="s">
        <v>43</v>
      </c>
      <c r="V467" s="32"/>
      <c r="W467" s="23"/>
      <c r="X467" s="23"/>
      <c r="Y467" s="23"/>
      <c r="Z467" s="23"/>
      <c r="AA467" s="37"/>
      <c r="AB467" s="38"/>
      <c r="AC467" s="23"/>
      <c r="AD467" s="42"/>
      <c r="AE467" s="43"/>
    </row>
    <row r="468" spans="1:31">
      <c r="A468" s="15">
        <v>467</v>
      </c>
      <c r="B468" s="44">
        <v>44300</v>
      </c>
      <c r="C468" s="45" t="s">
        <v>314</v>
      </c>
      <c r="D468" s="18" t="str">
        <f>VLOOKUP(C468,IF({1,0},CSS南北分区!D:D,CSS南北分区!B:B),2,FALSE)</f>
        <v>北区</v>
      </c>
      <c r="E468" s="46" t="s">
        <v>315</v>
      </c>
      <c r="F468" s="18" t="str">
        <f>IFERROR(VLOOKUP('2-DBS送检明细'!E468,IF({1,0},医院分型!F:F,医院分型!E:E),2,FALSE),"无")</f>
        <v>无</v>
      </c>
      <c r="G468" s="18" t="str">
        <f>IF(IFERROR(VLOOKUP(E468,医院分型!F:J,5,FALSE),"无")="是","是","")</f>
        <v/>
      </c>
      <c r="H468" s="45" t="s">
        <v>72</v>
      </c>
      <c r="I468" s="45" t="s">
        <v>705</v>
      </c>
      <c r="J468" s="18" t="str">
        <f>IFERROR(VLOOKUP(E468,医院分型!F:K,6,FALSE),"否")</f>
        <v>是</v>
      </c>
      <c r="K468" s="23" t="s">
        <v>1294</v>
      </c>
      <c r="L468" s="23">
        <v>33</v>
      </c>
      <c r="M468" s="23" t="s">
        <v>49</v>
      </c>
      <c r="N468" s="23" t="s">
        <v>50</v>
      </c>
      <c r="O468" s="15"/>
      <c r="P468" s="45" t="s">
        <v>39</v>
      </c>
      <c r="Q468" s="45" t="s">
        <v>40</v>
      </c>
      <c r="R468" s="17"/>
      <c r="S468" s="26" t="s">
        <v>1295</v>
      </c>
      <c r="T468" s="27" t="s">
        <v>42</v>
      </c>
      <c r="U468" s="23" t="s">
        <v>43</v>
      </c>
      <c r="V468" s="32"/>
      <c r="W468" s="23"/>
      <c r="X468" s="23"/>
      <c r="Y468" s="23"/>
      <c r="Z468" s="23"/>
      <c r="AA468" s="37"/>
      <c r="AB468" s="38"/>
      <c r="AC468" s="23"/>
      <c r="AD468" s="42"/>
      <c r="AE468" s="43"/>
    </row>
    <row r="469" spans="1:31">
      <c r="A469" s="15">
        <v>468</v>
      </c>
      <c r="B469" s="44">
        <v>44300</v>
      </c>
      <c r="C469" s="45" t="s">
        <v>59</v>
      </c>
      <c r="D469" s="18" t="str">
        <f>VLOOKUP(C469,IF({1,0},CSS南北分区!D:D,CSS南北分区!B:B),2,FALSE)</f>
        <v>南区</v>
      </c>
      <c r="E469" s="46" t="s">
        <v>1296</v>
      </c>
      <c r="F469" s="18" t="str">
        <f>IFERROR(VLOOKUP('2-DBS送检明细'!E469,IF({1,0},医院分型!F:F,医院分型!E:E),2,FALSE),"无")</f>
        <v>L1</v>
      </c>
      <c r="G469" s="18" t="str">
        <f>IF(IFERROR(VLOOKUP(E469,医院分型!F:J,5,FALSE),"无")="是","是","")</f>
        <v/>
      </c>
      <c r="H469" s="45" t="s">
        <v>78</v>
      </c>
      <c r="I469" s="45" t="s">
        <v>1297</v>
      </c>
      <c r="J469" s="18" t="str">
        <f>IFERROR(VLOOKUP(E469,医院分型!F:K,6,FALSE),"否")</f>
        <v>暂未完成签署</v>
      </c>
      <c r="K469" s="23" t="s">
        <v>1298</v>
      </c>
      <c r="L469" s="23">
        <v>65</v>
      </c>
      <c r="M469" s="23" t="s">
        <v>37</v>
      </c>
      <c r="N469" s="23" t="s">
        <v>38</v>
      </c>
      <c r="O469" s="15"/>
      <c r="P469" s="45" t="s">
        <v>39</v>
      </c>
      <c r="Q469" s="45" t="s">
        <v>40</v>
      </c>
      <c r="R469" s="17"/>
      <c r="S469" s="26" t="s">
        <v>1299</v>
      </c>
      <c r="T469" s="27" t="s">
        <v>42</v>
      </c>
      <c r="U469" s="23" t="s">
        <v>120</v>
      </c>
      <c r="V469" s="32">
        <v>1.16</v>
      </c>
      <c r="W469" s="23" t="s">
        <v>132</v>
      </c>
      <c r="X469" s="23"/>
      <c r="Y469" s="23" t="s">
        <v>132</v>
      </c>
      <c r="Z469" s="23"/>
      <c r="AA469" s="37"/>
      <c r="AB469" s="38"/>
      <c r="AC469" s="23"/>
      <c r="AD469" s="42"/>
      <c r="AE469" s="43"/>
    </row>
    <row r="470" spans="1:31">
      <c r="A470" s="15">
        <v>469</v>
      </c>
      <c r="B470" s="44">
        <v>44300</v>
      </c>
      <c r="C470" s="45" t="s">
        <v>44</v>
      </c>
      <c r="D470" s="18" t="str">
        <f>VLOOKUP(C470,IF({1,0},CSS南北分区!D:D,CSS南北分区!B:B),2,FALSE)</f>
        <v>北区</v>
      </c>
      <c r="E470" s="46" t="s">
        <v>45</v>
      </c>
      <c r="F470" s="18" t="str">
        <f>IFERROR(VLOOKUP('2-DBS送检明细'!E470,IF({1,0},医院分型!F:F,医院分型!E:E),2,FALSE),"无")</f>
        <v>L1</v>
      </c>
      <c r="G470" s="18" t="str">
        <f>IF(IFERROR(VLOOKUP(E470,医院分型!F:J,5,FALSE),"无")="是","是","")</f>
        <v>是</v>
      </c>
      <c r="H470" s="45" t="s">
        <v>78</v>
      </c>
      <c r="I470" s="45" t="s">
        <v>82</v>
      </c>
      <c r="J470" s="18" t="str">
        <f>IFERROR(VLOOKUP(E470,医院分型!F:K,6,FALSE),"否")</f>
        <v>是</v>
      </c>
      <c r="K470" s="23" t="s">
        <v>1300</v>
      </c>
      <c r="L470" s="23">
        <v>54</v>
      </c>
      <c r="M470" s="23" t="s">
        <v>37</v>
      </c>
      <c r="N470" s="23" t="s">
        <v>38</v>
      </c>
      <c r="O470" s="15"/>
      <c r="P470" s="45" t="s">
        <v>39</v>
      </c>
      <c r="Q470" s="45" t="s">
        <v>40</v>
      </c>
      <c r="R470" s="17"/>
      <c r="S470" s="26" t="s">
        <v>1301</v>
      </c>
      <c r="T470" s="27" t="s">
        <v>42</v>
      </c>
      <c r="U470" s="23" t="s">
        <v>43</v>
      </c>
      <c r="V470" s="32"/>
      <c r="W470" s="23"/>
      <c r="X470" s="23"/>
      <c r="Y470" s="23"/>
      <c r="Z470" s="23"/>
      <c r="AA470" s="37"/>
      <c r="AB470" s="38"/>
      <c r="AC470" s="23"/>
      <c r="AD470" s="42"/>
      <c r="AE470" s="43"/>
    </row>
    <row r="471" spans="1:31">
      <c r="A471" s="15">
        <v>470</v>
      </c>
      <c r="B471" s="44">
        <v>44300</v>
      </c>
      <c r="C471" s="45" t="s">
        <v>101</v>
      </c>
      <c r="D471" s="18" t="str">
        <f>VLOOKUP(C471,IF({1,0},CSS南北分区!D:D,CSS南北分区!B:B),2,FALSE)</f>
        <v>南区</v>
      </c>
      <c r="E471" s="46" t="s">
        <v>124</v>
      </c>
      <c r="F471" s="18" t="str">
        <f>IFERROR(VLOOKUP('2-DBS送检明细'!E471,IF({1,0},医院分型!F:F,医院分型!E:E),2,FALSE),"无")</f>
        <v>L1</v>
      </c>
      <c r="G471" s="18" t="str">
        <f>IF(IFERROR(VLOOKUP(E471,医院分型!F:J,5,FALSE),"无")="是","是","")</f>
        <v>是</v>
      </c>
      <c r="H471" s="45" t="s">
        <v>387</v>
      </c>
      <c r="I471" s="45" t="s">
        <v>177</v>
      </c>
      <c r="J471" s="18" t="str">
        <f>IFERROR(VLOOKUP(E471,医院分型!F:K,6,FALSE),"否")</f>
        <v>是</v>
      </c>
      <c r="K471" s="23" t="s">
        <v>1302</v>
      </c>
      <c r="L471" s="23">
        <v>5</v>
      </c>
      <c r="M471" s="23" t="s">
        <v>37</v>
      </c>
      <c r="N471" s="23" t="s">
        <v>38</v>
      </c>
      <c r="O471" s="15"/>
      <c r="P471" s="45" t="s">
        <v>39</v>
      </c>
      <c r="Q471" s="45" t="s">
        <v>40</v>
      </c>
      <c r="R471" s="17"/>
      <c r="S471" s="26" t="s">
        <v>1303</v>
      </c>
      <c r="T471" s="27" t="s">
        <v>42</v>
      </c>
      <c r="U471" s="23" t="s">
        <v>43</v>
      </c>
      <c r="V471" s="32"/>
      <c r="W471" s="23"/>
      <c r="X471" s="23"/>
      <c r="Y471" s="23"/>
      <c r="Z471" s="23"/>
      <c r="AA471" s="37"/>
      <c r="AB471" s="38"/>
      <c r="AC471" s="23"/>
      <c r="AD471" s="42"/>
      <c r="AE471" s="43"/>
    </row>
    <row r="472" spans="1:31">
      <c r="A472" s="15">
        <v>471</v>
      </c>
      <c r="B472" s="44">
        <v>44300</v>
      </c>
      <c r="C472" s="45" t="s">
        <v>101</v>
      </c>
      <c r="D472" s="18" t="str">
        <f>VLOOKUP(C472,IF({1,0},CSS南北分区!D:D,CSS南北分区!B:B),2,FALSE)</f>
        <v>南区</v>
      </c>
      <c r="E472" s="46" t="s">
        <v>124</v>
      </c>
      <c r="F472" s="18" t="str">
        <f>IFERROR(VLOOKUP('2-DBS送检明细'!E472,IF({1,0},医院分型!F:F,医院分型!E:E),2,FALSE),"无")</f>
        <v>L1</v>
      </c>
      <c r="G472" s="18" t="str">
        <f>IF(IFERROR(VLOOKUP(E472,医院分型!F:J,5,FALSE),"无")="是","是","")</f>
        <v>是</v>
      </c>
      <c r="H472" s="45" t="s">
        <v>387</v>
      </c>
      <c r="I472" s="45" t="s">
        <v>177</v>
      </c>
      <c r="J472" s="18" t="str">
        <f>IFERROR(VLOOKUP(E472,医院分型!F:K,6,FALSE),"否")</f>
        <v>是</v>
      </c>
      <c r="K472" s="23" t="s">
        <v>1304</v>
      </c>
      <c r="L472" s="23">
        <v>6</v>
      </c>
      <c r="M472" s="23" t="s">
        <v>37</v>
      </c>
      <c r="N472" s="23" t="s">
        <v>50</v>
      </c>
      <c r="O472" s="15"/>
      <c r="P472" s="45" t="s">
        <v>39</v>
      </c>
      <c r="Q472" s="45" t="s">
        <v>40</v>
      </c>
      <c r="R472" s="17"/>
      <c r="S472" s="26" t="s">
        <v>1305</v>
      </c>
      <c r="T472" s="27" t="s">
        <v>42</v>
      </c>
      <c r="U472" s="23" t="s">
        <v>43</v>
      </c>
      <c r="V472" s="32"/>
      <c r="W472" s="23"/>
      <c r="X472" s="23"/>
      <c r="Y472" s="23"/>
      <c r="Z472" s="23"/>
      <c r="AA472" s="37"/>
      <c r="AB472" s="38"/>
      <c r="AC472" s="23"/>
      <c r="AD472" s="42"/>
      <c r="AE472" s="43"/>
    </row>
    <row r="473" spans="1:31">
      <c r="A473" s="15">
        <v>472</v>
      </c>
      <c r="B473" s="44">
        <v>44300</v>
      </c>
      <c r="C473" s="45" t="s">
        <v>59</v>
      </c>
      <c r="D473" s="18" t="str">
        <f>VLOOKUP(C473,IF({1,0},CSS南北分区!D:D,CSS南北分区!B:B),2,FALSE)</f>
        <v>南区</v>
      </c>
      <c r="E473" s="46" t="s">
        <v>93</v>
      </c>
      <c r="F473" s="18" t="str">
        <f>IFERROR(VLOOKUP('2-DBS送检明细'!E473,IF({1,0},医院分型!F:F,医院分型!E:E),2,FALSE),"无")</f>
        <v>L1</v>
      </c>
      <c r="G473" s="18" t="str">
        <f>IF(IFERROR(VLOOKUP(E473,医院分型!F:J,5,FALSE),"无")="是","是","")</f>
        <v>是</v>
      </c>
      <c r="H473" s="45" t="s">
        <v>186</v>
      </c>
      <c r="I473" s="45" t="s">
        <v>885</v>
      </c>
      <c r="J473" s="18" t="str">
        <f>IFERROR(VLOOKUP(E473,医院分型!F:K,6,FALSE),"否")</f>
        <v>是</v>
      </c>
      <c r="K473" s="23" t="s">
        <v>1306</v>
      </c>
      <c r="L473" s="23">
        <v>9</v>
      </c>
      <c r="M473" s="23" t="s">
        <v>37</v>
      </c>
      <c r="N473" s="23" t="s">
        <v>50</v>
      </c>
      <c r="O473" s="15"/>
      <c r="P473" s="45" t="s">
        <v>39</v>
      </c>
      <c r="Q473" s="45" t="s">
        <v>40</v>
      </c>
      <c r="R473" s="17"/>
      <c r="S473" s="26" t="s">
        <v>1307</v>
      </c>
      <c r="T473" s="27" t="s">
        <v>42</v>
      </c>
      <c r="U473" s="23" t="s">
        <v>43</v>
      </c>
      <c r="V473" s="32"/>
      <c r="W473" s="23"/>
      <c r="X473" s="23"/>
      <c r="Y473" s="23"/>
      <c r="Z473" s="23"/>
      <c r="AA473" s="37"/>
      <c r="AB473" s="38"/>
      <c r="AC473" s="23"/>
      <c r="AD473" s="42"/>
      <c r="AE473" s="43"/>
    </row>
    <row r="474" spans="1:31">
      <c r="A474" s="15">
        <v>473</v>
      </c>
      <c r="B474" s="44">
        <v>44300</v>
      </c>
      <c r="C474" s="45" t="s">
        <v>59</v>
      </c>
      <c r="D474" s="18" t="str">
        <f>VLOOKUP(C474,IF({1,0},CSS南北分区!D:D,CSS南北分区!B:B),2,FALSE)</f>
        <v>南区</v>
      </c>
      <c r="E474" s="46" t="s">
        <v>93</v>
      </c>
      <c r="F474" s="18" t="str">
        <f>IFERROR(VLOOKUP('2-DBS送检明细'!E474,IF({1,0},医院分型!F:F,医院分型!E:E),2,FALSE),"无")</f>
        <v>L1</v>
      </c>
      <c r="G474" s="18" t="str">
        <f>IF(IFERROR(VLOOKUP(E474,医院分型!F:J,5,FALSE),"无")="是","是","")</f>
        <v>是</v>
      </c>
      <c r="H474" s="45" t="s">
        <v>186</v>
      </c>
      <c r="I474" s="45" t="s">
        <v>885</v>
      </c>
      <c r="J474" s="18" t="str">
        <f>IFERROR(VLOOKUP(E474,医院分型!F:K,6,FALSE),"否")</f>
        <v>是</v>
      </c>
      <c r="K474" s="23" t="s">
        <v>1308</v>
      </c>
      <c r="L474" s="23">
        <v>13</v>
      </c>
      <c r="M474" s="23" t="s">
        <v>37</v>
      </c>
      <c r="N474" s="23" t="s">
        <v>50</v>
      </c>
      <c r="O474" s="15"/>
      <c r="P474" s="45" t="s">
        <v>39</v>
      </c>
      <c r="Q474" s="45" t="s">
        <v>40</v>
      </c>
      <c r="R474" s="17"/>
      <c r="S474" s="26" t="s">
        <v>1309</v>
      </c>
      <c r="T474" s="27" t="s">
        <v>42</v>
      </c>
      <c r="U474" s="23" t="s">
        <v>43</v>
      </c>
      <c r="V474" s="32"/>
      <c r="W474" s="23"/>
      <c r="X474" s="23"/>
      <c r="Y474" s="23"/>
      <c r="Z474" s="23"/>
      <c r="AA474" s="37"/>
      <c r="AB474" s="38"/>
      <c r="AC474" s="23"/>
      <c r="AD474" s="42"/>
      <c r="AE474" s="43"/>
    </row>
    <row r="475" spans="1:31">
      <c r="A475" s="15">
        <v>474</v>
      </c>
      <c r="B475" s="44">
        <v>44300</v>
      </c>
      <c r="C475" s="45" t="s">
        <v>59</v>
      </c>
      <c r="D475" s="18" t="str">
        <f>VLOOKUP(C475,IF({1,0},CSS南北分区!D:D,CSS南北分区!B:B),2,FALSE)</f>
        <v>南区</v>
      </c>
      <c r="E475" s="46" t="s">
        <v>93</v>
      </c>
      <c r="F475" s="18" t="str">
        <f>IFERROR(VLOOKUP('2-DBS送检明细'!E475,IF({1,0},医院分型!F:F,医院分型!E:E),2,FALSE),"无")</f>
        <v>L1</v>
      </c>
      <c r="G475" s="18" t="str">
        <f>IF(IFERROR(VLOOKUP(E475,医院分型!F:J,5,FALSE),"无")="是","是","")</f>
        <v>是</v>
      </c>
      <c r="H475" s="45" t="s">
        <v>186</v>
      </c>
      <c r="I475" s="45" t="s">
        <v>885</v>
      </c>
      <c r="J475" s="18" t="str">
        <f>IFERROR(VLOOKUP(E475,医院分型!F:K,6,FALSE),"否")</f>
        <v>是</v>
      </c>
      <c r="K475" s="23" t="s">
        <v>1310</v>
      </c>
      <c r="L475" s="23">
        <v>23</v>
      </c>
      <c r="M475" s="23" t="s">
        <v>49</v>
      </c>
      <c r="N475" s="23" t="s">
        <v>50</v>
      </c>
      <c r="O475" s="15"/>
      <c r="P475" s="45" t="s">
        <v>39</v>
      </c>
      <c r="Q475" s="45" t="s">
        <v>40</v>
      </c>
      <c r="R475" s="17"/>
      <c r="S475" s="26" t="s">
        <v>1311</v>
      </c>
      <c r="T475" s="27" t="s">
        <v>42</v>
      </c>
      <c r="U475" s="23" t="s">
        <v>43</v>
      </c>
      <c r="V475" s="32"/>
      <c r="W475" s="23"/>
      <c r="X475" s="23"/>
      <c r="Y475" s="23"/>
      <c r="Z475" s="23"/>
      <c r="AA475" s="37"/>
      <c r="AB475" s="38"/>
      <c r="AC475" s="23"/>
      <c r="AD475" s="42"/>
      <c r="AE475" s="43"/>
    </row>
    <row r="476" spans="1:31">
      <c r="A476" s="15">
        <v>475</v>
      </c>
      <c r="B476" s="44">
        <v>44301</v>
      </c>
      <c r="C476" s="45" t="s">
        <v>44</v>
      </c>
      <c r="D476" s="18" t="str">
        <f>VLOOKUP(C476,IF({1,0},CSS南北分区!D:D,CSS南北分区!B:B),2,FALSE)</f>
        <v>北区</v>
      </c>
      <c r="E476" s="46" t="s">
        <v>668</v>
      </c>
      <c r="F476" s="18" t="str">
        <f>IFERROR(VLOOKUP('2-DBS送检明细'!E476,IF({1,0},医院分型!F:F,医院分型!E:E),2,FALSE),"无")</f>
        <v>L1</v>
      </c>
      <c r="G476" s="18" t="str">
        <f>IF(IFERROR(VLOOKUP(E476,医院分型!F:J,5,FALSE),"无")="是","是","")</f>
        <v/>
      </c>
      <c r="H476" s="45" t="s">
        <v>186</v>
      </c>
      <c r="I476" s="45" t="s">
        <v>1123</v>
      </c>
      <c r="J476" s="18" t="str">
        <f>IFERROR(VLOOKUP(E476,医院分型!F:K,6,FALSE),"否")</f>
        <v>是</v>
      </c>
      <c r="K476" s="23" t="s">
        <v>1312</v>
      </c>
      <c r="L476" s="23">
        <v>12</v>
      </c>
      <c r="M476" s="23" t="s">
        <v>37</v>
      </c>
      <c r="N476" s="23" t="s">
        <v>50</v>
      </c>
      <c r="O476" s="15"/>
      <c r="P476" s="45" t="s">
        <v>39</v>
      </c>
      <c r="Q476" s="45" t="s">
        <v>40</v>
      </c>
      <c r="R476" s="17"/>
      <c r="S476" s="26" t="s">
        <v>1313</v>
      </c>
      <c r="T476" s="27" t="s">
        <v>42</v>
      </c>
      <c r="U476" s="23" t="s">
        <v>43</v>
      </c>
      <c r="V476" s="32"/>
      <c r="W476" s="23"/>
      <c r="X476" s="23"/>
      <c r="Y476" s="23"/>
      <c r="Z476" s="23"/>
      <c r="AA476" s="37"/>
      <c r="AB476" s="38"/>
      <c r="AC476" s="23"/>
      <c r="AD476" s="42"/>
      <c r="AE476" s="43"/>
    </row>
    <row r="477" spans="1:31">
      <c r="A477" s="15">
        <v>476</v>
      </c>
      <c r="B477" s="44">
        <v>44301</v>
      </c>
      <c r="C477" s="45" t="s">
        <v>70</v>
      </c>
      <c r="D477" s="18" t="str">
        <f>VLOOKUP(C477,IF({1,0},CSS南北分区!D:D,CSS南北分区!B:B),2,FALSE)</f>
        <v>北区</v>
      </c>
      <c r="E477" s="46" t="s">
        <v>808</v>
      </c>
      <c r="F477" s="18" t="str">
        <f>IFERROR(VLOOKUP('2-DBS送检明细'!E477,IF({1,0},医院分型!F:F,医院分型!E:E),2,FALSE),"无")</f>
        <v>L2</v>
      </c>
      <c r="G477" s="18" t="str">
        <f>IF(IFERROR(VLOOKUP(E477,医院分型!F:J,5,FALSE),"无")="是","是","")</f>
        <v/>
      </c>
      <c r="H477" s="45" t="s">
        <v>78</v>
      </c>
      <c r="I477" s="45" t="s">
        <v>937</v>
      </c>
      <c r="J477" s="18" t="str">
        <f>IFERROR(VLOOKUP(E477,医院分型!F:K,6,FALSE),"否")</f>
        <v>否</v>
      </c>
      <c r="K477" s="23" t="s">
        <v>1314</v>
      </c>
      <c r="L477" s="23">
        <v>41</v>
      </c>
      <c r="M477" s="23" t="s">
        <v>37</v>
      </c>
      <c r="N477" s="23" t="s">
        <v>38</v>
      </c>
      <c r="O477" s="15"/>
      <c r="P477" s="45" t="s">
        <v>39</v>
      </c>
      <c r="Q477" s="45" t="s">
        <v>40</v>
      </c>
      <c r="R477" s="17"/>
      <c r="S477" s="26" t="s">
        <v>1315</v>
      </c>
      <c r="T477" s="27" t="s">
        <v>42</v>
      </c>
      <c r="U477" s="23" t="s">
        <v>43</v>
      </c>
      <c r="V477" s="32"/>
      <c r="W477" s="23"/>
      <c r="X477" s="23"/>
      <c r="Y477" s="23"/>
      <c r="Z477" s="23"/>
      <c r="AA477" s="37"/>
      <c r="AB477" s="38"/>
      <c r="AC477" s="23"/>
      <c r="AD477" s="42"/>
      <c r="AE477" s="43"/>
    </row>
    <row r="478" spans="1:31">
      <c r="A478" s="15">
        <v>477</v>
      </c>
      <c r="B478" s="44">
        <v>44301</v>
      </c>
      <c r="C478" s="45" t="s">
        <v>59</v>
      </c>
      <c r="D478" s="18" t="str">
        <f>VLOOKUP(C478,IF({1,0},CSS南北分区!D:D,CSS南北分区!B:B),2,FALSE)</f>
        <v>南区</v>
      </c>
      <c r="E478" s="46" t="s">
        <v>93</v>
      </c>
      <c r="F478" s="18" t="str">
        <f>IFERROR(VLOOKUP('2-DBS送检明细'!E478,IF({1,0},医院分型!F:F,医院分型!E:E),2,FALSE),"无")</f>
        <v>L1</v>
      </c>
      <c r="G478" s="18" t="str">
        <f>IF(IFERROR(VLOOKUP(E478,医院分型!F:J,5,FALSE),"无")="是","是","")</f>
        <v>是</v>
      </c>
      <c r="H478" s="45" t="s">
        <v>72</v>
      </c>
      <c r="I478" s="45" t="s">
        <v>1316</v>
      </c>
      <c r="J478" s="18" t="str">
        <f>IFERROR(VLOOKUP(E478,医院分型!F:K,6,FALSE),"否")</f>
        <v>是</v>
      </c>
      <c r="K478" s="23" t="s">
        <v>1317</v>
      </c>
      <c r="L478" s="23">
        <v>14</v>
      </c>
      <c r="M478" s="23" t="s">
        <v>37</v>
      </c>
      <c r="N478" s="23" t="s">
        <v>38</v>
      </c>
      <c r="O478" s="15"/>
      <c r="P478" s="45" t="s">
        <v>39</v>
      </c>
      <c r="Q478" s="45" t="s">
        <v>40</v>
      </c>
      <c r="R478" s="17"/>
      <c r="S478" s="26" t="s">
        <v>1318</v>
      </c>
      <c r="T478" s="27" t="s">
        <v>42</v>
      </c>
      <c r="U478" s="23" t="s">
        <v>43</v>
      </c>
      <c r="V478" s="32"/>
      <c r="W478" s="23"/>
      <c r="X478" s="23"/>
      <c r="Y478" s="23"/>
      <c r="Z478" s="23"/>
      <c r="AA478" s="37"/>
      <c r="AB478" s="38"/>
      <c r="AC478" s="23"/>
      <c r="AD478" s="42"/>
      <c r="AE478" s="43"/>
    </row>
    <row r="479" spans="1:31">
      <c r="A479" s="15">
        <v>478</v>
      </c>
      <c r="B479" s="44">
        <v>44301</v>
      </c>
      <c r="C479" s="45" t="s">
        <v>59</v>
      </c>
      <c r="D479" s="18" t="str">
        <f>VLOOKUP(C479,IF({1,0},CSS南北分区!D:D,CSS南北分区!B:B),2,FALSE)</f>
        <v>南区</v>
      </c>
      <c r="E479" s="46" t="s">
        <v>93</v>
      </c>
      <c r="F479" s="18" t="str">
        <f>IFERROR(VLOOKUP('2-DBS送检明细'!E479,IF({1,0},医院分型!F:F,医院分型!E:E),2,FALSE),"无")</f>
        <v>L1</v>
      </c>
      <c r="G479" s="18" t="str">
        <f>IF(IFERROR(VLOOKUP(E479,医院分型!F:J,5,FALSE),"无")="是","是","")</f>
        <v>是</v>
      </c>
      <c r="H479" s="45" t="s">
        <v>72</v>
      </c>
      <c r="I479" s="45" t="s">
        <v>1316</v>
      </c>
      <c r="J479" s="18" t="str">
        <f>IFERROR(VLOOKUP(E479,医院分型!F:K,6,FALSE),"否")</f>
        <v>是</v>
      </c>
      <c r="K479" s="23" t="s">
        <v>154</v>
      </c>
      <c r="L479" s="23">
        <v>10</v>
      </c>
      <c r="M479" s="23" t="s">
        <v>37</v>
      </c>
      <c r="N479" s="23" t="s">
        <v>50</v>
      </c>
      <c r="O479" s="15"/>
      <c r="P479" s="45" t="s">
        <v>39</v>
      </c>
      <c r="Q479" s="45" t="s">
        <v>40</v>
      </c>
      <c r="R479" s="17"/>
      <c r="S479" s="26" t="s">
        <v>1319</v>
      </c>
      <c r="T479" s="27" t="s">
        <v>42</v>
      </c>
      <c r="U479" s="23" t="s">
        <v>120</v>
      </c>
      <c r="V479" s="32">
        <v>1.25</v>
      </c>
      <c r="W479" s="23" t="s">
        <v>132</v>
      </c>
      <c r="X479" s="23"/>
      <c r="Y479" s="23" t="s">
        <v>132</v>
      </c>
      <c r="Z479" s="23"/>
      <c r="AA479" s="37"/>
      <c r="AB479" s="38"/>
      <c r="AC479" s="23"/>
      <c r="AD479" s="42"/>
      <c r="AE479" s="43"/>
    </row>
    <row r="480" spans="1:31">
      <c r="A480" s="15">
        <v>479</v>
      </c>
      <c r="B480" s="44">
        <v>44301</v>
      </c>
      <c r="C480" s="45" t="s">
        <v>44</v>
      </c>
      <c r="D480" s="18" t="str">
        <f>VLOOKUP(C480,IF({1,0},CSS南北分区!D:D,CSS南北分区!B:B),2,FALSE)</f>
        <v>北区</v>
      </c>
      <c r="E480" s="46" t="s">
        <v>45</v>
      </c>
      <c r="F480" s="18" t="str">
        <f>IFERROR(VLOOKUP('2-DBS送检明细'!E480,IF({1,0},医院分型!F:F,医院分型!E:E),2,FALSE),"无")</f>
        <v>L1</v>
      </c>
      <c r="G480" s="18" t="str">
        <f>IF(IFERROR(VLOOKUP(E480,医院分型!F:J,5,FALSE),"无")="是","是","")</f>
        <v>是</v>
      </c>
      <c r="H480" s="45" t="s">
        <v>46</v>
      </c>
      <c r="I480" s="45" t="s">
        <v>1320</v>
      </c>
      <c r="J480" s="18" t="str">
        <f>IFERROR(VLOOKUP(E480,医院分型!F:K,6,FALSE),"否")</f>
        <v>是</v>
      </c>
      <c r="K480" s="23" t="s">
        <v>1321</v>
      </c>
      <c r="L480" s="23">
        <v>11</v>
      </c>
      <c r="M480" s="23" t="s">
        <v>37</v>
      </c>
      <c r="N480" s="23" t="s">
        <v>50</v>
      </c>
      <c r="O480" s="15"/>
      <c r="P480" s="45" t="s">
        <v>39</v>
      </c>
      <c r="Q480" s="45" t="s">
        <v>40</v>
      </c>
      <c r="R480" s="17"/>
      <c r="S480" s="26" t="s">
        <v>1322</v>
      </c>
      <c r="T480" s="27" t="s">
        <v>42</v>
      </c>
      <c r="U480" s="23" t="s">
        <v>43</v>
      </c>
      <c r="V480" s="32"/>
      <c r="W480" s="23"/>
      <c r="X480" s="23"/>
      <c r="Y480" s="23"/>
      <c r="Z480" s="23"/>
      <c r="AA480" s="37"/>
      <c r="AB480" s="38"/>
      <c r="AC480" s="23"/>
      <c r="AD480" s="42"/>
      <c r="AE480" s="43"/>
    </row>
    <row r="481" spans="1:31">
      <c r="A481" s="15">
        <v>480</v>
      </c>
      <c r="B481" s="44">
        <v>44301</v>
      </c>
      <c r="C481" s="45" t="s">
        <v>564</v>
      </c>
      <c r="D481" s="18" t="str">
        <f>VLOOKUP(C481,IF({1,0},CSS南北分区!D:D,CSS南北分区!B:B),2,FALSE)</f>
        <v>北区</v>
      </c>
      <c r="E481" s="46" t="s">
        <v>1323</v>
      </c>
      <c r="F481" s="18" t="str">
        <f>IFERROR(VLOOKUP('2-DBS送检明细'!E481,IF({1,0},医院分型!F:F,医院分型!E:E),2,FALSE),"无")</f>
        <v>L2</v>
      </c>
      <c r="G481" s="18" t="str">
        <f>IF(IFERROR(VLOOKUP(E481,医院分型!F:J,5,FALSE),"无")="是","是","")</f>
        <v/>
      </c>
      <c r="H481" s="45" t="s">
        <v>61</v>
      </c>
      <c r="I481" s="45" t="s">
        <v>418</v>
      </c>
      <c r="J481" s="18" t="str">
        <f>IFERROR(VLOOKUP(E481,医院分型!F:K,6,FALSE),"否")</f>
        <v>否</v>
      </c>
      <c r="K481" s="23" t="s">
        <v>1324</v>
      </c>
      <c r="L481" s="23">
        <v>9</v>
      </c>
      <c r="M481" s="23" t="s">
        <v>37</v>
      </c>
      <c r="N481" s="23" t="s">
        <v>38</v>
      </c>
      <c r="O481" s="15"/>
      <c r="P481" s="45" t="s">
        <v>39</v>
      </c>
      <c r="Q481" s="45" t="s">
        <v>40</v>
      </c>
      <c r="R481" s="17"/>
      <c r="S481" s="26" t="s">
        <v>1325</v>
      </c>
      <c r="T481" s="27" t="s">
        <v>42</v>
      </c>
      <c r="U481" s="23" t="s">
        <v>43</v>
      </c>
      <c r="V481" s="32"/>
      <c r="W481" s="23"/>
      <c r="X481" s="23"/>
      <c r="Y481" s="23"/>
      <c r="Z481" s="23"/>
      <c r="AA481" s="37"/>
      <c r="AB481" s="38"/>
      <c r="AC481" s="23"/>
      <c r="AD481" s="42"/>
      <c r="AE481" s="43"/>
    </row>
    <row r="482" spans="1:31">
      <c r="A482" s="15">
        <v>481</v>
      </c>
      <c r="B482" s="44">
        <v>44302</v>
      </c>
      <c r="C482" s="45" t="s">
        <v>44</v>
      </c>
      <c r="D482" s="18" t="str">
        <f>VLOOKUP(C482,IF({1,0},CSS南北分区!D:D,CSS南北分区!B:B),2,FALSE)</f>
        <v>北区</v>
      </c>
      <c r="E482" s="46" t="s">
        <v>45</v>
      </c>
      <c r="F482" s="18" t="str">
        <f>IFERROR(VLOOKUP('2-DBS送检明细'!E482,IF({1,0},医院分型!F:F,医院分型!E:E),2,FALSE),"无")</f>
        <v>L1</v>
      </c>
      <c r="G482" s="18" t="str">
        <f>IF(IFERROR(VLOOKUP(E482,医院分型!F:J,5,FALSE),"无")="是","是","")</f>
        <v>是</v>
      </c>
      <c r="H482" s="45" t="s">
        <v>72</v>
      </c>
      <c r="I482" s="45" t="s">
        <v>1326</v>
      </c>
      <c r="J482" s="18" t="str">
        <f>IFERROR(VLOOKUP(E482,医院分型!F:K,6,FALSE),"否")</f>
        <v>是</v>
      </c>
      <c r="K482" s="23" t="s">
        <v>1327</v>
      </c>
      <c r="L482" s="23">
        <v>19</v>
      </c>
      <c r="M482" s="23" t="s">
        <v>37</v>
      </c>
      <c r="N482" s="23" t="s">
        <v>38</v>
      </c>
      <c r="O482" s="15"/>
      <c r="P482" s="45"/>
      <c r="Q482" s="45"/>
      <c r="R482" s="17"/>
      <c r="S482" s="26" t="s">
        <v>1328</v>
      </c>
      <c r="T482" s="27" t="s">
        <v>42</v>
      </c>
      <c r="U482" s="23" t="s">
        <v>120</v>
      </c>
      <c r="V482" s="32">
        <v>0.39</v>
      </c>
      <c r="W482" s="23"/>
      <c r="X482" s="23"/>
      <c r="Y482" s="23" t="s">
        <v>58</v>
      </c>
      <c r="Z482" s="23"/>
      <c r="AA482" s="37"/>
      <c r="AB482" s="38"/>
      <c r="AC482" s="23"/>
      <c r="AD482" s="42" t="s">
        <v>1329</v>
      </c>
      <c r="AE482" s="43"/>
    </row>
    <row r="483" spans="1:31">
      <c r="A483" s="15">
        <v>482</v>
      </c>
      <c r="B483" s="44">
        <v>44302</v>
      </c>
      <c r="C483" s="45" t="s">
        <v>44</v>
      </c>
      <c r="D483" s="18" t="str">
        <f>VLOOKUP(C483,IF({1,0},CSS南北分区!D:D,CSS南北分区!B:B),2,FALSE)</f>
        <v>北区</v>
      </c>
      <c r="E483" s="46" t="s">
        <v>45</v>
      </c>
      <c r="F483" s="18" t="str">
        <f>IFERROR(VLOOKUP('2-DBS送检明细'!E483,IF({1,0},医院分型!F:F,医院分型!E:E),2,FALSE),"无")</f>
        <v>L1</v>
      </c>
      <c r="G483" s="18" t="str">
        <f>IF(IFERROR(VLOOKUP(E483,医院分型!F:J,5,FALSE),"无")="是","是","")</f>
        <v>是</v>
      </c>
      <c r="H483" s="45" t="s">
        <v>72</v>
      </c>
      <c r="I483" s="45" t="s">
        <v>1326</v>
      </c>
      <c r="J483" s="18" t="str">
        <f>IFERROR(VLOOKUP(E483,医院分型!F:K,6,FALSE),"否")</f>
        <v>是</v>
      </c>
      <c r="K483" s="23" t="s">
        <v>1330</v>
      </c>
      <c r="L483" s="23">
        <v>17</v>
      </c>
      <c r="M483" s="23" t="s">
        <v>37</v>
      </c>
      <c r="N483" s="23" t="s">
        <v>50</v>
      </c>
      <c r="O483" s="15"/>
      <c r="P483" s="45"/>
      <c r="Q483" s="45"/>
      <c r="R483" s="17"/>
      <c r="S483" s="26" t="s">
        <v>1331</v>
      </c>
      <c r="T483" s="27" t="s">
        <v>42</v>
      </c>
      <c r="U483" s="23" t="s">
        <v>120</v>
      </c>
      <c r="V483" s="32">
        <v>0.96</v>
      </c>
      <c r="W483" s="23"/>
      <c r="X483" s="23"/>
      <c r="Y483" s="23" t="s">
        <v>58</v>
      </c>
      <c r="Z483" s="23"/>
      <c r="AA483" s="37"/>
      <c r="AB483" s="38"/>
      <c r="AC483" s="23"/>
      <c r="AD483" s="42"/>
      <c r="AE483" s="43"/>
    </row>
    <row r="484" spans="1:31">
      <c r="A484" s="15">
        <v>483</v>
      </c>
      <c r="B484" s="44">
        <v>44302</v>
      </c>
      <c r="C484" s="45" t="s">
        <v>44</v>
      </c>
      <c r="D484" s="18" t="str">
        <f>VLOOKUP(C484,IF({1,0},CSS南北分区!D:D,CSS南北分区!B:B),2,FALSE)</f>
        <v>北区</v>
      </c>
      <c r="E484" s="46" t="s">
        <v>45</v>
      </c>
      <c r="F484" s="18" t="str">
        <f>IFERROR(VLOOKUP('2-DBS送检明细'!E484,IF({1,0},医院分型!F:F,医院分型!E:E),2,FALSE),"无")</f>
        <v>L1</v>
      </c>
      <c r="G484" s="18" t="str">
        <f>IF(IFERROR(VLOOKUP(E484,医院分型!F:J,5,FALSE),"无")="是","是","")</f>
        <v>是</v>
      </c>
      <c r="H484" s="45" t="s">
        <v>72</v>
      </c>
      <c r="I484" s="45" t="s">
        <v>1326</v>
      </c>
      <c r="J484" s="18" t="str">
        <f>IFERROR(VLOOKUP(E484,医院分型!F:K,6,FALSE),"否")</f>
        <v>是</v>
      </c>
      <c r="K484" s="23" t="s">
        <v>1332</v>
      </c>
      <c r="L484" s="23">
        <v>39</v>
      </c>
      <c r="M484" s="23" t="s">
        <v>37</v>
      </c>
      <c r="N484" s="23" t="s">
        <v>38</v>
      </c>
      <c r="O484" s="15"/>
      <c r="P484" s="45"/>
      <c r="Q484" s="45"/>
      <c r="R484" s="17"/>
      <c r="S484" s="26" t="s">
        <v>1333</v>
      </c>
      <c r="T484" s="27" t="s">
        <v>42</v>
      </c>
      <c r="U484" s="23" t="s">
        <v>120</v>
      </c>
      <c r="V484" s="32">
        <v>0.93</v>
      </c>
      <c r="W484" s="23"/>
      <c r="X484" s="23"/>
      <c r="Y484" s="23" t="s">
        <v>58</v>
      </c>
      <c r="Z484" s="23"/>
      <c r="AA484" s="37"/>
      <c r="AB484" s="38"/>
      <c r="AC484" s="23"/>
      <c r="AD484" s="42"/>
      <c r="AE484" s="43"/>
    </row>
    <row r="485" spans="1:31">
      <c r="A485" s="15">
        <v>484</v>
      </c>
      <c r="B485" s="44">
        <v>44302</v>
      </c>
      <c r="C485" s="45" t="s">
        <v>44</v>
      </c>
      <c r="D485" s="18" t="str">
        <f>VLOOKUP(C485,IF({1,0},CSS南北分区!D:D,CSS南北分区!B:B),2,FALSE)</f>
        <v>北区</v>
      </c>
      <c r="E485" s="46" t="s">
        <v>45</v>
      </c>
      <c r="F485" s="18" t="str">
        <f>IFERROR(VLOOKUP('2-DBS送检明细'!E485,IF({1,0},医院分型!F:F,医院分型!E:E),2,FALSE),"无")</f>
        <v>L1</v>
      </c>
      <c r="G485" s="18" t="str">
        <f>IF(IFERROR(VLOOKUP(E485,医院分型!F:J,5,FALSE),"无")="是","是","")</f>
        <v>是</v>
      </c>
      <c r="H485" s="45" t="s">
        <v>72</v>
      </c>
      <c r="I485" s="45" t="s">
        <v>1326</v>
      </c>
      <c r="J485" s="18" t="str">
        <f>IFERROR(VLOOKUP(E485,医院分型!F:K,6,FALSE),"否")</f>
        <v>是</v>
      </c>
      <c r="K485" s="23" t="s">
        <v>494</v>
      </c>
      <c r="L485" s="23">
        <v>30</v>
      </c>
      <c r="M485" s="23" t="s">
        <v>37</v>
      </c>
      <c r="N485" s="23" t="s">
        <v>50</v>
      </c>
      <c r="O485" s="15"/>
      <c r="P485" s="45"/>
      <c r="Q485" s="45"/>
      <c r="R485" s="17"/>
      <c r="S485" s="26" t="s">
        <v>1334</v>
      </c>
      <c r="T485" s="27" t="s">
        <v>42</v>
      </c>
      <c r="U485" s="23" t="s">
        <v>120</v>
      </c>
      <c r="V485" s="32">
        <v>0.77</v>
      </c>
      <c r="W485" s="23"/>
      <c r="X485" s="23"/>
      <c r="Y485" s="23" t="s">
        <v>58</v>
      </c>
      <c r="Z485" s="23"/>
      <c r="AA485" s="37"/>
      <c r="AB485" s="38"/>
      <c r="AC485" s="23"/>
      <c r="AD485" s="42"/>
      <c r="AE485" s="43"/>
    </row>
    <row r="486" spans="1:31">
      <c r="A486" s="15">
        <v>485</v>
      </c>
      <c r="B486" s="44">
        <v>44302</v>
      </c>
      <c r="C486" s="45" t="s">
        <v>44</v>
      </c>
      <c r="D486" s="18" t="str">
        <f>VLOOKUP(C486,IF({1,0},CSS南北分区!D:D,CSS南北分区!B:B),2,FALSE)</f>
        <v>北区</v>
      </c>
      <c r="E486" s="46" t="s">
        <v>45</v>
      </c>
      <c r="F486" s="18" t="str">
        <f>IFERROR(VLOOKUP('2-DBS送检明细'!E486,IF({1,0},医院分型!F:F,医院分型!E:E),2,FALSE),"无")</f>
        <v>L1</v>
      </c>
      <c r="G486" s="18" t="str">
        <f>IF(IFERROR(VLOOKUP(E486,医院分型!F:J,5,FALSE),"无")="是","是","")</f>
        <v>是</v>
      </c>
      <c r="H486" s="45" t="s">
        <v>72</v>
      </c>
      <c r="I486" s="45" t="s">
        <v>1326</v>
      </c>
      <c r="J486" s="18" t="str">
        <f>IFERROR(VLOOKUP(E486,医院分型!F:K,6,FALSE),"否")</f>
        <v>是</v>
      </c>
      <c r="K486" s="23" t="s">
        <v>1335</v>
      </c>
      <c r="L486" s="23">
        <v>53</v>
      </c>
      <c r="M486" s="23" t="s">
        <v>37</v>
      </c>
      <c r="N486" s="23" t="s">
        <v>38</v>
      </c>
      <c r="O486" s="15"/>
      <c r="P486" s="45"/>
      <c r="Q486" s="45"/>
      <c r="R486" s="17"/>
      <c r="S486" s="26" t="s">
        <v>1336</v>
      </c>
      <c r="T486" s="27" t="s">
        <v>42</v>
      </c>
      <c r="U486" s="23" t="s">
        <v>43</v>
      </c>
      <c r="V486" s="32">
        <v>2.09</v>
      </c>
      <c r="W486" s="23"/>
      <c r="X486" s="23"/>
      <c r="Y486" s="23" t="s">
        <v>58</v>
      </c>
      <c r="Z486" s="23"/>
      <c r="AA486" s="37"/>
      <c r="AB486" s="38"/>
      <c r="AC486" s="23"/>
      <c r="AD486" s="42"/>
      <c r="AE486" s="43"/>
    </row>
    <row r="487" spans="1:31">
      <c r="A487" s="15">
        <v>486</v>
      </c>
      <c r="B487" s="44">
        <v>44302</v>
      </c>
      <c r="C487" s="45" t="s">
        <v>44</v>
      </c>
      <c r="D487" s="18" t="str">
        <f>VLOOKUP(C487,IF({1,0},CSS南北分区!D:D,CSS南北分区!B:B),2,FALSE)</f>
        <v>北区</v>
      </c>
      <c r="E487" s="46" t="s">
        <v>45</v>
      </c>
      <c r="F487" s="18" t="str">
        <f>IFERROR(VLOOKUP('2-DBS送检明细'!E487,IF({1,0},医院分型!F:F,医院分型!E:E),2,FALSE),"无")</f>
        <v>L1</v>
      </c>
      <c r="G487" s="18" t="str">
        <f>IF(IFERROR(VLOOKUP(E487,医院分型!F:J,5,FALSE),"无")="是","是","")</f>
        <v>是</v>
      </c>
      <c r="H487" s="45" t="s">
        <v>72</v>
      </c>
      <c r="I487" s="45" t="s">
        <v>1326</v>
      </c>
      <c r="J487" s="18" t="str">
        <f>IFERROR(VLOOKUP(E487,医院分型!F:K,6,FALSE),"否")</f>
        <v>是</v>
      </c>
      <c r="K487" s="23" t="s">
        <v>581</v>
      </c>
      <c r="L487" s="23">
        <v>16</v>
      </c>
      <c r="M487" s="23" t="s">
        <v>37</v>
      </c>
      <c r="N487" s="23" t="s">
        <v>38</v>
      </c>
      <c r="O487" s="15"/>
      <c r="P487" s="45"/>
      <c r="Q487" s="45"/>
      <c r="R487" s="17"/>
      <c r="S487" s="26" t="s">
        <v>1337</v>
      </c>
      <c r="T487" s="27" t="s">
        <v>42</v>
      </c>
      <c r="U487" s="23" t="s">
        <v>120</v>
      </c>
      <c r="V487" s="32">
        <v>1.19</v>
      </c>
      <c r="W487" s="23"/>
      <c r="X487" s="23"/>
      <c r="Y487" s="23" t="s">
        <v>58</v>
      </c>
      <c r="Z487" s="23"/>
      <c r="AA487" s="37"/>
      <c r="AB487" s="38"/>
      <c r="AC487" s="23"/>
      <c r="AD487" s="42"/>
      <c r="AE487" s="43"/>
    </row>
    <row r="488" spans="1:31">
      <c r="A488" s="15">
        <v>487</v>
      </c>
      <c r="B488" s="44">
        <v>44302</v>
      </c>
      <c r="C488" s="45" t="s">
        <v>44</v>
      </c>
      <c r="D488" s="18" t="str">
        <f>VLOOKUP(C488,IF({1,0},CSS南北分区!D:D,CSS南北分区!B:B),2,FALSE)</f>
        <v>北区</v>
      </c>
      <c r="E488" s="46" t="s">
        <v>45</v>
      </c>
      <c r="F488" s="18" t="str">
        <f>IFERROR(VLOOKUP('2-DBS送检明细'!E488,IF({1,0},医院分型!F:F,医院分型!E:E),2,FALSE),"无")</f>
        <v>L1</v>
      </c>
      <c r="G488" s="18" t="str">
        <f>IF(IFERROR(VLOOKUP(E488,医院分型!F:J,5,FALSE),"无")="是","是","")</f>
        <v>是</v>
      </c>
      <c r="H488" s="45" t="s">
        <v>72</v>
      </c>
      <c r="I488" s="45" t="s">
        <v>1326</v>
      </c>
      <c r="J488" s="18" t="str">
        <f>IFERROR(VLOOKUP(E488,医院分型!F:K,6,FALSE),"否")</f>
        <v>是</v>
      </c>
      <c r="K488" s="23" t="s">
        <v>145</v>
      </c>
      <c r="L488" s="23">
        <v>30</v>
      </c>
      <c r="M488" s="23" t="s">
        <v>37</v>
      </c>
      <c r="N488" s="23" t="s">
        <v>38</v>
      </c>
      <c r="O488" s="15"/>
      <c r="P488" s="45"/>
      <c r="Q488" s="45"/>
      <c r="R488" s="17"/>
      <c r="S488" s="26" t="s">
        <v>1338</v>
      </c>
      <c r="T488" s="27" t="s">
        <v>42</v>
      </c>
      <c r="U488" s="23" t="s">
        <v>120</v>
      </c>
      <c r="V488" s="32">
        <v>0.19</v>
      </c>
      <c r="W488" s="23"/>
      <c r="X488" s="23"/>
      <c r="Y488" s="23" t="s">
        <v>58</v>
      </c>
      <c r="Z488" s="23"/>
      <c r="AA488" s="37"/>
      <c r="AB488" s="38"/>
      <c r="AC488" s="23"/>
      <c r="AD488" s="42"/>
      <c r="AE488" s="43"/>
    </row>
    <row r="489" spans="1:31">
      <c r="A489" s="15">
        <v>488</v>
      </c>
      <c r="B489" s="44">
        <v>44302</v>
      </c>
      <c r="C489" s="45" t="s">
        <v>44</v>
      </c>
      <c r="D489" s="18" t="str">
        <f>VLOOKUP(C489,IF({1,0},CSS南北分区!D:D,CSS南北分区!B:B),2,FALSE)</f>
        <v>北区</v>
      </c>
      <c r="E489" s="46" t="s">
        <v>45</v>
      </c>
      <c r="F489" s="18" t="str">
        <f>IFERROR(VLOOKUP('2-DBS送检明细'!E489,IF({1,0},医院分型!F:F,医院分型!E:E),2,FALSE),"无")</f>
        <v>L1</v>
      </c>
      <c r="G489" s="18" t="str">
        <f>IF(IFERROR(VLOOKUP(E489,医院分型!F:J,5,FALSE),"无")="是","是","")</f>
        <v>是</v>
      </c>
      <c r="H489" s="45" t="s">
        <v>72</v>
      </c>
      <c r="I489" s="45" t="s">
        <v>1326</v>
      </c>
      <c r="J489" s="18" t="str">
        <f>IFERROR(VLOOKUP(E489,医院分型!F:K,6,FALSE),"否")</f>
        <v>是</v>
      </c>
      <c r="K489" s="23" t="s">
        <v>1339</v>
      </c>
      <c r="L489" s="23">
        <v>37</v>
      </c>
      <c r="M489" s="23" t="s">
        <v>37</v>
      </c>
      <c r="N489" s="23" t="s">
        <v>50</v>
      </c>
      <c r="O489" s="15"/>
      <c r="P489" s="45"/>
      <c r="Q489" s="45"/>
      <c r="R489" s="17"/>
      <c r="S489" s="26" t="s">
        <v>1340</v>
      </c>
      <c r="T489" s="27" t="s">
        <v>42</v>
      </c>
      <c r="U489" s="23" t="s">
        <v>120</v>
      </c>
      <c r="V489" s="32">
        <v>0.31</v>
      </c>
      <c r="W489" s="23"/>
      <c r="X489" s="23"/>
      <c r="Y489" s="23" t="s">
        <v>58</v>
      </c>
      <c r="Z489" s="23"/>
      <c r="AA489" s="37"/>
      <c r="AB489" s="38"/>
      <c r="AC489" s="23"/>
      <c r="AD489" s="42"/>
      <c r="AE489" s="43"/>
    </row>
    <row r="490" spans="1:31">
      <c r="A490" s="15">
        <v>489</v>
      </c>
      <c r="B490" s="44">
        <v>44302</v>
      </c>
      <c r="C490" s="45" t="s">
        <v>44</v>
      </c>
      <c r="D490" s="18" t="str">
        <f>VLOOKUP(C490,IF({1,0},CSS南北分区!D:D,CSS南北分区!B:B),2,FALSE)</f>
        <v>北区</v>
      </c>
      <c r="E490" s="46" t="s">
        <v>45</v>
      </c>
      <c r="F490" s="18" t="str">
        <f>IFERROR(VLOOKUP('2-DBS送检明细'!E490,IF({1,0},医院分型!F:F,医院分型!E:E),2,FALSE),"无")</f>
        <v>L1</v>
      </c>
      <c r="G490" s="18" t="str">
        <f>IF(IFERROR(VLOOKUP(E490,医院分型!F:J,5,FALSE),"无")="是","是","")</f>
        <v>是</v>
      </c>
      <c r="H490" s="45" t="s">
        <v>72</v>
      </c>
      <c r="I490" s="45" t="s">
        <v>1326</v>
      </c>
      <c r="J490" s="18" t="str">
        <f>IFERROR(VLOOKUP(E490,医院分型!F:K,6,FALSE),"否")</f>
        <v>是</v>
      </c>
      <c r="K490" s="23" t="s">
        <v>1341</v>
      </c>
      <c r="L490" s="23">
        <v>32</v>
      </c>
      <c r="M490" s="23" t="s">
        <v>37</v>
      </c>
      <c r="N490" s="23" t="s">
        <v>38</v>
      </c>
      <c r="O490" s="15"/>
      <c r="P490" s="45"/>
      <c r="Q490" s="45"/>
      <c r="R490" s="17"/>
      <c r="S490" s="26" t="s">
        <v>1342</v>
      </c>
      <c r="T490" s="27" t="s">
        <v>42</v>
      </c>
      <c r="U490" s="23" t="s">
        <v>120</v>
      </c>
      <c r="V490" s="32">
        <v>0.4</v>
      </c>
      <c r="W490" s="23"/>
      <c r="X490" s="23"/>
      <c r="Y490" s="23" t="s">
        <v>58</v>
      </c>
      <c r="Z490" s="23"/>
      <c r="AA490" s="37"/>
      <c r="AB490" s="38"/>
      <c r="AC490" s="23"/>
      <c r="AD490" s="42"/>
      <c r="AE490" s="43"/>
    </row>
    <row r="491" spans="1:31">
      <c r="A491" s="15">
        <v>490</v>
      </c>
      <c r="B491" s="44">
        <v>44302</v>
      </c>
      <c r="C491" s="45" t="s">
        <v>44</v>
      </c>
      <c r="D491" s="18" t="str">
        <f>VLOOKUP(C491,IF({1,0},CSS南北分区!D:D,CSS南北分区!B:B),2,FALSE)</f>
        <v>北区</v>
      </c>
      <c r="E491" s="46" t="s">
        <v>45</v>
      </c>
      <c r="F491" s="18" t="str">
        <f>IFERROR(VLOOKUP('2-DBS送检明细'!E491,IF({1,0},医院分型!F:F,医院分型!E:E),2,FALSE),"无")</f>
        <v>L1</v>
      </c>
      <c r="G491" s="18" t="str">
        <f>IF(IFERROR(VLOOKUP(E491,医院分型!F:J,5,FALSE),"无")="是","是","")</f>
        <v>是</v>
      </c>
      <c r="H491" s="45" t="s">
        <v>72</v>
      </c>
      <c r="I491" s="45" t="s">
        <v>1326</v>
      </c>
      <c r="J491" s="18" t="str">
        <f>IFERROR(VLOOKUP(E491,医院分型!F:K,6,FALSE),"否")</f>
        <v>是</v>
      </c>
      <c r="K491" s="23" t="s">
        <v>1343</v>
      </c>
      <c r="L491" s="23">
        <v>37</v>
      </c>
      <c r="M491" s="23" t="s">
        <v>37</v>
      </c>
      <c r="N491" s="23" t="s">
        <v>50</v>
      </c>
      <c r="O491" s="15"/>
      <c r="P491" s="45"/>
      <c r="Q491" s="45"/>
      <c r="R491" s="17"/>
      <c r="S491" s="26" t="s">
        <v>1344</v>
      </c>
      <c r="T491" s="27" t="s">
        <v>42</v>
      </c>
      <c r="U491" s="23" t="s">
        <v>120</v>
      </c>
      <c r="V491" s="32">
        <v>0.25</v>
      </c>
      <c r="W491" s="23"/>
      <c r="X491" s="23"/>
      <c r="Y491" s="23" t="s">
        <v>58</v>
      </c>
      <c r="Z491" s="23"/>
      <c r="AA491" s="37"/>
      <c r="AB491" s="38"/>
      <c r="AC491" s="23"/>
      <c r="AD491" s="42"/>
      <c r="AE491" s="43"/>
    </row>
    <row r="492" spans="1:31">
      <c r="A492" s="15">
        <v>491</v>
      </c>
      <c r="B492" s="44">
        <v>44302</v>
      </c>
      <c r="C492" s="45" t="s">
        <v>44</v>
      </c>
      <c r="D492" s="18" t="str">
        <f>VLOOKUP(C492,IF({1,0},CSS南北分区!D:D,CSS南北分区!B:B),2,FALSE)</f>
        <v>北区</v>
      </c>
      <c r="E492" s="46" t="s">
        <v>45</v>
      </c>
      <c r="F492" s="18" t="str">
        <f>IFERROR(VLOOKUP('2-DBS送检明细'!E492,IF({1,0},医院分型!F:F,医院分型!E:E),2,FALSE),"无")</f>
        <v>L1</v>
      </c>
      <c r="G492" s="18" t="str">
        <f>IF(IFERROR(VLOOKUP(E492,医院分型!F:J,5,FALSE),"无")="是","是","")</f>
        <v>是</v>
      </c>
      <c r="H492" s="45" t="s">
        <v>72</v>
      </c>
      <c r="I492" s="45" t="s">
        <v>1326</v>
      </c>
      <c r="J492" s="18" t="str">
        <f>IFERROR(VLOOKUP(E492,医院分型!F:K,6,FALSE),"否")</f>
        <v>是</v>
      </c>
      <c r="K492" s="23" t="s">
        <v>1345</v>
      </c>
      <c r="L492" s="23">
        <v>23</v>
      </c>
      <c r="M492" s="23" t="s">
        <v>37</v>
      </c>
      <c r="N492" s="23" t="s">
        <v>38</v>
      </c>
      <c r="O492" s="15"/>
      <c r="P492" s="45"/>
      <c r="Q492" s="45"/>
      <c r="R492" s="17"/>
      <c r="S492" s="26" t="s">
        <v>1346</v>
      </c>
      <c r="T492" s="27" t="s">
        <v>42</v>
      </c>
      <c r="U492" s="23" t="s">
        <v>120</v>
      </c>
      <c r="V492" s="32">
        <v>0.47</v>
      </c>
      <c r="W492" s="23"/>
      <c r="X492" s="23"/>
      <c r="Y492" s="23" t="s">
        <v>58</v>
      </c>
      <c r="Z492" s="23"/>
      <c r="AA492" s="37"/>
      <c r="AB492" s="38"/>
      <c r="AC492" s="23"/>
      <c r="AD492" s="42"/>
      <c r="AE492" s="43"/>
    </row>
    <row r="493" spans="1:31">
      <c r="A493" s="15">
        <v>492</v>
      </c>
      <c r="B493" s="44">
        <v>44302</v>
      </c>
      <c r="C493" s="45" t="s">
        <v>44</v>
      </c>
      <c r="D493" s="18" t="str">
        <f>VLOOKUP(C493,IF({1,0},CSS南北分区!D:D,CSS南北分区!B:B),2,FALSE)</f>
        <v>北区</v>
      </c>
      <c r="E493" s="46" t="s">
        <v>45</v>
      </c>
      <c r="F493" s="18" t="str">
        <f>IFERROR(VLOOKUP('2-DBS送检明细'!E493,IF({1,0},医院分型!F:F,医院分型!E:E),2,FALSE),"无")</f>
        <v>L1</v>
      </c>
      <c r="G493" s="18" t="str">
        <f>IF(IFERROR(VLOOKUP(E493,医院分型!F:J,5,FALSE),"无")="是","是","")</f>
        <v>是</v>
      </c>
      <c r="H493" s="45" t="s">
        <v>72</v>
      </c>
      <c r="I493" s="45" t="s">
        <v>1326</v>
      </c>
      <c r="J493" s="18" t="str">
        <f>IFERROR(VLOOKUP(E493,医院分型!F:K,6,FALSE),"否")</f>
        <v>是</v>
      </c>
      <c r="K493" s="23" t="s">
        <v>1347</v>
      </c>
      <c r="L493" s="23">
        <v>49</v>
      </c>
      <c r="M493" s="23" t="s">
        <v>37</v>
      </c>
      <c r="N493" s="23" t="s">
        <v>50</v>
      </c>
      <c r="O493" s="15"/>
      <c r="P493" s="45"/>
      <c r="Q493" s="45"/>
      <c r="R493" s="17"/>
      <c r="S493" s="26" t="s">
        <v>1348</v>
      </c>
      <c r="T493" s="27" t="s">
        <v>42</v>
      </c>
      <c r="U493" s="23" t="s">
        <v>120</v>
      </c>
      <c r="V493" s="32">
        <v>1.09</v>
      </c>
      <c r="W493" s="23"/>
      <c r="X493" s="23"/>
      <c r="Y493" s="23" t="s">
        <v>58</v>
      </c>
      <c r="Z493" s="23"/>
      <c r="AA493" s="37"/>
      <c r="AB493" s="38"/>
      <c r="AC493" s="23"/>
      <c r="AD493" s="42"/>
      <c r="AE493" s="43"/>
    </row>
    <row r="494" spans="1:31">
      <c r="A494" s="15">
        <v>493</v>
      </c>
      <c r="B494" s="44">
        <v>44302</v>
      </c>
      <c r="C494" s="45" t="s">
        <v>44</v>
      </c>
      <c r="D494" s="18" t="str">
        <f>VLOOKUP(C494,IF({1,0},CSS南北分区!D:D,CSS南北分区!B:B),2,FALSE)</f>
        <v>北区</v>
      </c>
      <c r="E494" s="46" t="s">
        <v>45</v>
      </c>
      <c r="F494" s="18" t="str">
        <f>IFERROR(VLOOKUP('2-DBS送检明细'!E494,IF({1,0},医院分型!F:F,医院分型!E:E),2,FALSE),"无")</f>
        <v>L1</v>
      </c>
      <c r="G494" s="18" t="str">
        <f>IF(IFERROR(VLOOKUP(E494,医院分型!F:J,5,FALSE),"无")="是","是","")</f>
        <v>是</v>
      </c>
      <c r="H494" s="45" t="s">
        <v>72</v>
      </c>
      <c r="I494" s="45" t="s">
        <v>1326</v>
      </c>
      <c r="J494" s="18" t="str">
        <f>IFERROR(VLOOKUP(E494,医院分型!F:K,6,FALSE),"否")</f>
        <v>是</v>
      </c>
      <c r="K494" s="23" t="s">
        <v>1349</v>
      </c>
      <c r="L494" s="23">
        <v>32</v>
      </c>
      <c r="M494" s="23" t="s">
        <v>37</v>
      </c>
      <c r="N494" s="23" t="s">
        <v>50</v>
      </c>
      <c r="O494" s="15"/>
      <c r="P494" s="45"/>
      <c r="Q494" s="45"/>
      <c r="R494" s="17"/>
      <c r="S494" s="26" t="s">
        <v>1350</v>
      </c>
      <c r="T494" s="27" t="s">
        <v>42</v>
      </c>
      <c r="U494" s="23" t="s">
        <v>120</v>
      </c>
      <c r="V494" s="32">
        <v>0.69</v>
      </c>
      <c r="W494" s="23"/>
      <c r="X494" s="23"/>
      <c r="Y494" s="23" t="s">
        <v>58</v>
      </c>
      <c r="Z494" s="23"/>
      <c r="AA494" s="37"/>
      <c r="AB494" s="38"/>
      <c r="AC494" s="23"/>
      <c r="AD494" s="42"/>
      <c r="AE494" s="43"/>
    </row>
    <row r="495" spans="1:31">
      <c r="A495" s="15">
        <v>494</v>
      </c>
      <c r="B495" s="44">
        <v>44302</v>
      </c>
      <c r="C495" s="45" t="s">
        <v>44</v>
      </c>
      <c r="D495" s="18" t="str">
        <f>VLOOKUP(C495,IF({1,0},CSS南北分区!D:D,CSS南北分区!B:B),2,FALSE)</f>
        <v>北区</v>
      </c>
      <c r="E495" s="46" t="s">
        <v>45</v>
      </c>
      <c r="F495" s="18" t="str">
        <f>IFERROR(VLOOKUP('2-DBS送检明细'!E495,IF({1,0},医院分型!F:F,医院分型!E:E),2,FALSE),"无")</f>
        <v>L1</v>
      </c>
      <c r="G495" s="18" t="str">
        <f>IF(IFERROR(VLOOKUP(E495,医院分型!F:J,5,FALSE),"无")="是","是","")</f>
        <v>是</v>
      </c>
      <c r="H495" s="45" t="s">
        <v>72</v>
      </c>
      <c r="I495" s="45" t="s">
        <v>1326</v>
      </c>
      <c r="J495" s="18" t="str">
        <f>IFERROR(VLOOKUP(E495,医院分型!F:K,6,FALSE),"否")</f>
        <v>是</v>
      </c>
      <c r="K495" s="23" t="s">
        <v>1351</v>
      </c>
      <c r="L495" s="23">
        <v>16</v>
      </c>
      <c r="M495" s="23" t="s">
        <v>37</v>
      </c>
      <c r="N495" s="23" t="s">
        <v>50</v>
      </c>
      <c r="O495" s="15"/>
      <c r="P495" s="45"/>
      <c r="Q495" s="45"/>
      <c r="R495" s="17"/>
      <c r="S495" s="26" t="s">
        <v>1352</v>
      </c>
      <c r="T495" s="27" t="s">
        <v>42</v>
      </c>
      <c r="U495" s="23" t="s">
        <v>120</v>
      </c>
      <c r="V495" s="32">
        <v>0.57</v>
      </c>
      <c r="W495" s="23"/>
      <c r="X495" s="23"/>
      <c r="Y495" s="23" t="s">
        <v>58</v>
      </c>
      <c r="Z495" s="23"/>
      <c r="AA495" s="37"/>
      <c r="AB495" s="38"/>
      <c r="AC495" s="23"/>
      <c r="AD495" s="42"/>
      <c r="AE495" s="43"/>
    </row>
    <row r="496" spans="1:31">
      <c r="A496" s="15">
        <v>495</v>
      </c>
      <c r="B496" s="44">
        <v>44302</v>
      </c>
      <c r="C496" s="45" t="s">
        <v>44</v>
      </c>
      <c r="D496" s="18" t="str">
        <f>VLOOKUP(C496,IF({1,0},CSS南北分区!D:D,CSS南北分区!B:B),2,FALSE)</f>
        <v>北区</v>
      </c>
      <c r="E496" s="46" t="s">
        <v>45</v>
      </c>
      <c r="F496" s="18" t="str">
        <f>IFERROR(VLOOKUP('2-DBS送检明细'!E496,IF({1,0},医院分型!F:F,医院分型!E:E),2,FALSE),"无")</f>
        <v>L1</v>
      </c>
      <c r="G496" s="18" t="str">
        <f>IF(IFERROR(VLOOKUP(E496,医院分型!F:J,5,FALSE),"无")="是","是","")</f>
        <v>是</v>
      </c>
      <c r="H496" s="45" t="s">
        <v>72</v>
      </c>
      <c r="I496" s="45" t="s">
        <v>1326</v>
      </c>
      <c r="J496" s="18" t="str">
        <f>IFERROR(VLOOKUP(E496,医院分型!F:K,6,FALSE),"否")</f>
        <v>是</v>
      </c>
      <c r="K496" s="23" t="s">
        <v>1353</v>
      </c>
      <c r="L496" s="23"/>
      <c r="M496" s="23"/>
      <c r="N496" s="23" t="s">
        <v>50</v>
      </c>
      <c r="O496" s="15"/>
      <c r="P496" s="45"/>
      <c r="Q496" s="45"/>
      <c r="R496" s="17"/>
      <c r="S496" s="26" t="s">
        <v>1354</v>
      </c>
      <c r="T496" s="27" t="s">
        <v>42</v>
      </c>
      <c r="U496" s="23" t="s">
        <v>120</v>
      </c>
      <c r="V496" s="32">
        <v>0.48</v>
      </c>
      <c r="W496" s="23"/>
      <c r="X496" s="23"/>
      <c r="Y496" s="23" t="s">
        <v>58</v>
      </c>
      <c r="Z496" s="23"/>
      <c r="AA496" s="37"/>
      <c r="AB496" s="38"/>
      <c r="AC496" s="23"/>
      <c r="AD496" s="42"/>
      <c r="AE496" s="43"/>
    </row>
    <row r="497" spans="1:31">
      <c r="A497" s="15">
        <v>496</v>
      </c>
      <c r="B497" s="44">
        <v>44302</v>
      </c>
      <c r="C497" s="45" t="s">
        <v>44</v>
      </c>
      <c r="D497" s="18" t="str">
        <f>VLOOKUP(C497,IF({1,0},CSS南北分区!D:D,CSS南北分区!B:B),2,FALSE)</f>
        <v>北区</v>
      </c>
      <c r="E497" s="46" t="s">
        <v>45</v>
      </c>
      <c r="F497" s="18" t="str">
        <f>IFERROR(VLOOKUP('2-DBS送检明细'!E497,IF({1,0},医院分型!F:F,医院分型!E:E),2,FALSE),"无")</f>
        <v>L1</v>
      </c>
      <c r="G497" s="18" t="str">
        <f>IF(IFERROR(VLOOKUP(E497,医院分型!F:J,5,FALSE),"无")="是","是","")</f>
        <v>是</v>
      </c>
      <c r="H497" s="45" t="s">
        <v>72</v>
      </c>
      <c r="I497" s="45" t="s">
        <v>1326</v>
      </c>
      <c r="J497" s="18" t="str">
        <f>IFERROR(VLOOKUP(E497,医院分型!F:K,6,FALSE),"否")</f>
        <v>是</v>
      </c>
      <c r="K497" s="23" t="s">
        <v>1355</v>
      </c>
      <c r="L497" s="23">
        <v>52</v>
      </c>
      <c r="M497" s="23" t="s">
        <v>37</v>
      </c>
      <c r="N497" s="23" t="s">
        <v>50</v>
      </c>
      <c r="O497" s="15"/>
      <c r="P497" s="45"/>
      <c r="Q497" s="45"/>
      <c r="R497" s="17"/>
      <c r="S497" s="26" t="s">
        <v>1356</v>
      </c>
      <c r="T497" s="27" t="s">
        <v>42</v>
      </c>
      <c r="U497" s="23" t="s">
        <v>120</v>
      </c>
      <c r="V497" s="32">
        <v>0.93</v>
      </c>
      <c r="W497" s="23"/>
      <c r="X497" s="23"/>
      <c r="Y497" s="23" t="s">
        <v>58</v>
      </c>
      <c r="Z497" s="23"/>
      <c r="AA497" s="37"/>
      <c r="AB497" s="38"/>
      <c r="AC497" s="23"/>
      <c r="AD497" s="42"/>
      <c r="AE497" s="43"/>
    </row>
    <row r="498" spans="1:31">
      <c r="A498" s="15">
        <v>497</v>
      </c>
      <c r="B498" s="44">
        <v>44302</v>
      </c>
      <c r="C498" s="45" t="s">
        <v>44</v>
      </c>
      <c r="D498" s="18" t="str">
        <f>VLOOKUP(C498,IF({1,0},CSS南北分区!D:D,CSS南北分区!B:B),2,FALSE)</f>
        <v>北区</v>
      </c>
      <c r="E498" s="46" t="s">
        <v>45</v>
      </c>
      <c r="F498" s="18" t="str">
        <f>IFERROR(VLOOKUP('2-DBS送检明细'!E498,IF({1,0},医院分型!F:F,医院分型!E:E),2,FALSE),"无")</f>
        <v>L1</v>
      </c>
      <c r="G498" s="18" t="str">
        <f>IF(IFERROR(VLOOKUP(E498,医院分型!F:J,5,FALSE),"无")="是","是","")</f>
        <v>是</v>
      </c>
      <c r="H498" s="45" t="s">
        <v>72</v>
      </c>
      <c r="I498" s="45" t="s">
        <v>1326</v>
      </c>
      <c r="J498" s="18" t="str">
        <f>IFERROR(VLOOKUP(E498,医院分型!F:K,6,FALSE),"否")</f>
        <v>是</v>
      </c>
      <c r="K498" s="23" t="s">
        <v>1357</v>
      </c>
      <c r="L498" s="23">
        <v>28</v>
      </c>
      <c r="M498" s="23" t="s">
        <v>37</v>
      </c>
      <c r="N498" s="23" t="s">
        <v>38</v>
      </c>
      <c r="O498" s="15"/>
      <c r="P498" s="45"/>
      <c r="Q498" s="45"/>
      <c r="R498" s="17"/>
      <c r="S498" s="26" t="s">
        <v>1358</v>
      </c>
      <c r="T498" s="27" t="s">
        <v>42</v>
      </c>
      <c r="U498" s="23" t="s">
        <v>43</v>
      </c>
      <c r="V498" s="32">
        <v>5.13</v>
      </c>
      <c r="W498" s="23"/>
      <c r="X498" s="23"/>
      <c r="Y498" s="23" t="s">
        <v>58</v>
      </c>
      <c r="Z498" s="23"/>
      <c r="AA498" s="37"/>
      <c r="AB498" s="38"/>
      <c r="AC498" s="23"/>
      <c r="AD498" s="42"/>
      <c r="AE498" s="43"/>
    </row>
    <row r="499" spans="1:31">
      <c r="A499" s="15">
        <v>498</v>
      </c>
      <c r="B499" s="44">
        <v>44302</v>
      </c>
      <c r="C499" s="45" t="s">
        <v>59</v>
      </c>
      <c r="D499" s="18" t="str">
        <f>VLOOKUP(C499,IF({1,0},CSS南北分区!D:D,CSS南北分区!B:B),2,FALSE)</f>
        <v>南区</v>
      </c>
      <c r="E499" s="46" t="s">
        <v>137</v>
      </c>
      <c r="F499" s="18" t="str">
        <f>IFERROR(VLOOKUP('2-DBS送检明细'!E499,IF({1,0},医院分型!F:F,医院分型!E:E),2,FALSE),"无")</f>
        <v>L1</v>
      </c>
      <c r="G499" s="18" t="str">
        <f>IF(IFERROR(VLOOKUP(E499,医院分型!F:J,5,FALSE),"无")="是","是","")</f>
        <v>是</v>
      </c>
      <c r="H499" s="45" t="s">
        <v>138</v>
      </c>
      <c r="I499" s="45" t="s">
        <v>139</v>
      </c>
      <c r="J499" s="18" t="str">
        <f>IFERROR(VLOOKUP(E499,医院分型!F:K,6,FALSE),"否")</f>
        <v>是</v>
      </c>
      <c r="K499" s="23" t="s">
        <v>1359</v>
      </c>
      <c r="L499" s="23">
        <v>73</v>
      </c>
      <c r="M499" s="23" t="s">
        <v>37</v>
      </c>
      <c r="N499" s="23" t="s">
        <v>38</v>
      </c>
      <c r="O499" s="15"/>
      <c r="P499" s="45" t="s">
        <v>42</v>
      </c>
      <c r="Q499" s="45" t="s">
        <v>56</v>
      </c>
      <c r="R499" s="17"/>
      <c r="S499" s="26" t="s">
        <v>1360</v>
      </c>
      <c r="T499" s="27" t="s">
        <v>42</v>
      </c>
      <c r="U499" s="23"/>
      <c r="V499" s="32"/>
      <c r="W499" s="23" t="s">
        <v>132</v>
      </c>
      <c r="X499" s="23"/>
      <c r="Y499" s="23"/>
      <c r="Z499" s="23"/>
      <c r="AA499" s="37"/>
      <c r="AB499" s="38"/>
      <c r="AC499" s="23"/>
      <c r="AD499" s="42"/>
      <c r="AE499" s="43"/>
    </row>
    <row r="500" spans="1:31">
      <c r="A500" s="15">
        <v>499</v>
      </c>
      <c r="B500" s="44">
        <v>44302</v>
      </c>
      <c r="C500" s="45" t="s">
        <v>32</v>
      </c>
      <c r="D500" s="18" t="str">
        <f>VLOOKUP(C500,IF({1,0},CSS南北分区!D:D,CSS南北分区!B:B),2,FALSE)</f>
        <v>北区</v>
      </c>
      <c r="E500" s="46" t="s">
        <v>224</v>
      </c>
      <c r="F500" s="18" t="str">
        <f>IFERROR(VLOOKUP('2-DBS送检明细'!E500,IF({1,0},医院分型!F:F,医院分型!E:E),2,FALSE),"无")</f>
        <v>L2</v>
      </c>
      <c r="G500" s="18" t="str">
        <f>IF(IFERROR(VLOOKUP(E500,医院分型!F:J,5,FALSE),"无")="是","是","")</f>
        <v/>
      </c>
      <c r="H500" s="45" t="s">
        <v>410</v>
      </c>
      <c r="I500" s="45" t="s">
        <v>226</v>
      </c>
      <c r="J500" s="18" t="str">
        <f>IFERROR(VLOOKUP(E500,医院分型!F:K,6,FALSE),"否")</f>
        <v>否</v>
      </c>
      <c r="K500" s="23" t="s">
        <v>1361</v>
      </c>
      <c r="L500" s="23">
        <v>5</v>
      </c>
      <c r="M500" s="23" t="s">
        <v>49</v>
      </c>
      <c r="N500" s="23" t="s">
        <v>50</v>
      </c>
      <c r="O500" s="15"/>
      <c r="P500" s="45" t="s">
        <v>39</v>
      </c>
      <c r="Q500" s="45" t="s">
        <v>40</v>
      </c>
      <c r="R500" s="17"/>
      <c r="S500" s="26" t="s">
        <v>1362</v>
      </c>
      <c r="T500" s="27" t="s">
        <v>42</v>
      </c>
      <c r="U500" s="23" t="s">
        <v>43</v>
      </c>
      <c r="V500" s="32"/>
      <c r="W500" s="23"/>
      <c r="X500" s="23"/>
      <c r="Y500" s="23"/>
      <c r="Z500" s="23"/>
      <c r="AA500" s="37"/>
      <c r="AB500" s="38"/>
      <c r="AC500" s="23"/>
      <c r="AD500" s="42"/>
      <c r="AE500" s="43"/>
    </row>
    <row r="501" spans="1:31">
      <c r="A501" s="15">
        <v>500</v>
      </c>
      <c r="B501" s="44">
        <v>44302</v>
      </c>
      <c r="C501" s="45" t="s">
        <v>109</v>
      </c>
      <c r="D501" s="18" t="str">
        <f>VLOOKUP(C501,IF({1,0},CSS南北分区!D:D,CSS南北分区!B:B),2,FALSE)</f>
        <v>北区</v>
      </c>
      <c r="E501" s="46" t="s">
        <v>496</v>
      </c>
      <c r="F501" s="18" t="str">
        <f>IFERROR(VLOOKUP('2-DBS送检明细'!E501,IF({1,0},医院分型!F:F,医院分型!E:E),2,FALSE),"无")</f>
        <v>L2</v>
      </c>
      <c r="G501" s="18" t="str">
        <f>IF(IFERROR(VLOOKUP(E501,医院分型!F:J,5,FALSE),"无")="是","是","")</f>
        <v/>
      </c>
      <c r="H501" s="45" t="s">
        <v>72</v>
      </c>
      <c r="I501" s="45" t="s">
        <v>968</v>
      </c>
      <c r="J501" s="18" t="str">
        <f>IFERROR(VLOOKUP(E501,医院分型!F:K,6,FALSE),"否")</f>
        <v>否</v>
      </c>
      <c r="K501" s="23" t="s">
        <v>1363</v>
      </c>
      <c r="L501" s="23">
        <v>30</v>
      </c>
      <c r="M501" s="23" t="s">
        <v>37</v>
      </c>
      <c r="N501" s="23" t="s">
        <v>38</v>
      </c>
      <c r="O501" s="15"/>
      <c r="P501" s="45" t="s">
        <v>39</v>
      </c>
      <c r="Q501" s="45" t="s">
        <v>40</v>
      </c>
      <c r="R501" s="17"/>
      <c r="S501" s="26" t="s">
        <v>1364</v>
      </c>
      <c r="T501" s="27" t="s">
        <v>42</v>
      </c>
      <c r="U501" s="23" t="s">
        <v>43</v>
      </c>
      <c r="V501" s="32"/>
      <c r="W501" s="23"/>
      <c r="X501" s="23"/>
      <c r="Y501" s="23"/>
      <c r="Z501" s="23"/>
      <c r="AA501" s="37"/>
      <c r="AB501" s="38"/>
      <c r="AC501" s="23"/>
      <c r="AD501" s="42"/>
      <c r="AE501" s="43"/>
    </row>
    <row r="502" spans="1:31">
      <c r="A502" s="15">
        <v>501</v>
      </c>
      <c r="B502" s="44">
        <v>44302</v>
      </c>
      <c r="C502" s="45" t="s">
        <v>70</v>
      </c>
      <c r="D502" s="18" t="str">
        <f>VLOOKUP(C502,IF({1,0},CSS南北分区!D:D,CSS南北分区!B:B),2,FALSE)</f>
        <v>北区</v>
      </c>
      <c r="E502" s="46" t="s">
        <v>71</v>
      </c>
      <c r="F502" s="18" t="str">
        <f>IFERROR(VLOOKUP('2-DBS送检明细'!E502,IF({1,0},医院分型!F:F,医院分型!E:E),2,FALSE),"无")</f>
        <v>L1</v>
      </c>
      <c r="G502" s="18" t="str">
        <f>IF(IFERROR(VLOOKUP(E502,医院分型!F:J,5,FALSE),"无")="是","是","")</f>
        <v>是</v>
      </c>
      <c r="H502" s="45" t="s">
        <v>72</v>
      </c>
      <c r="I502" s="45" t="s">
        <v>73</v>
      </c>
      <c r="J502" s="18" t="str">
        <f>IFERROR(VLOOKUP(E502,医院分型!F:K,6,FALSE),"否")</f>
        <v>是</v>
      </c>
      <c r="K502" s="23" t="s">
        <v>1365</v>
      </c>
      <c r="L502" s="23">
        <v>51</v>
      </c>
      <c r="M502" s="23" t="s">
        <v>37</v>
      </c>
      <c r="N502" s="23" t="s">
        <v>38</v>
      </c>
      <c r="O502" s="15"/>
      <c r="P502" s="45" t="s">
        <v>39</v>
      </c>
      <c r="Q502" s="45" t="s">
        <v>40</v>
      </c>
      <c r="R502" s="17"/>
      <c r="S502" s="26" t="s">
        <v>1366</v>
      </c>
      <c r="T502" s="27" t="s">
        <v>42</v>
      </c>
      <c r="U502" s="23" t="s">
        <v>120</v>
      </c>
      <c r="V502" s="32">
        <v>0.22</v>
      </c>
      <c r="W502" s="23" t="s">
        <v>132</v>
      </c>
      <c r="X502" s="23"/>
      <c r="Y502" s="23" t="s">
        <v>58</v>
      </c>
      <c r="Z502" s="23"/>
      <c r="AA502" s="37"/>
      <c r="AB502" s="38"/>
      <c r="AC502" s="23"/>
      <c r="AD502" s="42"/>
      <c r="AE502" s="43"/>
    </row>
    <row r="503" spans="1:31">
      <c r="A503" s="15">
        <v>502</v>
      </c>
      <c r="B503" s="44">
        <v>44302</v>
      </c>
      <c r="C503" s="45" t="s">
        <v>70</v>
      </c>
      <c r="D503" s="18" t="str">
        <f>VLOOKUP(C503,IF({1,0},CSS南北分区!D:D,CSS南北分区!B:B),2,FALSE)</f>
        <v>北区</v>
      </c>
      <c r="E503" s="46" t="s">
        <v>71</v>
      </c>
      <c r="F503" s="18" t="str">
        <f>IFERROR(VLOOKUP('2-DBS送检明细'!E503,IF({1,0},医院分型!F:F,医院分型!E:E),2,FALSE),"无")</f>
        <v>L1</v>
      </c>
      <c r="G503" s="18" t="str">
        <f>IF(IFERROR(VLOOKUP(E503,医院分型!F:J,5,FALSE),"无")="是","是","")</f>
        <v>是</v>
      </c>
      <c r="H503" s="45" t="s">
        <v>72</v>
      </c>
      <c r="I503" s="45" t="s">
        <v>73</v>
      </c>
      <c r="J503" s="18" t="str">
        <f>IFERROR(VLOOKUP(E503,医院分型!F:K,6,FALSE),"否")</f>
        <v>是</v>
      </c>
      <c r="K503" s="23" t="s">
        <v>1367</v>
      </c>
      <c r="L503" s="23">
        <v>60</v>
      </c>
      <c r="M503" s="23" t="s">
        <v>37</v>
      </c>
      <c r="N503" s="23" t="s">
        <v>50</v>
      </c>
      <c r="O503" s="15"/>
      <c r="P503" s="45" t="s">
        <v>39</v>
      </c>
      <c r="Q503" s="45" t="s">
        <v>40</v>
      </c>
      <c r="R503" s="17"/>
      <c r="S503" s="26" t="s">
        <v>1368</v>
      </c>
      <c r="T503" s="27" t="s">
        <v>42</v>
      </c>
      <c r="U503" s="23" t="s">
        <v>120</v>
      </c>
      <c r="V503" s="32">
        <v>0.17</v>
      </c>
      <c r="W503" s="23" t="s">
        <v>132</v>
      </c>
      <c r="X503" s="23"/>
      <c r="Y503" s="23" t="s">
        <v>132</v>
      </c>
      <c r="Z503" s="23"/>
      <c r="AA503" s="37"/>
      <c r="AB503" s="38"/>
      <c r="AC503" s="23"/>
      <c r="AD503" s="42"/>
      <c r="AE503" s="43"/>
    </row>
    <row r="504" spans="1:31">
      <c r="A504" s="15">
        <v>503</v>
      </c>
      <c r="B504" s="44">
        <v>44302</v>
      </c>
      <c r="C504" s="45" t="s">
        <v>70</v>
      </c>
      <c r="D504" s="18" t="str">
        <f>VLOOKUP(C504,IF({1,0},CSS南北分区!D:D,CSS南北分区!B:B),2,FALSE)</f>
        <v>北区</v>
      </c>
      <c r="E504" s="46" t="s">
        <v>71</v>
      </c>
      <c r="F504" s="18" t="str">
        <f>IFERROR(VLOOKUP('2-DBS送检明细'!E504,IF({1,0},医院分型!F:F,医院分型!E:E),2,FALSE),"无")</f>
        <v>L1</v>
      </c>
      <c r="G504" s="18" t="str">
        <f>IF(IFERROR(VLOOKUP(E504,医院分型!F:J,5,FALSE),"无")="是","是","")</f>
        <v>是</v>
      </c>
      <c r="H504" s="45" t="s">
        <v>72</v>
      </c>
      <c r="I504" s="45" t="s">
        <v>73</v>
      </c>
      <c r="J504" s="18" t="str">
        <f>IFERROR(VLOOKUP(E504,医院分型!F:K,6,FALSE),"否")</f>
        <v>是</v>
      </c>
      <c r="K504" s="23" t="s">
        <v>1369</v>
      </c>
      <c r="L504" s="23">
        <v>52</v>
      </c>
      <c r="M504" s="23" t="s">
        <v>37</v>
      </c>
      <c r="N504" s="23" t="s">
        <v>50</v>
      </c>
      <c r="O504" s="15"/>
      <c r="P504" s="45" t="s">
        <v>39</v>
      </c>
      <c r="Q504" s="45" t="s">
        <v>40</v>
      </c>
      <c r="R504" s="17"/>
      <c r="S504" s="26" t="s">
        <v>1370</v>
      </c>
      <c r="T504" s="27" t="s">
        <v>42</v>
      </c>
      <c r="U504" s="23" t="s">
        <v>120</v>
      </c>
      <c r="V504" s="32">
        <v>0.64</v>
      </c>
      <c r="W504" s="23" t="s">
        <v>132</v>
      </c>
      <c r="X504" s="23"/>
      <c r="Y504" s="23" t="s">
        <v>132</v>
      </c>
      <c r="Z504" s="23"/>
      <c r="AA504" s="37"/>
      <c r="AB504" s="38"/>
      <c r="AC504" s="23"/>
      <c r="AD504" s="42"/>
      <c r="AE504" s="43"/>
    </row>
    <row r="505" spans="1:31">
      <c r="A505" s="15">
        <v>504</v>
      </c>
      <c r="B505" s="44">
        <v>44302</v>
      </c>
      <c r="C505" s="45" t="s">
        <v>70</v>
      </c>
      <c r="D505" s="18" t="str">
        <f>VLOOKUP(C505,IF({1,0},CSS南北分区!D:D,CSS南北分区!B:B),2,FALSE)</f>
        <v>北区</v>
      </c>
      <c r="E505" s="46" t="s">
        <v>71</v>
      </c>
      <c r="F505" s="18" t="str">
        <f>IFERROR(VLOOKUP('2-DBS送检明细'!E505,IF({1,0},医院分型!F:F,医院分型!E:E),2,FALSE),"无")</f>
        <v>L1</v>
      </c>
      <c r="G505" s="18" t="str">
        <f>IF(IFERROR(VLOOKUP(E505,医院分型!F:J,5,FALSE),"无")="是","是","")</f>
        <v>是</v>
      </c>
      <c r="H505" s="45" t="s">
        <v>72</v>
      </c>
      <c r="I505" s="45" t="s">
        <v>73</v>
      </c>
      <c r="J505" s="18" t="str">
        <f>IFERROR(VLOOKUP(E505,医院分型!F:K,6,FALSE),"否")</f>
        <v>是</v>
      </c>
      <c r="K505" s="23" t="s">
        <v>1371</v>
      </c>
      <c r="L505" s="23">
        <v>31</v>
      </c>
      <c r="M505" s="23" t="s">
        <v>37</v>
      </c>
      <c r="N505" s="23" t="s">
        <v>38</v>
      </c>
      <c r="O505" s="15"/>
      <c r="P505" s="45" t="s">
        <v>39</v>
      </c>
      <c r="Q505" s="45" t="s">
        <v>40</v>
      </c>
      <c r="R505" s="17"/>
      <c r="S505" s="26" t="s">
        <v>1372</v>
      </c>
      <c r="T505" s="27" t="s">
        <v>42</v>
      </c>
      <c r="U505" s="23" t="s">
        <v>120</v>
      </c>
      <c r="V505" s="32">
        <v>0.46</v>
      </c>
      <c r="W505" s="23" t="s">
        <v>132</v>
      </c>
      <c r="X505" s="23"/>
      <c r="Y505" s="23" t="s">
        <v>132</v>
      </c>
      <c r="Z505" s="23"/>
      <c r="AA505" s="37"/>
      <c r="AB505" s="38"/>
      <c r="AC505" s="23"/>
      <c r="AD505" s="42"/>
      <c r="AE505" s="43"/>
    </row>
    <row r="506" spans="1:31">
      <c r="A506" s="15">
        <v>505</v>
      </c>
      <c r="B506" s="44">
        <v>44302</v>
      </c>
      <c r="C506" s="45" t="s">
        <v>70</v>
      </c>
      <c r="D506" s="18" t="str">
        <f>VLOOKUP(C506,IF({1,0},CSS南北分区!D:D,CSS南北分区!B:B),2,FALSE)</f>
        <v>北区</v>
      </c>
      <c r="E506" s="46" t="s">
        <v>71</v>
      </c>
      <c r="F506" s="18" t="str">
        <f>IFERROR(VLOOKUP('2-DBS送检明细'!E506,IF({1,0},医院分型!F:F,医院分型!E:E),2,FALSE),"无")</f>
        <v>L1</v>
      </c>
      <c r="G506" s="18" t="str">
        <f>IF(IFERROR(VLOOKUP(E506,医院分型!F:J,5,FALSE),"无")="是","是","")</f>
        <v>是</v>
      </c>
      <c r="H506" s="45" t="s">
        <v>72</v>
      </c>
      <c r="I506" s="45" t="s">
        <v>73</v>
      </c>
      <c r="J506" s="18" t="str">
        <f>IFERROR(VLOOKUP(E506,医院分型!F:K,6,FALSE),"否")</f>
        <v>是</v>
      </c>
      <c r="K506" s="23" t="s">
        <v>289</v>
      </c>
      <c r="L506" s="23">
        <v>62</v>
      </c>
      <c r="M506" s="23" t="s">
        <v>37</v>
      </c>
      <c r="N506" s="23" t="s">
        <v>38</v>
      </c>
      <c r="O506" s="15"/>
      <c r="P506" s="45" t="s">
        <v>39</v>
      </c>
      <c r="Q506" s="45" t="s">
        <v>40</v>
      </c>
      <c r="R506" s="17"/>
      <c r="S506" s="26" t="s">
        <v>1373</v>
      </c>
      <c r="T506" s="27" t="s">
        <v>42</v>
      </c>
      <c r="U506" s="23" t="s">
        <v>120</v>
      </c>
      <c r="V506" s="32">
        <v>0.21</v>
      </c>
      <c r="W506" s="23" t="s">
        <v>132</v>
      </c>
      <c r="X506" s="23"/>
      <c r="Y506" s="23" t="s">
        <v>132</v>
      </c>
      <c r="Z506" s="23"/>
      <c r="AA506" s="37"/>
      <c r="AB506" s="38"/>
      <c r="AC506" s="23"/>
      <c r="AD506" s="42"/>
      <c r="AE506" s="43"/>
    </row>
    <row r="507" spans="1:31">
      <c r="A507" s="15">
        <v>506</v>
      </c>
      <c r="B507" s="44">
        <v>44302</v>
      </c>
      <c r="C507" s="45" t="s">
        <v>59</v>
      </c>
      <c r="D507" s="18" t="str">
        <f>VLOOKUP(C507,IF({1,0},CSS南北分区!D:D,CSS南北分区!B:B),2,FALSE)</f>
        <v>南区</v>
      </c>
      <c r="E507" s="46" t="s">
        <v>137</v>
      </c>
      <c r="F507" s="18" t="str">
        <f>IFERROR(VLOOKUP('2-DBS送检明细'!E507,IF({1,0},医院分型!F:F,医院分型!E:E),2,FALSE),"无")</f>
        <v>L1</v>
      </c>
      <c r="G507" s="18" t="str">
        <f>IF(IFERROR(VLOOKUP(E507,医院分型!F:J,5,FALSE),"无")="是","是","")</f>
        <v>是</v>
      </c>
      <c r="H507" s="45" t="s">
        <v>138</v>
      </c>
      <c r="I507" s="45" t="s">
        <v>139</v>
      </c>
      <c r="J507" s="18" t="str">
        <f>IFERROR(VLOOKUP(E507,医院分型!F:K,6,FALSE),"否")</f>
        <v>是</v>
      </c>
      <c r="K507" s="23" t="s">
        <v>1374</v>
      </c>
      <c r="L507" s="23">
        <v>34</v>
      </c>
      <c r="M507" s="23" t="s">
        <v>37</v>
      </c>
      <c r="N507" s="23" t="s">
        <v>50</v>
      </c>
      <c r="O507" s="15"/>
      <c r="P507" s="45" t="s">
        <v>39</v>
      </c>
      <c r="Q507" s="45" t="s">
        <v>40</v>
      </c>
      <c r="R507" s="17"/>
      <c r="S507" s="26" t="s">
        <v>1375</v>
      </c>
      <c r="T507" s="27" t="s">
        <v>42</v>
      </c>
      <c r="U507" s="23" t="s">
        <v>43</v>
      </c>
      <c r="V507" s="32"/>
      <c r="W507" s="23"/>
      <c r="X507" s="23"/>
      <c r="Y507" s="23"/>
      <c r="Z507" s="23"/>
      <c r="AA507" s="37"/>
      <c r="AB507" s="38"/>
      <c r="AC507" s="23"/>
      <c r="AD507" s="42"/>
      <c r="AE507" s="43"/>
    </row>
    <row r="508" spans="1:31">
      <c r="A508" s="15">
        <v>507</v>
      </c>
      <c r="B508" s="44">
        <v>44302</v>
      </c>
      <c r="C508" s="45" t="s">
        <v>314</v>
      </c>
      <c r="D508" s="18" t="str">
        <f>VLOOKUP(C508,IF({1,0},CSS南北分区!D:D,CSS南北分区!B:B),2,FALSE)</f>
        <v>北区</v>
      </c>
      <c r="E508" s="46" t="s">
        <v>315</v>
      </c>
      <c r="F508" s="18" t="str">
        <f>IFERROR(VLOOKUP('2-DBS送检明细'!E508,IF({1,0},医院分型!F:F,医院分型!E:E),2,FALSE),"无")</f>
        <v>无</v>
      </c>
      <c r="G508" s="18" t="str">
        <f>IF(IFERROR(VLOOKUP(E508,医院分型!F:J,5,FALSE),"无")="是","是","")</f>
        <v/>
      </c>
      <c r="H508" s="45" t="s">
        <v>72</v>
      </c>
      <c r="I508" s="45" t="s">
        <v>813</v>
      </c>
      <c r="J508" s="18" t="str">
        <f>IFERROR(VLOOKUP(E508,医院分型!F:K,6,FALSE),"否")</f>
        <v>是</v>
      </c>
      <c r="K508" s="23" t="s">
        <v>1376</v>
      </c>
      <c r="L508" s="23">
        <v>23</v>
      </c>
      <c r="M508" s="23" t="s">
        <v>49</v>
      </c>
      <c r="N508" s="23" t="s">
        <v>50</v>
      </c>
      <c r="O508" s="15"/>
      <c r="P508" s="45" t="s">
        <v>39</v>
      </c>
      <c r="Q508" s="45" t="s">
        <v>40</v>
      </c>
      <c r="R508" s="17"/>
      <c r="S508" s="26" t="s">
        <v>1377</v>
      </c>
      <c r="T508" s="27" t="s">
        <v>42</v>
      </c>
      <c r="U508" s="23" t="s">
        <v>43</v>
      </c>
      <c r="V508" s="32"/>
      <c r="W508" s="23"/>
      <c r="X508" s="23"/>
      <c r="Y508" s="23"/>
      <c r="Z508" s="23"/>
      <c r="AA508" s="37"/>
      <c r="AB508" s="38"/>
      <c r="AC508" s="23"/>
      <c r="AD508" s="42"/>
      <c r="AE508" s="43"/>
    </row>
    <row r="509" spans="1:31">
      <c r="A509" s="15">
        <v>508</v>
      </c>
      <c r="B509" s="44">
        <v>44305</v>
      </c>
      <c r="C509" s="45" t="s">
        <v>52</v>
      </c>
      <c r="D509" s="18" t="str">
        <f>VLOOKUP(C509,IF({1,0},CSS南北分区!D:D,CSS南北分区!B:B),2,FALSE)</f>
        <v>南区</v>
      </c>
      <c r="E509" s="46" t="s">
        <v>1378</v>
      </c>
      <c r="F509" s="18" t="str">
        <f>IFERROR(VLOOKUP('2-DBS送检明细'!E509,IF({1,0},医院分型!F:F,医院分型!E:E),2,FALSE),"无")</f>
        <v>无</v>
      </c>
      <c r="G509" s="18" t="str">
        <f>IF(IFERROR(VLOOKUP(E509,医院分型!F:J,5,FALSE),"无")="是","是","")</f>
        <v/>
      </c>
      <c r="H509" s="45" t="s">
        <v>72</v>
      </c>
      <c r="I509" s="45" t="s">
        <v>1379</v>
      </c>
      <c r="J509" s="18" t="str">
        <f>IFERROR(VLOOKUP(E509,医院分型!F:K,6,FALSE),"否")</f>
        <v>否</v>
      </c>
      <c r="K509" s="23" t="s">
        <v>1380</v>
      </c>
      <c r="L509" s="23">
        <v>48</v>
      </c>
      <c r="M509" s="23" t="s">
        <v>37</v>
      </c>
      <c r="N509" s="23" t="s">
        <v>38</v>
      </c>
      <c r="O509" s="15"/>
      <c r="P509" s="45" t="s">
        <v>39</v>
      </c>
      <c r="Q509" s="45" t="s">
        <v>40</v>
      </c>
      <c r="R509" s="17"/>
      <c r="S509" s="26" t="s">
        <v>1381</v>
      </c>
      <c r="T509" s="27" t="s">
        <v>42</v>
      </c>
      <c r="U509" s="23" t="s">
        <v>120</v>
      </c>
      <c r="V509" s="32">
        <v>1.07</v>
      </c>
      <c r="W509" s="23" t="s">
        <v>132</v>
      </c>
      <c r="X509" s="23"/>
      <c r="Y509" s="23" t="s">
        <v>132</v>
      </c>
      <c r="Z509" s="23"/>
      <c r="AA509" s="37"/>
      <c r="AB509" s="38"/>
      <c r="AC509" s="23"/>
      <c r="AD509" s="42"/>
      <c r="AE509" s="43"/>
    </row>
    <row r="510" spans="1:31">
      <c r="A510" s="15">
        <v>509</v>
      </c>
      <c r="B510" s="44"/>
      <c r="C510" s="45"/>
      <c r="D510" s="18"/>
      <c r="E510" s="60"/>
      <c r="F510" s="18"/>
      <c r="G510" s="18"/>
      <c r="H510" s="45"/>
      <c r="I510" s="45"/>
      <c r="J510" s="18"/>
      <c r="K510" s="23"/>
      <c r="L510" s="23"/>
      <c r="M510" s="23"/>
      <c r="N510" s="23"/>
      <c r="O510" s="15"/>
      <c r="P510" s="45"/>
      <c r="Q510" s="45"/>
      <c r="R510" s="17"/>
      <c r="S510" s="50" t="s">
        <v>539</v>
      </c>
      <c r="T510" s="27"/>
      <c r="U510" s="23"/>
      <c r="V510" s="32"/>
      <c r="W510" s="23"/>
      <c r="X510" s="23"/>
      <c r="Y510" s="23"/>
      <c r="Z510" s="23"/>
      <c r="AA510" s="37"/>
      <c r="AB510" s="38"/>
      <c r="AC510" s="23"/>
      <c r="AD510" s="42"/>
      <c r="AE510" s="43"/>
    </row>
    <row r="511" spans="1:31">
      <c r="A511" s="15">
        <v>510</v>
      </c>
      <c r="B511" s="44">
        <v>44305</v>
      </c>
      <c r="C511" s="45" t="s">
        <v>564</v>
      </c>
      <c r="D511" s="18" t="str">
        <f>VLOOKUP(C511,IF({1,0},CSS南北分区!D:D,CSS南北分区!B:B),2,FALSE)</f>
        <v>北区</v>
      </c>
      <c r="E511" s="46" t="s">
        <v>1007</v>
      </c>
      <c r="F511" s="18" t="str">
        <f>IFERROR(VLOOKUP('2-DBS送检明细'!E511,IF({1,0},医院分型!F:F,医院分型!E:E),2,FALSE),"无")</f>
        <v>L2</v>
      </c>
      <c r="G511" s="18" t="str">
        <f>IF(IFERROR(VLOOKUP(E511,医院分型!F:J,5,FALSE),"无")="是","是","")</f>
        <v/>
      </c>
      <c r="H511" s="45" t="s">
        <v>34</v>
      </c>
      <c r="I511" s="45" t="s">
        <v>1008</v>
      </c>
      <c r="J511" s="18" t="str">
        <f>IFERROR(VLOOKUP(E511,医院分型!F:K,6,FALSE),"否")</f>
        <v>否</v>
      </c>
      <c r="K511" s="23" t="s">
        <v>1382</v>
      </c>
      <c r="L511" s="23">
        <v>18</v>
      </c>
      <c r="M511" s="23" t="s">
        <v>49</v>
      </c>
      <c r="N511" s="23" t="s">
        <v>38</v>
      </c>
      <c r="O511" s="15"/>
      <c r="P511" s="45" t="s">
        <v>39</v>
      </c>
      <c r="Q511" s="45" t="s">
        <v>40</v>
      </c>
      <c r="R511" s="17"/>
      <c r="S511" s="26" t="s">
        <v>1383</v>
      </c>
      <c r="T511" s="27" t="s">
        <v>42</v>
      </c>
      <c r="U511" s="23" t="s">
        <v>43</v>
      </c>
      <c r="V511" s="32"/>
      <c r="W511" s="23"/>
      <c r="X511" s="23"/>
      <c r="Y511" s="23"/>
      <c r="Z511" s="23"/>
      <c r="AA511" s="37"/>
      <c r="AB511" s="38"/>
      <c r="AC511" s="23"/>
      <c r="AD511" s="42"/>
      <c r="AE511" s="43"/>
    </row>
    <row r="512" spans="1:31">
      <c r="A512" s="15">
        <v>511</v>
      </c>
      <c r="B512" s="44">
        <v>44305</v>
      </c>
      <c r="C512" s="45" t="s">
        <v>65</v>
      </c>
      <c r="D512" s="18" t="str">
        <f>VLOOKUP(C512,IF({1,0},CSS南北分区!D:D,CSS南北分区!B:B),2,FALSE)</f>
        <v>北区</v>
      </c>
      <c r="E512" s="46" t="s">
        <v>999</v>
      </c>
      <c r="F512" s="18" t="str">
        <f>IFERROR(VLOOKUP('2-DBS送检明细'!E512,IF({1,0},医院分型!F:F,医院分型!E:E),2,FALSE),"无")</f>
        <v>L1</v>
      </c>
      <c r="G512" s="18" t="str">
        <f>IF(IFERROR(VLOOKUP(E512,医院分型!F:J,5,FALSE),"无")="是","是","")</f>
        <v/>
      </c>
      <c r="H512" s="45" t="s">
        <v>34</v>
      </c>
      <c r="I512" s="45" t="s">
        <v>1384</v>
      </c>
      <c r="J512" s="18" t="str">
        <f>IFERROR(VLOOKUP(E512,医院分型!F:K,6,FALSE),"否")</f>
        <v>否</v>
      </c>
      <c r="K512" s="23" t="s">
        <v>1385</v>
      </c>
      <c r="L512" s="23">
        <v>12</v>
      </c>
      <c r="M512" s="23" t="s">
        <v>37</v>
      </c>
      <c r="N512" s="23" t="s">
        <v>50</v>
      </c>
      <c r="O512" s="15"/>
      <c r="P512" s="45" t="s">
        <v>39</v>
      </c>
      <c r="Q512" s="45" t="s">
        <v>40</v>
      </c>
      <c r="R512" s="17"/>
      <c r="S512" s="26" t="s">
        <v>1386</v>
      </c>
      <c r="T512" s="27" t="s">
        <v>42</v>
      </c>
      <c r="U512" s="23" t="s">
        <v>43</v>
      </c>
      <c r="V512" s="32"/>
      <c r="W512" s="23"/>
      <c r="X512" s="23"/>
      <c r="Y512" s="23"/>
      <c r="Z512" s="23"/>
      <c r="AA512" s="37"/>
      <c r="AB512" s="38"/>
      <c r="AC512" s="23"/>
      <c r="AD512" s="42"/>
      <c r="AE512" s="43"/>
    </row>
    <row r="513" spans="1:31">
      <c r="A513" s="15">
        <v>512</v>
      </c>
      <c r="B513" s="44">
        <v>44306</v>
      </c>
      <c r="C513" s="45" t="s">
        <v>415</v>
      </c>
      <c r="D513" s="18" t="str">
        <f>VLOOKUP(C513,IF({1,0},CSS南北分区!D:D,CSS南北分区!B:B),2,FALSE)</f>
        <v>南区</v>
      </c>
      <c r="E513" s="46" t="s">
        <v>416</v>
      </c>
      <c r="F513" s="18" t="str">
        <f>IFERROR(VLOOKUP('2-DBS送检明细'!E513,IF({1,0},医院分型!F:F,医院分型!E:E),2,FALSE),"无")</f>
        <v>L2</v>
      </c>
      <c r="G513" s="18" t="str">
        <f>IF(IFERROR(VLOOKUP(E513,医院分型!F:J,5,FALSE),"无")="是","是","")</f>
        <v/>
      </c>
      <c r="H513" s="45" t="s">
        <v>1387</v>
      </c>
      <c r="I513" s="45" t="s">
        <v>1388</v>
      </c>
      <c r="J513" s="18" t="str">
        <f>IFERROR(VLOOKUP(E513,医院分型!F:K,6,FALSE),"否")</f>
        <v>否</v>
      </c>
      <c r="K513" s="23" t="s">
        <v>583</v>
      </c>
      <c r="L513" s="23">
        <v>11</v>
      </c>
      <c r="M513" s="23" t="s">
        <v>37</v>
      </c>
      <c r="N513" s="23" t="s">
        <v>38</v>
      </c>
      <c r="O513" s="15"/>
      <c r="P513" s="45" t="s">
        <v>39</v>
      </c>
      <c r="Q513" s="45" t="s">
        <v>40</v>
      </c>
      <c r="R513" s="17"/>
      <c r="S513" s="26" t="s">
        <v>1389</v>
      </c>
      <c r="T513" s="27" t="s">
        <v>39</v>
      </c>
      <c r="U513" s="23" t="s">
        <v>120</v>
      </c>
      <c r="V513" s="32">
        <v>0.59</v>
      </c>
      <c r="W513" s="23" t="s">
        <v>58</v>
      </c>
      <c r="X513" s="23">
        <v>206.58</v>
      </c>
      <c r="Y513" s="23" t="s">
        <v>58</v>
      </c>
      <c r="Z513" s="23"/>
      <c r="AA513" s="37"/>
      <c r="AB513" s="38"/>
      <c r="AC513" s="23"/>
      <c r="AD513" s="42"/>
      <c r="AE513" s="43"/>
    </row>
    <row r="514" spans="1:31">
      <c r="A514" s="15">
        <v>513</v>
      </c>
      <c r="B514" s="44">
        <v>44306</v>
      </c>
      <c r="C514" s="45" t="s">
        <v>415</v>
      </c>
      <c r="D514" s="18" t="str">
        <f>VLOOKUP(C514,IF({1,0},CSS南北分区!D:D,CSS南北分区!B:B),2,FALSE)</f>
        <v>南区</v>
      </c>
      <c r="E514" s="46" t="s">
        <v>416</v>
      </c>
      <c r="F514" s="18" t="str">
        <f>IFERROR(VLOOKUP('2-DBS送检明细'!E514,IF({1,0},医院分型!F:F,医院分型!E:E),2,FALSE),"无")</f>
        <v>L2</v>
      </c>
      <c r="G514" s="18" t="str">
        <f>IF(IFERROR(VLOOKUP(E514,医院分型!F:J,5,FALSE),"无")="是","是","")</f>
        <v/>
      </c>
      <c r="H514" s="45" t="s">
        <v>72</v>
      </c>
      <c r="I514" s="45" t="s">
        <v>1390</v>
      </c>
      <c r="J514" s="18" t="str">
        <f>IFERROR(VLOOKUP(E514,医院分型!F:K,6,FALSE),"否")</f>
        <v>否</v>
      </c>
      <c r="K514" s="23" t="s">
        <v>1391</v>
      </c>
      <c r="L514" s="23">
        <v>21</v>
      </c>
      <c r="M514" s="23" t="s">
        <v>49</v>
      </c>
      <c r="N514" s="23" t="s">
        <v>50</v>
      </c>
      <c r="O514" s="15"/>
      <c r="P514" s="45" t="s">
        <v>39</v>
      </c>
      <c r="Q514" s="45" t="s">
        <v>40</v>
      </c>
      <c r="R514" s="17"/>
      <c r="S514" s="26" t="s">
        <v>1392</v>
      </c>
      <c r="T514" s="27" t="s">
        <v>42</v>
      </c>
      <c r="U514" s="23" t="s">
        <v>120</v>
      </c>
      <c r="V514" s="32">
        <v>0.37</v>
      </c>
      <c r="W514" s="23" t="s">
        <v>58</v>
      </c>
      <c r="X514" s="23" t="s">
        <v>161</v>
      </c>
      <c r="Y514" s="23"/>
      <c r="Z514" s="23"/>
      <c r="AA514" s="37"/>
      <c r="AB514" s="38"/>
      <c r="AC514" s="23"/>
      <c r="AD514" s="42"/>
      <c r="AE514" s="43"/>
    </row>
    <row r="515" spans="1:31">
      <c r="A515" s="15">
        <v>514</v>
      </c>
      <c r="B515" s="44">
        <v>44306</v>
      </c>
      <c r="C515" s="45" t="s">
        <v>76</v>
      </c>
      <c r="D515" s="18" t="str">
        <f>VLOOKUP(C515,IF({1,0},CSS南北分区!D:D,CSS南北分区!B:B),2,FALSE)</f>
        <v>南区</v>
      </c>
      <c r="E515" s="46" t="s">
        <v>77</v>
      </c>
      <c r="F515" s="18" t="str">
        <f>IFERROR(VLOOKUP('2-DBS送检明细'!E515,IF({1,0},医院分型!F:F,医院分型!E:E),2,FALSE),"无")</f>
        <v>L1</v>
      </c>
      <c r="G515" s="18" t="str">
        <f>IF(IFERROR(VLOOKUP(E515,医院分型!F:J,5,FALSE),"无")="是","是","")</f>
        <v/>
      </c>
      <c r="H515" s="45" t="s">
        <v>72</v>
      </c>
      <c r="I515" s="45" t="s">
        <v>213</v>
      </c>
      <c r="J515" s="18" t="str">
        <f>IFERROR(VLOOKUP(E515,医院分型!F:K,6,FALSE),"否")</f>
        <v>签署中</v>
      </c>
      <c r="K515" s="23" t="s">
        <v>1393</v>
      </c>
      <c r="L515" s="23">
        <v>3</v>
      </c>
      <c r="M515" s="23" t="s">
        <v>37</v>
      </c>
      <c r="N515" s="23" t="s">
        <v>38</v>
      </c>
      <c r="O515" s="15"/>
      <c r="P515" s="45" t="s">
        <v>39</v>
      </c>
      <c r="Q515" s="45" t="s">
        <v>40</v>
      </c>
      <c r="R515" s="17"/>
      <c r="S515" s="26" t="s">
        <v>1394</v>
      </c>
      <c r="T515" s="27" t="s">
        <v>42</v>
      </c>
      <c r="U515" s="23" t="s">
        <v>43</v>
      </c>
      <c r="V515" s="32"/>
      <c r="W515" s="23"/>
      <c r="X515" s="23"/>
      <c r="Y515" s="23"/>
      <c r="Z515" s="23"/>
      <c r="AA515" s="37"/>
      <c r="AB515" s="38"/>
      <c r="AC515" s="23"/>
      <c r="AD515" s="42"/>
      <c r="AE515" s="43"/>
    </row>
    <row r="516" spans="1:31">
      <c r="A516" s="15">
        <v>515</v>
      </c>
      <c r="B516" s="44">
        <v>44306</v>
      </c>
      <c r="C516" s="45" t="s">
        <v>59</v>
      </c>
      <c r="D516" s="18" t="str">
        <f>VLOOKUP(C516,IF({1,0},CSS南北分区!D:D,CSS南北分区!B:B),2,FALSE)</f>
        <v>南区</v>
      </c>
      <c r="E516" s="46" t="s">
        <v>93</v>
      </c>
      <c r="F516" s="18" t="str">
        <f>IFERROR(VLOOKUP('2-DBS送检明细'!E516,IF({1,0},医院分型!F:F,医院分型!E:E),2,FALSE),"无")</f>
        <v>L1</v>
      </c>
      <c r="G516" s="18" t="str">
        <f>IF(IFERROR(VLOOKUP(E516,医院分型!F:J,5,FALSE),"无")="是","是","")</f>
        <v>是</v>
      </c>
      <c r="H516" s="45" t="s">
        <v>72</v>
      </c>
      <c r="I516" s="45" t="s">
        <v>94</v>
      </c>
      <c r="J516" s="18" t="str">
        <f>IFERROR(VLOOKUP(E516,医院分型!F:K,6,FALSE),"否")</f>
        <v>是</v>
      </c>
      <c r="K516" s="23" t="s">
        <v>1395</v>
      </c>
      <c r="L516" s="23">
        <v>3</v>
      </c>
      <c r="M516" s="23" t="s">
        <v>37</v>
      </c>
      <c r="N516" s="23" t="s">
        <v>50</v>
      </c>
      <c r="O516" s="15"/>
      <c r="P516" s="45" t="s">
        <v>39</v>
      </c>
      <c r="Q516" s="45" t="s">
        <v>40</v>
      </c>
      <c r="R516" s="17"/>
      <c r="S516" s="26" t="s">
        <v>1396</v>
      </c>
      <c r="T516" s="27" t="s">
        <v>42</v>
      </c>
      <c r="U516" s="23" t="s">
        <v>43</v>
      </c>
      <c r="V516" s="32"/>
      <c r="W516" s="23"/>
      <c r="X516" s="23"/>
      <c r="Y516" s="23"/>
      <c r="Z516" s="23"/>
      <c r="AA516" s="37"/>
      <c r="AB516" s="38"/>
      <c r="AC516" s="23"/>
      <c r="AD516" s="42"/>
      <c r="AE516" s="43"/>
    </row>
    <row r="517" spans="1:31">
      <c r="A517" s="15">
        <v>516</v>
      </c>
      <c r="B517" s="44">
        <v>44307</v>
      </c>
      <c r="C517" s="45" t="s">
        <v>70</v>
      </c>
      <c r="D517" s="18" t="str">
        <f>VLOOKUP(C517,IF({1,0},CSS南北分区!D:D,CSS南北分区!B:B),2,FALSE)</f>
        <v>北区</v>
      </c>
      <c r="E517" s="46" t="s">
        <v>185</v>
      </c>
      <c r="F517" s="18" t="str">
        <f>IFERROR(VLOOKUP('2-DBS送检明细'!E517,IF({1,0},医院分型!F:F,医院分型!E:E),2,FALSE),"无")</f>
        <v>L1</v>
      </c>
      <c r="G517" s="18" t="str">
        <f>IF(IFERROR(VLOOKUP(E517,医院分型!F:J,5,FALSE),"无")="是","是","")</f>
        <v>是</v>
      </c>
      <c r="H517" s="45" t="s">
        <v>72</v>
      </c>
      <c r="I517" s="45" t="s">
        <v>1110</v>
      </c>
      <c r="J517" s="18" t="str">
        <f>IFERROR(VLOOKUP(E517,医院分型!F:K,6,FALSE),"否")</f>
        <v>是</v>
      </c>
      <c r="K517" s="23" t="s">
        <v>1397</v>
      </c>
      <c r="L517" s="23">
        <v>6</v>
      </c>
      <c r="M517" s="23" t="s">
        <v>37</v>
      </c>
      <c r="N517" s="23" t="s">
        <v>38</v>
      </c>
      <c r="O517" s="15"/>
      <c r="P517" s="45" t="s">
        <v>39</v>
      </c>
      <c r="Q517" s="45" t="s">
        <v>40</v>
      </c>
      <c r="R517" s="17"/>
      <c r="S517" s="26" t="s">
        <v>1398</v>
      </c>
      <c r="T517" s="27" t="s">
        <v>42</v>
      </c>
      <c r="U517" s="23" t="s">
        <v>120</v>
      </c>
      <c r="V517" s="32">
        <v>0.29</v>
      </c>
      <c r="W517" s="23" t="s">
        <v>132</v>
      </c>
      <c r="X517" s="23"/>
      <c r="Y517" s="23" t="s">
        <v>132</v>
      </c>
      <c r="Z517" s="23"/>
      <c r="AA517" s="37"/>
      <c r="AB517" s="38"/>
      <c r="AC517" s="23"/>
      <c r="AD517" s="42"/>
      <c r="AE517" s="43"/>
    </row>
    <row r="518" spans="1:31">
      <c r="A518" s="15">
        <v>517</v>
      </c>
      <c r="B518" s="44">
        <v>44307</v>
      </c>
      <c r="C518" s="45" t="s">
        <v>314</v>
      </c>
      <c r="D518" s="18" t="str">
        <f>VLOOKUP(C518,IF({1,0},CSS南北分区!D:D,CSS南北分区!B:B),2,FALSE)</f>
        <v>北区</v>
      </c>
      <c r="E518" s="46" t="s">
        <v>315</v>
      </c>
      <c r="F518" s="18" t="str">
        <f>IFERROR(VLOOKUP('2-DBS送检明细'!E518,IF({1,0},医院分型!F:F,医院分型!E:E),2,FALSE),"无")</f>
        <v>无</v>
      </c>
      <c r="G518" s="18" t="str">
        <f>IF(IFERROR(VLOOKUP(E518,医院分型!F:J,5,FALSE),"无")="是","是","")</f>
        <v/>
      </c>
      <c r="H518" s="45" t="s">
        <v>72</v>
      </c>
      <c r="I518" s="45" t="s">
        <v>1399</v>
      </c>
      <c r="J518" s="18" t="str">
        <f>IFERROR(VLOOKUP(E518,医院分型!F:K,6,FALSE),"否")</f>
        <v>是</v>
      </c>
      <c r="K518" s="23" t="s">
        <v>1400</v>
      </c>
      <c r="L518" s="23">
        <v>12</v>
      </c>
      <c r="M518" s="23" t="s">
        <v>49</v>
      </c>
      <c r="N518" s="23" t="s">
        <v>50</v>
      </c>
      <c r="O518" s="15"/>
      <c r="P518" s="45" t="s">
        <v>42</v>
      </c>
      <c r="Q518" s="45" t="s">
        <v>56</v>
      </c>
      <c r="R518" s="17"/>
      <c r="S518" s="26" t="s">
        <v>1401</v>
      </c>
      <c r="T518" s="27" t="s">
        <v>42</v>
      </c>
      <c r="U518" s="23"/>
      <c r="V518" s="32"/>
      <c r="W518" s="23" t="s">
        <v>58</v>
      </c>
      <c r="X518" s="23">
        <v>28.21</v>
      </c>
      <c r="Y518" s="23"/>
      <c r="Z518" s="23"/>
      <c r="AA518" s="37"/>
      <c r="AB518" s="38"/>
      <c r="AC518" s="23"/>
      <c r="AD518" s="42"/>
      <c r="AE518" s="43"/>
    </row>
    <row r="519" spans="1:31">
      <c r="A519" s="15">
        <v>518</v>
      </c>
      <c r="B519" s="44">
        <v>44306</v>
      </c>
      <c r="C519" s="45" t="s">
        <v>59</v>
      </c>
      <c r="D519" s="18" t="str">
        <f>VLOOKUP(C519,IF({1,0},CSS南北分区!D:D,CSS南北分区!B:B),2,FALSE)</f>
        <v>南区</v>
      </c>
      <c r="E519" s="46" t="s">
        <v>93</v>
      </c>
      <c r="F519" s="18" t="str">
        <f>IFERROR(VLOOKUP('2-DBS送检明细'!E519,IF({1,0},医院分型!F:F,医院分型!E:E),2,FALSE),"无")</f>
        <v>L1</v>
      </c>
      <c r="G519" s="18" t="str">
        <f>IF(IFERROR(VLOOKUP(E519,医院分型!F:J,5,FALSE),"无")="是","是","")</f>
        <v>是</v>
      </c>
      <c r="H519" s="45" t="s">
        <v>72</v>
      </c>
      <c r="I519" s="45" t="s">
        <v>94</v>
      </c>
      <c r="J519" s="18" t="str">
        <f>IFERROR(VLOOKUP(E519,医院分型!F:K,6,FALSE),"否")</f>
        <v>是</v>
      </c>
      <c r="K519" s="23" t="s">
        <v>1402</v>
      </c>
      <c r="L519" s="23">
        <v>13</v>
      </c>
      <c r="M519" s="23" t="s">
        <v>37</v>
      </c>
      <c r="N519" s="23" t="s">
        <v>38</v>
      </c>
      <c r="O519" s="15"/>
      <c r="P519" s="45" t="s">
        <v>39</v>
      </c>
      <c r="Q519" s="45" t="s">
        <v>40</v>
      </c>
      <c r="R519" s="17"/>
      <c r="S519" s="26" t="s">
        <v>1403</v>
      </c>
      <c r="T519" s="27" t="s">
        <v>42</v>
      </c>
      <c r="U519" s="23" t="s">
        <v>43</v>
      </c>
      <c r="V519" s="32"/>
      <c r="W519" s="23"/>
      <c r="X519" s="23"/>
      <c r="Y519" s="23"/>
      <c r="Z519" s="23"/>
      <c r="AA519" s="37"/>
      <c r="AB519" s="38"/>
      <c r="AC519" s="23"/>
      <c r="AD519" s="42"/>
      <c r="AE519" s="43"/>
    </row>
    <row r="520" spans="1:31">
      <c r="A520" s="15">
        <v>519</v>
      </c>
      <c r="B520" s="44">
        <v>44308</v>
      </c>
      <c r="C520" s="45" t="s">
        <v>44</v>
      </c>
      <c r="D520" s="18" t="str">
        <f>VLOOKUP(C520,IF({1,0},CSS南北分区!D:D,CSS南北分区!B:B),2,FALSE)</f>
        <v>北区</v>
      </c>
      <c r="E520" s="46" t="s">
        <v>45</v>
      </c>
      <c r="F520" s="18" t="str">
        <f>IFERROR(VLOOKUP('2-DBS送检明细'!E520,IF({1,0},医院分型!F:F,医院分型!E:E),2,FALSE),"无")</f>
        <v>L1</v>
      </c>
      <c r="G520" s="18" t="str">
        <f>IF(IFERROR(VLOOKUP(E520,医院分型!F:J,5,FALSE),"无")="是","是","")</f>
        <v>是</v>
      </c>
      <c r="H520" s="45" t="s">
        <v>78</v>
      </c>
      <c r="I520" s="45" t="s">
        <v>82</v>
      </c>
      <c r="J520" s="18" t="str">
        <f>IFERROR(VLOOKUP(E520,医院分型!F:K,6,FALSE),"否")</f>
        <v>是</v>
      </c>
      <c r="K520" s="23" t="s">
        <v>1404</v>
      </c>
      <c r="L520" s="23">
        <v>51</v>
      </c>
      <c r="M520" s="23" t="s">
        <v>37</v>
      </c>
      <c r="N520" s="23" t="s">
        <v>38</v>
      </c>
      <c r="O520" s="15"/>
      <c r="P520" s="45" t="s">
        <v>39</v>
      </c>
      <c r="Q520" s="45" t="s">
        <v>40</v>
      </c>
      <c r="R520" s="17"/>
      <c r="S520" s="26" t="s">
        <v>1405</v>
      </c>
      <c r="T520" s="27" t="s">
        <v>42</v>
      </c>
      <c r="U520" s="23" t="s">
        <v>43</v>
      </c>
      <c r="V520" s="32"/>
      <c r="W520" s="23"/>
      <c r="X520" s="23"/>
      <c r="Y520" s="23"/>
      <c r="Z520" s="23"/>
      <c r="AA520" s="37"/>
      <c r="AB520" s="38"/>
      <c r="AC520" s="23"/>
      <c r="AD520" s="42"/>
      <c r="AE520" s="43"/>
    </row>
    <row r="521" spans="1:31">
      <c r="A521" s="15">
        <v>520</v>
      </c>
      <c r="B521" s="44">
        <v>44308</v>
      </c>
      <c r="C521" s="45" t="s">
        <v>44</v>
      </c>
      <c r="D521" s="18" t="str">
        <f>VLOOKUP(C521,IF({1,0},CSS南北分区!D:D,CSS南北分区!B:B),2,FALSE)</f>
        <v>北区</v>
      </c>
      <c r="E521" s="46" t="s">
        <v>45</v>
      </c>
      <c r="F521" s="18" t="str">
        <f>IFERROR(VLOOKUP('2-DBS送检明细'!E521,IF({1,0},医院分型!F:F,医院分型!E:E),2,FALSE),"无")</f>
        <v>L1</v>
      </c>
      <c r="G521" s="18" t="str">
        <f>IF(IFERROR(VLOOKUP(E521,医院分型!F:J,5,FALSE),"无")="是","是","")</f>
        <v>是</v>
      </c>
      <c r="H521" s="45" t="s">
        <v>78</v>
      </c>
      <c r="I521" s="45" t="s">
        <v>82</v>
      </c>
      <c r="J521" s="18" t="str">
        <f>IFERROR(VLOOKUP(E521,医院分型!F:K,6,FALSE),"否")</f>
        <v>是</v>
      </c>
      <c r="K521" s="23" t="s">
        <v>1406</v>
      </c>
      <c r="L521" s="23">
        <v>50</v>
      </c>
      <c r="M521" s="23" t="s">
        <v>37</v>
      </c>
      <c r="N521" s="23" t="s">
        <v>50</v>
      </c>
      <c r="O521" s="15"/>
      <c r="P521" s="45" t="s">
        <v>39</v>
      </c>
      <c r="Q521" s="45" t="s">
        <v>40</v>
      </c>
      <c r="R521" s="17"/>
      <c r="S521" s="26" t="s">
        <v>1407</v>
      </c>
      <c r="T521" s="27" t="s">
        <v>42</v>
      </c>
      <c r="U521" s="23" t="s">
        <v>43</v>
      </c>
      <c r="V521" s="32"/>
      <c r="W521" s="23"/>
      <c r="X521" s="23"/>
      <c r="Y521" s="23"/>
      <c r="Z521" s="23"/>
      <c r="AA521" s="37"/>
      <c r="AB521" s="38"/>
      <c r="AC521" s="23"/>
      <c r="AD521" s="42"/>
      <c r="AE521" s="43"/>
    </row>
    <row r="522" spans="1:31">
      <c r="A522" s="15">
        <v>521</v>
      </c>
      <c r="B522" s="44">
        <v>44308</v>
      </c>
      <c r="C522" s="45" t="s">
        <v>70</v>
      </c>
      <c r="D522" s="18" t="str">
        <f>VLOOKUP(C522,IF({1,0},CSS南北分区!D:D,CSS南北分区!B:B),2,FALSE)</f>
        <v>北区</v>
      </c>
      <c r="E522" s="46" t="s">
        <v>808</v>
      </c>
      <c r="F522" s="18" t="str">
        <f>IFERROR(VLOOKUP('2-DBS送检明细'!E522,IF({1,0},医院分型!F:F,医院分型!E:E),2,FALSE),"无")</f>
        <v>L2</v>
      </c>
      <c r="G522" s="18" t="str">
        <f>IF(IFERROR(VLOOKUP(E522,医院分型!F:J,5,FALSE),"无")="是","是","")</f>
        <v/>
      </c>
      <c r="H522" s="45" t="s">
        <v>72</v>
      </c>
      <c r="I522" s="45" t="s">
        <v>1259</v>
      </c>
      <c r="J522" s="18" t="str">
        <f>IFERROR(VLOOKUP(E522,医院分型!F:K,6,FALSE),"否")</f>
        <v>否</v>
      </c>
      <c r="K522" s="23" t="s">
        <v>1408</v>
      </c>
      <c r="L522" s="23">
        <v>37</v>
      </c>
      <c r="M522" s="23" t="s">
        <v>37</v>
      </c>
      <c r="N522" s="23" t="s">
        <v>38</v>
      </c>
      <c r="O522" s="15"/>
      <c r="P522" s="45" t="s">
        <v>39</v>
      </c>
      <c r="Q522" s="45" t="s">
        <v>40</v>
      </c>
      <c r="R522" s="17"/>
      <c r="S522" s="26" t="s">
        <v>1409</v>
      </c>
      <c r="T522" s="27" t="s">
        <v>42</v>
      </c>
      <c r="U522" s="23" t="s">
        <v>43</v>
      </c>
      <c r="V522" s="32"/>
      <c r="W522" s="23"/>
      <c r="X522" s="23"/>
      <c r="Y522" s="23"/>
      <c r="Z522" s="23"/>
      <c r="AA522" s="37"/>
      <c r="AB522" s="38"/>
      <c r="AC522" s="23"/>
      <c r="AD522" s="42"/>
      <c r="AE522" s="43"/>
    </row>
    <row r="523" spans="1:31">
      <c r="A523" s="15">
        <v>522</v>
      </c>
      <c r="B523" s="44">
        <v>44308</v>
      </c>
      <c r="C523" s="45" t="s">
        <v>70</v>
      </c>
      <c r="D523" s="18" t="str">
        <f>VLOOKUP(C523,IF({1,0},CSS南北分区!D:D,CSS南北分区!B:B),2,FALSE)</f>
        <v>北区</v>
      </c>
      <c r="E523" s="46" t="s">
        <v>808</v>
      </c>
      <c r="F523" s="18" t="str">
        <f>IFERROR(VLOOKUP('2-DBS送检明细'!E523,IF({1,0},医院分型!F:F,医院分型!E:E),2,FALSE),"无")</f>
        <v>L2</v>
      </c>
      <c r="G523" s="18" t="str">
        <f>IF(IFERROR(VLOOKUP(E523,医院分型!F:J,5,FALSE),"无")="是","是","")</f>
        <v/>
      </c>
      <c r="H523" s="45" t="s">
        <v>72</v>
      </c>
      <c r="I523" s="45" t="s">
        <v>1259</v>
      </c>
      <c r="J523" s="18" t="str">
        <f>IFERROR(VLOOKUP(E523,医院分型!F:K,6,FALSE),"否")</f>
        <v>否</v>
      </c>
      <c r="K523" s="23" t="s">
        <v>1410</v>
      </c>
      <c r="L523" s="23">
        <v>68</v>
      </c>
      <c r="M523" s="23" t="s">
        <v>37</v>
      </c>
      <c r="N523" s="23" t="s">
        <v>50</v>
      </c>
      <c r="O523" s="15"/>
      <c r="P523" s="45" t="s">
        <v>39</v>
      </c>
      <c r="Q523" s="45" t="s">
        <v>40</v>
      </c>
      <c r="R523" s="17"/>
      <c r="S523" s="26" t="s">
        <v>1411</v>
      </c>
      <c r="T523" s="27" t="s">
        <v>42</v>
      </c>
      <c r="U523" s="23" t="s">
        <v>43</v>
      </c>
      <c r="V523" s="32"/>
      <c r="W523" s="23"/>
      <c r="X523" s="23"/>
      <c r="Y523" s="23"/>
      <c r="Z523" s="23"/>
      <c r="AA523" s="37"/>
      <c r="AB523" s="38"/>
      <c r="AC523" s="23"/>
      <c r="AD523" s="42"/>
      <c r="AE523" s="43"/>
    </row>
    <row r="524" spans="1:31">
      <c r="A524" s="15">
        <v>523</v>
      </c>
      <c r="B524" s="44">
        <v>44308</v>
      </c>
      <c r="C524" s="45" t="s">
        <v>101</v>
      </c>
      <c r="D524" s="18" t="str">
        <f>VLOOKUP(C524,IF({1,0},CSS南北分区!D:D,CSS南北分区!B:B),2,FALSE)</f>
        <v>南区</v>
      </c>
      <c r="E524" s="46" t="s">
        <v>124</v>
      </c>
      <c r="F524" s="18" t="str">
        <f>IFERROR(VLOOKUP('2-DBS送检明细'!E524,IF({1,0},医院分型!F:F,医院分型!E:E),2,FALSE),"无")</f>
        <v>L1</v>
      </c>
      <c r="G524" s="18" t="str">
        <f>IF(IFERROR(VLOOKUP(E524,医院分型!F:J,5,FALSE),"无")="是","是","")</f>
        <v>是</v>
      </c>
      <c r="H524" s="45" t="s">
        <v>387</v>
      </c>
      <c r="I524" s="45" t="s">
        <v>177</v>
      </c>
      <c r="J524" s="18" t="str">
        <f>IFERROR(VLOOKUP(E524,医院分型!F:K,6,FALSE),"否")</f>
        <v>是</v>
      </c>
      <c r="K524" s="23" t="s">
        <v>1412</v>
      </c>
      <c r="L524" s="23">
        <v>7</v>
      </c>
      <c r="M524" s="23" t="s">
        <v>37</v>
      </c>
      <c r="N524" s="23" t="s">
        <v>38</v>
      </c>
      <c r="O524" s="15"/>
      <c r="P524" s="45" t="s">
        <v>39</v>
      </c>
      <c r="Q524" s="45" t="s">
        <v>40</v>
      </c>
      <c r="R524" s="17"/>
      <c r="S524" s="26" t="s">
        <v>1413</v>
      </c>
      <c r="T524" s="27" t="s">
        <v>42</v>
      </c>
      <c r="U524" s="23" t="s">
        <v>43</v>
      </c>
      <c r="V524" s="32"/>
      <c r="W524" s="23"/>
      <c r="X524" s="23"/>
      <c r="Y524" s="23"/>
      <c r="Z524" s="23"/>
      <c r="AA524" s="37"/>
      <c r="AB524" s="38"/>
      <c r="AC524" s="23"/>
      <c r="AD524" s="42"/>
      <c r="AE524" s="43"/>
    </row>
    <row r="525" spans="1:31">
      <c r="A525" s="15">
        <v>524</v>
      </c>
      <c r="B525" s="44">
        <v>44308</v>
      </c>
      <c r="C525" s="45" t="s">
        <v>76</v>
      </c>
      <c r="D525" s="18" t="str">
        <f>VLOOKUP(C525,IF({1,0},CSS南北分区!D:D,CSS南北分区!B:B),2,FALSE)</f>
        <v>南区</v>
      </c>
      <c r="E525" s="46" t="s">
        <v>77</v>
      </c>
      <c r="F525" s="18" t="str">
        <f>IFERROR(VLOOKUP('2-DBS送检明细'!E525,IF({1,0},医院分型!F:F,医院分型!E:E),2,FALSE),"无")</f>
        <v>L1</v>
      </c>
      <c r="G525" s="18" t="str">
        <f>IF(IFERROR(VLOOKUP(E525,医院分型!F:J,5,FALSE),"无")="是","是","")</f>
        <v/>
      </c>
      <c r="H525" s="45" t="s">
        <v>78</v>
      </c>
      <c r="I525" s="45" t="s">
        <v>79</v>
      </c>
      <c r="J525" s="18" t="str">
        <f>IFERROR(VLOOKUP(E525,医院分型!F:K,6,FALSE),"否")</f>
        <v>签署中</v>
      </c>
      <c r="K525" s="23" t="s">
        <v>1414</v>
      </c>
      <c r="L525" s="23">
        <v>28</v>
      </c>
      <c r="M525" s="23" t="s">
        <v>49</v>
      </c>
      <c r="N525" s="23" t="s">
        <v>50</v>
      </c>
      <c r="O525" s="15"/>
      <c r="P525" s="45" t="s">
        <v>39</v>
      </c>
      <c r="Q525" s="45" t="s">
        <v>40</v>
      </c>
      <c r="R525" s="17"/>
      <c r="S525" s="26" t="s">
        <v>1415</v>
      </c>
      <c r="T525" s="27" t="s">
        <v>42</v>
      </c>
      <c r="U525" s="23" t="s">
        <v>43</v>
      </c>
      <c r="V525" s="32"/>
      <c r="W525" s="23"/>
      <c r="X525" s="23"/>
      <c r="Y525" s="23"/>
      <c r="Z525" s="23"/>
      <c r="AA525" s="37"/>
      <c r="AB525" s="38"/>
      <c r="AC525" s="23"/>
      <c r="AD525" s="42"/>
      <c r="AE525" s="43"/>
    </row>
    <row r="526" spans="1:31">
      <c r="A526" s="15">
        <v>525</v>
      </c>
      <c r="B526" s="44">
        <v>44308</v>
      </c>
      <c r="C526" s="45" t="s">
        <v>109</v>
      </c>
      <c r="D526" s="18" t="str">
        <f>VLOOKUP(C526,IF({1,0},CSS南北分区!D:D,CSS南北分区!B:B),2,FALSE)</f>
        <v>北区</v>
      </c>
      <c r="E526" s="46" t="s">
        <v>110</v>
      </c>
      <c r="F526" s="18" t="str">
        <f>IFERROR(VLOOKUP('2-DBS送检明细'!E526,IF({1,0},医院分型!F:F,医院分型!E:E),2,FALSE),"无")</f>
        <v>L1</v>
      </c>
      <c r="G526" s="18" t="str">
        <f>IF(IFERROR(VLOOKUP(E526,医院分型!F:J,5,FALSE),"无")="是","是","")</f>
        <v/>
      </c>
      <c r="H526" s="45" t="s">
        <v>72</v>
      </c>
      <c r="I526" s="45" t="s">
        <v>111</v>
      </c>
      <c r="J526" s="18" t="str">
        <f>IFERROR(VLOOKUP(E526,医院分型!F:K,6,FALSE),"否")</f>
        <v>否</v>
      </c>
      <c r="K526" s="23" t="s">
        <v>1416</v>
      </c>
      <c r="L526" s="23">
        <v>16</v>
      </c>
      <c r="M526" s="23" t="s">
        <v>37</v>
      </c>
      <c r="N526" s="23" t="s">
        <v>50</v>
      </c>
      <c r="O526" s="15"/>
      <c r="P526" s="45" t="s">
        <v>39</v>
      </c>
      <c r="Q526" s="45" t="s">
        <v>40</v>
      </c>
      <c r="R526" s="17"/>
      <c r="S526" s="26" t="s">
        <v>1417</v>
      </c>
      <c r="T526" s="27" t="s">
        <v>42</v>
      </c>
      <c r="U526" s="23" t="s">
        <v>43</v>
      </c>
      <c r="V526" s="32"/>
      <c r="W526" s="23"/>
      <c r="X526" s="23"/>
      <c r="Y526" s="23"/>
      <c r="Z526" s="23"/>
      <c r="AA526" s="37"/>
      <c r="AB526" s="38"/>
      <c r="AC526" s="23"/>
      <c r="AD526" s="42"/>
      <c r="AE526" s="43"/>
    </row>
    <row r="527" spans="1:31">
      <c r="A527" s="15">
        <v>526</v>
      </c>
      <c r="B527" s="44">
        <v>44309</v>
      </c>
      <c r="C527" s="45" t="s">
        <v>336</v>
      </c>
      <c r="D527" s="18" t="str">
        <f>VLOOKUP(C527,IF({1,0},CSS南北分区!D:D,CSS南北分区!B:B),2,FALSE)</f>
        <v>南区</v>
      </c>
      <c r="E527" s="46" t="s">
        <v>1418</v>
      </c>
      <c r="F527" s="18" t="str">
        <f>IFERROR(VLOOKUP('2-DBS送检明细'!E527,IF({1,0},医院分型!F:F,医院分型!E:E),2,FALSE),"无")</f>
        <v>L2</v>
      </c>
      <c r="G527" s="18" t="str">
        <f>IF(IFERROR(VLOOKUP(E527,医院分型!F:J,5,FALSE),"无")="是","是","")</f>
        <v/>
      </c>
      <c r="H527" s="45" t="s">
        <v>1419</v>
      </c>
      <c r="I527" s="45" t="s">
        <v>813</v>
      </c>
      <c r="J527" s="18" t="str">
        <f>IFERROR(VLOOKUP(E527,医院分型!F:K,6,FALSE),"否")</f>
        <v>否</v>
      </c>
      <c r="K527" s="23" t="s">
        <v>1420</v>
      </c>
      <c r="L527" s="23">
        <v>9</v>
      </c>
      <c r="M527" s="23" t="s">
        <v>49</v>
      </c>
      <c r="N527" s="23" t="s">
        <v>50</v>
      </c>
      <c r="O527" s="15"/>
      <c r="P527" s="45" t="s">
        <v>39</v>
      </c>
      <c r="Q527" s="45" t="s">
        <v>40</v>
      </c>
      <c r="R527" s="17"/>
      <c r="S527" s="26" t="s">
        <v>1421</v>
      </c>
      <c r="T527" s="27" t="s">
        <v>42</v>
      </c>
      <c r="U527" s="23" t="s">
        <v>43</v>
      </c>
      <c r="V527" s="32"/>
      <c r="W527" s="23"/>
      <c r="X527" s="23"/>
      <c r="Y527" s="23"/>
      <c r="Z527" s="23"/>
      <c r="AA527" s="37"/>
      <c r="AB527" s="38"/>
      <c r="AC527" s="23"/>
      <c r="AD527" s="42"/>
      <c r="AE527" s="43"/>
    </row>
    <row r="528" spans="1:31">
      <c r="A528" s="15">
        <v>527</v>
      </c>
      <c r="B528" s="44">
        <v>44309</v>
      </c>
      <c r="C528" s="45" t="s">
        <v>32</v>
      </c>
      <c r="D528" s="18" t="str">
        <f>VLOOKUP(C528,IF({1,0},CSS南北分区!D:D,CSS南北分区!B:B),2,FALSE)</f>
        <v>北区</v>
      </c>
      <c r="E528" s="46" t="s">
        <v>488</v>
      </c>
      <c r="F528" s="18" t="str">
        <f>IFERROR(VLOOKUP('2-DBS送检明细'!E528,IF({1,0},医院分型!F:F,医院分型!E:E),2,FALSE),"无")</f>
        <v>L1</v>
      </c>
      <c r="G528" s="18" t="str">
        <f>IF(IFERROR(VLOOKUP(E528,医院分型!F:J,5,FALSE),"无")="是","是","")</f>
        <v/>
      </c>
      <c r="H528" s="45" t="s">
        <v>1419</v>
      </c>
      <c r="I528" s="45" t="s">
        <v>1422</v>
      </c>
      <c r="J528" s="18" t="str">
        <f>IFERROR(VLOOKUP(E528,医院分型!F:K,6,FALSE),"否")</f>
        <v>是</v>
      </c>
      <c r="K528" s="23" t="s">
        <v>1423</v>
      </c>
      <c r="L528" s="23">
        <v>11</v>
      </c>
      <c r="M528" s="23" t="s">
        <v>37</v>
      </c>
      <c r="N528" s="23" t="s">
        <v>50</v>
      </c>
      <c r="O528" s="15"/>
      <c r="P528" s="45" t="s">
        <v>39</v>
      </c>
      <c r="Q528" s="45" t="s">
        <v>40</v>
      </c>
      <c r="R528" s="17"/>
      <c r="S528" s="26" t="s">
        <v>1424</v>
      </c>
      <c r="T528" s="27" t="s">
        <v>42</v>
      </c>
      <c r="U528" s="23" t="s">
        <v>43</v>
      </c>
      <c r="V528" s="32"/>
      <c r="W528" s="23"/>
      <c r="X528" s="23"/>
      <c r="Y528" s="23"/>
      <c r="Z528" s="23"/>
      <c r="AA528" s="37"/>
      <c r="AB528" s="38"/>
      <c r="AC528" s="23"/>
      <c r="AD528" s="42"/>
      <c r="AE528" s="43"/>
    </row>
    <row r="529" spans="1:31">
      <c r="A529" s="15">
        <v>528</v>
      </c>
      <c r="B529" s="44">
        <v>44309</v>
      </c>
      <c r="C529" s="45" t="s">
        <v>268</v>
      </c>
      <c r="D529" s="18" t="str">
        <f>VLOOKUP(C529,IF({1,0},CSS南北分区!D:D,CSS南北分区!B:B),2,FALSE)</f>
        <v>南区</v>
      </c>
      <c r="E529" s="46" t="s">
        <v>1425</v>
      </c>
      <c r="F529" s="18" t="str">
        <f>IFERROR(VLOOKUP('2-DBS送检明细'!E529,IF({1,0},医院分型!F:F,医院分型!E:E),2,FALSE),"无")</f>
        <v>无</v>
      </c>
      <c r="G529" s="18" t="str">
        <f>IF(IFERROR(VLOOKUP(E529,医院分型!F:J,5,FALSE),"无")="是","是","")</f>
        <v/>
      </c>
      <c r="H529" s="45" t="s">
        <v>186</v>
      </c>
      <c r="I529" s="45" t="s">
        <v>182</v>
      </c>
      <c r="J529" s="18" t="str">
        <f>IFERROR(VLOOKUP(E529,医院分型!F:K,6,FALSE),"否")</f>
        <v>否</v>
      </c>
      <c r="K529" s="23" t="s">
        <v>1426</v>
      </c>
      <c r="L529" s="23">
        <v>21</v>
      </c>
      <c r="M529" s="23" t="s">
        <v>37</v>
      </c>
      <c r="N529" s="23" t="s">
        <v>38</v>
      </c>
      <c r="O529" s="15"/>
      <c r="P529" s="45" t="s">
        <v>39</v>
      </c>
      <c r="Q529" s="45" t="s">
        <v>40</v>
      </c>
      <c r="R529" s="17"/>
      <c r="S529" s="26" t="s">
        <v>1427</v>
      </c>
      <c r="T529" s="27" t="s">
        <v>42</v>
      </c>
      <c r="U529" s="23" t="s">
        <v>43</v>
      </c>
      <c r="V529" s="32"/>
      <c r="W529" s="23"/>
      <c r="X529" s="23"/>
      <c r="Y529" s="23"/>
      <c r="Z529" s="23"/>
      <c r="AA529" s="37"/>
      <c r="AB529" s="38"/>
      <c r="AC529" s="23"/>
      <c r="AD529" s="42"/>
      <c r="AE529" s="43"/>
    </row>
    <row r="530" spans="1:31">
      <c r="A530" s="15">
        <v>529</v>
      </c>
      <c r="B530" s="44">
        <v>44309</v>
      </c>
      <c r="C530" s="45" t="s">
        <v>59</v>
      </c>
      <c r="D530" s="18" t="str">
        <f>VLOOKUP(C530,IF({1,0},CSS南北分区!D:D,CSS南北分区!B:B),2,FALSE)</f>
        <v>南区</v>
      </c>
      <c r="E530" s="46" t="s">
        <v>93</v>
      </c>
      <c r="F530" s="18" t="str">
        <f>IFERROR(VLOOKUP('2-DBS送检明细'!E530,IF({1,0},医院分型!F:F,医院分型!E:E),2,FALSE),"无")</f>
        <v>L1</v>
      </c>
      <c r="G530" s="18" t="str">
        <f>IF(IFERROR(VLOOKUP(E530,医院分型!F:J,5,FALSE),"无")="是","是","")</f>
        <v>是</v>
      </c>
      <c r="H530" s="45" t="s">
        <v>72</v>
      </c>
      <c r="I530" s="45" t="s">
        <v>94</v>
      </c>
      <c r="J530" s="18" t="str">
        <f>IFERROR(VLOOKUP(E530,医院分型!F:K,6,FALSE),"否")</f>
        <v>是</v>
      </c>
      <c r="K530" s="23" t="s">
        <v>435</v>
      </c>
      <c r="L530" s="23">
        <v>13</v>
      </c>
      <c r="M530" s="23" t="s">
        <v>49</v>
      </c>
      <c r="N530" s="23" t="s">
        <v>50</v>
      </c>
      <c r="O530" s="15"/>
      <c r="P530" s="45" t="s">
        <v>39</v>
      </c>
      <c r="Q530" s="45" t="s">
        <v>40</v>
      </c>
      <c r="R530" s="17"/>
      <c r="S530" s="26" t="s">
        <v>1428</v>
      </c>
      <c r="T530" s="27" t="s">
        <v>42</v>
      </c>
      <c r="U530" s="23" t="s">
        <v>43</v>
      </c>
      <c r="V530" s="32"/>
      <c r="W530" s="23"/>
      <c r="X530" s="23"/>
      <c r="Y530" s="23"/>
      <c r="Z530" s="23"/>
      <c r="AA530" s="37"/>
      <c r="AB530" s="38"/>
      <c r="AC530" s="23"/>
      <c r="AD530" s="42"/>
      <c r="AE530" s="43"/>
    </row>
    <row r="531" spans="1:31">
      <c r="A531" s="15">
        <v>530</v>
      </c>
      <c r="B531" s="44">
        <v>44309</v>
      </c>
      <c r="C531" s="45" t="s">
        <v>1234</v>
      </c>
      <c r="D531" s="18" t="str">
        <f>VLOOKUP(C531,IF({1,0},CSS南北分区!D:D,CSS南北分区!B:B),2,FALSE)</f>
        <v>北区</v>
      </c>
      <c r="E531" s="46" t="s">
        <v>1429</v>
      </c>
      <c r="F531" s="18" t="str">
        <f>IFERROR(VLOOKUP('2-DBS送检明细'!E531,IF({1,0},医院分型!F:F,医院分型!E:E),2,FALSE),"无")</f>
        <v>无</v>
      </c>
      <c r="G531" s="18" t="str">
        <f>IF(IFERROR(VLOOKUP(E531,医院分型!F:J,5,FALSE),"无")="是","是","")</f>
        <v/>
      </c>
      <c r="H531" s="45" t="s">
        <v>34</v>
      </c>
      <c r="I531" s="45" t="s">
        <v>1430</v>
      </c>
      <c r="J531" s="18" t="str">
        <f>IFERROR(VLOOKUP(E531,医院分型!F:K,6,FALSE),"否")</f>
        <v>否</v>
      </c>
      <c r="K531" s="23" t="s">
        <v>1431</v>
      </c>
      <c r="L531" s="23">
        <v>5</v>
      </c>
      <c r="M531" s="23" t="s">
        <v>49</v>
      </c>
      <c r="N531" s="23" t="s">
        <v>38</v>
      </c>
      <c r="O531" s="15"/>
      <c r="P531" s="45" t="s">
        <v>39</v>
      </c>
      <c r="Q531" s="45" t="s">
        <v>40</v>
      </c>
      <c r="R531" s="17"/>
      <c r="S531" s="26" t="s">
        <v>1432</v>
      </c>
      <c r="T531" s="27" t="s">
        <v>42</v>
      </c>
      <c r="U531" s="23" t="s">
        <v>120</v>
      </c>
      <c r="V531" s="32">
        <v>0.54</v>
      </c>
      <c r="W531" s="23" t="s">
        <v>132</v>
      </c>
      <c r="X531" s="23"/>
      <c r="Y531" s="23" t="s">
        <v>132</v>
      </c>
      <c r="Z531" s="23"/>
      <c r="AA531" s="37"/>
      <c r="AB531" s="38"/>
      <c r="AC531" s="23"/>
      <c r="AD531" s="42"/>
      <c r="AE531" s="43"/>
    </row>
    <row r="532" spans="1:31">
      <c r="A532" s="15">
        <v>531</v>
      </c>
      <c r="B532" s="44">
        <v>44309</v>
      </c>
      <c r="C532" s="45" t="s">
        <v>59</v>
      </c>
      <c r="D532" s="18" t="str">
        <f>VLOOKUP(C532,IF({1,0},CSS南北分区!D:D,CSS南北分区!B:B),2,FALSE)</f>
        <v>南区</v>
      </c>
      <c r="E532" s="46" t="s">
        <v>93</v>
      </c>
      <c r="F532" s="18" t="str">
        <f>IFERROR(VLOOKUP('2-DBS送检明细'!E532,IF({1,0},医院分型!F:F,医院分型!E:E),2,FALSE),"无")</f>
        <v>L1</v>
      </c>
      <c r="G532" s="18" t="str">
        <f>IF(IFERROR(VLOOKUP(E532,医院分型!F:J,5,FALSE),"无")="是","是","")</f>
        <v>是</v>
      </c>
      <c r="H532" s="45" t="s">
        <v>72</v>
      </c>
      <c r="I532" s="45" t="s">
        <v>94</v>
      </c>
      <c r="J532" s="18" t="str">
        <f>IFERROR(VLOOKUP(E532,医院分型!F:K,6,FALSE),"否")</f>
        <v>是</v>
      </c>
      <c r="K532" s="23" t="s">
        <v>1433</v>
      </c>
      <c r="L532" s="23">
        <v>12</v>
      </c>
      <c r="M532" s="23" t="s">
        <v>37</v>
      </c>
      <c r="N532" s="23" t="s">
        <v>50</v>
      </c>
      <c r="O532" s="15"/>
      <c r="P532" s="45" t="s">
        <v>39</v>
      </c>
      <c r="Q532" s="45" t="s">
        <v>40</v>
      </c>
      <c r="R532" s="17"/>
      <c r="S532" s="26" t="s">
        <v>1434</v>
      </c>
      <c r="T532" s="27" t="s">
        <v>42</v>
      </c>
      <c r="U532" s="23" t="s">
        <v>43</v>
      </c>
      <c r="V532" s="32"/>
      <c r="W532" s="23"/>
      <c r="X532" s="23"/>
      <c r="Y532" s="23"/>
      <c r="Z532" s="23"/>
      <c r="AA532" s="37"/>
      <c r="AB532" s="38"/>
      <c r="AC532" s="23"/>
      <c r="AD532" s="42"/>
      <c r="AE532" s="43"/>
    </row>
    <row r="533" spans="1:31">
      <c r="A533" s="15">
        <v>532</v>
      </c>
      <c r="B533" s="44">
        <v>44309</v>
      </c>
      <c r="C533" s="45" t="s">
        <v>59</v>
      </c>
      <c r="D533" s="18" t="str">
        <f>VLOOKUP(C533,IF({1,0},CSS南北分区!D:D,CSS南北分区!B:B),2,FALSE)</f>
        <v>南区</v>
      </c>
      <c r="E533" s="46" t="s">
        <v>93</v>
      </c>
      <c r="F533" s="18" t="str">
        <f>IFERROR(VLOOKUP('2-DBS送检明细'!E533,IF({1,0},医院分型!F:F,医院分型!E:E),2,FALSE),"无")</f>
        <v>L1</v>
      </c>
      <c r="G533" s="18" t="str">
        <f>IF(IFERROR(VLOOKUP(E533,医院分型!F:J,5,FALSE),"无")="是","是","")</f>
        <v>是</v>
      </c>
      <c r="H533" s="45" t="s">
        <v>72</v>
      </c>
      <c r="I533" s="45" t="s">
        <v>94</v>
      </c>
      <c r="J533" s="18" t="str">
        <f>IFERROR(VLOOKUP(E533,医院分型!F:K,6,FALSE),"否")</f>
        <v>是</v>
      </c>
      <c r="K533" s="23" t="s">
        <v>1435</v>
      </c>
      <c r="L533" s="23">
        <v>2</v>
      </c>
      <c r="M533" s="23" t="s">
        <v>49</v>
      </c>
      <c r="N533" s="23" t="s">
        <v>38</v>
      </c>
      <c r="O533" s="15"/>
      <c r="P533" s="45" t="s">
        <v>39</v>
      </c>
      <c r="Q533" s="45" t="s">
        <v>40</v>
      </c>
      <c r="R533" s="17"/>
      <c r="S533" s="26" t="s">
        <v>1436</v>
      </c>
      <c r="T533" s="27" t="s">
        <v>42</v>
      </c>
      <c r="U533" s="23" t="s">
        <v>43</v>
      </c>
      <c r="V533" s="32"/>
      <c r="W533" s="23"/>
      <c r="X533" s="23"/>
      <c r="Y533" s="23"/>
      <c r="Z533" s="23"/>
      <c r="AA533" s="37"/>
      <c r="AB533" s="38"/>
      <c r="AC533" s="23"/>
      <c r="AD533" s="42"/>
      <c r="AE533" s="43"/>
    </row>
    <row r="534" spans="1:31">
      <c r="A534" s="15">
        <v>533</v>
      </c>
      <c r="B534" s="44">
        <v>44309</v>
      </c>
      <c r="C534" s="45" t="s">
        <v>44</v>
      </c>
      <c r="D534" s="18" t="str">
        <f>VLOOKUP(C534,IF({1,0},CSS南北分区!D:D,CSS南北分区!B:B),2,FALSE)</f>
        <v>北区</v>
      </c>
      <c r="E534" s="46" t="s">
        <v>45</v>
      </c>
      <c r="F534" s="18" t="str">
        <f>IFERROR(VLOOKUP('2-DBS送检明细'!E534,IF({1,0},医院分型!F:F,医院分型!E:E),2,FALSE),"无")</f>
        <v>L1</v>
      </c>
      <c r="G534" s="18" t="str">
        <f>IF(IFERROR(VLOOKUP(E534,医院分型!F:J,5,FALSE),"无")="是","是","")</f>
        <v>是</v>
      </c>
      <c r="H534" s="45" t="s">
        <v>78</v>
      </c>
      <c r="I534" s="45" t="s">
        <v>82</v>
      </c>
      <c r="J534" s="18" t="str">
        <f>IFERROR(VLOOKUP(E534,医院分型!F:K,6,FALSE),"否")</f>
        <v>是</v>
      </c>
      <c r="K534" s="23" t="s">
        <v>1437</v>
      </c>
      <c r="L534" s="23">
        <v>65</v>
      </c>
      <c r="M534" s="23" t="s">
        <v>37</v>
      </c>
      <c r="N534" s="23" t="s">
        <v>38</v>
      </c>
      <c r="O534" s="15"/>
      <c r="P534" s="45" t="s">
        <v>39</v>
      </c>
      <c r="Q534" s="45" t="s">
        <v>40</v>
      </c>
      <c r="R534" s="17"/>
      <c r="S534" s="26" t="s">
        <v>1438</v>
      </c>
      <c r="T534" s="27" t="s">
        <v>42</v>
      </c>
      <c r="U534" s="23" t="s">
        <v>120</v>
      </c>
      <c r="V534" s="32">
        <v>0.88</v>
      </c>
      <c r="W534" s="23" t="s">
        <v>132</v>
      </c>
      <c r="X534" s="23"/>
      <c r="Y534" s="23" t="s">
        <v>132</v>
      </c>
      <c r="Z534" s="23"/>
      <c r="AA534" s="37"/>
      <c r="AB534" s="38"/>
      <c r="AC534" s="23"/>
      <c r="AD534" s="42"/>
      <c r="AE534" s="43"/>
    </row>
    <row r="535" spans="1:31">
      <c r="A535" s="15">
        <v>534</v>
      </c>
      <c r="B535" s="44">
        <v>44309</v>
      </c>
      <c r="C535" s="45" t="s">
        <v>44</v>
      </c>
      <c r="D535" s="18" t="str">
        <f>VLOOKUP(C535,IF({1,0},CSS南北分区!D:D,CSS南北分区!B:B),2,FALSE)</f>
        <v>北区</v>
      </c>
      <c r="E535" s="46" t="s">
        <v>45</v>
      </c>
      <c r="F535" s="18" t="str">
        <f>IFERROR(VLOOKUP('2-DBS送检明细'!E535,IF({1,0},医院分型!F:F,医院分型!E:E),2,FALSE),"无")</f>
        <v>L1</v>
      </c>
      <c r="G535" s="18" t="str">
        <f>IF(IFERROR(VLOOKUP(E535,医院分型!F:J,5,FALSE),"无")="是","是","")</f>
        <v>是</v>
      </c>
      <c r="H535" s="45" t="s">
        <v>78</v>
      </c>
      <c r="I535" s="45" t="s">
        <v>82</v>
      </c>
      <c r="J535" s="18" t="str">
        <f>IFERROR(VLOOKUP(E535,医院分型!F:K,6,FALSE),"否")</f>
        <v>是</v>
      </c>
      <c r="K535" s="23" t="s">
        <v>1439</v>
      </c>
      <c r="L535" s="23">
        <v>77</v>
      </c>
      <c r="M535" s="23" t="s">
        <v>37</v>
      </c>
      <c r="N535" s="23" t="s">
        <v>38</v>
      </c>
      <c r="O535" s="15"/>
      <c r="P535" s="45" t="s">
        <v>39</v>
      </c>
      <c r="Q535" s="45" t="s">
        <v>40</v>
      </c>
      <c r="R535" s="17"/>
      <c r="S535" s="26" t="s">
        <v>1440</v>
      </c>
      <c r="T535" s="27" t="s">
        <v>42</v>
      </c>
      <c r="U535" s="23" t="s">
        <v>43</v>
      </c>
      <c r="V535" s="32"/>
      <c r="W535" s="23"/>
      <c r="X535" s="23"/>
      <c r="Y535" s="23"/>
      <c r="Z535" s="23"/>
      <c r="AA535" s="37"/>
      <c r="AB535" s="38"/>
      <c r="AC535" s="23"/>
      <c r="AD535" s="42"/>
      <c r="AE535" s="43"/>
    </row>
    <row r="536" spans="1:31">
      <c r="A536" s="15">
        <v>535</v>
      </c>
      <c r="B536" s="44">
        <v>44309</v>
      </c>
      <c r="C536" s="45" t="s">
        <v>44</v>
      </c>
      <c r="D536" s="18" t="str">
        <f>VLOOKUP(C536,IF({1,0},CSS南北分区!D:D,CSS南北分区!B:B),2,FALSE)</f>
        <v>北区</v>
      </c>
      <c r="E536" s="46" t="s">
        <v>45</v>
      </c>
      <c r="F536" s="18" t="str">
        <f>IFERROR(VLOOKUP('2-DBS送检明细'!E536,IF({1,0},医院分型!F:F,医院分型!E:E),2,FALSE),"无")</f>
        <v>L1</v>
      </c>
      <c r="G536" s="18" t="str">
        <f>IF(IFERROR(VLOOKUP(E536,医院分型!F:J,5,FALSE),"无")="是","是","")</f>
        <v>是</v>
      </c>
      <c r="H536" s="45" t="s">
        <v>78</v>
      </c>
      <c r="I536" s="45" t="s">
        <v>82</v>
      </c>
      <c r="J536" s="18" t="str">
        <f>IFERROR(VLOOKUP(E536,医院分型!F:K,6,FALSE),"否")</f>
        <v>是</v>
      </c>
      <c r="K536" s="23" t="s">
        <v>1441</v>
      </c>
      <c r="L536" s="23">
        <v>53</v>
      </c>
      <c r="M536" s="23" t="s">
        <v>37</v>
      </c>
      <c r="N536" s="23" t="s">
        <v>38</v>
      </c>
      <c r="O536" s="15"/>
      <c r="P536" s="45" t="s">
        <v>39</v>
      </c>
      <c r="Q536" s="45" t="s">
        <v>40</v>
      </c>
      <c r="R536" s="17"/>
      <c r="S536" s="26" t="s">
        <v>1442</v>
      </c>
      <c r="T536" s="27" t="s">
        <v>42</v>
      </c>
      <c r="U536" s="23" t="s">
        <v>43</v>
      </c>
      <c r="V536" s="32"/>
      <c r="W536" s="23"/>
      <c r="X536" s="23"/>
      <c r="Y536" s="23"/>
      <c r="Z536" s="23"/>
      <c r="AA536" s="37"/>
      <c r="AB536" s="38"/>
      <c r="AC536" s="23"/>
      <c r="AD536" s="42"/>
      <c r="AE536" s="43"/>
    </row>
    <row r="537" spans="1:31">
      <c r="A537" s="15">
        <v>536</v>
      </c>
      <c r="B537" s="44">
        <v>44309</v>
      </c>
      <c r="C537" s="45" t="s">
        <v>70</v>
      </c>
      <c r="D537" s="18" t="str">
        <f>VLOOKUP(C537,IF({1,0},CSS南北分区!D:D,CSS南北分区!B:B),2,FALSE)</f>
        <v>北区</v>
      </c>
      <c r="E537" s="46" t="s">
        <v>808</v>
      </c>
      <c r="F537" s="18" t="str">
        <f>IFERROR(VLOOKUP('2-DBS送检明细'!E537,IF({1,0},医院分型!F:F,医院分型!E:E),2,FALSE),"无")</f>
        <v>L2</v>
      </c>
      <c r="G537" s="18" t="str">
        <f>IF(IFERROR(VLOOKUP(E537,医院分型!F:J,5,FALSE),"无")="是","是","")</f>
        <v/>
      </c>
      <c r="H537" s="45" t="s">
        <v>72</v>
      </c>
      <c r="I537" s="45" t="s">
        <v>1259</v>
      </c>
      <c r="J537" s="18" t="str">
        <f>IFERROR(VLOOKUP(E537,医院分型!F:K,6,FALSE),"否")</f>
        <v>否</v>
      </c>
      <c r="K537" s="23" t="s">
        <v>592</v>
      </c>
      <c r="L537" s="23">
        <v>55</v>
      </c>
      <c r="M537" s="23" t="s">
        <v>37</v>
      </c>
      <c r="N537" s="23" t="s">
        <v>50</v>
      </c>
      <c r="O537" s="15"/>
      <c r="P537" s="45" t="s">
        <v>39</v>
      </c>
      <c r="Q537" s="45" t="s">
        <v>40</v>
      </c>
      <c r="R537" s="17"/>
      <c r="S537" s="26" t="s">
        <v>1443</v>
      </c>
      <c r="T537" s="27" t="s">
        <v>42</v>
      </c>
      <c r="U537" s="23" t="s">
        <v>43</v>
      </c>
      <c r="V537" s="32"/>
      <c r="W537" s="23"/>
      <c r="X537" s="23"/>
      <c r="Y537" s="23"/>
      <c r="Z537" s="23"/>
      <c r="AA537" s="37"/>
      <c r="AB537" s="38"/>
      <c r="AC537" s="23"/>
      <c r="AD537" s="42"/>
      <c r="AE537" s="43"/>
    </row>
    <row r="538" spans="1:31">
      <c r="A538" s="15">
        <v>537</v>
      </c>
      <c r="B538" s="44">
        <v>44309</v>
      </c>
      <c r="C538" s="45" t="s">
        <v>70</v>
      </c>
      <c r="D538" s="18" t="str">
        <f>VLOOKUP(C538,IF({1,0},CSS南北分区!D:D,CSS南北分区!B:B),2,FALSE)</f>
        <v>北区</v>
      </c>
      <c r="E538" s="46" t="s">
        <v>808</v>
      </c>
      <c r="F538" s="18" t="str">
        <f>IFERROR(VLOOKUP('2-DBS送检明细'!E538,IF({1,0},医院分型!F:F,医院分型!E:E),2,FALSE),"无")</f>
        <v>L2</v>
      </c>
      <c r="G538" s="18" t="str">
        <f>IF(IFERROR(VLOOKUP(E538,医院分型!F:J,5,FALSE),"无")="是","是","")</f>
        <v/>
      </c>
      <c r="H538" s="45" t="s">
        <v>72</v>
      </c>
      <c r="I538" s="45" t="s">
        <v>1259</v>
      </c>
      <c r="J538" s="18" t="str">
        <f>IFERROR(VLOOKUP(E538,医院分型!F:K,6,FALSE),"否")</f>
        <v>否</v>
      </c>
      <c r="K538" s="23" t="s">
        <v>825</v>
      </c>
      <c r="L538" s="23">
        <v>37</v>
      </c>
      <c r="M538" s="23" t="s">
        <v>37</v>
      </c>
      <c r="N538" s="23" t="s">
        <v>38</v>
      </c>
      <c r="O538" s="15"/>
      <c r="P538" s="45" t="s">
        <v>39</v>
      </c>
      <c r="Q538" s="45" t="s">
        <v>40</v>
      </c>
      <c r="R538" s="17"/>
      <c r="S538" s="26" t="s">
        <v>1444</v>
      </c>
      <c r="T538" s="27" t="s">
        <v>39</v>
      </c>
      <c r="U538" s="23" t="s">
        <v>43</v>
      </c>
      <c r="V538" s="32"/>
      <c r="W538" s="23"/>
      <c r="X538" s="23"/>
      <c r="Y538" s="23"/>
      <c r="Z538" s="23"/>
      <c r="AA538" s="37"/>
      <c r="AB538" s="38"/>
      <c r="AC538" s="23"/>
      <c r="AD538" s="42"/>
      <c r="AE538" s="43"/>
    </row>
    <row r="539" spans="1:31">
      <c r="A539" s="15">
        <v>538</v>
      </c>
      <c r="B539" s="44">
        <v>44310</v>
      </c>
      <c r="C539" s="45" t="s">
        <v>59</v>
      </c>
      <c r="D539" s="18" t="str">
        <f>VLOOKUP(C539,IF({1,0},CSS南北分区!D:D,CSS南北分区!B:B),2,FALSE)</f>
        <v>南区</v>
      </c>
      <c r="E539" s="46" t="s">
        <v>137</v>
      </c>
      <c r="F539" s="18" t="str">
        <f>IFERROR(VLOOKUP('2-DBS送检明细'!E539,IF({1,0},医院分型!F:F,医院分型!E:E),2,FALSE),"无")</f>
        <v>L1</v>
      </c>
      <c r="G539" s="18" t="str">
        <f>IF(IFERROR(VLOOKUP(E539,医院分型!F:J,5,FALSE),"无")="是","是","")</f>
        <v>是</v>
      </c>
      <c r="H539" s="45" t="s">
        <v>138</v>
      </c>
      <c r="I539" s="45" t="s">
        <v>1445</v>
      </c>
      <c r="J539" s="18" t="str">
        <f>IFERROR(VLOOKUP(E539,医院分型!F:K,6,FALSE),"否")</f>
        <v>是</v>
      </c>
      <c r="K539" s="23" t="s">
        <v>1446</v>
      </c>
      <c r="L539" s="23">
        <v>31</v>
      </c>
      <c r="M539" s="23" t="s">
        <v>37</v>
      </c>
      <c r="N539" s="23" t="s">
        <v>50</v>
      </c>
      <c r="O539" s="15"/>
      <c r="P539" s="45" t="s">
        <v>39</v>
      </c>
      <c r="Q539" s="45" t="s">
        <v>40</v>
      </c>
      <c r="R539" s="17"/>
      <c r="S539" s="26" t="s">
        <v>1447</v>
      </c>
      <c r="T539" s="27" t="s">
        <v>42</v>
      </c>
      <c r="U539" s="23" t="s">
        <v>43</v>
      </c>
      <c r="V539" s="32"/>
      <c r="W539" s="23"/>
      <c r="X539" s="23"/>
      <c r="Y539" s="23"/>
      <c r="Z539" s="23"/>
      <c r="AA539" s="37"/>
      <c r="AB539" s="38"/>
      <c r="AC539" s="23"/>
      <c r="AD539" s="42"/>
      <c r="AE539" s="43"/>
    </row>
    <row r="540" spans="1:31">
      <c r="A540" s="15">
        <v>539</v>
      </c>
      <c r="B540" s="44">
        <v>44310</v>
      </c>
      <c r="C540" s="45" t="s">
        <v>59</v>
      </c>
      <c r="D540" s="18" t="str">
        <f>VLOOKUP(C540,IF({1,0},CSS南北分区!D:D,CSS南北分区!B:B),2,FALSE)</f>
        <v>南区</v>
      </c>
      <c r="E540" s="46" t="s">
        <v>137</v>
      </c>
      <c r="F540" s="18" t="str">
        <f>IFERROR(VLOOKUP('2-DBS送检明细'!E540,IF({1,0},医院分型!F:F,医院分型!E:E),2,FALSE),"无")</f>
        <v>L1</v>
      </c>
      <c r="G540" s="18" t="str">
        <f>IF(IFERROR(VLOOKUP(E540,医院分型!F:J,5,FALSE),"无")="是","是","")</f>
        <v>是</v>
      </c>
      <c r="H540" s="45" t="s">
        <v>138</v>
      </c>
      <c r="I540" s="45" t="s">
        <v>1445</v>
      </c>
      <c r="J540" s="18" t="str">
        <f>IFERROR(VLOOKUP(E540,医院分型!F:K,6,FALSE),"否")</f>
        <v>是</v>
      </c>
      <c r="K540" s="23" t="s">
        <v>385</v>
      </c>
      <c r="L540" s="23">
        <v>44</v>
      </c>
      <c r="M540" s="23" t="s">
        <v>37</v>
      </c>
      <c r="N540" s="23" t="s">
        <v>38</v>
      </c>
      <c r="O540" s="15"/>
      <c r="P540" s="45" t="s">
        <v>39</v>
      </c>
      <c r="Q540" s="45" t="s">
        <v>40</v>
      </c>
      <c r="R540" s="17"/>
      <c r="S540" s="26" t="s">
        <v>1448</v>
      </c>
      <c r="T540" s="27" t="s">
        <v>42</v>
      </c>
      <c r="U540" s="23" t="s">
        <v>43</v>
      </c>
      <c r="V540" s="32"/>
      <c r="W540" s="23"/>
      <c r="X540" s="23"/>
      <c r="Y540" s="23"/>
      <c r="Z540" s="23"/>
      <c r="AA540" s="37"/>
      <c r="AB540" s="38"/>
      <c r="AC540" s="23"/>
      <c r="AD540" s="42"/>
      <c r="AE540" s="43"/>
    </row>
    <row r="541" spans="1:31">
      <c r="A541" s="15">
        <v>540</v>
      </c>
      <c r="B541" s="44">
        <v>44310</v>
      </c>
      <c r="C541" s="45" t="s">
        <v>59</v>
      </c>
      <c r="D541" s="18" t="str">
        <f>VLOOKUP(C541,IF({1,0},CSS南北分区!D:D,CSS南北分区!B:B),2,FALSE)</f>
        <v>南区</v>
      </c>
      <c r="E541" s="46" t="s">
        <v>137</v>
      </c>
      <c r="F541" s="18" t="str">
        <f>IFERROR(VLOOKUP('2-DBS送检明细'!E541,IF({1,0},医院分型!F:F,医院分型!E:E),2,FALSE),"无")</f>
        <v>L1</v>
      </c>
      <c r="G541" s="18" t="str">
        <f>IF(IFERROR(VLOOKUP(E541,医院分型!F:J,5,FALSE),"无")="是","是","")</f>
        <v>是</v>
      </c>
      <c r="H541" s="45" t="s">
        <v>138</v>
      </c>
      <c r="I541" s="45" t="s">
        <v>1445</v>
      </c>
      <c r="J541" s="18" t="str">
        <f>IFERROR(VLOOKUP(E541,医院分型!F:K,6,FALSE),"否")</f>
        <v>是</v>
      </c>
      <c r="K541" s="23" t="s">
        <v>1449</v>
      </c>
      <c r="L541" s="23">
        <v>65</v>
      </c>
      <c r="M541" s="23" t="s">
        <v>37</v>
      </c>
      <c r="N541" s="23" t="s">
        <v>50</v>
      </c>
      <c r="O541" s="15"/>
      <c r="P541" s="45" t="s">
        <v>39</v>
      </c>
      <c r="Q541" s="45" t="s">
        <v>40</v>
      </c>
      <c r="R541" s="17"/>
      <c r="S541" s="26" t="s">
        <v>1450</v>
      </c>
      <c r="T541" s="27" t="s">
        <v>42</v>
      </c>
      <c r="U541" s="23" t="s">
        <v>43</v>
      </c>
      <c r="V541" s="32"/>
      <c r="W541" s="23"/>
      <c r="X541" s="23"/>
      <c r="Y541" s="23"/>
      <c r="Z541" s="23"/>
      <c r="AA541" s="37"/>
      <c r="AB541" s="38"/>
      <c r="AC541" s="23"/>
      <c r="AD541" s="42"/>
      <c r="AE541" s="43"/>
    </row>
    <row r="542" spans="1:31">
      <c r="A542" s="15">
        <v>541</v>
      </c>
      <c r="B542" s="44">
        <v>44310</v>
      </c>
      <c r="C542" s="45" t="s">
        <v>59</v>
      </c>
      <c r="D542" s="18" t="str">
        <f>VLOOKUP(C542,IF({1,0},CSS南北分区!D:D,CSS南北分区!B:B),2,FALSE)</f>
        <v>南区</v>
      </c>
      <c r="E542" s="46" t="s">
        <v>137</v>
      </c>
      <c r="F542" s="18" t="str">
        <f>IFERROR(VLOOKUP('2-DBS送检明细'!E542,IF({1,0},医院分型!F:F,医院分型!E:E),2,FALSE),"无")</f>
        <v>L1</v>
      </c>
      <c r="G542" s="18" t="str">
        <f>IF(IFERROR(VLOOKUP(E542,医院分型!F:J,5,FALSE),"无")="是","是","")</f>
        <v>是</v>
      </c>
      <c r="H542" s="45" t="s">
        <v>138</v>
      </c>
      <c r="I542" s="45" t="s">
        <v>1445</v>
      </c>
      <c r="J542" s="18" t="str">
        <f>IFERROR(VLOOKUP(E542,医院分型!F:K,6,FALSE),"否")</f>
        <v>是</v>
      </c>
      <c r="K542" s="23" t="s">
        <v>1451</v>
      </c>
      <c r="L542" s="23">
        <v>62</v>
      </c>
      <c r="M542" s="23" t="s">
        <v>37</v>
      </c>
      <c r="N542" s="23" t="s">
        <v>38</v>
      </c>
      <c r="O542" s="15"/>
      <c r="P542" s="45" t="s">
        <v>39</v>
      </c>
      <c r="Q542" s="45" t="s">
        <v>40</v>
      </c>
      <c r="R542" s="17"/>
      <c r="S542" s="26" t="s">
        <v>1452</v>
      </c>
      <c r="T542" s="27" t="s">
        <v>42</v>
      </c>
      <c r="U542" s="23" t="s">
        <v>43</v>
      </c>
      <c r="V542" s="32"/>
      <c r="W542" s="23"/>
      <c r="X542" s="23"/>
      <c r="Y542" s="23"/>
      <c r="Z542" s="23"/>
      <c r="AA542" s="37"/>
      <c r="AB542" s="38"/>
      <c r="AC542" s="23"/>
      <c r="AD542" s="42"/>
      <c r="AE542" s="43"/>
    </row>
    <row r="543" spans="1:31">
      <c r="A543" s="15">
        <v>542</v>
      </c>
      <c r="B543" s="44">
        <v>44310</v>
      </c>
      <c r="C543" s="45" t="s">
        <v>32</v>
      </c>
      <c r="D543" s="18" t="str">
        <f>VLOOKUP(C543,IF({1,0},CSS南北分区!D:D,CSS南北分区!B:B),2,FALSE)</f>
        <v>北区</v>
      </c>
      <c r="E543" s="46" t="s">
        <v>224</v>
      </c>
      <c r="F543" s="18" t="str">
        <f>IFERROR(VLOOKUP('2-DBS送检明细'!E543,IF({1,0},医院分型!F:F,医院分型!E:E),2,FALSE),"无")</f>
        <v>L2</v>
      </c>
      <c r="G543" s="18" t="str">
        <f>IF(IFERROR(VLOOKUP(E543,医院分型!F:J,5,FALSE),"无")="是","是","")</f>
        <v/>
      </c>
      <c r="H543" s="45" t="s">
        <v>410</v>
      </c>
      <c r="I543" s="45" t="s">
        <v>226</v>
      </c>
      <c r="J543" s="18" t="str">
        <f>IFERROR(VLOOKUP(E543,医院分型!F:K,6,FALSE),"否")</f>
        <v>否</v>
      </c>
      <c r="K543" s="23" t="s">
        <v>1453</v>
      </c>
      <c r="L543" s="23">
        <v>11</v>
      </c>
      <c r="M543" s="23" t="s">
        <v>259</v>
      </c>
      <c r="N543" s="23" t="s">
        <v>38</v>
      </c>
      <c r="O543" s="15"/>
      <c r="P543" s="45" t="s">
        <v>39</v>
      </c>
      <c r="Q543" s="45" t="s">
        <v>40</v>
      </c>
      <c r="R543" s="17"/>
      <c r="S543" s="26" t="s">
        <v>1454</v>
      </c>
      <c r="T543" s="27" t="s">
        <v>42</v>
      </c>
      <c r="U543" s="23" t="s">
        <v>43</v>
      </c>
      <c r="V543" s="32"/>
      <c r="W543" s="23"/>
      <c r="X543" s="23"/>
      <c r="Y543" s="23"/>
      <c r="Z543" s="23"/>
      <c r="AA543" s="37"/>
      <c r="AB543" s="38"/>
      <c r="AC543" s="23"/>
      <c r="AD543" s="42"/>
      <c r="AE543" s="43"/>
    </row>
    <row r="544" spans="1:31">
      <c r="A544" s="15">
        <v>543</v>
      </c>
      <c r="B544" s="44">
        <v>44311</v>
      </c>
      <c r="C544" s="45" t="s">
        <v>101</v>
      </c>
      <c r="D544" s="18" t="str">
        <f>VLOOKUP(C544,IF({1,0},CSS南北分区!D:D,CSS南北分区!B:B),2,FALSE)</f>
        <v>南区</v>
      </c>
      <c r="E544" s="46" t="s">
        <v>124</v>
      </c>
      <c r="F544" s="18" t="str">
        <f>IFERROR(VLOOKUP('2-DBS送检明细'!E544,IF({1,0},医院分型!F:F,医院分型!E:E),2,FALSE),"无")</f>
        <v>L1</v>
      </c>
      <c r="G544" s="18" t="str">
        <f>IF(IFERROR(VLOOKUP(E544,医院分型!F:J,5,FALSE),"无")="是","是","")</f>
        <v>是</v>
      </c>
      <c r="H544" s="45" t="s">
        <v>157</v>
      </c>
      <c r="I544" s="45" t="s">
        <v>182</v>
      </c>
      <c r="J544" s="18" t="str">
        <f>IFERROR(VLOOKUP(E544,医院分型!F:K,6,FALSE),"否")</f>
        <v>是</v>
      </c>
      <c r="K544" s="23" t="s">
        <v>1239</v>
      </c>
      <c r="L544" s="23">
        <v>35</v>
      </c>
      <c r="M544" s="23" t="s">
        <v>49</v>
      </c>
      <c r="N544" s="23" t="s">
        <v>50</v>
      </c>
      <c r="O544" s="15"/>
      <c r="P544" s="45" t="s">
        <v>39</v>
      </c>
      <c r="Q544" s="45" t="s">
        <v>40</v>
      </c>
      <c r="R544" s="17"/>
      <c r="S544" s="26" t="s">
        <v>1455</v>
      </c>
      <c r="T544" s="27" t="s">
        <v>42</v>
      </c>
      <c r="U544" s="23" t="s">
        <v>43</v>
      </c>
      <c r="V544" s="32"/>
      <c r="W544" s="23"/>
      <c r="X544" s="23"/>
      <c r="Y544" s="23"/>
      <c r="Z544" s="23"/>
      <c r="AA544" s="37"/>
      <c r="AB544" s="38"/>
      <c r="AC544" s="23"/>
      <c r="AD544" s="42"/>
      <c r="AE544" s="43"/>
    </row>
    <row r="545" spans="1:31">
      <c r="A545" s="15">
        <v>544</v>
      </c>
      <c r="B545" s="44">
        <v>44311</v>
      </c>
      <c r="C545" s="45" t="s">
        <v>76</v>
      </c>
      <c r="D545" s="18" t="str">
        <f>VLOOKUP(C545,IF({1,0},CSS南北分区!D:D,CSS南北分区!B:B),2,FALSE)</f>
        <v>南区</v>
      </c>
      <c r="E545" s="46" t="s">
        <v>77</v>
      </c>
      <c r="F545" s="18" t="str">
        <f>IFERROR(VLOOKUP('2-DBS送检明细'!E545,IF({1,0},医院分型!F:F,医院分型!E:E),2,FALSE),"无")</f>
        <v>L1</v>
      </c>
      <c r="G545" s="18" t="str">
        <f>IF(IFERROR(VLOOKUP(E545,医院分型!F:J,5,FALSE),"无")="是","是","")</f>
        <v/>
      </c>
      <c r="H545" s="45" t="s">
        <v>78</v>
      </c>
      <c r="I545" s="45" t="s">
        <v>79</v>
      </c>
      <c r="J545" s="18" t="str">
        <f>IFERROR(VLOOKUP(E545,医院分型!F:K,6,FALSE),"否")</f>
        <v>签署中</v>
      </c>
      <c r="K545" s="23" t="s">
        <v>482</v>
      </c>
      <c r="L545" s="23">
        <v>8</v>
      </c>
      <c r="M545" s="23" t="s">
        <v>37</v>
      </c>
      <c r="N545" s="23" t="s">
        <v>50</v>
      </c>
      <c r="O545" s="15"/>
      <c r="P545" s="45" t="s">
        <v>39</v>
      </c>
      <c r="Q545" s="45" t="s">
        <v>40</v>
      </c>
      <c r="R545" s="17"/>
      <c r="S545" s="26" t="s">
        <v>1456</v>
      </c>
      <c r="T545" s="27" t="s">
        <v>42</v>
      </c>
      <c r="U545" s="23" t="s">
        <v>43</v>
      </c>
      <c r="V545" s="32"/>
      <c r="W545" s="23"/>
      <c r="X545" s="23"/>
      <c r="Y545" s="23"/>
      <c r="Z545" s="23"/>
      <c r="AA545" s="37"/>
      <c r="AB545" s="38"/>
      <c r="AC545" s="23"/>
      <c r="AD545" s="42"/>
      <c r="AE545" s="43"/>
    </row>
    <row r="546" spans="1:31">
      <c r="A546" s="15">
        <v>545</v>
      </c>
      <c r="B546" s="44">
        <v>44311</v>
      </c>
      <c r="C546" s="45" t="s">
        <v>76</v>
      </c>
      <c r="D546" s="18" t="str">
        <f>VLOOKUP(C546,IF({1,0},CSS南北分区!D:D,CSS南北分区!B:B),2,FALSE)</f>
        <v>南区</v>
      </c>
      <c r="E546" s="46" t="s">
        <v>77</v>
      </c>
      <c r="F546" s="18" t="str">
        <f>IFERROR(VLOOKUP('2-DBS送检明细'!E546,IF({1,0},医院分型!F:F,医院分型!E:E),2,FALSE),"无")</f>
        <v>L1</v>
      </c>
      <c r="G546" s="18" t="str">
        <f>IF(IFERROR(VLOOKUP(E546,医院分型!F:J,5,FALSE),"无")="是","是","")</f>
        <v/>
      </c>
      <c r="H546" s="45" t="s">
        <v>78</v>
      </c>
      <c r="I546" s="45" t="s">
        <v>79</v>
      </c>
      <c r="J546" s="18" t="str">
        <f>IFERROR(VLOOKUP(E546,医院分型!F:K,6,FALSE),"否")</f>
        <v>签署中</v>
      </c>
      <c r="K546" s="23" t="s">
        <v>1457</v>
      </c>
      <c r="L546" s="23">
        <v>6</v>
      </c>
      <c r="M546" s="23" t="s">
        <v>37</v>
      </c>
      <c r="N546" s="23" t="s">
        <v>50</v>
      </c>
      <c r="O546" s="15"/>
      <c r="P546" s="45" t="s">
        <v>39</v>
      </c>
      <c r="Q546" s="45" t="s">
        <v>40</v>
      </c>
      <c r="R546" s="17"/>
      <c r="S546" s="26" t="s">
        <v>1458</v>
      </c>
      <c r="T546" s="27" t="s">
        <v>42</v>
      </c>
      <c r="U546" s="23" t="s">
        <v>43</v>
      </c>
      <c r="V546" s="32"/>
      <c r="W546" s="23"/>
      <c r="X546" s="23"/>
      <c r="Y546" s="23"/>
      <c r="Z546" s="23"/>
      <c r="AA546" s="37"/>
      <c r="AB546" s="38"/>
      <c r="AC546" s="23"/>
      <c r="AD546" s="42"/>
      <c r="AE546" s="43"/>
    </row>
    <row r="547" spans="1:31">
      <c r="A547" s="15">
        <v>546</v>
      </c>
      <c r="B547" s="44">
        <v>44311</v>
      </c>
      <c r="C547" s="45" t="s">
        <v>59</v>
      </c>
      <c r="D547" s="18" t="str">
        <f>VLOOKUP(C547,IF({1,0},CSS南北分区!D:D,CSS南北分区!B:B),2,FALSE)</f>
        <v>南区</v>
      </c>
      <c r="E547" s="46" t="s">
        <v>128</v>
      </c>
      <c r="F547" s="18" t="str">
        <f>IFERROR(VLOOKUP('2-DBS送检明细'!E547,IF({1,0},医院分型!F:F,医院分型!E:E),2,FALSE),"无")</f>
        <v>L2</v>
      </c>
      <c r="G547" s="18" t="str">
        <f>IF(IFERROR(VLOOKUP(E547,医院分型!F:J,5,FALSE),"无")="是","是","")</f>
        <v/>
      </c>
      <c r="H547" s="45" t="s">
        <v>1262</v>
      </c>
      <c r="I547" s="45" t="s">
        <v>129</v>
      </c>
      <c r="J547" s="18" t="str">
        <f>IFERROR(VLOOKUP(E547,医院分型!F:K,6,FALSE),"否")</f>
        <v>否</v>
      </c>
      <c r="K547" s="23" t="s">
        <v>1459</v>
      </c>
      <c r="L547" s="23">
        <v>3</v>
      </c>
      <c r="M547" s="23" t="s">
        <v>37</v>
      </c>
      <c r="N547" s="23" t="s">
        <v>50</v>
      </c>
      <c r="O547" s="15"/>
      <c r="P547" s="45" t="s">
        <v>39</v>
      </c>
      <c r="Q547" s="45" t="s">
        <v>40</v>
      </c>
      <c r="R547" s="17"/>
      <c r="S547" s="26" t="s">
        <v>1460</v>
      </c>
      <c r="T547" s="27" t="s">
        <v>42</v>
      </c>
      <c r="U547" s="23" t="s">
        <v>120</v>
      </c>
      <c r="V547" s="32">
        <v>0.88</v>
      </c>
      <c r="W547" s="23" t="s">
        <v>132</v>
      </c>
      <c r="X547" s="23"/>
      <c r="Y547" s="23" t="s">
        <v>132</v>
      </c>
      <c r="Z547" s="23"/>
      <c r="AA547" s="37"/>
      <c r="AB547" s="38"/>
      <c r="AC547" s="23"/>
      <c r="AD547" s="42"/>
      <c r="AE547" s="43"/>
    </row>
    <row r="548" spans="1:31">
      <c r="A548" s="15">
        <v>547</v>
      </c>
      <c r="B548" s="44">
        <v>44312</v>
      </c>
      <c r="C548" s="45" t="s">
        <v>44</v>
      </c>
      <c r="D548" s="18" t="str">
        <f>VLOOKUP(C548,IF({1,0},CSS南北分区!D:D,CSS南北分区!B:B),2,FALSE)</f>
        <v>北区</v>
      </c>
      <c r="E548" s="46" t="s">
        <v>45</v>
      </c>
      <c r="F548" s="18" t="str">
        <f>IFERROR(VLOOKUP('2-DBS送检明细'!E548,IF({1,0},医院分型!F:F,医院分型!E:E),2,FALSE),"无")</f>
        <v>L1</v>
      </c>
      <c r="G548" s="18" t="str">
        <f>IF(IFERROR(VLOOKUP(E548,医院分型!F:J,5,FALSE),"无")="是","是","")</f>
        <v>是</v>
      </c>
      <c r="H548" s="45" t="s">
        <v>598</v>
      </c>
      <c r="I548" s="45" t="s">
        <v>1461</v>
      </c>
      <c r="J548" s="18" t="str">
        <f>IFERROR(VLOOKUP(E548,医院分型!F:K,6,FALSE),"否")</f>
        <v>是</v>
      </c>
      <c r="K548" s="23" t="s">
        <v>1462</v>
      </c>
      <c r="L548" s="23">
        <v>7</v>
      </c>
      <c r="M548" s="23" t="s">
        <v>37</v>
      </c>
      <c r="N548" s="23" t="s">
        <v>38</v>
      </c>
      <c r="O548" s="15"/>
      <c r="P548" s="45" t="s">
        <v>39</v>
      </c>
      <c r="Q548" s="45" t="s">
        <v>40</v>
      </c>
      <c r="R548" s="17"/>
      <c r="S548" s="26" t="s">
        <v>1463</v>
      </c>
      <c r="T548" s="27" t="s">
        <v>42</v>
      </c>
      <c r="U548" s="23" t="s">
        <v>43</v>
      </c>
      <c r="V548" s="32"/>
      <c r="W548" s="23"/>
      <c r="X548" s="23"/>
      <c r="Y548" s="23"/>
      <c r="Z548" s="23"/>
      <c r="AA548" s="37"/>
      <c r="AB548" s="38"/>
      <c r="AC548" s="23"/>
      <c r="AD548" s="42"/>
      <c r="AE548" s="43"/>
    </row>
    <row r="549" spans="1:31">
      <c r="A549" s="15">
        <v>548</v>
      </c>
      <c r="B549" s="44">
        <v>44312</v>
      </c>
      <c r="C549" s="45" t="s">
        <v>52</v>
      </c>
      <c r="D549" s="18" t="str">
        <f>VLOOKUP(C549,IF({1,0},CSS南北分区!D:D,CSS南北分区!B:B),2,FALSE)</f>
        <v>南区</v>
      </c>
      <c r="E549" s="46" t="s">
        <v>1464</v>
      </c>
      <c r="F549" s="18" t="str">
        <f>IFERROR(VLOOKUP('2-DBS送检明细'!E549,IF({1,0},医院分型!F:F,医院分型!E:E),2,FALSE),"无")</f>
        <v>无</v>
      </c>
      <c r="G549" s="18" t="str">
        <f>IF(IFERROR(VLOOKUP(E549,医院分型!F:J,5,FALSE),"无")="是","是","")</f>
        <v/>
      </c>
      <c r="H549" s="45" t="s">
        <v>186</v>
      </c>
      <c r="I549" s="45" t="s">
        <v>1465</v>
      </c>
      <c r="J549" s="18" t="str">
        <f>IFERROR(VLOOKUP(E549,医院分型!F:K,6,FALSE),"否")</f>
        <v>否</v>
      </c>
      <c r="K549" s="23" t="s">
        <v>1466</v>
      </c>
      <c r="L549" s="23">
        <v>8</v>
      </c>
      <c r="M549" s="23" t="s">
        <v>37</v>
      </c>
      <c r="N549" s="23" t="s">
        <v>50</v>
      </c>
      <c r="O549" s="15"/>
      <c r="P549" s="45" t="s">
        <v>39</v>
      </c>
      <c r="Q549" s="45" t="s">
        <v>40</v>
      </c>
      <c r="R549" s="17"/>
      <c r="S549" s="26" t="s">
        <v>1467</v>
      </c>
      <c r="T549" s="27" t="s">
        <v>42</v>
      </c>
      <c r="U549" s="23" t="s">
        <v>120</v>
      </c>
      <c r="V549" s="32">
        <v>1.11</v>
      </c>
      <c r="W549" s="23" t="s">
        <v>132</v>
      </c>
      <c r="X549" s="23"/>
      <c r="Y549" s="23" t="s">
        <v>58</v>
      </c>
      <c r="Z549" s="23"/>
      <c r="AA549" s="37"/>
      <c r="AB549" s="38"/>
      <c r="AC549" s="23"/>
      <c r="AD549" s="42"/>
      <c r="AE549" s="43"/>
    </row>
    <row r="550" spans="1:31">
      <c r="A550" s="15">
        <v>549</v>
      </c>
      <c r="B550" s="44">
        <v>44312</v>
      </c>
      <c r="C550" s="45" t="s">
        <v>59</v>
      </c>
      <c r="D550" s="18" t="str">
        <f>VLOOKUP(C550,IF({1,0},CSS南北分区!D:D,CSS南北分区!B:B),2,FALSE)</f>
        <v>南区</v>
      </c>
      <c r="E550" s="46" t="s">
        <v>350</v>
      </c>
      <c r="F550" s="18" t="str">
        <f>IFERROR(VLOOKUP('2-DBS送检明细'!E550,IF({1,0},医院分型!F:F,医院分型!E:E),2,FALSE),"无")</f>
        <v>L2</v>
      </c>
      <c r="G550" s="18" t="str">
        <f>IF(IFERROR(VLOOKUP(E550,医院分型!F:J,5,FALSE),"无")="是","是","")</f>
        <v/>
      </c>
      <c r="H550" s="45" t="s">
        <v>72</v>
      </c>
      <c r="I550" s="45" t="s">
        <v>1468</v>
      </c>
      <c r="J550" s="18" t="str">
        <f>IFERROR(VLOOKUP(E550,医院分型!F:K,6,FALSE),"否")</f>
        <v>否</v>
      </c>
      <c r="K550" s="23" t="s">
        <v>478</v>
      </c>
      <c r="L550" s="23">
        <v>37</v>
      </c>
      <c r="M550" s="23" t="s">
        <v>37</v>
      </c>
      <c r="N550" s="23" t="s">
        <v>38</v>
      </c>
      <c r="O550" s="15"/>
      <c r="P550" s="45" t="s">
        <v>39</v>
      </c>
      <c r="Q550" s="45" t="s">
        <v>40</v>
      </c>
      <c r="R550" s="17"/>
      <c r="S550" s="26" t="s">
        <v>1469</v>
      </c>
      <c r="T550" s="27" t="s">
        <v>39</v>
      </c>
      <c r="U550" s="23" t="s">
        <v>43</v>
      </c>
      <c r="V550" s="32"/>
      <c r="W550" s="23"/>
      <c r="X550" s="23"/>
      <c r="Y550" s="23"/>
      <c r="Z550" s="23"/>
      <c r="AA550" s="37"/>
      <c r="AB550" s="38"/>
      <c r="AC550" s="23"/>
      <c r="AD550" s="42"/>
      <c r="AE550" s="43"/>
    </row>
    <row r="551" spans="1:31">
      <c r="A551" s="15">
        <v>550</v>
      </c>
      <c r="B551" s="44">
        <v>44313</v>
      </c>
      <c r="C551" s="45" t="s">
        <v>59</v>
      </c>
      <c r="D551" s="18" t="str">
        <f>VLOOKUP(C551,IF({1,0},CSS南北分区!D:D,CSS南北分区!B:B),2,FALSE)</f>
        <v>南区</v>
      </c>
      <c r="E551" s="46" t="s">
        <v>137</v>
      </c>
      <c r="F551" s="18" t="str">
        <f>IFERROR(VLOOKUP('2-DBS送检明细'!E551,IF({1,0},医院分型!F:F,医院分型!E:E),2,FALSE),"无")</f>
        <v>L1</v>
      </c>
      <c r="G551" s="18" t="str">
        <f>IF(IFERROR(VLOOKUP(E551,医院分型!F:J,5,FALSE),"无")="是","是","")</f>
        <v>是</v>
      </c>
      <c r="H551" s="45" t="s">
        <v>138</v>
      </c>
      <c r="I551" s="45" t="s">
        <v>139</v>
      </c>
      <c r="J551" s="18" t="str">
        <f>IFERROR(VLOOKUP(E551,医院分型!F:K,6,FALSE),"否")</f>
        <v>是</v>
      </c>
      <c r="K551" s="23" t="s">
        <v>1470</v>
      </c>
      <c r="L551" s="23">
        <v>59</v>
      </c>
      <c r="M551" s="23" t="s">
        <v>37</v>
      </c>
      <c r="N551" s="23" t="s">
        <v>38</v>
      </c>
      <c r="O551" s="15"/>
      <c r="P551" s="45" t="s">
        <v>39</v>
      </c>
      <c r="Q551" s="45" t="s">
        <v>40</v>
      </c>
      <c r="R551" s="17"/>
      <c r="S551" s="26" t="s">
        <v>1471</v>
      </c>
      <c r="T551" s="27" t="s">
        <v>42</v>
      </c>
      <c r="U551" s="23" t="s">
        <v>120</v>
      </c>
      <c r="V551" s="32">
        <v>1.18</v>
      </c>
      <c r="W551" s="23" t="s">
        <v>132</v>
      </c>
      <c r="X551" s="23"/>
      <c r="Y551" s="23" t="s">
        <v>132</v>
      </c>
      <c r="Z551" s="23"/>
      <c r="AA551" s="37"/>
      <c r="AB551" s="38"/>
      <c r="AC551" s="23"/>
      <c r="AD551" s="42"/>
      <c r="AE551" s="43"/>
    </row>
    <row r="552" spans="1:31">
      <c r="A552" s="15">
        <v>551</v>
      </c>
      <c r="B552" s="44">
        <v>44313</v>
      </c>
      <c r="C552" s="45" t="s">
        <v>59</v>
      </c>
      <c r="D552" s="18" t="str">
        <f>VLOOKUP(C552,IF({1,0},CSS南北分区!D:D,CSS南北分区!B:B),2,FALSE)</f>
        <v>南区</v>
      </c>
      <c r="E552" s="46" t="s">
        <v>93</v>
      </c>
      <c r="F552" s="18" t="str">
        <f>IFERROR(VLOOKUP('2-DBS送检明细'!E552,IF({1,0},医院分型!F:F,医院分型!E:E),2,FALSE),"无")</f>
        <v>L1</v>
      </c>
      <c r="G552" s="18" t="str">
        <f>IF(IFERROR(VLOOKUP(E552,医院分型!F:J,5,FALSE),"无")="是","是","")</f>
        <v>是</v>
      </c>
      <c r="H552" s="45" t="s">
        <v>72</v>
      </c>
      <c r="I552" s="45" t="s">
        <v>94</v>
      </c>
      <c r="J552" s="18" t="str">
        <f>IFERROR(VLOOKUP(E552,医院分型!F:K,6,FALSE),"否")</f>
        <v>是</v>
      </c>
      <c r="K552" s="23" t="s">
        <v>1472</v>
      </c>
      <c r="L552" s="23">
        <v>4</v>
      </c>
      <c r="M552" s="23" t="s">
        <v>37</v>
      </c>
      <c r="N552" s="23" t="s">
        <v>38</v>
      </c>
      <c r="O552" s="15"/>
      <c r="P552" s="45" t="s">
        <v>39</v>
      </c>
      <c r="Q552" s="45" t="s">
        <v>40</v>
      </c>
      <c r="R552" s="17"/>
      <c r="S552" s="26" t="s">
        <v>1473</v>
      </c>
      <c r="T552" s="27" t="s">
        <v>42</v>
      </c>
      <c r="U552" s="23" t="s">
        <v>43</v>
      </c>
      <c r="V552" s="32"/>
      <c r="W552" s="23"/>
      <c r="X552" s="23"/>
      <c r="Y552" s="23"/>
      <c r="Z552" s="23"/>
      <c r="AA552" s="37"/>
      <c r="AB552" s="38"/>
      <c r="AC552" s="23"/>
      <c r="AD552" s="42"/>
      <c r="AE552" s="43"/>
    </row>
    <row r="553" spans="1:31">
      <c r="A553" s="15">
        <v>552</v>
      </c>
      <c r="B553" s="44">
        <v>44313</v>
      </c>
      <c r="C553" s="45" t="s">
        <v>44</v>
      </c>
      <c r="D553" s="18" t="str">
        <f>VLOOKUP(C553,IF({1,0},CSS南北分区!D:D,CSS南北分区!B:B),2,FALSE)</f>
        <v>北区</v>
      </c>
      <c r="E553" s="46" t="s">
        <v>45</v>
      </c>
      <c r="F553" s="18" t="str">
        <f>IFERROR(VLOOKUP('2-DBS送检明细'!E553,IF({1,0},医院分型!F:F,医院分型!E:E),2,FALSE),"无")</f>
        <v>L1</v>
      </c>
      <c r="G553" s="18" t="str">
        <f>IF(IFERROR(VLOOKUP(E553,医院分型!F:J,5,FALSE),"无")="是","是","")</f>
        <v>是</v>
      </c>
      <c r="H553" s="45" t="s">
        <v>78</v>
      </c>
      <c r="I553" s="45" t="s">
        <v>82</v>
      </c>
      <c r="J553" s="18" t="str">
        <f>IFERROR(VLOOKUP(E553,医院分型!F:K,6,FALSE),"否")</f>
        <v>是</v>
      </c>
      <c r="K553" s="23" t="s">
        <v>1474</v>
      </c>
      <c r="L553" s="23">
        <v>35</v>
      </c>
      <c r="M553" s="23" t="s">
        <v>37</v>
      </c>
      <c r="N553" s="23" t="s">
        <v>38</v>
      </c>
      <c r="O553" s="15"/>
      <c r="P553" s="45" t="s">
        <v>39</v>
      </c>
      <c r="Q553" s="45" t="s">
        <v>40</v>
      </c>
      <c r="R553" s="17"/>
      <c r="S553" s="26" t="s">
        <v>1475</v>
      </c>
      <c r="T553" s="27" t="s">
        <v>42</v>
      </c>
      <c r="U553" s="23" t="s">
        <v>43</v>
      </c>
      <c r="V553" s="32"/>
      <c r="W553" s="23"/>
      <c r="X553" s="23"/>
      <c r="Y553" s="23"/>
      <c r="Z553" s="23"/>
      <c r="AA553" s="37"/>
      <c r="AB553" s="38"/>
      <c r="AC553" s="23"/>
      <c r="AD553" s="42"/>
      <c r="AE553" s="43"/>
    </row>
    <row r="554" spans="1:31">
      <c r="A554" s="15">
        <v>553</v>
      </c>
      <c r="B554" s="44">
        <v>44313</v>
      </c>
      <c r="C554" s="45" t="s">
        <v>142</v>
      </c>
      <c r="D554" s="18" t="str">
        <f>VLOOKUP(C554,IF({1,0},CSS南北分区!D:D,CSS南北分区!B:B),2,FALSE)</f>
        <v>南区</v>
      </c>
      <c r="E554" s="46" t="s">
        <v>1194</v>
      </c>
      <c r="F554" s="18" t="str">
        <f>IFERROR(VLOOKUP('2-DBS送检明细'!E554,IF({1,0},医院分型!F:F,医院分型!E:E),2,FALSE),"无")</f>
        <v>L1</v>
      </c>
      <c r="G554" s="18" t="str">
        <f>IF(IFERROR(VLOOKUP(E554,医院分型!F:J,5,FALSE),"无")="是","是","")</f>
        <v/>
      </c>
      <c r="H554" s="45" t="s">
        <v>72</v>
      </c>
      <c r="I554" s="45" t="s">
        <v>1476</v>
      </c>
      <c r="J554" s="18" t="str">
        <f>IFERROR(VLOOKUP(E554,医院分型!F:K,6,FALSE),"否")</f>
        <v>否</v>
      </c>
      <c r="K554" s="23" t="s">
        <v>1477</v>
      </c>
      <c r="L554" s="23">
        <v>47</v>
      </c>
      <c r="M554" s="23" t="s">
        <v>37</v>
      </c>
      <c r="N554" s="23" t="s">
        <v>38</v>
      </c>
      <c r="O554" s="15"/>
      <c r="P554" s="45" t="s">
        <v>39</v>
      </c>
      <c r="Q554" s="45" t="s">
        <v>40</v>
      </c>
      <c r="R554" s="17"/>
      <c r="S554" s="26" t="s">
        <v>1478</v>
      </c>
      <c r="T554" s="27" t="s">
        <v>42</v>
      </c>
      <c r="U554" s="23" t="s">
        <v>43</v>
      </c>
      <c r="V554" s="32"/>
      <c r="W554" s="23"/>
      <c r="X554" s="23"/>
      <c r="Y554" s="23"/>
      <c r="Z554" s="23"/>
      <c r="AA554" s="37"/>
      <c r="AB554" s="38"/>
      <c r="AC554" s="23"/>
      <c r="AD554" s="42"/>
      <c r="AE554" s="43"/>
    </row>
    <row r="555" spans="1:31">
      <c r="A555" s="15">
        <v>554</v>
      </c>
      <c r="B555" s="44">
        <v>44313</v>
      </c>
      <c r="C555" s="45" t="s">
        <v>59</v>
      </c>
      <c r="D555" s="18" t="str">
        <f>VLOOKUP(C555,IF({1,0},CSS南北分区!D:D,CSS南北分区!B:B),2,FALSE)</f>
        <v>南区</v>
      </c>
      <c r="E555" s="46" t="s">
        <v>137</v>
      </c>
      <c r="F555" s="18" t="str">
        <f>IFERROR(VLOOKUP('2-DBS送检明细'!E555,IF({1,0},医院分型!F:F,医院分型!E:E),2,FALSE),"无")</f>
        <v>L1</v>
      </c>
      <c r="G555" s="18" t="str">
        <f>IF(IFERROR(VLOOKUP(E555,医院分型!F:J,5,FALSE),"无")="是","是","")</f>
        <v>是</v>
      </c>
      <c r="H555" s="45" t="s">
        <v>138</v>
      </c>
      <c r="I555" s="45" t="s">
        <v>139</v>
      </c>
      <c r="J555" s="18" t="str">
        <f>IFERROR(VLOOKUP(E555,医院分型!F:K,6,FALSE),"否")</f>
        <v>是</v>
      </c>
      <c r="K555" s="23" t="s">
        <v>408</v>
      </c>
      <c r="L555" s="23">
        <v>66</v>
      </c>
      <c r="M555" s="23" t="s">
        <v>37</v>
      </c>
      <c r="N555" s="23" t="s">
        <v>50</v>
      </c>
      <c r="O555" s="15"/>
      <c r="P555" s="45" t="s">
        <v>39</v>
      </c>
      <c r="Q555" s="45" t="s">
        <v>40</v>
      </c>
      <c r="R555" s="17"/>
      <c r="S555" s="26" t="s">
        <v>1479</v>
      </c>
      <c r="T555" s="27" t="s">
        <v>42</v>
      </c>
      <c r="U555" s="23" t="s">
        <v>43</v>
      </c>
      <c r="V555" s="32"/>
      <c r="W555" s="23"/>
      <c r="X555" s="23"/>
      <c r="Y555" s="23"/>
      <c r="Z555" s="23"/>
      <c r="AA555" s="37"/>
      <c r="AB555" s="38"/>
      <c r="AC555" s="23"/>
      <c r="AD555" s="42"/>
      <c r="AE555" s="43"/>
    </row>
    <row r="556" spans="1:31">
      <c r="A556" s="15">
        <v>555</v>
      </c>
      <c r="B556" s="44">
        <v>44313</v>
      </c>
      <c r="C556" s="45" t="s">
        <v>59</v>
      </c>
      <c r="D556" s="18" t="str">
        <f>VLOOKUP(C556,IF({1,0},CSS南北分区!D:D,CSS南北分区!B:B),2,FALSE)</f>
        <v>南区</v>
      </c>
      <c r="E556" s="46" t="s">
        <v>93</v>
      </c>
      <c r="F556" s="18" t="str">
        <f>IFERROR(VLOOKUP('2-DBS送检明细'!E556,IF({1,0},医院分型!F:F,医院分型!E:E),2,FALSE),"无")</f>
        <v>L1</v>
      </c>
      <c r="G556" s="18" t="str">
        <f>IF(IFERROR(VLOOKUP(E556,医院分型!F:J,5,FALSE),"无")="是","是","")</f>
        <v>是</v>
      </c>
      <c r="H556" s="45" t="s">
        <v>72</v>
      </c>
      <c r="I556" s="45" t="s">
        <v>94</v>
      </c>
      <c r="J556" s="18" t="str">
        <f>IFERROR(VLOOKUP(E556,医院分型!F:K,6,FALSE),"否")</f>
        <v>是</v>
      </c>
      <c r="K556" s="23" t="s">
        <v>1480</v>
      </c>
      <c r="L556" s="23">
        <v>33</v>
      </c>
      <c r="M556" s="23" t="s">
        <v>37</v>
      </c>
      <c r="N556" s="23" t="s">
        <v>50</v>
      </c>
      <c r="O556" s="15"/>
      <c r="P556" s="45" t="s">
        <v>39</v>
      </c>
      <c r="Q556" s="45" t="s">
        <v>40</v>
      </c>
      <c r="R556" s="17"/>
      <c r="S556" s="26" t="s">
        <v>1481</v>
      </c>
      <c r="T556" s="27" t="s">
        <v>42</v>
      </c>
      <c r="U556" s="23" t="s">
        <v>43</v>
      </c>
      <c r="V556" s="32"/>
      <c r="W556" s="23"/>
      <c r="X556" s="23"/>
      <c r="Y556" s="23"/>
      <c r="Z556" s="23"/>
      <c r="AA556" s="37"/>
      <c r="AB556" s="38"/>
      <c r="AC556" s="23"/>
      <c r="AD556" s="42"/>
      <c r="AE556" s="43"/>
    </row>
    <row r="557" spans="1:31">
      <c r="A557" s="15">
        <v>556</v>
      </c>
      <c r="B557" s="44">
        <v>44313</v>
      </c>
      <c r="C557" s="45" t="s">
        <v>59</v>
      </c>
      <c r="D557" s="18" t="str">
        <f>VLOOKUP(C557,IF({1,0},CSS南北分区!D:D,CSS南北分区!B:B),2,FALSE)</f>
        <v>南区</v>
      </c>
      <c r="E557" s="46" t="s">
        <v>93</v>
      </c>
      <c r="F557" s="18" t="str">
        <f>IFERROR(VLOOKUP('2-DBS送检明细'!E557,IF({1,0},医院分型!F:F,医院分型!E:E),2,FALSE),"无")</f>
        <v>L1</v>
      </c>
      <c r="G557" s="18" t="str">
        <f>IF(IFERROR(VLOOKUP(E557,医院分型!F:J,5,FALSE),"无")="是","是","")</f>
        <v>是</v>
      </c>
      <c r="H557" s="45" t="s">
        <v>72</v>
      </c>
      <c r="I557" s="45" t="s">
        <v>94</v>
      </c>
      <c r="J557" s="18" t="str">
        <f>IFERROR(VLOOKUP(E557,医院分型!F:K,6,FALSE),"否")</f>
        <v>是</v>
      </c>
      <c r="K557" s="23" t="s">
        <v>1482</v>
      </c>
      <c r="L557" s="23">
        <v>17</v>
      </c>
      <c r="M557" s="23" t="s">
        <v>49</v>
      </c>
      <c r="N557" s="23" t="s">
        <v>50</v>
      </c>
      <c r="O557" s="15"/>
      <c r="P557" s="45" t="s">
        <v>39</v>
      </c>
      <c r="Q557" s="45" t="s">
        <v>40</v>
      </c>
      <c r="R557" s="17"/>
      <c r="S557" s="26" t="s">
        <v>1483</v>
      </c>
      <c r="T557" s="27" t="s">
        <v>42</v>
      </c>
      <c r="U557" s="23" t="s">
        <v>43</v>
      </c>
      <c r="V557" s="32"/>
      <c r="W557" s="23"/>
      <c r="X557" s="23"/>
      <c r="Y557" s="23"/>
      <c r="Z557" s="23"/>
      <c r="AA557" s="37"/>
      <c r="AB557" s="38"/>
      <c r="AC557" s="23"/>
      <c r="AD557" s="42"/>
      <c r="AE557" s="43"/>
    </row>
    <row r="558" spans="1:31">
      <c r="A558" s="15">
        <v>557</v>
      </c>
      <c r="B558" s="44">
        <v>44313</v>
      </c>
      <c r="C558" s="45" t="s">
        <v>59</v>
      </c>
      <c r="D558" s="18" t="str">
        <f>VLOOKUP(C558,IF({1,0},CSS南北分区!D:D,CSS南北分区!B:B),2,FALSE)</f>
        <v>南区</v>
      </c>
      <c r="E558" s="46" t="s">
        <v>93</v>
      </c>
      <c r="F558" s="18" t="str">
        <f>IFERROR(VLOOKUP('2-DBS送检明细'!E558,IF({1,0},医院分型!F:F,医院分型!E:E),2,FALSE),"无")</f>
        <v>L1</v>
      </c>
      <c r="G558" s="18" t="str">
        <f>IF(IFERROR(VLOOKUP(E558,医院分型!F:J,5,FALSE),"无")="是","是","")</f>
        <v>是</v>
      </c>
      <c r="H558" s="45" t="s">
        <v>72</v>
      </c>
      <c r="I558" s="45" t="s">
        <v>94</v>
      </c>
      <c r="J558" s="18" t="str">
        <f>IFERROR(VLOOKUP(E558,医院分型!F:K,6,FALSE),"否")</f>
        <v>是</v>
      </c>
      <c r="K558" s="23" t="s">
        <v>1484</v>
      </c>
      <c r="L558" s="23">
        <v>11</v>
      </c>
      <c r="M558" s="23" t="s">
        <v>49</v>
      </c>
      <c r="N558" s="23" t="s">
        <v>50</v>
      </c>
      <c r="O558" s="15"/>
      <c r="P558" s="45" t="s">
        <v>39</v>
      </c>
      <c r="Q558" s="45" t="s">
        <v>40</v>
      </c>
      <c r="R558" s="17"/>
      <c r="S558" s="26" t="s">
        <v>1485</v>
      </c>
      <c r="T558" s="27" t="s">
        <v>42</v>
      </c>
      <c r="U558" s="23" t="s">
        <v>43</v>
      </c>
      <c r="V558" s="32"/>
      <c r="W558" s="23"/>
      <c r="X558" s="23"/>
      <c r="Y558" s="23"/>
      <c r="Z558" s="23"/>
      <c r="AA558" s="37"/>
      <c r="AB558" s="38"/>
      <c r="AC558" s="23"/>
      <c r="AD558" s="42"/>
      <c r="AE558" s="43"/>
    </row>
    <row r="559" spans="1:31">
      <c r="A559" s="15">
        <v>558</v>
      </c>
      <c r="B559" s="44">
        <v>44313</v>
      </c>
      <c r="C559" s="45" t="s">
        <v>1486</v>
      </c>
      <c r="D559" s="18" t="str">
        <f>VLOOKUP(C559,IF({1,0},CSS南北分区!D:D,CSS南北分区!B:B),2,FALSE)</f>
        <v>南区</v>
      </c>
      <c r="E559" s="46" t="s">
        <v>1487</v>
      </c>
      <c r="F559" s="18" t="str">
        <f>IFERROR(VLOOKUP('2-DBS送检明细'!E559,IF({1,0},医院分型!F:F,医院分型!E:E),2,FALSE),"无")</f>
        <v>L2</v>
      </c>
      <c r="G559" s="18" t="str">
        <f>IF(IFERROR(VLOOKUP(E559,医院分型!F:J,5,FALSE),"无")="是","是","")</f>
        <v/>
      </c>
      <c r="H559" s="45" t="s">
        <v>34</v>
      </c>
      <c r="I559" s="45" t="s">
        <v>1488</v>
      </c>
      <c r="J559" s="18" t="str">
        <f>IFERROR(VLOOKUP(E559,医院分型!F:K,6,FALSE),"否")</f>
        <v>否</v>
      </c>
      <c r="K559" s="23" t="s">
        <v>1489</v>
      </c>
      <c r="L559" s="23">
        <v>5</v>
      </c>
      <c r="M559" s="23" t="s">
        <v>49</v>
      </c>
      <c r="N559" s="23" t="s">
        <v>50</v>
      </c>
      <c r="O559" s="15"/>
      <c r="P559" s="45" t="s">
        <v>39</v>
      </c>
      <c r="Q559" s="45" t="s">
        <v>40</v>
      </c>
      <c r="R559" s="17"/>
      <c r="S559" s="26" t="s">
        <v>1490</v>
      </c>
      <c r="T559" s="27" t="s">
        <v>42</v>
      </c>
      <c r="U559" s="23" t="s">
        <v>43</v>
      </c>
      <c r="V559" s="32"/>
      <c r="W559" s="23"/>
      <c r="X559" s="23"/>
      <c r="Y559" s="23"/>
      <c r="Z559" s="23"/>
      <c r="AA559" s="37"/>
      <c r="AB559" s="38"/>
      <c r="AC559" s="23"/>
      <c r="AD559" s="42"/>
      <c r="AE559" s="43"/>
    </row>
    <row r="560" spans="1:31">
      <c r="A560" s="15">
        <v>559</v>
      </c>
      <c r="B560" s="44">
        <v>44313</v>
      </c>
      <c r="C560" s="45" t="s">
        <v>59</v>
      </c>
      <c r="D560" s="18" t="str">
        <f>VLOOKUP(C560,IF({1,0},CSS南北分区!D:D,CSS南北分区!B:B),2,FALSE)</f>
        <v>南区</v>
      </c>
      <c r="E560" s="46" t="s">
        <v>128</v>
      </c>
      <c r="F560" s="18" t="str">
        <f>IFERROR(VLOOKUP('2-DBS送检明细'!E560,IF({1,0},医院分型!F:F,医院分型!E:E),2,FALSE),"无")</f>
        <v>L2</v>
      </c>
      <c r="G560" s="18" t="str">
        <f>IF(IFERROR(VLOOKUP(E560,医院分型!F:J,5,FALSE),"无")="是","是","")</f>
        <v/>
      </c>
      <c r="H560" s="45" t="s">
        <v>1262</v>
      </c>
      <c r="I560" s="45" t="s">
        <v>129</v>
      </c>
      <c r="J560" s="18" t="str">
        <f>IFERROR(VLOOKUP(E560,医院分型!F:K,6,FALSE),"否")</f>
        <v>否</v>
      </c>
      <c r="K560" s="23" t="s">
        <v>1491</v>
      </c>
      <c r="L560" s="23">
        <v>16</v>
      </c>
      <c r="M560" s="23" t="s">
        <v>49</v>
      </c>
      <c r="N560" s="23" t="s">
        <v>50</v>
      </c>
      <c r="O560" s="15"/>
      <c r="P560" s="45" t="s">
        <v>39</v>
      </c>
      <c r="Q560" s="45" t="s">
        <v>40</v>
      </c>
      <c r="R560" s="17"/>
      <c r="S560" s="26" t="s">
        <v>1492</v>
      </c>
      <c r="T560" s="27" t="s">
        <v>42</v>
      </c>
      <c r="U560" s="23" t="s">
        <v>43</v>
      </c>
      <c r="V560" s="32"/>
      <c r="W560" s="23"/>
      <c r="X560" s="23"/>
      <c r="Y560" s="23"/>
      <c r="Z560" s="23"/>
      <c r="AA560" s="37"/>
      <c r="AB560" s="38"/>
      <c r="AC560" s="23"/>
      <c r="AD560" s="42"/>
      <c r="AE560" s="43"/>
    </row>
    <row r="561" spans="1:31">
      <c r="A561" s="15">
        <v>560</v>
      </c>
      <c r="B561" s="44">
        <v>44314</v>
      </c>
      <c r="C561" s="45" t="s">
        <v>59</v>
      </c>
      <c r="D561" s="18" t="str">
        <f>VLOOKUP(C561,IF({1,0},CSS南北分区!D:D,CSS南北分区!B:B),2,FALSE)</f>
        <v>南区</v>
      </c>
      <c r="E561" s="46" t="s">
        <v>137</v>
      </c>
      <c r="F561" s="18" t="str">
        <f>IFERROR(VLOOKUP('2-DBS送检明细'!E561,IF({1,0},医院分型!F:F,医院分型!E:E),2,FALSE),"无")</f>
        <v>L1</v>
      </c>
      <c r="G561" s="18" t="str">
        <f>IF(IFERROR(VLOOKUP(E561,医院分型!F:J,5,FALSE),"无")="是","是","")</f>
        <v>是</v>
      </c>
      <c r="H561" s="45" t="s">
        <v>138</v>
      </c>
      <c r="I561" s="45" t="s">
        <v>139</v>
      </c>
      <c r="J561" s="18" t="str">
        <f>IFERROR(VLOOKUP(E561,医院分型!F:K,6,FALSE),"否")</f>
        <v>是</v>
      </c>
      <c r="K561" s="23" t="s">
        <v>1493</v>
      </c>
      <c r="L561" s="23">
        <v>47</v>
      </c>
      <c r="M561" s="23" t="s">
        <v>37</v>
      </c>
      <c r="N561" s="23" t="s">
        <v>50</v>
      </c>
      <c r="O561" s="15"/>
      <c r="P561" s="45" t="s">
        <v>39</v>
      </c>
      <c r="Q561" s="45" t="s">
        <v>40</v>
      </c>
      <c r="R561" s="17"/>
      <c r="S561" s="26" t="s">
        <v>1494</v>
      </c>
      <c r="T561" s="27" t="s">
        <v>42</v>
      </c>
      <c r="U561" s="23" t="s">
        <v>43</v>
      </c>
      <c r="V561" s="32"/>
      <c r="W561" s="23"/>
      <c r="X561" s="23"/>
      <c r="Y561" s="23"/>
      <c r="Z561" s="23"/>
      <c r="AA561" s="37"/>
      <c r="AB561" s="38"/>
      <c r="AC561" s="23"/>
      <c r="AD561" s="42"/>
      <c r="AE561" s="43"/>
    </row>
    <row r="562" spans="1:31">
      <c r="A562" s="15">
        <v>561</v>
      </c>
      <c r="B562" s="44">
        <v>44314</v>
      </c>
      <c r="C562" s="45" t="s">
        <v>101</v>
      </c>
      <c r="D562" s="18" t="str">
        <f>VLOOKUP(C562,IF({1,0},CSS南北分区!D:D,CSS南北分区!B:B),2,FALSE)</f>
        <v>南区</v>
      </c>
      <c r="E562" s="46" t="s">
        <v>124</v>
      </c>
      <c r="F562" s="18" t="str">
        <f>IFERROR(VLOOKUP('2-DBS送检明细'!E562,IF({1,0},医院分型!F:F,医院分型!E:E),2,FALSE),"无")</f>
        <v>L1</v>
      </c>
      <c r="G562" s="18" t="str">
        <f>IF(IFERROR(VLOOKUP(E562,医院分型!F:J,5,FALSE),"无")="是","是","")</f>
        <v>是</v>
      </c>
      <c r="H562" s="45" t="s">
        <v>387</v>
      </c>
      <c r="I562" s="45" t="s">
        <v>177</v>
      </c>
      <c r="J562" s="18" t="str">
        <f>IFERROR(VLOOKUP(E562,医院分型!F:K,6,FALSE),"否")</f>
        <v>是</v>
      </c>
      <c r="K562" s="23" t="s">
        <v>1495</v>
      </c>
      <c r="L562" s="23">
        <v>4</v>
      </c>
      <c r="M562" s="23" t="s">
        <v>37</v>
      </c>
      <c r="N562" s="23" t="s">
        <v>38</v>
      </c>
      <c r="O562" s="15"/>
      <c r="P562" s="45" t="s">
        <v>39</v>
      </c>
      <c r="Q562" s="45" t="s">
        <v>40</v>
      </c>
      <c r="R562" s="17"/>
      <c r="S562" s="26" t="s">
        <v>1496</v>
      </c>
      <c r="T562" s="27" t="s">
        <v>42</v>
      </c>
      <c r="U562" s="23" t="s">
        <v>43</v>
      </c>
      <c r="V562" s="32"/>
      <c r="W562" s="23"/>
      <c r="X562" s="23"/>
      <c r="Y562" s="23"/>
      <c r="Z562" s="23"/>
      <c r="AA562" s="37"/>
      <c r="AB562" s="38"/>
      <c r="AC562" s="23"/>
      <c r="AD562" s="42"/>
      <c r="AE562" s="43"/>
    </row>
    <row r="563" spans="1:31">
      <c r="A563" s="15">
        <v>562</v>
      </c>
      <c r="B563" s="44">
        <v>44314</v>
      </c>
      <c r="C563" s="45" t="s">
        <v>314</v>
      </c>
      <c r="D563" s="18" t="str">
        <f>VLOOKUP(C563,IF({1,0},CSS南北分区!D:D,CSS南北分区!B:B),2,FALSE)</f>
        <v>北区</v>
      </c>
      <c r="E563" s="46" t="s">
        <v>315</v>
      </c>
      <c r="F563" s="18" t="str">
        <f>IFERROR(VLOOKUP('2-DBS送检明细'!E563,IF({1,0},医院分型!F:F,医院分型!E:E),2,FALSE),"无")</f>
        <v>无</v>
      </c>
      <c r="G563" s="18" t="str">
        <f>IF(IFERROR(VLOOKUP(E563,医院分型!F:J,5,FALSE),"无")="是","是","")</f>
        <v/>
      </c>
      <c r="H563" s="45" t="s">
        <v>72</v>
      </c>
      <c r="I563" s="45" t="s">
        <v>1399</v>
      </c>
      <c r="J563" s="18" t="str">
        <f>IFERROR(VLOOKUP(E563,医院分型!F:K,6,FALSE),"否")</f>
        <v>是</v>
      </c>
      <c r="K563" s="23" t="s">
        <v>1497</v>
      </c>
      <c r="L563" s="23">
        <v>5</v>
      </c>
      <c r="M563" s="23" t="s">
        <v>37</v>
      </c>
      <c r="N563" s="23" t="s">
        <v>38</v>
      </c>
      <c r="O563" s="15"/>
      <c r="P563" s="45" t="s">
        <v>39</v>
      </c>
      <c r="Q563" s="45" t="s">
        <v>40</v>
      </c>
      <c r="R563" s="17"/>
      <c r="S563" s="26" t="s">
        <v>1498</v>
      </c>
      <c r="T563" s="27" t="s">
        <v>42</v>
      </c>
      <c r="U563" s="23" t="s">
        <v>43</v>
      </c>
      <c r="V563" s="32"/>
      <c r="W563" s="23"/>
      <c r="X563" s="23"/>
      <c r="Y563" s="23"/>
      <c r="Z563" s="23"/>
      <c r="AA563" s="37"/>
      <c r="AB563" s="38"/>
      <c r="AC563" s="23"/>
      <c r="AD563" s="42"/>
      <c r="AE563" s="43"/>
    </row>
    <row r="564" spans="1:31">
      <c r="A564" s="15">
        <v>563</v>
      </c>
      <c r="B564" s="44">
        <v>44314</v>
      </c>
      <c r="C564" s="45" t="s">
        <v>401</v>
      </c>
      <c r="D564" s="18" t="str">
        <f>VLOOKUP(C564,IF({1,0},CSS南北分区!D:D,CSS南北分区!B:B),2,FALSE)</f>
        <v>南区</v>
      </c>
      <c r="E564" s="46" t="s">
        <v>608</v>
      </c>
      <c r="F564" s="18" t="str">
        <f>IFERROR(VLOOKUP('2-DBS送检明细'!E564,IF({1,0},医院分型!F:F,医院分型!E:E),2,FALSE),"无")</f>
        <v>L1</v>
      </c>
      <c r="G564" s="18" t="str">
        <f>IF(IFERROR(VLOOKUP(E564,医院分型!F:J,5,FALSE),"无")="是","是","")</f>
        <v/>
      </c>
      <c r="H564" s="45" t="s">
        <v>790</v>
      </c>
      <c r="I564" s="45" t="s">
        <v>617</v>
      </c>
      <c r="J564" s="18" t="str">
        <f>IFERROR(VLOOKUP(E564,医院分型!F:K,6,FALSE),"否")</f>
        <v>是</v>
      </c>
      <c r="K564" s="23" t="s">
        <v>411</v>
      </c>
      <c r="L564" s="23">
        <v>9</v>
      </c>
      <c r="M564" s="23" t="s">
        <v>37</v>
      </c>
      <c r="N564" s="23" t="s">
        <v>38</v>
      </c>
      <c r="O564" s="15"/>
      <c r="P564" s="45" t="s">
        <v>39</v>
      </c>
      <c r="Q564" s="45" t="s">
        <v>40</v>
      </c>
      <c r="R564" s="17"/>
      <c r="S564" s="26" t="s">
        <v>1499</v>
      </c>
      <c r="T564" s="27" t="s">
        <v>39</v>
      </c>
      <c r="U564" s="23" t="s">
        <v>120</v>
      </c>
      <c r="V564" s="32">
        <v>0.81</v>
      </c>
      <c r="W564" s="23" t="s">
        <v>132</v>
      </c>
      <c r="X564" s="23"/>
      <c r="Y564" s="23"/>
      <c r="Z564" s="23"/>
      <c r="AA564" s="37"/>
      <c r="AB564" s="38"/>
      <c r="AC564" s="23"/>
      <c r="AD564" s="42"/>
      <c r="AE564" s="43"/>
    </row>
    <row r="565" spans="1:31">
      <c r="A565" s="15">
        <v>564</v>
      </c>
      <c r="B565" s="44">
        <v>44314</v>
      </c>
      <c r="C565" s="45" t="s">
        <v>218</v>
      </c>
      <c r="D565" s="18" t="str">
        <f>VLOOKUP(C565,IF({1,0},CSS南北分区!D:D,CSS南北分区!B:B),2,FALSE)</f>
        <v>南区</v>
      </c>
      <c r="E565" s="46" t="s">
        <v>219</v>
      </c>
      <c r="F565" s="18" t="str">
        <f>IFERROR(VLOOKUP('2-DBS送检明细'!E565,IF({1,0},医院分型!F:F,医院分型!E:E),2,FALSE),"无")</f>
        <v>L1</v>
      </c>
      <c r="G565" s="18" t="str">
        <f>IF(IFERROR(VLOOKUP(E565,医院分型!F:J,5,FALSE),"无")="是","是","")</f>
        <v/>
      </c>
      <c r="H565" s="45" t="s">
        <v>34</v>
      </c>
      <c r="I565" s="45" t="s">
        <v>873</v>
      </c>
      <c r="J565" s="18" t="str">
        <f>IFERROR(VLOOKUP(E565,医院分型!F:K,6,FALSE),"否")</f>
        <v>是</v>
      </c>
      <c r="K565" s="23" t="s">
        <v>1500</v>
      </c>
      <c r="L565" s="23">
        <v>28</v>
      </c>
      <c r="M565" s="23" t="s">
        <v>49</v>
      </c>
      <c r="N565" s="23" t="s">
        <v>50</v>
      </c>
      <c r="O565" s="15"/>
      <c r="P565" s="45" t="s">
        <v>39</v>
      </c>
      <c r="Q565" s="45" t="s">
        <v>40</v>
      </c>
      <c r="R565" s="17"/>
      <c r="S565" s="26" t="s">
        <v>1501</v>
      </c>
      <c r="T565" s="27" t="s">
        <v>42</v>
      </c>
      <c r="U565" s="23" t="s">
        <v>43</v>
      </c>
      <c r="V565" s="32"/>
      <c r="W565" s="23"/>
      <c r="X565" s="23"/>
      <c r="Y565" s="23"/>
      <c r="Z565" s="23"/>
      <c r="AA565" s="37"/>
      <c r="AB565" s="38"/>
      <c r="AC565" s="23"/>
      <c r="AD565" s="42"/>
      <c r="AE565" s="43"/>
    </row>
    <row r="566" spans="1:31">
      <c r="A566" s="15">
        <v>565</v>
      </c>
      <c r="B566" s="44">
        <v>44313</v>
      </c>
      <c r="C566" s="45" t="s">
        <v>44</v>
      </c>
      <c r="D566" s="18" t="str">
        <f>VLOOKUP(C566,IF({1,0},CSS南北分区!D:D,CSS南北分区!B:B),2,FALSE)</f>
        <v>北区</v>
      </c>
      <c r="E566" s="46" t="s">
        <v>45</v>
      </c>
      <c r="F566" s="18" t="str">
        <f>IFERROR(VLOOKUP('2-DBS送检明细'!E566,IF({1,0},医院分型!F:F,医院分型!E:E),2,FALSE),"无")</f>
        <v>L1</v>
      </c>
      <c r="G566" s="18" t="str">
        <f>IF(IFERROR(VLOOKUP(E566,医院分型!F:J,5,FALSE),"无")="是","是","")</f>
        <v>是</v>
      </c>
      <c r="H566" s="45" t="s">
        <v>78</v>
      </c>
      <c r="I566" s="45" t="s">
        <v>82</v>
      </c>
      <c r="J566" s="18" t="str">
        <f>IFERROR(VLOOKUP(E566,医院分型!F:K,6,FALSE),"否")</f>
        <v>是</v>
      </c>
      <c r="K566" s="23" t="s">
        <v>610</v>
      </c>
      <c r="L566" s="23">
        <v>57</v>
      </c>
      <c r="M566" s="23" t="s">
        <v>37</v>
      </c>
      <c r="N566" s="23" t="s">
        <v>38</v>
      </c>
      <c r="O566" s="15"/>
      <c r="P566" s="45" t="s">
        <v>39</v>
      </c>
      <c r="Q566" s="45" t="s">
        <v>40</v>
      </c>
      <c r="R566" s="17"/>
      <c r="S566" s="26" t="s">
        <v>1502</v>
      </c>
      <c r="T566" s="27" t="s">
        <v>42</v>
      </c>
      <c r="U566" s="23" t="s">
        <v>43</v>
      </c>
      <c r="V566" s="32"/>
      <c r="W566" s="23"/>
      <c r="X566" s="23"/>
      <c r="Y566" s="23"/>
      <c r="Z566" s="23"/>
      <c r="AA566" s="37"/>
      <c r="AB566" s="38"/>
      <c r="AC566" s="23"/>
      <c r="AD566" s="42"/>
      <c r="AE566" s="43"/>
    </row>
    <row r="567" spans="1:31">
      <c r="A567" s="15">
        <v>566</v>
      </c>
      <c r="B567" s="44">
        <v>44315</v>
      </c>
      <c r="C567" s="45" t="s">
        <v>32</v>
      </c>
      <c r="D567" s="18" t="str">
        <f>VLOOKUP(C567,IF({1,0},CSS南北分区!D:D,CSS南北分区!B:B),2,FALSE)</f>
        <v>北区</v>
      </c>
      <c r="E567" s="46" t="s">
        <v>33</v>
      </c>
      <c r="F567" s="18" t="str">
        <f>IFERROR(VLOOKUP('2-DBS送检明细'!E567,IF({1,0},医院分型!F:F,医院分型!E:E),2,FALSE),"无")</f>
        <v>L2</v>
      </c>
      <c r="G567" s="18" t="str">
        <f>IF(IFERROR(VLOOKUP(E567,医院分型!F:J,5,FALSE),"无")="是","是","")</f>
        <v/>
      </c>
      <c r="H567" s="45" t="s">
        <v>1503</v>
      </c>
      <c r="I567" s="45" t="s">
        <v>439</v>
      </c>
      <c r="J567" s="18" t="str">
        <f>IFERROR(VLOOKUP(E567,医院分型!F:K,6,FALSE),"否")</f>
        <v>否</v>
      </c>
      <c r="K567" s="23" t="s">
        <v>1504</v>
      </c>
      <c r="L567" s="23">
        <v>13</v>
      </c>
      <c r="M567" s="23" t="s">
        <v>49</v>
      </c>
      <c r="N567" s="23" t="s">
        <v>50</v>
      </c>
      <c r="O567" s="15"/>
      <c r="P567" s="45" t="s">
        <v>39</v>
      </c>
      <c r="Q567" s="45" t="s">
        <v>40</v>
      </c>
      <c r="R567" s="17"/>
      <c r="S567" s="26" t="s">
        <v>1505</v>
      </c>
      <c r="T567" s="27" t="s">
        <v>42</v>
      </c>
      <c r="U567" s="23" t="s">
        <v>43</v>
      </c>
      <c r="V567" s="32"/>
      <c r="W567" s="23"/>
      <c r="X567" s="23"/>
      <c r="Y567" s="23"/>
      <c r="Z567" s="23"/>
      <c r="AA567" s="37"/>
      <c r="AB567" s="38"/>
      <c r="AC567" s="23"/>
      <c r="AD567" s="42"/>
      <c r="AE567" s="43"/>
    </row>
    <row r="568" spans="1:31">
      <c r="A568" s="15">
        <v>567</v>
      </c>
      <c r="B568" s="44">
        <v>44315</v>
      </c>
      <c r="C568" s="45" t="s">
        <v>32</v>
      </c>
      <c r="D568" s="18" t="str">
        <f>VLOOKUP(C568,IF({1,0},CSS南北分区!D:D,CSS南北分区!B:B),2,FALSE)</f>
        <v>北区</v>
      </c>
      <c r="E568" s="46" t="s">
        <v>33</v>
      </c>
      <c r="F568" s="18" t="str">
        <f>IFERROR(VLOOKUP('2-DBS送检明细'!E568,IF({1,0},医院分型!F:F,医院分型!E:E),2,FALSE),"无")</f>
        <v>L2</v>
      </c>
      <c r="G568" s="18" t="str">
        <f>IF(IFERROR(VLOOKUP(E568,医院分型!F:J,5,FALSE),"无")="是","是","")</f>
        <v/>
      </c>
      <c r="H568" s="45" t="s">
        <v>1503</v>
      </c>
      <c r="I568" s="45" t="s">
        <v>186</v>
      </c>
      <c r="J568" s="18" t="str">
        <f>IFERROR(VLOOKUP(E568,医院分型!F:K,6,FALSE),"否")</f>
        <v>否</v>
      </c>
      <c r="K568" s="23" t="s">
        <v>604</v>
      </c>
      <c r="L568" s="23">
        <v>9</v>
      </c>
      <c r="M568" s="23" t="s">
        <v>49</v>
      </c>
      <c r="N568" s="23" t="s">
        <v>50</v>
      </c>
      <c r="O568" s="15"/>
      <c r="P568" s="45" t="s">
        <v>39</v>
      </c>
      <c r="Q568" s="45" t="s">
        <v>40</v>
      </c>
      <c r="R568" s="17"/>
      <c r="S568" s="26" t="s">
        <v>1506</v>
      </c>
      <c r="T568" s="27" t="s">
        <v>42</v>
      </c>
      <c r="U568" s="23" t="s">
        <v>120</v>
      </c>
      <c r="V568" s="32">
        <v>0.53</v>
      </c>
      <c r="W568" s="23" t="s">
        <v>132</v>
      </c>
      <c r="X568" s="23"/>
      <c r="Y568" s="23" t="s">
        <v>132</v>
      </c>
      <c r="Z568" s="23"/>
      <c r="AA568" s="37"/>
      <c r="AB568" s="38"/>
      <c r="AC568" s="23"/>
      <c r="AD568" s="42"/>
      <c r="AE568" s="43"/>
    </row>
    <row r="569" spans="1:31">
      <c r="A569" s="15">
        <v>568</v>
      </c>
      <c r="B569" s="44">
        <v>44315</v>
      </c>
      <c r="C569" s="45" t="s">
        <v>59</v>
      </c>
      <c r="D569" s="18" t="str">
        <f>VLOOKUP(C569,IF({1,0},CSS南北分区!D:D,CSS南北分区!B:B),2,FALSE)</f>
        <v>南区</v>
      </c>
      <c r="E569" s="46" t="s">
        <v>137</v>
      </c>
      <c r="F569" s="18" t="str">
        <f>IFERROR(VLOOKUP('2-DBS送检明细'!E569,IF({1,0},医院分型!F:F,医院分型!E:E),2,FALSE),"无")</f>
        <v>L1</v>
      </c>
      <c r="G569" s="18" t="str">
        <f>IF(IFERROR(VLOOKUP(E569,医院分型!F:J,5,FALSE),"无")="是","是","")</f>
        <v>是</v>
      </c>
      <c r="H569" s="45" t="s">
        <v>138</v>
      </c>
      <c r="I569" s="45" t="s">
        <v>139</v>
      </c>
      <c r="J569" s="18" t="str">
        <f>IFERROR(VLOOKUP(E569,医院分型!F:K,6,FALSE),"否")</f>
        <v>是</v>
      </c>
      <c r="K569" s="23" t="s">
        <v>1507</v>
      </c>
      <c r="L569" s="23">
        <v>47</v>
      </c>
      <c r="M569" s="23" t="s">
        <v>37</v>
      </c>
      <c r="N569" s="23" t="s">
        <v>38</v>
      </c>
      <c r="O569" s="15"/>
      <c r="P569" s="45" t="s">
        <v>39</v>
      </c>
      <c r="Q569" s="45" t="s">
        <v>40</v>
      </c>
      <c r="R569" s="17"/>
      <c r="S569" s="26" t="s">
        <v>1508</v>
      </c>
      <c r="T569" s="27" t="s">
        <v>42</v>
      </c>
      <c r="U569" s="23" t="s">
        <v>43</v>
      </c>
      <c r="V569" s="32"/>
      <c r="W569" s="23"/>
      <c r="X569" s="23"/>
      <c r="Y569" s="23"/>
      <c r="Z569" s="23"/>
      <c r="AA569" s="37"/>
      <c r="AB569" s="38"/>
      <c r="AC569" s="23"/>
      <c r="AD569" s="42"/>
      <c r="AE569" s="43"/>
    </row>
    <row r="570" spans="1:31">
      <c r="A570" s="15">
        <v>569</v>
      </c>
      <c r="B570" s="44">
        <v>44315</v>
      </c>
      <c r="C570" s="45" t="s">
        <v>44</v>
      </c>
      <c r="D570" s="18" t="str">
        <f>VLOOKUP(C570,IF({1,0},CSS南北分区!D:D,CSS南北分区!B:B),2,FALSE)</f>
        <v>北区</v>
      </c>
      <c r="E570" s="46" t="s">
        <v>45</v>
      </c>
      <c r="F570" s="18" t="str">
        <f>IFERROR(VLOOKUP('2-DBS送检明细'!E570,IF({1,0},医院分型!F:F,医院分型!E:E),2,FALSE),"无")</f>
        <v>L1</v>
      </c>
      <c r="G570" s="18" t="str">
        <f>IF(IFERROR(VLOOKUP(E570,医院分型!F:J,5,FALSE),"无")="是","是","")</f>
        <v>是</v>
      </c>
      <c r="H570" s="45" t="s">
        <v>78</v>
      </c>
      <c r="I570" s="45" t="s">
        <v>82</v>
      </c>
      <c r="J570" s="18" t="str">
        <f>IFERROR(VLOOKUP(E570,医院分型!F:K,6,FALSE),"否")</f>
        <v>是</v>
      </c>
      <c r="K570" s="23" t="s">
        <v>130</v>
      </c>
      <c r="L570" s="23">
        <v>52</v>
      </c>
      <c r="M570" s="23" t="s">
        <v>37</v>
      </c>
      <c r="N570" s="23" t="s">
        <v>38</v>
      </c>
      <c r="O570" s="15"/>
      <c r="P570" s="45" t="s">
        <v>39</v>
      </c>
      <c r="Q570" s="45" t="s">
        <v>40</v>
      </c>
      <c r="R570" s="17"/>
      <c r="S570" s="26" t="s">
        <v>1509</v>
      </c>
      <c r="T570" s="27" t="s">
        <v>42</v>
      </c>
      <c r="U570" s="23" t="s">
        <v>43</v>
      </c>
      <c r="V570" s="32"/>
      <c r="W570" s="23"/>
      <c r="X570" s="23"/>
      <c r="Y570" s="23"/>
      <c r="Z570" s="23"/>
      <c r="AA570" s="37"/>
      <c r="AB570" s="38"/>
      <c r="AC570" s="23"/>
      <c r="AD570" s="42"/>
      <c r="AE570" s="43"/>
    </row>
    <row r="571" spans="1:31">
      <c r="A571" s="15">
        <v>570</v>
      </c>
      <c r="B571" s="44">
        <v>44315</v>
      </c>
      <c r="C571" s="45" t="s">
        <v>44</v>
      </c>
      <c r="D571" s="18" t="str">
        <f>VLOOKUP(C571,IF({1,0},CSS南北分区!D:D,CSS南北分区!B:B),2,FALSE)</f>
        <v>北区</v>
      </c>
      <c r="E571" s="46" t="s">
        <v>45</v>
      </c>
      <c r="F571" s="18" t="str">
        <f>IFERROR(VLOOKUP('2-DBS送检明细'!E571,IF({1,0},医院分型!F:F,医院分型!E:E),2,FALSE),"无")</f>
        <v>L1</v>
      </c>
      <c r="G571" s="18" t="str">
        <f>IF(IFERROR(VLOOKUP(E571,医院分型!F:J,5,FALSE),"无")="是","是","")</f>
        <v>是</v>
      </c>
      <c r="H571" s="45" t="s">
        <v>78</v>
      </c>
      <c r="I571" s="45" t="s">
        <v>82</v>
      </c>
      <c r="J571" s="18" t="str">
        <f>IFERROR(VLOOKUP(E571,医院分型!F:K,6,FALSE),"否")</f>
        <v>是</v>
      </c>
      <c r="K571" s="23" t="s">
        <v>1510</v>
      </c>
      <c r="L571" s="23">
        <v>54</v>
      </c>
      <c r="M571" s="23" t="s">
        <v>37</v>
      </c>
      <c r="N571" s="23" t="s">
        <v>38</v>
      </c>
      <c r="O571" s="15"/>
      <c r="P571" s="45" t="s">
        <v>39</v>
      </c>
      <c r="Q571" s="45" t="s">
        <v>40</v>
      </c>
      <c r="R571" s="17"/>
      <c r="S571" s="26" t="s">
        <v>1511</v>
      </c>
      <c r="T571" s="27" t="s">
        <v>42</v>
      </c>
      <c r="U571" s="23" t="s">
        <v>43</v>
      </c>
      <c r="V571" s="32"/>
      <c r="W571" s="23"/>
      <c r="X571" s="23"/>
      <c r="Y571" s="23"/>
      <c r="Z571" s="23"/>
      <c r="AA571" s="37"/>
      <c r="AB571" s="38"/>
      <c r="AC571" s="23"/>
      <c r="AD571" s="42"/>
      <c r="AE571" s="43"/>
    </row>
    <row r="572" spans="1:31">
      <c r="A572" s="15">
        <v>571</v>
      </c>
      <c r="B572" s="44">
        <v>44315</v>
      </c>
      <c r="C572" s="45" t="s">
        <v>564</v>
      </c>
      <c r="D572" s="18" t="str">
        <f>VLOOKUP(C572,IF({1,0},CSS南北分区!D:D,CSS南北分区!B:B),2,FALSE)</f>
        <v>北区</v>
      </c>
      <c r="E572" s="46" t="s">
        <v>1512</v>
      </c>
      <c r="F572" s="18" t="str">
        <f>IFERROR(VLOOKUP('2-DBS送检明细'!E572,IF({1,0},医院分型!F:F,医院分型!E:E),2,FALSE),"无")</f>
        <v>无</v>
      </c>
      <c r="G572" s="18" t="str">
        <f>IF(IFERROR(VLOOKUP(E572,医院分型!F:J,5,FALSE),"无")="是","是","")</f>
        <v/>
      </c>
      <c r="H572" s="45" t="s">
        <v>34</v>
      </c>
      <c r="I572" s="45" t="s">
        <v>94</v>
      </c>
      <c r="J572" s="18" t="str">
        <f>IFERROR(VLOOKUP(E572,医院分型!F:K,6,FALSE),"否")</f>
        <v>否</v>
      </c>
      <c r="K572" s="23" t="s">
        <v>1513</v>
      </c>
      <c r="L572" s="23">
        <v>20</v>
      </c>
      <c r="M572" s="23" t="s">
        <v>49</v>
      </c>
      <c r="N572" s="23" t="s">
        <v>50</v>
      </c>
      <c r="O572" s="15"/>
      <c r="P572" s="45" t="s">
        <v>39</v>
      </c>
      <c r="Q572" s="45" t="s">
        <v>40</v>
      </c>
      <c r="R572" s="17"/>
      <c r="S572" s="26" t="s">
        <v>1514</v>
      </c>
      <c r="T572" s="27" t="s">
        <v>42</v>
      </c>
      <c r="U572" s="23" t="s">
        <v>43</v>
      </c>
      <c r="V572" s="32"/>
      <c r="W572" s="23"/>
      <c r="X572" s="23"/>
      <c r="Y572" s="23"/>
      <c r="Z572" s="23"/>
      <c r="AA572" s="37"/>
      <c r="AB572" s="38"/>
      <c r="AC572" s="23"/>
      <c r="AD572" s="42"/>
      <c r="AE572" s="43"/>
    </row>
    <row r="573" spans="1:31">
      <c r="A573" s="15">
        <v>572</v>
      </c>
      <c r="B573" s="44">
        <v>44315</v>
      </c>
      <c r="C573" s="45" t="s">
        <v>564</v>
      </c>
      <c r="D573" s="18" t="str">
        <f>VLOOKUP(C573,IF({1,0},CSS南北分区!D:D,CSS南北分区!B:B),2,FALSE)</f>
        <v>北区</v>
      </c>
      <c r="E573" s="46" t="s">
        <v>1512</v>
      </c>
      <c r="F573" s="18" t="str">
        <f>IFERROR(VLOOKUP('2-DBS送检明细'!E573,IF({1,0},医院分型!F:F,医院分型!E:E),2,FALSE),"无")</f>
        <v>无</v>
      </c>
      <c r="G573" s="18" t="str">
        <f>IF(IFERROR(VLOOKUP(E573,医院分型!F:J,5,FALSE),"无")="是","是","")</f>
        <v/>
      </c>
      <c r="H573" s="45" t="s">
        <v>34</v>
      </c>
      <c r="I573" s="45" t="s">
        <v>94</v>
      </c>
      <c r="J573" s="18" t="str">
        <f>IFERROR(VLOOKUP(E573,医院分型!F:K,6,FALSE),"否")</f>
        <v>否</v>
      </c>
      <c r="K573" s="23" t="s">
        <v>1515</v>
      </c>
      <c r="L573" s="23">
        <v>4</v>
      </c>
      <c r="M573" s="23" t="s">
        <v>37</v>
      </c>
      <c r="N573" s="23" t="s">
        <v>50</v>
      </c>
      <c r="O573" s="15"/>
      <c r="P573" s="45" t="s">
        <v>39</v>
      </c>
      <c r="Q573" s="45" t="s">
        <v>40</v>
      </c>
      <c r="R573" s="17"/>
      <c r="S573" s="26" t="s">
        <v>1516</v>
      </c>
      <c r="T573" s="27" t="s">
        <v>42</v>
      </c>
      <c r="U573" s="23" t="s">
        <v>120</v>
      </c>
      <c r="V573" s="32">
        <v>1.02</v>
      </c>
      <c r="W573" s="23" t="s">
        <v>58</v>
      </c>
      <c r="X573" s="23">
        <v>175.04</v>
      </c>
      <c r="Y573" s="23" t="s">
        <v>58</v>
      </c>
      <c r="Z573" s="23"/>
      <c r="AA573" s="37"/>
      <c r="AB573" s="38"/>
      <c r="AC573" s="23"/>
      <c r="AD573" s="42"/>
      <c r="AE573" s="43"/>
    </row>
    <row r="574" spans="1:31">
      <c r="A574" s="15">
        <v>573</v>
      </c>
      <c r="B574" s="44">
        <v>44315</v>
      </c>
      <c r="C574" s="45" t="s">
        <v>76</v>
      </c>
      <c r="D574" s="18" t="str">
        <f>VLOOKUP(C574,IF({1,0},CSS南北分区!D:D,CSS南北分区!B:B),2,FALSE)</f>
        <v>南区</v>
      </c>
      <c r="E574" s="46" t="s">
        <v>77</v>
      </c>
      <c r="F574" s="18" t="str">
        <f>IFERROR(VLOOKUP('2-DBS送检明细'!E574,IF({1,0},医院分型!F:F,医院分型!E:E),2,FALSE),"无")</f>
        <v>L1</v>
      </c>
      <c r="G574" s="18" t="str">
        <f>IF(IFERROR(VLOOKUP(E574,医院分型!F:J,5,FALSE),"无")="是","是","")</f>
        <v/>
      </c>
      <c r="H574" s="45" t="s">
        <v>34</v>
      </c>
      <c r="I574" s="45" t="s">
        <v>1517</v>
      </c>
      <c r="J574" s="18" t="str">
        <f>IFERROR(VLOOKUP(E574,医院分型!F:K,6,FALSE),"否")</f>
        <v>签署中</v>
      </c>
      <c r="K574" s="23" t="s">
        <v>1518</v>
      </c>
      <c r="L574" s="23">
        <v>20</v>
      </c>
      <c r="M574" s="23" t="s">
        <v>49</v>
      </c>
      <c r="N574" s="23" t="s">
        <v>38</v>
      </c>
      <c r="O574" s="15"/>
      <c r="P574" s="45" t="s">
        <v>39</v>
      </c>
      <c r="Q574" s="45" t="s">
        <v>40</v>
      </c>
      <c r="R574" s="17"/>
      <c r="S574" s="26" t="s">
        <v>1519</v>
      </c>
      <c r="T574" s="27" t="s">
        <v>42</v>
      </c>
      <c r="U574" s="23" t="s">
        <v>120</v>
      </c>
      <c r="V574" s="32">
        <v>0.54</v>
      </c>
      <c r="W574" s="23" t="s">
        <v>132</v>
      </c>
      <c r="X574" s="23"/>
      <c r="Y574" s="23" t="s">
        <v>132</v>
      </c>
      <c r="Z574" s="23"/>
      <c r="AA574" s="37"/>
      <c r="AB574" s="38"/>
      <c r="AC574" s="23"/>
      <c r="AD574" s="42"/>
      <c r="AE574" s="43"/>
    </row>
    <row r="575" spans="1:31">
      <c r="A575" s="15">
        <v>574</v>
      </c>
      <c r="B575" s="44">
        <v>44315</v>
      </c>
      <c r="C575" s="45" t="s">
        <v>76</v>
      </c>
      <c r="D575" s="18" t="str">
        <f>VLOOKUP(C575,IF({1,0},CSS南北分区!D:D,CSS南北分区!B:B),2,FALSE)</f>
        <v>南区</v>
      </c>
      <c r="E575" s="46" t="s">
        <v>77</v>
      </c>
      <c r="F575" s="18" t="str">
        <f>IFERROR(VLOOKUP('2-DBS送检明细'!E575,IF({1,0},医院分型!F:F,医院分型!E:E),2,FALSE),"无")</f>
        <v>L1</v>
      </c>
      <c r="G575" s="18" t="str">
        <f>IF(IFERROR(VLOOKUP(E575,医院分型!F:J,5,FALSE),"无")="是","是","")</f>
        <v/>
      </c>
      <c r="H575" s="45" t="s">
        <v>78</v>
      </c>
      <c r="I575" s="45" t="s">
        <v>79</v>
      </c>
      <c r="J575" s="18" t="str">
        <f>IFERROR(VLOOKUP(E575,医院分型!F:K,6,FALSE),"否")</f>
        <v>签署中</v>
      </c>
      <c r="K575" s="23" t="s">
        <v>987</v>
      </c>
      <c r="L575" s="23">
        <v>12</v>
      </c>
      <c r="M575" s="23" t="s">
        <v>37</v>
      </c>
      <c r="N575" s="23" t="s">
        <v>50</v>
      </c>
      <c r="O575" s="15"/>
      <c r="P575" s="45" t="s">
        <v>39</v>
      </c>
      <c r="Q575" s="45" t="s">
        <v>40</v>
      </c>
      <c r="R575" s="17"/>
      <c r="S575" s="26" t="s">
        <v>1520</v>
      </c>
      <c r="T575" s="27" t="s">
        <v>42</v>
      </c>
      <c r="U575" s="23" t="s">
        <v>43</v>
      </c>
      <c r="V575" s="32"/>
      <c r="W575" s="23"/>
      <c r="X575" s="23"/>
      <c r="Y575" s="23"/>
      <c r="Z575" s="23"/>
      <c r="AA575" s="37"/>
      <c r="AB575" s="38"/>
      <c r="AC575" s="23"/>
      <c r="AD575" s="42"/>
      <c r="AE575" s="43"/>
    </row>
    <row r="576" spans="1:31">
      <c r="A576" s="15">
        <v>575</v>
      </c>
      <c r="B576" s="44">
        <v>44315</v>
      </c>
      <c r="C576" s="45" t="s">
        <v>76</v>
      </c>
      <c r="D576" s="18" t="str">
        <f>VLOOKUP(C576,IF({1,0},CSS南北分区!D:D,CSS南北分区!B:B),2,FALSE)</f>
        <v>南区</v>
      </c>
      <c r="E576" s="46" t="s">
        <v>77</v>
      </c>
      <c r="F576" s="18" t="str">
        <f>IFERROR(VLOOKUP('2-DBS送检明细'!E576,IF({1,0},医院分型!F:F,医院分型!E:E),2,FALSE),"无")</f>
        <v>L1</v>
      </c>
      <c r="G576" s="18" t="str">
        <f>IF(IFERROR(VLOOKUP(E576,医院分型!F:J,5,FALSE),"无")="是","是","")</f>
        <v/>
      </c>
      <c r="H576" s="45" t="s">
        <v>78</v>
      </c>
      <c r="I576" s="45" t="s">
        <v>79</v>
      </c>
      <c r="J576" s="18" t="str">
        <f>IFERROR(VLOOKUP(E576,医院分型!F:K,6,FALSE),"否")</f>
        <v>签署中</v>
      </c>
      <c r="K576" s="23" t="s">
        <v>173</v>
      </c>
      <c r="L576" s="23">
        <v>4</v>
      </c>
      <c r="M576" s="23" t="s">
        <v>37</v>
      </c>
      <c r="N576" s="23" t="s">
        <v>50</v>
      </c>
      <c r="O576" s="15"/>
      <c r="P576" s="45" t="s">
        <v>39</v>
      </c>
      <c r="Q576" s="45" t="s">
        <v>40</v>
      </c>
      <c r="R576" s="17"/>
      <c r="S576" s="26" t="s">
        <v>1521</v>
      </c>
      <c r="T576" s="27" t="s">
        <v>42</v>
      </c>
      <c r="U576" s="23" t="s">
        <v>43</v>
      </c>
      <c r="V576" s="32"/>
      <c r="W576" s="23"/>
      <c r="X576" s="23"/>
      <c r="Y576" s="23"/>
      <c r="Z576" s="23"/>
      <c r="AA576" s="37"/>
      <c r="AB576" s="38"/>
      <c r="AC576" s="23"/>
      <c r="AD576" s="42"/>
      <c r="AE576" s="43"/>
    </row>
    <row r="577" spans="1:31">
      <c r="A577" s="15">
        <v>576</v>
      </c>
      <c r="B577" s="44">
        <v>44315</v>
      </c>
      <c r="C577" s="45" t="s">
        <v>76</v>
      </c>
      <c r="D577" s="18" t="str">
        <f>VLOOKUP(C577,IF({1,0},CSS南北分区!D:D,CSS南北分区!B:B),2,FALSE)</f>
        <v>南区</v>
      </c>
      <c r="E577" s="46" t="s">
        <v>77</v>
      </c>
      <c r="F577" s="18" t="str">
        <f>IFERROR(VLOOKUP('2-DBS送检明细'!E577,IF({1,0},医院分型!F:F,医院分型!E:E),2,FALSE),"无")</f>
        <v>L1</v>
      </c>
      <c r="G577" s="18" t="str">
        <f>IF(IFERROR(VLOOKUP(E577,医院分型!F:J,5,FALSE),"无")="是","是","")</f>
        <v/>
      </c>
      <c r="H577" s="45" t="s">
        <v>78</v>
      </c>
      <c r="I577" s="45" t="s">
        <v>79</v>
      </c>
      <c r="J577" s="18" t="str">
        <f>IFERROR(VLOOKUP(E577,医院分型!F:K,6,FALSE),"否")</f>
        <v>签署中</v>
      </c>
      <c r="K577" s="23" t="s">
        <v>1522</v>
      </c>
      <c r="L577" s="23">
        <v>10</v>
      </c>
      <c r="M577" s="23" t="s">
        <v>37</v>
      </c>
      <c r="N577" s="23" t="s">
        <v>38</v>
      </c>
      <c r="O577" s="15"/>
      <c r="P577" s="45" t="s">
        <v>39</v>
      </c>
      <c r="Q577" s="45" t="s">
        <v>40</v>
      </c>
      <c r="R577" s="17"/>
      <c r="S577" s="26" t="s">
        <v>1523</v>
      </c>
      <c r="T577" s="27" t="s">
        <v>42</v>
      </c>
      <c r="U577" s="23" t="s">
        <v>43</v>
      </c>
      <c r="V577" s="32"/>
      <c r="W577" s="23"/>
      <c r="X577" s="23"/>
      <c r="Y577" s="23"/>
      <c r="Z577" s="23"/>
      <c r="AA577" s="37"/>
      <c r="AB577" s="38"/>
      <c r="AC577" s="23"/>
      <c r="AD577" s="42"/>
      <c r="AE577" s="43"/>
    </row>
    <row r="578" spans="1:31">
      <c r="A578" s="15">
        <v>577</v>
      </c>
      <c r="B578" s="44"/>
      <c r="C578" s="45"/>
      <c r="D578" s="18"/>
      <c r="E578" s="45"/>
      <c r="F578" s="18"/>
      <c r="G578" s="18"/>
      <c r="H578" s="45"/>
      <c r="I578" s="45"/>
      <c r="J578" s="18"/>
      <c r="K578" s="23"/>
      <c r="L578" s="23"/>
      <c r="M578" s="23"/>
      <c r="N578" s="23"/>
      <c r="O578" s="15"/>
      <c r="P578" s="45"/>
      <c r="Q578" s="45"/>
      <c r="R578" s="17"/>
      <c r="S578" s="50" t="s">
        <v>375</v>
      </c>
      <c r="T578" s="27"/>
      <c r="U578" s="23"/>
      <c r="V578" s="32"/>
      <c r="W578" s="23"/>
      <c r="X578" s="23"/>
      <c r="Y578" s="23"/>
      <c r="Z578" s="23"/>
      <c r="AA578" s="37"/>
      <c r="AB578" s="38"/>
      <c r="AC578" s="23"/>
      <c r="AD578" s="42"/>
      <c r="AE578" s="43"/>
    </row>
    <row r="579" spans="1:31">
      <c r="A579" s="15">
        <v>578</v>
      </c>
      <c r="B579" s="44">
        <v>44315</v>
      </c>
      <c r="C579" s="45" t="s">
        <v>70</v>
      </c>
      <c r="D579" s="18" t="str">
        <f>VLOOKUP(C579,IF({1,0},CSS南北分区!D:D,CSS南北分区!B:B),2,FALSE)</f>
        <v>北区</v>
      </c>
      <c r="E579" s="46" t="s">
        <v>808</v>
      </c>
      <c r="F579" s="18" t="str">
        <f>IFERROR(VLOOKUP('2-DBS送检明细'!E579,IF({1,0},医院分型!F:F,医院分型!E:E),2,FALSE),"无")</f>
        <v>L2</v>
      </c>
      <c r="G579" s="18" t="str">
        <f>IF(IFERROR(VLOOKUP(E579,医院分型!F:J,5,FALSE),"无")="是","是","")</f>
        <v/>
      </c>
      <c r="H579" s="45" t="s">
        <v>72</v>
      </c>
      <c r="I579" s="45" t="s">
        <v>1259</v>
      </c>
      <c r="J579" s="18" t="str">
        <f>IFERROR(VLOOKUP(E579,医院分型!F:K,6,FALSE),"否")</f>
        <v>否</v>
      </c>
      <c r="K579" s="23" t="s">
        <v>1524</v>
      </c>
      <c r="L579" s="23">
        <v>18</v>
      </c>
      <c r="M579" s="23" t="s">
        <v>37</v>
      </c>
      <c r="N579" s="23" t="s">
        <v>38</v>
      </c>
      <c r="O579" s="15"/>
      <c r="P579" s="45" t="s">
        <v>39</v>
      </c>
      <c r="Q579" s="45" t="s">
        <v>40</v>
      </c>
      <c r="R579" s="17"/>
      <c r="S579" s="26" t="s">
        <v>1525</v>
      </c>
      <c r="T579" s="27" t="s">
        <v>42</v>
      </c>
      <c r="U579" s="23" t="s">
        <v>43</v>
      </c>
      <c r="V579" s="32"/>
      <c r="W579" s="23"/>
      <c r="X579" s="23"/>
      <c r="Y579" s="23"/>
      <c r="Z579" s="23"/>
      <c r="AA579" s="37"/>
      <c r="AB579" s="38"/>
      <c r="AC579" s="23"/>
      <c r="AD579" s="42"/>
      <c r="AE579" s="43"/>
    </row>
    <row r="580" spans="1:31">
      <c r="A580" s="15">
        <v>579</v>
      </c>
      <c r="B580" s="44">
        <v>44315</v>
      </c>
      <c r="C580" s="45" t="s">
        <v>70</v>
      </c>
      <c r="D580" s="18" t="str">
        <f>VLOOKUP(C580,IF({1,0},CSS南北分区!D:D,CSS南北分区!B:B),2,FALSE)</f>
        <v>北区</v>
      </c>
      <c r="E580" s="46" t="s">
        <v>808</v>
      </c>
      <c r="F580" s="18" t="str">
        <f>IFERROR(VLOOKUP('2-DBS送检明细'!E580,IF({1,0},医院分型!F:F,医院分型!E:E),2,FALSE),"无")</f>
        <v>L2</v>
      </c>
      <c r="G580" s="18" t="str">
        <f>IF(IFERROR(VLOOKUP(E580,医院分型!F:J,5,FALSE),"无")="是","是","")</f>
        <v/>
      </c>
      <c r="H580" s="45" t="s">
        <v>72</v>
      </c>
      <c r="I580" s="45" t="s">
        <v>1259</v>
      </c>
      <c r="J580" s="18" t="str">
        <f>IFERROR(VLOOKUP(E580,医院分型!F:K,6,FALSE),"否")</f>
        <v>否</v>
      </c>
      <c r="K580" s="23" t="s">
        <v>1526</v>
      </c>
      <c r="L580" s="23">
        <v>34</v>
      </c>
      <c r="M580" s="23" t="s">
        <v>37</v>
      </c>
      <c r="N580" s="23" t="s">
        <v>50</v>
      </c>
      <c r="O580" s="15"/>
      <c r="P580" s="45" t="s">
        <v>39</v>
      </c>
      <c r="Q580" s="45" t="s">
        <v>40</v>
      </c>
      <c r="R580" s="17"/>
      <c r="S580" s="26" t="s">
        <v>1527</v>
      </c>
      <c r="T580" s="27" t="s">
        <v>42</v>
      </c>
      <c r="U580" s="23" t="s">
        <v>120</v>
      </c>
      <c r="V580" s="32">
        <v>1.22</v>
      </c>
      <c r="W580" s="23" t="s">
        <v>132</v>
      </c>
      <c r="X580" s="23"/>
      <c r="Y580" s="23" t="s">
        <v>132</v>
      </c>
      <c r="Z580" s="23"/>
      <c r="AA580" s="37"/>
      <c r="AB580" s="38"/>
      <c r="AC580" s="23"/>
      <c r="AD580" s="42"/>
      <c r="AE580" s="43"/>
    </row>
    <row r="581" spans="1:31">
      <c r="A581" s="15">
        <v>580</v>
      </c>
      <c r="B581" s="44"/>
      <c r="C581" s="45"/>
      <c r="D581" s="18"/>
      <c r="E581" s="45"/>
      <c r="F581" s="18"/>
      <c r="G581" s="18"/>
      <c r="H581" s="45"/>
      <c r="I581" s="45"/>
      <c r="J581" s="18"/>
      <c r="K581" s="23"/>
      <c r="L581" s="23"/>
      <c r="M581" s="23"/>
      <c r="N581" s="23"/>
      <c r="O581" s="15"/>
      <c r="P581" s="45"/>
      <c r="Q581" s="45"/>
      <c r="R581" s="17"/>
      <c r="S581" s="50" t="s">
        <v>539</v>
      </c>
      <c r="T581" s="27"/>
      <c r="U581" s="23"/>
      <c r="V581" s="32"/>
      <c r="W581" s="23"/>
      <c r="X581" s="23"/>
      <c r="Y581" s="23"/>
      <c r="Z581" s="23"/>
      <c r="AA581" s="37"/>
      <c r="AB581" s="38"/>
      <c r="AC581" s="23"/>
      <c r="AD581" s="42"/>
      <c r="AE581" s="43"/>
    </row>
    <row r="582" spans="1:31">
      <c r="A582" s="15">
        <v>581</v>
      </c>
      <c r="B582" s="44">
        <v>44316</v>
      </c>
      <c r="C582" s="45" t="s">
        <v>59</v>
      </c>
      <c r="D582" s="18" t="str">
        <f>VLOOKUP(C582,IF({1,0},CSS南北分区!D:D,CSS南北分区!B:B),2,FALSE)</f>
        <v>南区</v>
      </c>
      <c r="E582" s="46" t="s">
        <v>93</v>
      </c>
      <c r="F582" s="18" t="str">
        <f>IFERROR(VLOOKUP('2-DBS送检明细'!E582,IF({1,0},医院分型!F:F,医院分型!E:E),2,FALSE),"无")</f>
        <v>L1</v>
      </c>
      <c r="G582" s="18" t="str">
        <f>IF(IFERROR(VLOOKUP(E582,医院分型!F:J,5,FALSE),"无")="是","是","")</f>
        <v>是</v>
      </c>
      <c r="H582" s="45" t="s">
        <v>72</v>
      </c>
      <c r="I582" s="45" t="s">
        <v>94</v>
      </c>
      <c r="J582" s="18" t="str">
        <f>IFERROR(VLOOKUP(E582,医院分型!F:K,6,FALSE),"否")</f>
        <v>是</v>
      </c>
      <c r="K582" s="23" t="s">
        <v>1528</v>
      </c>
      <c r="L582" s="23">
        <v>6</v>
      </c>
      <c r="M582" s="23" t="s">
        <v>37</v>
      </c>
      <c r="N582" s="23" t="s">
        <v>38</v>
      </c>
      <c r="O582" s="15"/>
      <c r="P582" s="45" t="s">
        <v>39</v>
      </c>
      <c r="Q582" s="45" t="s">
        <v>40</v>
      </c>
      <c r="R582" s="17"/>
      <c r="S582" s="26" t="s">
        <v>1529</v>
      </c>
      <c r="T582" s="27" t="s">
        <v>42</v>
      </c>
      <c r="U582" s="23" t="s">
        <v>43</v>
      </c>
      <c r="V582" s="32"/>
      <c r="W582" s="23"/>
      <c r="X582" s="23"/>
      <c r="Y582" s="23"/>
      <c r="Z582" s="23"/>
      <c r="AA582" s="37"/>
      <c r="AB582" s="38"/>
      <c r="AC582" s="23"/>
      <c r="AD582" s="42"/>
      <c r="AE582" s="43"/>
    </row>
    <row r="583" spans="1:31">
      <c r="A583" s="15">
        <v>582</v>
      </c>
      <c r="B583" s="44">
        <v>44316</v>
      </c>
      <c r="C583" s="45" t="s">
        <v>564</v>
      </c>
      <c r="D583" s="18" t="str">
        <f>VLOOKUP(C583,IF({1,0},CSS南北分区!D:D,CSS南北分区!B:B),2,FALSE)</f>
        <v>北区</v>
      </c>
      <c r="E583" s="46" t="s">
        <v>1252</v>
      </c>
      <c r="F583" s="18" t="str">
        <f>IFERROR(VLOOKUP('2-DBS送检明细'!E583,IF({1,0},医院分型!F:F,医院分型!E:E),2,FALSE),"无")</f>
        <v>无</v>
      </c>
      <c r="G583" s="18" t="str">
        <f>IF(IFERROR(VLOOKUP(E583,医院分型!F:J,5,FALSE),"无")="是","是","")</f>
        <v/>
      </c>
      <c r="H583" s="45" t="s">
        <v>34</v>
      </c>
      <c r="I583" s="45" t="s">
        <v>1530</v>
      </c>
      <c r="J583" s="18" t="str">
        <f>IFERROR(VLOOKUP(E583,医院分型!F:K,6,FALSE),"否")</f>
        <v>否</v>
      </c>
      <c r="K583" s="23" t="s">
        <v>1531</v>
      </c>
      <c r="L583" s="23">
        <v>22</v>
      </c>
      <c r="M583" s="23" t="s">
        <v>49</v>
      </c>
      <c r="N583" s="23" t="s">
        <v>50</v>
      </c>
      <c r="O583" s="15"/>
      <c r="P583" s="45" t="s">
        <v>42</v>
      </c>
      <c r="Q583" s="45" t="s">
        <v>56</v>
      </c>
      <c r="R583" s="17"/>
      <c r="S583" s="26" t="s">
        <v>1532</v>
      </c>
      <c r="T583" s="27" t="s">
        <v>42</v>
      </c>
      <c r="U583" s="23"/>
      <c r="V583" s="32"/>
      <c r="W583" s="23" t="s">
        <v>58</v>
      </c>
      <c r="X583" s="23">
        <v>143.18</v>
      </c>
      <c r="Y583" s="23"/>
      <c r="Z583" s="23"/>
      <c r="AA583" s="37"/>
      <c r="AB583" s="38"/>
      <c r="AC583" s="23"/>
      <c r="AD583" s="42"/>
      <c r="AE583" s="43"/>
    </row>
    <row r="584" spans="1:31">
      <c r="A584" s="15">
        <v>583</v>
      </c>
      <c r="B584" s="44">
        <v>44316</v>
      </c>
      <c r="C584" s="45" t="s">
        <v>564</v>
      </c>
      <c r="D584" s="18" t="str">
        <f>VLOOKUP(C584,IF({1,0},CSS南北分区!D:D,CSS南北分区!B:B),2,FALSE)</f>
        <v>北区</v>
      </c>
      <c r="E584" s="46" t="s">
        <v>1252</v>
      </c>
      <c r="F584" s="18" t="str">
        <f>IFERROR(VLOOKUP('2-DBS送检明细'!E584,IF({1,0},医院分型!F:F,医院分型!E:E),2,FALSE),"无")</f>
        <v>无</v>
      </c>
      <c r="G584" s="18" t="str">
        <f>IF(IFERROR(VLOOKUP(E584,医院分型!F:J,5,FALSE),"无")="是","是","")</f>
        <v/>
      </c>
      <c r="H584" s="45" t="s">
        <v>34</v>
      </c>
      <c r="I584" s="45" t="s">
        <v>1530</v>
      </c>
      <c r="J584" s="18" t="str">
        <f>IFERROR(VLOOKUP(E584,医院分型!F:K,6,FALSE),"否")</f>
        <v>否</v>
      </c>
      <c r="K584" s="23" t="s">
        <v>1533</v>
      </c>
      <c r="L584" s="23">
        <v>5</v>
      </c>
      <c r="M584" s="23" t="s">
        <v>37</v>
      </c>
      <c r="N584" s="23" t="s">
        <v>50</v>
      </c>
      <c r="O584" s="15"/>
      <c r="P584" s="45" t="s">
        <v>42</v>
      </c>
      <c r="Q584" s="45" t="s">
        <v>56</v>
      </c>
      <c r="R584" s="17"/>
      <c r="S584" s="26" t="s">
        <v>1534</v>
      </c>
      <c r="T584" s="27" t="s">
        <v>42</v>
      </c>
      <c r="U584" s="23"/>
      <c r="V584" s="32"/>
      <c r="W584" s="23" t="s">
        <v>58</v>
      </c>
      <c r="X584" s="23">
        <v>331.67</v>
      </c>
      <c r="Y584" s="23"/>
      <c r="Z584" s="23"/>
      <c r="AA584" s="37"/>
      <c r="AB584" s="38"/>
      <c r="AC584" s="23"/>
      <c r="AD584" s="42"/>
      <c r="AE584" s="43"/>
    </row>
    <row r="585" spans="1:31">
      <c r="A585" s="15">
        <v>584</v>
      </c>
      <c r="B585" s="44">
        <v>44317</v>
      </c>
      <c r="C585" s="45" t="s">
        <v>59</v>
      </c>
      <c r="D585" s="18" t="str">
        <f>VLOOKUP(C585,IF({1,0},CSS南北分区!D:D,CSS南北分区!B:B),2,FALSE)</f>
        <v>南区</v>
      </c>
      <c r="E585" s="46" t="s">
        <v>93</v>
      </c>
      <c r="F585" s="18" t="str">
        <f>IFERROR(VLOOKUP('2-DBS送检明细'!E585,IF({1,0},医院分型!F:F,医院分型!E:E),2,FALSE),"无")</f>
        <v>L1</v>
      </c>
      <c r="G585" s="18" t="str">
        <f>IF(IFERROR(VLOOKUP(E585,医院分型!F:J,5,FALSE),"无")="是","是","")</f>
        <v>是</v>
      </c>
      <c r="H585" s="45" t="s">
        <v>186</v>
      </c>
      <c r="I585" s="45" t="s">
        <v>1535</v>
      </c>
      <c r="J585" s="18" t="str">
        <f>IFERROR(VLOOKUP(E585,医院分型!F:K,6,FALSE),"否")</f>
        <v>是</v>
      </c>
      <c r="K585" s="23" t="s">
        <v>1536</v>
      </c>
      <c r="L585" s="23">
        <v>5</v>
      </c>
      <c r="M585" s="23" t="s">
        <v>37</v>
      </c>
      <c r="N585" s="23" t="s">
        <v>50</v>
      </c>
      <c r="O585" s="15"/>
      <c r="P585" s="45" t="s">
        <v>39</v>
      </c>
      <c r="Q585" s="45" t="s">
        <v>40</v>
      </c>
      <c r="R585" s="17"/>
      <c r="S585" s="26" t="s">
        <v>1537</v>
      </c>
      <c r="T585" s="27" t="s">
        <v>42</v>
      </c>
      <c r="U585" s="23" t="s">
        <v>43</v>
      </c>
      <c r="V585" s="32"/>
      <c r="W585" s="23"/>
      <c r="X585" s="23"/>
      <c r="Y585" s="23"/>
      <c r="Z585" s="23"/>
      <c r="AA585" s="37"/>
      <c r="AB585" s="38"/>
      <c r="AC585" s="23"/>
      <c r="AD585" s="42"/>
      <c r="AE585" s="43"/>
    </row>
    <row r="586" spans="1:31">
      <c r="A586" s="15">
        <v>585</v>
      </c>
      <c r="B586" s="44">
        <v>44318</v>
      </c>
      <c r="C586" s="45" t="s">
        <v>59</v>
      </c>
      <c r="D586" s="18" t="str">
        <f>VLOOKUP(C586,IF({1,0},CSS南北分区!D:D,CSS南北分区!B:B),2,FALSE)</f>
        <v>南区</v>
      </c>
      <c r="E586" s="46" t="s">
        <v>93</v>
      </c>
      <c r="F586" s="18" t="str">
        <f>IFERROR(VLOOKUP('2-DBS送检明细'!E586,IF({1,0},医院分型!F:F,医院分型!E:E),2,FALSE),"无")</f>
        <v>L1</v>
      </c>
      <c r="G586" s="18" t="str">
        <f>IF(IFERROR(VLOOKUP(E586,医院分型!F:J,5,FALSE),"无")="是","是","")</f>
        <v>是</v>
      </c>
      <c r="H586" s="45" t="s">
        <v>72</v>
      </c>
      <c r="I586" s="45" t="s">
        <v>94</v>
      </c>
      <c r="J586" s="18" t="str">
        <f>IFERROR(VLOOKUP(E586,医院分型!F:K,6,FALSE),"否")</f>
        <v>是</v>
      </c>
      <c r="K586" s="23" t="s">
        <v>816</v>
      </c>
      <c r="L586" s="23">
        <v>7</v>
      </c>
      <c r="M586" s="23" t="s">
        <v>37</v>
      </c>
      <c r="N586" s="23" t="s">
        <v>50</v>
      </c>
      <c r="O586" s="15"/>
      <c r="P586" s="45" t="s">
        <v>39</v>
      </c>
      <c r="Q586" s="45" t="s">
        <v>40</v>
      </c>
      <c r="R586" s="17"/>
      <c r="S586" s="26" t="s">
        <v>1538</v>
      </c>
      <c r="T586" s="27" t="s">
        <v>42</v>
      </c>
      <c r="U586" s="23" t="s">
        <v>43</v>
      </c>
      <c r="V586" s="32"/>
      <c r="W586" s="23"/>
      <c r="X586" s="23"/>
      <c r="Y586" s="23"/>
      <c r="Z586" s="23"/>
      <c r="AA586" s="37"/>
      <c r="AB586" s="38"/>
      <c r="AC586" s="23"/>
      <c r="AD586" s="42"/>
      <c r="AE586" s="43"/>
    </row>
    <row r="587" spans="1:31">
      <c r="A587" s="15">
        <v>586</v>
      </c>
      <c r="B587" s="44">
        <v>44318</v>
      </c>
      <c r="C587" s="45" t="s">
        <v>59</v>
      </c>
      <c r="D587" s="18" t="str">
        <f>VLOOKUP(C587,IF({1,0},CSS南北分区!D:D,CSS南北分区!B:B),2,FALSE)</f>
        <v>南区</v>
      </c>
      <c r="E587" s="46" t="s">
        <v>93</v>
      </c>
      <c r="F587" s="18" t="str">
        <f>IFERROR(VLOOKUP('2-DBS送检明细'!E587,IF({1,0},医院分型!F:F,医院分型!E:E),2,FALSE),"无")</f>
        <v>L1</v>
      </c>
      <c r="G587" s="18" t="str">
        <f>IF(IFERROR(VLOOKUP(E587,医院分型!F:J,5,FALSE),"无")="是","是","")</f>
        <v>是</v>
      </c>
      <c r="H587" s="45" t="s">
        <v>72</v>
      </c>
      <c r="I587" s="45" t="s">
        <v>94</v>
      </c>
      <c r="J587" s="18" t="str">
        <f>IFERROR(VLOOKUP(E587,医院分型!F:K,6,FALSE),"否")</f>
        <v>是</v>
      </c>
      <c r="K587" s="23" t="s">
        <v>1539</v>
      </c>
      <c r="L587" s="23">
        <v>13</v>
      </c>
      <c r="M587" s="23" t="s">
        <v>49</v>
      </c>
      <c r="N587" s="23" t="s">
        <v>38</v>
      </c>
      <c r="O587" s="15"/>
      <c r="P587" s="45" t="s">
        <v>39</v>
      </c>
      <c r="Q587" s="45" t="s">
        <v>40</v>
      </c>
      <c r="R587" s="17"/>
      <c r="S587" s="26" t="s">
        <v>1540</v>
      </c>
      <c r="T587" s="27" t="s">
        <v>42</v>
      </c>
      <c r="U587" s="23" t="s">
        <v>43</v>
      </c>
      <c r="V587" s="32"/>
      <c r="W587" s="23"/>
      <c r="X587" s="23"/>
      <c r="Y587" s="23"/>
      <c r="Z587" s="23"/>
      <c r="AA587" s="37"/>
      <c r="AB587" s="38"/>
      <c r="AC587" s="23"/>
      <c r="AD587" s="42"/>
      <c r="AE587" s="43"/>
    </row>
    <row r="588" spans="1:31">
      <c r="A588" s="15">
        <v>587</v>
      </c>
      <c r="B588" s="44">
        <v>44321</v>
      </c>
      <c r="C588" s="45" t="s">
        <v>59</v>
      </c>
      <c r="D588" s="18" t="str">
        <f>VLOOKUP(C588,IF({1,0},CSS南北分区!D:D,CSS南北分区!B:B),2,FALSE)</f>
        <v>南区</v>
      </c>
      <c r="E588" s="46" t="s">
        <v>93</v>
      </c>
      <c r="F588" s="18" t="str">
        <f>IFERROR(VLOOKUP('2-DBS送检明细'!E588,IF({1,0},医院分型!F:F,医院分型!E:E),2,FALSE),"无")</f>
        <v>L1</v>
      </c>
      <c r="G588" s="18" t="str">
        <f>IF(IFERROR(VLOOKUP(E588,医院分型!F:J,5,FALSE),"无")="是","是","")</f>
        <v>是</v>
      </c>
      <c r="H588" s="45" t="s">
        <v>1541</v>
      </c>
      <c r="I588" s="45" t="s">
        <v>1542</v>
      </c>
      <c r="J588" s="18" t="str">
        <f>IFERROR(VLOOKUP(E588,医院分型!F:K,6,FALSE),"否")</f>
        <v>是</v>
      </c>
      <c r="K588" s="23" t="s">
        <v>1543</v>
      </c>
      <c r="L588" s="23">
        <v>9</v>
      </c>
      <c r="M588" s="23" t="s">
        <v>49</v>
      </c>
      <c r="N588" s="23" t="s">
        <v>50</v>
      </c>
      <c r="O588" s="15"/>
      <c r="P588" s="45" t="s">
        <v>39</v>
      </c>
      <c r="Q588" s="45" t="s">
        <v>40</v>
      </c>
      <c r="R588" s="17"/>
      <c r="S588" s="26" t="s">
        <v>1544</v>
      </c>
      <c r="T588" s="27" t="s">
        <v>42</v>
      </c>
      <c r="U588" s="23" t="s">
        <v>120</v>
      </c>
      <c r="V588" s="32">
        <v>0.47</v>
      </c>
      <c r="W588" s="23" t="s">
        <v>58</v>
      </c>
      <c r="X588" s="23">
        <v>242.68</v>
      </c>
      <c r="Y588" s="23" t="s">
        <v>58</v>
      </c>
      <c r="Z588" s="23"/>
      <c r="AA588" s="37"/>
      <c r="AB588" s="38"/>
      <c r="AC588" s="23"/>
      <c r="AD588" s="42"/>
      <c r="AE588" s="43"/>
    </row>
    <row r="589" spans="1:31">
      <c r="A589" s="15">
        <v>588</v>
      </c>
      <c r="B589" s="44">
        <v>44322</v>
      </c>
      <c r="C589" s="45" t="s">
        <v>101</v>
      </c>
      <c r="D589" s="18" t="str">
        <f>VLOOKUP(C589,IF({1,0},CSS南北分区!D:D,CSS南北分区!B:B),2,FALSE)</f>
        <v>南区</v>
      </c>
      <c r="E589" s="46" t="s">
        <v>1545</v>
      </c>
      <c r="F589" s="18" t="str">
        <f>IFERROR(VLOOKUP('2-DBS送检明细'!E589,IF({1,0},医院分型!F:F,医院分型!E:E),2,FALSE),"无")</f>
        <v>L2</v>
      </c>
      <c r="G589" s="18" t="str">
        <f>IF(IFERROR(VLOOKUP(E589,医院分型!F:J,5,FALSE),"无")="是","是","")</f>
        <v/>
      </c>
      <c r="H589" s="45" t="s">
        <v>186</v>
      </c>
      <c r="I589" s="45" t="s">
        <v>1546</v>
      </c>
      <c r="J589" s="18" t="str">
        <f>IFERROR(VLOOKUP(E589,医院分型!F:K,6,FALSE),"否")</f>
        <v>否</v>
      </c>
      <c r="K589" s="23" t="s">
        <v>55</v>
      </c>
      <c r="L589" s="23">
        <v>30</v>
      </c>
      <c r="M589" s="23" t="s">
        <v>37</v>
      </c>
      <c r="N589" s="23" t="s">
        <v>38</v>
      </c>
      <c r="O589" s="15"/>
      <c r="P589" s="45" t="s">
        <v>39</v>
      </c>
      <c r="Q589" s="45" t="s">
        <v>40</v>
      </c>
      <c r="R589" s="17"/>
      <c r="S589" s="26" t="s">
        <v>1547</v>
      </c>
      <c r="T589" s="27" t="s">
        <v>42</v>
      </c>
      <c r="U589" s="23" t="s">
        <v>43</v>
      </c>
      <c r="V589" s="32"/>
      <c r="W589" s="23"/>
      <c r="X589" s="23"/>
      <c r="Y589" s="23"/>
      <c r="Z589" s="23"/>
      <c r="AA589" s="37"/>
      <c r="AB589" s="38"/>
      <c r="AC589" s="23"/>
      <c r="AD589" s="42"/>
      <c r="AE589" s="43"/>
    </row>
    <row r="590" spans="1:31">
      <c r="A590" s="15">
        <v>589</v>
      </c>
      <c r="B590" s="44">
        <v>44322</v>
      </c>
      <c r="C590" s="45" t="s">
        <v>44</v>
      </c>
      <c r="D590" s="18" t="str">
        <f>VLOOKUP(C590,IF({1,0},CSS南北分区!D:D,CSS南北分区!B:B),2,FALSE)</f>
        <v>北区</v>
      </c>
      <c r="E590" s="46" t="s">
        <v>1271</v>
      </c>
      <c r="F590" s="18" t="str">
        <f>IFERROR(VLOOKUP('2-DBS送检明细'!E590,IF({1,0},医院分型!F:F,医院分型!E:E),2,FALSE),"无")</f>
        <v>L2</v>
      </c>
      <c r="G590" s="18" t="str">
        <f>IF(IFERROR(VLOOKUP(E590,医院分型!F:J,5,FALSE),"无")="是","是","")</f>
        <v/>
      </c>
      <c r="H590" s="45" t="s">
        <v>61</v>
      </c>
      <c r="I590" s="45" t="s">
        <v>1548</v>
      </c>
      <c r="J590" s="18" t="str">
        <f>IFERROR(VLOOKUP(E590,医院分型!F:K,6,FALSE),"否")</f>
        <v>否</v>
      </c>
      <c r="K590" s="23" t="s">
        <v>1549</v>
      </c>
      <c r="L590" s="23">
        <v>3</v>
      </c>
      <c r="M590" s="23" t="s">
        <v>37</v>
      </c>
      <c r="N590" s="23" t="s">
        <v>50</v>
      </c>
      <c r="O590" s="15"/>
      <c r="P590" s="45" t="s">
        <v>39</v>
      </c>
      <c r="Q590" s="45" t="s">
        <v>40</v>
      </c>
      <c r="R590" s="17"/>
      <c r="S590" s="26" t="s">
        <v>1550</v>
      </c>
      <c r="T590" s="27" t="s">
        <v>42</v>
      </c>
      <c r="U590" s="23" t="s">
        <v>43</v>
      </c>
      <c r="V590" s="32"/>
      <c r="W590" s="23"/>
      <c r="X590" s="23"/>
      <c r="Y590" s="23"/>
      <c r="Z590" s="23"/>
      <c r="AA590" s="37"/>
      <c r="AB590" s="38"/>
      <c r="AC590" s="23"/>
      <c r="AD590" s="42"/>
      <c r="AE590" s="43"/>
    </row>
    <row r="591" spans="1:31">
      <c r="A591" s="15">
        <v>590</v>
      </c>
      <c r="B591" s="44">
        <v>44322</v>
      </c>
      <c r="C591" s="45" t="s">
        <v>76</v>
      </c>
      <c r="D591" s="18" t="str">
        <f>VLOOKUP(C591,IF({1,0},CSS南北分区!D:D,CSS南北分区!B:B),2,FALSE)</f>
        <v>南区</v>
      </c>
      <c r="E591" s="46" t="s">
        <v>77</v>
      </c>
      <c r="F591" s="18" t="str">
        <f>IFERROR(VLOOKUP('2-DBS送检明细'!E591,IF({1,0},医院分型!F:F,医院分型!E:E),2,FALSE),"无")</f>
        <v>L1</v>
      </c>
      <c r="G591" s="18" t="str">
        <f>IF(IFERROR(VLOOKUP(E591,医院分型!F:J,5,FALSE),"无")="是","是","")</f>
        <v/>
      </c>
      <c r="H591" s="45" t="s">
        <v>78</v>
      </c>
      <c r="I591" s="45" t="s">
        <v>79</v>
      </c>
      <c r="J591" s="18" t="str">
        <f>IFERROR(VLOOKUP(E591,医院分型!F:K,6,FALSE),"否")</f>
        <v>签署中</v>
      </c>
      <c r="K591" s="23" t="s">
        <v>1551</v>
      </c>
      <c r="L591" s="23">
        <v>3</v>
      </c>
      <c r="M591" s="23" t="s">
        <v>37</v>
      </c>
      <c r="N591" s="23" t="s">
        <v>50</v>
      </c>
      <c r="O591" s="15"/>
      <c r="P591" s="45" t="s">
        <v>39</v>
      </c>
      <c r="Q591" s="45" t="s">
        <v>40</v>
      </c>
      <c r="R591" s="17"/>
      <c r="S591" s="26" t="s">
        <v>1552</v>
      </c>
      <c r="T591" s="27" t="s">
        <v>42</v>
      </c>
      <c r="U591" s="23" t="s">
        <v>43</v>
      </c>
      <c r="V591" s="32"/>
      <c r="W591" s="23"/>
      <c r="X591" s="23"/>
      <c r="Y591" s="23"/>
      <c r="Z591" s="23"/>
      <c r="AA591" s="37"/>
      <c r="AB591" s="38"/>
      <c r="AC591" s="23"/>
      <c r="AD591" s="42"/>
      <c r="AE591" s="43"/>
    </row>
    <row r="592" spans="1:31">
      <c r="A592" s="15">
        <v>591</v>
      </c>
      <c r="B592" s="44">
        <v>44322</v>
      </c>
      <c r="C592" s="45" t="s">
        <v>59</v>
      </c>
      <c r="D592" s="18" t="str">
        <f>VLOOKUP(C592,IF({1,0},CSS南北分区!D:D,CSS南北分区!B:B),2,FALSE)</f>
        <v>南区</v>
      </c>
      <c r="E592" s="46" t="s">
        <v>128</v>
      </c>
      <c r="F592" s="18" t="str">
        <f>IFERROR(VLOOKUP('2-DBS送检明细'!E592,IF({1,0},医院分型!F:F,医院分型!E:E),2,FALSE),"无")</f>
        <v>L2</v>
      </c>
      <c r="G592" s="18" t="str">
        <f>IF(IFERROR(VLOOKUP(E592,医院分型!F:J,5,FALSE),"无")="是","是","")</f>
        <v/>
      </c>
      <c r="H592" s="45" t="s">
        <v>1262</v>
      </c>
      <c r="I592" s="45" t="s">
        <v>129</v>
      </c>
      <c r="J592" s="18" t="str">
        <f>IFERROR(VLOOKUP(E592,医院分型!F:K,6,FALSE),"否")</f>
        <v>否</v>
      </c>
      <c r="K592" s="23" t="s">
        <v>1553</v>
      </c>
      <c r="L592" s="23">
        <v>1</v>
      </c>
      <c r="M592" s="23" t="s">
        <v>49</v>
      </c>
      <c r="N592" s="23" t="s">
        <v>38</v>
      </c>
      <c r="O592" s="15"/>
      <c r="P592" s="45" t="s">
        <v>39</v>
      </c>
      <c r="Q592" s="45" t="s">
        <v>40</v>
      </c>
      <c r="R592" s="17"/>
      <c r="S592" s="26" t="s">
        <v>1554</v>
      </c>
      <c r="T592" s="27" t="s">
        <v>42</v>
      </c>
      <c r="U592" s="23" t="s">
        <v>43</v>
      </c>
      <c r="V592" s="32"/>
      <c r="W592" s="23"/>
      <c r="X592" s="23"/>
      <c r="Y592" s="23"/>
      <c r="Z592" s="23"/>
      <c r="AA592" s="37"/>
      <c r="AB592" s="38"/>
      <c r="AC592" s="23"/>
      <c r="AD592" s="42"/>
      <c r="AE592" s="43"/>
    </row>
    <row r="593" spans="1:31">
      <c r="A593" s="15">
        <v>592</v>
      </c>
      <c r="B593" s="44">
        <v>44322</v>
      </c>
      <c r="C593" s="45" t="s">
        <v>44</v>
      </c>
      <c r="D593" s="18" t="str">
        <f>VLOOKUP(C593,IF({1,0},CSS南北分区!D:D,CSS南北分区!B:B),2,FALSE)</f>
        <v>北区</v>
      </c>
      <c r="E593" s="46" t="s">
        <v>156</v>
      </c>
      <c r="F593" s="18" t="str">
        <f>IFERROR(VLOOKUP('2-DBS送检明细'!E593,IF({1,0},医院分型!F:F,医院分型!E:E),2,FALSE),"无")</f>
        <v>L2</v>
      </c>
      <c r="G593" s="18" t="str">
        <f>IF(IFERROR(VLOOKUP(E593,医院分型!F:J,5,FALSE),"无")="是","是","")</f>
        <v/>
      </c>
      <c r="H593" s="45" t="s">
        <v>186</v>
      </c>
      <c r="I593" s="45" t="s">
        <v>1555</v>
      </c>
      <c r="J593" s="18" t="str">
        <f>IFERROR(VLOOKUP(E593,医院分型!F:K,6,FALSE),"否")</f>
        <v>是</v>
      </c>
      <c r="K593" s="23" t="s">
        <v>795</v>
      </c>
      <c r="L593" s="23">
        <v>26</v>
      </c>
      <c r="M593" s="23" t="s">
        <v>37</v>
      </c>
      <c r="N593" s="23" t="s">
        <v>50</v>
      </c>
      <c r="O593" s="15"/>
      <c r="P593" s="45" t="s">
        <v>39</v>
      </c>
      <c r="Q593" s="45" t="s">
        <v>40</v>
      </c>
      <c r="R593" s="17"/>
      <c r="S593" s="26" t="s">
        <v>1556</v>
      </c>
      <c r="T593" s="27" t="s">
        <v>42</v>
      </c>
      <c r="U593" s="23" t="s">
        <v>120</v>
      </c>
      <c r="V593" s="32">
        <v>1.06</v>
      </c>
      <c r="W593" s="23" t="s">
        <v>132</v>
      </c>
      <c r="X593" s="23"/>
      <c r="Y593" s="23" t="s">
        <v>132</v>
      </c>
      <c r="Z593" s="23"/>
      <c r="AA593" s="37"/>
      <c r="AB593" s="38"/>
      <c r="AC593" s="23"/>
      <c r="AD593" s="42"/>
      <c r="AE593" s="43"/>
    </row>
    <row r="594" spans="1:31">
      <c r="A594" s="15">
        <v>593</v>
      </c>
      <c r="B594" s="44">
        <v>44322</v>
      </c>
      <c r="C594" s="45" t="s">
        <v>76</v>
      </c>
      <c r="D594" s="18" t="str">
        <f>VLOOKUP(C594,IF({1,0},CSS南北分区!D:D,CSS南北分区!B:B),2,FALSE)</f>
        <v>南区</v>
      </c>
      <c r="E594" s="46" t="s">
        <v>77</v>
      </c>
      <c r="F594" s="18" t="str">
        <f>IFERROR(VLOOKUP('2-DBS送检明细'!E594,IF({1,0},医院分型!F:F,医院分型!E:E),2,FALSE),"无")</f>
        <v>L1</v>
      </c>
      <c r="G594" s="18" t="str">
        <f>IF(IFERROR(VLOOKUP(E594,医院分型!F:J,5,FALSE),"无")="是","是","")</f>
        <v/>
      </c>
      <c r="H594" s="45" t="s">
        <v>78</v>
      </c>
      <c r="I594" s="45" t="s">
        <v>79</v>
      </c>
      <c r="J594" s="18" t="str">
        <f>IFERROR(VLOOKUP(E594,医院分型!F:K,6,FALSE),"否")</f>
        <v>签署中</v>
      </c>
      <c r="K594" s="23" t="s">
        <v>511</v>
      </c>
      <c r="L594" s="23">
        <v>14</v>
      </c>
      <c r="M594" s="23" t="s">
        <v>37</v>
      </c>
      <c r="N594" s="23" t="s">
        <v>38</v>
      </c>
      <c r="O594" s="15"/>
      <c r="P594" s="45" t="s">
        <v>39</v>
      </c>
      <c r="Q594" s="45" t="s">
        <v>40</v>
      </c>
      <c r="R594" s="17"/>
      <c r="S594" s="26" t="s">
        <v>1557</v>
      </c>
      <c r="T594" s="27" t="s">
        <v>42</v>
      </c>
      <c r="U594" s="23" t="s">
        <v>43</v>
      </c>
      <c r="V594" s="32"/>
      <c r="W594" s="23"/>
      <c r="X594" s="23"/>
      <c r="Y594" s="23"/>
      <c r="Z594" s="23"/>
      <c r="AA594" s="37"/>
      <c r="AB594" s="38"/>
      <c r="AC594" s="23"/>
      <c r="AD594" s="42"/>
      <c r="AE594" s="43"/>
    </row>
    <row r="595" spans="1:31">
      <c r="A595" s="15">
        <v>594</v>
      </c>
      <c r="B595" s="44">
        <v>44322</v>
      </c>
      <c r="C595" s="45" t="s">
        <v>59</v>
      </c>
      <c r="D595" s="18" t="str">
        <f>VLOOKUP(C595,IF({1,0},CSS南北分区!D:D,CSS南北分区!B:B),2,FALSE)</f>
        <v>南区</v>
      </c>
      <c r="E595" s="46" t="s">
        <v>93</v>
      </c>
      <c r="F595" s="18" t="str">
        <f>IFERROR(VLOOKUP('2-DBS送检明细'!E595,IF({1,0},医院分型!F:F,医院分型!E:E),2,FALSE),"无")</f>
        <v>L1</v>
      </c>
      <c r="G595" s="18" t="str">
        <f>IF(IFERROR(VLOOKUP(E595,医院分型!F:J,5,FALSE),"无")="是","是","")</f>
        <v>是</v>
      </c>
      <c r="H595" s="45" t="s">
        <v>72</v>
      </c>
      <c r="I595" s="45" t="s">
        <v>94</v>
      </c>
      <c r="J595" s="18" t="str">
        <f>IFERROR(VLOOKUP(E595,医院分型!F:K,6,FALSE),"否")</f>
        <v>是</v>
      </c>
      <c r="K595" s="23" t="s">
        <v>781</v>
      </c>
      <c r="L595" s="23">
        <v>3</v>
      </c>
      <c r="M595" s="23" t="s">
        <v>37</v>
      </c>
      <c r="N595" s="23" t="s">
        <v>38</v>
      </c>
      <c r="O595" s="15"/>
      <c r="P595" s="45" t="s">
        <v>39</v>
      </c>
      <c r="Q595" s="45" t="s">
        <v>40</v>
      </c>
      <c r="R595" s="17"/>
      <c r="S595" s="26" t="s">
        <v>1558</v>
      </c>
      <c r="T595" s="27" t="s">
        <v>42</v>
      </c>
      <c r="U595" s="23" t="s">
        <v>43</v>
      </c>
      <c r="V595" s="32"/>
      <c r="W595" s="23"/>
      <c r="X595" s="23"/>
      <c r="Y595" s="23"/>
      <c r="Z595" s="23"/>
      <c r="AA595" s="37"/>
      <c r="AB595" s="38"/>
      <c r="AC595" s="23"/>
      <c r="AD595" s="42"/>
      <c r="AE595" s="43"/>
    </row>
    <row r="596" spans="1:31">
      <c r="A596" s="15">
        <v>595</v>
      </c>
      <c r="B596" s="44">
        <v>44314</v>
      </c>
      <c r="C596" s="45" t="s">
        <v>59</v>
      </c>
      <c r="D596" s="18" t="str">
        <f>VLOOKUP(C596,IF({1,0},CSS南北分区!D:D,CSS南北分区!B:B),2,FALSE)</f>
        <v>南区</v>
      </c>
      <c r="E596" s="46" t="s">
        <v>350</v>
      </c>
      <c r="F596" s="18" t="str">
        <f>IFERROR(VLOOKUP('2-DBS送检明细'!E596,IF({1,0},医院分型!F:F,医院分型!E:E),2,FALSE),"无")</f>
        <v>L2</v>
      </c>
      <c r="G596" s="18" t="str">
        <f>IF(IFERROR(VLOOKUP(E596,医院分型!F:J,5,FALSE),"无")="是","是","")</f>
        <v/>
      </c>
      <c r="H596" s="45" t="s">
        <v>72</v>
      </c>
      <c r="I596" s="45" t="s">
        <v>1559</v>
      </c>
      <c r="J596" s="18" t="str">
        <f>IFERROR(VLOOKUP(E596,医院分型!F:K,6,FALSE),"否")</f>
        <v>否</v>
      </c>
      <c r="K596" s="23" t="s">
        <v>1560</v>
      </c>
      <c r="L596" s="23">
        <v>65</v>
      </c>
      <c r="M596" s="23" t="s">
        <v>37</v>
      </c>
      <c r="N596" s="23" t="s">
        <v>50</v>
      </c>
      <c r="O596" s="15"/>
      <c r="P596" s="45" t="s">
        <v>39</v>
      </c>
      <c r="Q596" s="45" t="s">
        <v>40</v>
      </c>
      <c r="R596" s="17"/>
      <c r="S596" s="26" t="s">
        <v>1561</v>
      </c>
      <c r="T596" s="27" t="s">
        <v>42</v>
      </c>
      <c r="U596" s="23" t="s">
        <v>43</v>
      </c>
      <c r="V596" s="32"/>
      <c r="W596" s="23"/>
      <c r="X596" s="23"/>
      <c r="Y596" s="23"/>
      <c r="Z596" s="23"/>
      <c r="AA596" s="37"/>
      <c r="AB596" s="38"/>
      <c r="AC596" s="23"/>
      <c r="AD596" s="42"/>
      <c r="AE596" s="43"/>
    </row>
    <row r="597" spans="1:31">
      <c r="A597" s="15">
        <v>596</v>
      </c>
      <c r="B597" s="44">
        <v>44313</v>
      </c>
      <c r="C597" s="45" t="s">
        <v>76</v>
      </c>
      <c r="D597" s="18" t="str">
        <f>VLOOKUP(C597,IF({1,0},CSS南北分区!D:D,CSS南北分区!B:B),2,FALSE)</f>
        <v>南区</v>
      </c>
      <c r="E597" s="46" t="s">
        <v>77</v>
      </c>
      <c r="F597" s="18" t="str">
        <f>IFERROR(VLOOKUP('2-DBS送检明细'!E597,IF({1,0},医院分型!F:F,医院分型!E:E),2,FALSE),"无")</f>
        <v>L1</v>
      </c>
      <c r="G597" s="18" t="str">
        <f>IF(IFERROR(VLOOKUP(E597,医院分型!F:J,5,FALSE),"无")="是","是","")</f>
        <v/>
      </c>
      <c r="H597" s="45" t="s">
        <v>78</v>
      </c>
      <c r="I597" s="45" t="s">
        <v>79</v>
      </c>
      <c r="J597" s="18" t="str">
        <f>IFERROR(VLOOKUP(E597,医院分型!F:K,6,FALSE),"否")</f>
        <v>签署中</v>
      </c>
      <c r="K597" s="23" t="s">
        <v>1562</v>
      </c>
      <c r="L597" s="23">
        <v>30</v>
      </c>
      <c r="M597" s="23" t="s">
        <v>49</v>
      </c>
      <c r="N597" s="23" t="s">
        <v>50</v>
      </c>
      <c r="O597" s="15"/>
      <c r="P597" s="45" t="s">
        <v>39</v>
      </c>
      <c r="Q597" s="45" t="s">
        <v>40</v>
      </c>
      <c r="R597" s="17"/>
      <c r="S597" s="26" t="s">
        <v>1563</v>
      </c>
      <c r="T597" s="27" t="s">
        <v>42</v>
      </c>
      <c r="U597" s="23" t="s">
        <v>120</v>
      </c>
      <c r="V597" s="32">
        <v>1.18</v>
      </c>
      <c r="W597" s="23" t="s">
        <v>132</v>
      </c>
      <c r="X597" s="23"/>
      <c r="Y597" s="23" t="s">
        <v>132</v>
      </c>
      <c r="Z597" s="23"/>
      <c r="AA597" s="37"/>
      <c r="AB597" s="38"/>
      <c r="AC597" s="23"/>
      <c r="AD597" s="42"/>
      <c r="AE597" s="43"/>
    </row>
    <row r="598" spans="1:31">
      <c r="A598" s="15">
        <v>597</v>
      </c>
      <c r="B598" s="44">
        <v>44316</v>
      </c>
      <c r="C598" s="45" t="s">
        <v>101</v>
      </c>
      <c r="D598" s="18" t="str">
        <f>VLOOKUP(C598,IF({1,0},CSS南北分区!D:D,CSS南北分区!B:B),2,FALSE)</f>
        <v>南区</v>
      </c>
      <c r="E598" s="46" t="s">
        <v>124</v>
      </c>
      <c r="F598" s="18" t="str">
        <f>IFERROR(VLOOKUP('2-DBS送检明细'!E598,IF({1,0},医院分型!F:F,医院分型!E:E),2,FALSE),"无")</f>
        <v>L1</v>
      </c>
      <c r="G598" s="18" t="str">
        <f>IF(IFERROR(VLOOKUP(E598,医院分型!F:J,5,FALSE),"无")="是","是","")</f>
        <v>是</v>
      </c>
      <c r="H598" s="45" t="s">
        <v>72</v>
      </c>
      <c r="I598" s="45" t="s">
        <v>1564</v>
      </c>
      <c r="J598" s="18" t="str">
        <f>IFERROR(VLOOKUP(E598,医院分型!F:K,6,FALSE),"否")</f>
        <v>是</v>
      </c>
      <c r="K598" s="23" t="s">
        <v>662</v>
      </c>
      <c r="L598" s="23">
        <v>1</v>
      </c>
      <c r="M598" s="23" t="s">
        <v>49</v>
      </c>
      <c r="N598" s="23" t="s">
        <v>50</v>
      </c>
      <c r="O598" s="15"/>
      <c r="P598" s="45" t="s">
        <v>39</v>
      </c>
      <c r="Q598" s="45" t="s">
        <v>40</v>
      </c>
      <c r="R598" s="17"/>
      <c r="S598" s="26" t="s">
        <v>1565</v>
      </c>
      <c r="T598" s="27" t="s">
        <v>42</v>
      </c>
      <c r="U598" s="23" t="s">
        <v>43</v>
      </c>
      <c r="V598" s="32"/>
      <c r="W598" s="23"/>
      <c r="X598" s="23"/>
      <c r="Y598" s="23"/>
      <c r="Z598" s="23"/>
      <c r="AA598" s="37"/>
      <c r="AB598" s="38"/>
      <c r="AC598" s="23"/>
      <c r="AD598" s="42"/>
      <c r="AE598" s="43"/>
    </row>
    <row r="599" spans="1:31">
      <c r="A599" s="15">
        <v>598</v>
      </c>
      <c r="B599" s="44">
        <v>44315</v>
      </c>
      <c r="C599" s="45" t="s">
        <v>59</v>
      </c>
      <c r="D599" s="18" t="str">
        <f>VLOOKUP(C599,IF({1,0},CSS南北分区!D:D,CSS南北分区!B:B),2,FALSE)</f>
        <v>南区</v>
      </c>
      <c r="E599" s="46" t="s">
        <v>137</v>
      </c>
      <c r="F599" s="18" t="str">
        <f>IFERROR(VLOOKUP('2-DBS送检明细'!E599,IF({1,0},医院分型!F:F,医院分型!E:E),2,FALSE),"无")</f>
        <v>L1</v>
      </c>
      <c r="G599" s="18" t="str">
        <f>IF(IFERROR(VLOOKUP(E599,医院分型!F:J,5,FALSE),"无")="是","是","")</f>
        <v>是</v>
      </c>
      <c r="H599" s="45" t="s">
        <v>138</v>
      </c>
      <c r="I599" s="45" t="s">
        <v>139</v>
      </c>
      <c r="J599" s="18" t="str">
        <f>IFERROR(VLOOKUP(E599,医院分型!F:K,6,FALSE),"否")</f>
        <v>是</v>
      </c>
      <c r="K599" s="23" t="s">
        <v>1566</v>
      </c>
      <c r="L599" s="23">
        <v>60</v>
      </c>
      <c r="M599" s="23" t="s">
        <v>37</v>
      </c>
      <c r="N599" s="23" t="s">
        <v>38</v>
      </c>
      <c r="O599" s="15"/>
      <c r="P599" s="45" t="s">
        <v>39</v>
      </c>
      <c r="Q599" s="45" t="s">
        <v>40</v>
      </c>
      <c r="R599" s="17"/>
      <c r="S599" s="26" t="s">
        <v>1567</v>
      </c>
      <c r="T599" s="27" t="s">
        <v>42</v>
      </c>
      <c r="U599" s="23" t="s">
        <v>43</v>
      </c>
      <c r="V599" s="32"/>
      <c r="W599" s="23"/>
      <c r="X599" s="23"/>
      <c r="Y599" s="23"/>
      <c r="Z599" s="23"/>
      <c r="AA599" s="37"/>
      <c r="AB599" s="38"/>
      <c r="AC599" s="23"/>
      <c r="AD599" s="42"/>
      <c r="AE599" s="43"/>
    </row>
    <row r="600" spans="1:31">
      <c r="A600" s="15">
        <v>599</v>
      </c>
      <c r="B600" s="44">
        <v>44323</v>
      </c>
      <c r="C600" s="45" t="s">
        <v>101</v>
      </c>
      <c r="D600" s="18" t="str">
        <f>VLOOKUP(C600,IF({1,0},CSS南北分区!D:D,CSS南北分区!B:B),2,FALSE)</f>
        <v>南区</v>
      </c>
      <c r="E600" s="46" t="s">
        <v>585</v>
      </c>
      <c r="F600" s="18" t="str">
        <f>IFERROR(VLOOKUP('2-DBS送检明细'!E600,IF({1,0},医院分型!F:F,医院分型!E:E),2,FALSE),"无")</f>
        <v>L1</v>
      </c>
      <c r="G600" s="18" t="str">
        <f>IF(IFERROR(VLOOKUP(E600,医院分型!F:J,5,FALSE),"无")="是","是","")</f>
        <v>是</v>
      </c>
      <c r="H600" s="45" t="s">
        <v>72</v>
      </c>
      <c r="I600" s="45" t="s">
        <v>1568</v>
      </c>
      <c r="J600" s="18" t="str">
        <f>IFERROR(VLOOKUP(E600,医院分型!F:K,6,FALSE),"否")</f>
        <v>否</v>
      </c>
      <c r="K600" s="23" t="s">
        <v>1569</v>
      </c>
      <c r="L600" s="23">
        <v>48</v>
      </c>
      <c r="M600" s="23" t="s">
        <v>37</v>
      </c>
      <c r="N600" s="23" t="s">
        <v>38</v>
      </c>
      <c r="O600" s="15"/>
      <c r="P600" s="45" t="s">
        <v>39</v>
      </c>
      <c r="Q600" s="45" t="s">
        <v>40</v>
      </c>
      <c r="R600" s="17"/>
      <c r="S600" s="26" t="s">
        <v>1570</v>
      </c>
      <c r="T600" s="27" t="s">
        <v>42</v>
      </c>
      <c r="U600" s="23" t="s">
        <v>43</v>
      </c>
      <c r="V600" s="32"/>
      <c r="W600" s="23"/>
      <c r="X600" s="23"/>
      <c r="Y600" s="23"/>
      <c r="Z600" s="23"/>
      <c r="AA600" s="37"/>
      <c r="AB600" s="38"/>
      <c r="AC600" s="23"/>
      <c r="AD600" s="42"/>
      <c r="AE600" s="43"/>
    </row>
    <row r="601" spans="1:31">
      <c r="A601" s="15">
        <v>600</v>
      </c>
      <c r="B601" s="44">
        <v>44323</v>
      </c>
      <c r="C601" s="45" t="s">
        <v>44</v>
      </c>
      <c r="D601" s="18" t="str">
        <f>VLOOKUP(C601,IF({1,0},CSS南北分区!D:D,CSS南北分区!B:B),2,FALSE)</f>
        <v>北区</v>
      </c>
      <c r="E601" s="46" t="s">
        <v>1291</v>
      </c>
      <c r="F601" s="18" t="str">
        <f>IFERROR(VLOOKUP('2-DBS送检明细'!E601,IF({1,0},医院分型!F:F,医院分型!E:E),2,FALSE),"无")</f>
        <v>无</v>
      </c>
      <c r="G601" s="18" t="str">
        <f>IF(IFERROR(VLOOKUP(E601,医院分型!F:J,5,FALSE),"无")="是","是","")</f>
        <v/>
      </c>
      <c r="H601" s="45" t="s">
        <v>72</v>
      </c>
      <c r="I601" s="45" t="s">
        <v>1292</v>
      </c>
      <c r="J601" s="18" t="str">
        <f>IFERROR(VLOOKUP(E601,医院分型!F:K,6,FALSE),"否")</f>
        <v>否</v>
      </c>
      <c r="K601" s="23" t="s">
        <v>1571</v>
      </c>
      <c r="L601" s="23">
        <v>50</v>
      </c>
      <c r="M601" s="23" t="s">
        <v>37</v>
      </c>
      <c r="N601" s="23" t="s">
        <v>38</v>
      </c>
      <c r="O601" s="15"/>
      <c r="P601" s="45" t="s">
        <v>39</v>
      </c>
      <c r="Q601" s="45" t="s">
        <v>40</v>
      </c>
      <c r="R601" s="17"/>
      <c r="S601" s="26" t="s">
        <v>1572</v>
      </c>
      <c r="T601" s="27" t="s">
        <v>42</v>
      </c>
      <c r="U601" s="23" t="s">
        <v>43</v>
      </c>
      <c r="V601" s="32"/>
      <c r="W601" s="23"/>
      <c r="X601" s="23"/>
      <c r="Y601" s="23"/>
      <c r="Z601" s="23"/>
      <c r="AA601" s="37"/>
      <c r="AB601" s="38"/>
      <c r="AC601" s="23"/>
      <c r="AD601" s="42"/>
      <c r="AE601" s="43"/>
    </row>
    <row r="602" spans="1:31">
      <c r="A602" s="15">
        <v>601</v>
      </c>
      <c r="B602" s="44">
        <v>44323</v>
      </c>
      <c r="C602" s="45" t="s">
        <v>76</v>
      </c>
      <c r="D602" s="18" t="str">
        <f>VLOOKUP(C602,IF({1,0},CSS南北分区!D:D,CSS南北分区!B:B),2,FALSE)</f>
        <v>南区</v>
      </c>
      <c r="E602" s="46" t="s">
        <v>77</v>
      </c>
      <c r="F602" s="18" t="str">
        <f>IFERROR(VLOOKUP('2-DBS送检明细'!E602,IF({1,0},医院分型!F:F,医院分型!E:E),2,FALSE),"无")</f>
        <v>L1</v>
      </c>
      <c r="G602" s="18" t="str">
        <f>IF(IFERROR(VLOOKUP(E602,医院分型!F:J,5,FALSE),"无")="是","是","")</f>
        <v/>
      </c>
      <c r="H602" s="45" t="s">
        <v>78</v>
      </c>
      <c r="I602" s="45" t="s">
        <v>79</v>
      </c>
      <c r="J602" s="18" t="str">
        <f>IFERROR(VLOOKUP(E602,医院分型!F:K,6,FALSE),"否")</f>
        <v>签署中</v>
      </c>
      <c r="K602" s="23" t="s">
        <v>1553</v>
      </c>
      <c r="L602" s="23">
        <v>5</v>
      </c>
      <c r="M602" s="23" t="s">
        <v>37</v>
      </c>
      <c r="N602" s="23" t="s">
        <v>38</v>
      </c>
      <c r="O602" s="15"/>
      <c r="P602" s="45" t="s">
        <v>39</v>
      </c>
      <c r="Q602" s="45" t="s">
        <v>40</v>
      </c>
      <c r="R602" s="17"/>
      <c r="S602" s="26" t="s">
        <v>1573</v>
      </c>
      <c r="T602" s="27" t="s">
        <v>42</v>
      </c>
      <c r="U602" s="23" t="s">
        <v>120</v>
      </c>
      <c r="V602" s="32">
        <v>1.17</v>
      </c>
      <c r="W602" s="23" t="s">
        <v>132</v>
      </c>
      <c r="X602" s="23"/>
      <c r="Y602" s="23" t="s">
        <v>132</v>
      </c>
      <c r="Z602" s="23"/>
      <c r="AA602" s="37"/>
      <c r="AB602" s="38"/>
      <c r="AC602" s="23"/>
      <c r="AD602" s="42"/>
      <c r="AE602" s="43"/>
    </row>
    <row r="603" spans="1:31">
      <c r="A603" s="15">
        <v>602</v>
      </c>
      <c r="B603" s="44">
        <v>44323</v>
      </c>
      <c r="C603" s="45" t="s">
        <v>44</v>
      </c>
      <c r="D603" s="18" t="str">
        <f>VLOOKUP(C603,IF({1,0},CSS南北分区!D:D,CSS南北分区!B:B),2,FALSE)</f>
        <v>北区</v>
      </c>
      <c r="E603" s="46" t="s">
        <v>45</v>
      </c>
      <c r="F603" s="18" t="str">
        <f>IFERROR(VLOOKUP('2-DBS送检明细'!E603,IF({1,0},医院分型!F:F,医院分型!E:E),2,FALSE),"无")</f>
        <v>L1</v>
      </c>
      <c r="G603" s="18" t="str">
        <f>IF(IFERROR(VLOOKUP(E603,医院分型!F:J,5,FALSE),"无")="是","是","")</f>
        <v>是</v>
      </c>
      <c r="H603" s="45" t="s">
        <v>78</v>
      </c>
      <c r="I603" s="45" t="s">
        <v>82</v>
      </c>
      <c r="J603" s="18" t="str">
        <f>IFERROR(VLOOKUP(E603,医院分型!F:K,6,FALSE),"否")</f>
        <v>是</v>
      </c>
      <c r="K603" s="23" t="s">
        <v>1574</v>
      </c>
      <c r="L603" s="23">
        <v>52</v>
      </c>
      <c r="M603" s="23" t="s">
        <v>37</v>
      </c>
      <c r="N603" s="23" t="s">
        <v>38</v>
      </c>
      <c r="O603" s="15"/>
      <c r="P603" s="45" t="s">
        <v>39</v>
      </c>
      <c r="Q603" s="45" t="s">
        <v>40</v>
      </c>
      <c r="R603" s="17"/>
      <c r="S603" s="26" t="s">
        <v>1575</v>
      </c>
      <c r="T603" s="27" t="s">
        <v>42</v>
      </c>
      <c r="U603" s="23" t="s">
        <v>43</v>
      </c>
      <c r="V603" s="32"/>
      <c r="W603" s="23"/>
      <c r="X603" s="23"/>
      <c r="Y603" s="23"/>
      <c r="Z603" s="23"/>
      <c r="AA603" s="37"/>
      <c r="AB603" s="38"/>
      <c r="AC603" s="23"/>
      <c r="AD603" s="42"/>
      <c r="AE603" s="43"/>
    </row>
    <row r="604" spans="1:31">
      <c r="A604" s="15">
        <v>603</v>
      </c>
      <c r="B604" s="44">
        <v>44323</v>
      </c>
      <c r="C604" s="45" t="s">
        <v>44</v>
      </c>
      <c r="D604" s="18" t="str">
        <f>VLOOKUP(C604,IF({1,0},CSS南北分区!D:D,CSS南北分区!B:B),2,FALSE)</f>
        <v>北区</v>
      </c>
      <c r="E604" s="46" t="s">
        <v>45</v>
      </c>
      <c r="F604" s="18" t="str">
        <f>IFERROR(VLOOKUP('2-DBS送检明细'!E604,IF({1,0},医院分型!F:F,医院分型!E:E),2,FALSE),"无")</f>
        <v>L1</v>
      </c>
      <c r="G604" s="18" t="str">
        <f>IF(IFERROR(VLOOKUP(E604,医院分型!F:J,5,FALSE),"无")="是","是","")</f>
        <v>是</v>
      </c>
      <c r="H604" s="45" t="s">
        <v>78</v>
      </c>
      <c r="I604" s="45" t="s">
        <v>82</v>
      </c>
      <c r="J604" s="18" t="str">
        <f>IFERROR(VLOOKUP(E604,医院分型!F:K,6,FALSE),"否")</f>
        <v>是</v>
      </c>
      <c r="K604" s="23" t="s">
        <v>1576</v>
      </c>
      <c r="L604" s="23">
        <v>50</v>
      </c>
      <c r="M604" s="23" t="s">
        <v>37</v>
      </c>
      <c r="N604" s="23" t="s">
        <v>50</v>
      </c>
      <c r="O604" s="15"/>
      <c r="P604" s="45" t="s">
        <v>39</v>
      </c>
      <c r="Q604" s="45" t="s">
        <v>40</v>
      </c>
      <c r="R604" s="17"/>
      <c r="S604" s="26" t="s">
        <v>1577</v>
      </c>
      <c r="T604" s="27" t="s">
        <v>42</v>
      </c>
      <c r="U604" s="23" t="s">
        <v>43</v>
      </c>
      <c r="V604" s="32"/>
      <c r="W604" s="23"/>
      <c r="X604" s="23"/>
      <c r="Y604" s="23"/>
      <c r="Z604" s="23"/>
      <c r="AA604" s="37"/>
      <c r="AB604" s="38"/>
      <c r="AC604" s="23"/>
      <c r="AD604" s="42"/>
      <c r="AE604" s="43"/>
    </row>
    <row r="605" spans="1:31">
      <c r="A605" s="15">
        <v>604</v>
      </c>
      <c r="B605" s="44">
        <v>44323</v>
      </c>
      <c r="C605" s="45" t="s">
        <v>336</v>
      </c>
      <c r="D605" s="18" t="str">
        <f>VLOOKUP(C605,IF({1,0},CSS南北分区!D:D,CSS南北分区!B:B),2,FALSE)</f>
        <v>南区</v>
      </c>
      <c r="E605" s="46" t="s">
        <v>1578</v>
      </c>
      <c r="F605" s="18" t="str">
        <f>IFERROR(VLOOKUP('2-DBS送检明细'!E605,IF({1,0},医院分型!F:F,医院分型!E:E),2,FALSE),"无")</f>
        <v>L2</v>
      </c>
      <c r="G605" s="18" t="str">
        <f>IF(IFERROR(VLOOKUP(E605,医院分型!F:J,5,FALSE),"无")="是","是","")</f>
        <v/>
      </c>
      <c r="H605" s="45" t="s">
        <v>34</v>
      </c>
      <c r="I605" s="45" t="s">
        <v>1123</v>
      </c>
      <c r="J605" s="18" t="str">
        <f>IFERROR(VLOOKUP(E605,医院分型!F:K,6,FALSE),"否")</f>
        <v>否</v>
      </c>
      <c r="K605" s="23" t="s">
        <v>1579</v>
      </c>
      <c r="L605" s="23">
        <v>7</v>
      </c>
      <c r="M605" s="23" t="s">
        <v>37</v>
      </c>
      <c r="N605" s="23" t="s">
        <v>38</v>
      </c>
      <c r="O605" s="15"/>
      <c r="P605" s="45" t="s">
        <v>39</v>
      </c>
      <c r="Q605" s="45" t="s">
        <v>40</v>
      </c>
      <c r="R605" s="17"/>
      <c r="S605" s="26" t="s">
        <v>1580</v>
      </c>
      <c r="T605" s="27" t="s">
        <v>42</v>
      </c>
      <c r="U605" s="23" t="s">
        <v>120</v>
      </c>
      <c r="V605" s="32">
        <v>1.02</v>
      </c>
      <c r="W605" s="23" t="s">
        <v>132</v>
      </c>
      <c r="X605" s="23"/>
      <c r="Y605" s="23" t="s">
        <v>132</v>
      </c>
      <c r="Z605" s="23"/>
      <c r="AA605" s="37"/>
      <c r="AB605" s="38"/>
      <c r="AC605" s="23"/>
      <c r="AD605" s="42"/>
      <c r="AE605" s="43"/>
    </row>
    <row r="606" spans="1:31">
      <c r="A606" s="15">
        <v>605</v>
      </c>
      <c r="B606" s="44">
        <v>44323</v>
      </c>
      <c r="C606" s="45" t="s">
        <v>70</v>
      </c>
      <c r="D606" s="18" t="str">
        <f>VLOOKUP(C606,IF({1,0},CSS南北分区!D:D,CSS南北分区!B:B),2,FALSE)</f>
        <v>北区</v>
      </c>
      <c r="E606" s="46" t="s">
        <v>185</v>
      </c>
      <c r="F606" s="18" t="str">
        <f>IFERROR(VLOOKUP('2-DBS送检明细'!E606,IF({1,0},医院分型!F:F,医院分型!E:E),2,FALSE),"无")</f>
        <v>L1</v>
      </c>
      <c r="G606" s="18" t="str">
        <f>IF(IFERROR(VLOOKUP(E606,医院分型!F:J,5,FALSE),"无")="是","是","")</f>
        <v>是</v>
      </c>
      <c r="H606" s="45" t="s">
        <v>72</v>
      </c>
      <c r="I606" s="45" t="s">
        <v>1581</v>
      </c>
      <c r="J606" s="18" t="str">
        <f>IFERROR(VLOOKUP(E606,医院分型!F:K,6,FALSE),"否")</f>
        <v>是</v>
      </c>
      <c r="K606" s="23" t="s">
        <v>442</v>
      </c>
      <c r="L606" s="23">
        <v>4</v>
      </c>
      <c r="M606" s="23" t="s">
        <v>37</v>
      </c>
      <c r="N606" s="23" t="s">
        <v>50</v>
      </c>
      <c r="O606" s="15"/>
      <c r="P606" s="45" t="s">
        <v>39</v>
      </c>
      <c r="Q606" s="45" t="s">
        <v>40</v>
      </c>
      <c r="R606" s="17"/>
      <c r="S606" s="26" t="s">
        <v>1582</v>
      </c>
      <c r="T606" s="27" t="s">
        <v>42</v>
      </c>
      <c r="U606" s="23" t="s">
        <v>43</v>
      </c>
      <c r="V606" s="32"/>
      <c r="W606" s="23"/>
      <c r="X606" s="23"/>
      <c r="Y606" s="23"/>
      <c r="Z606" s="23"/>
      <c r="AA606" s="37"/>
      <c r="AB606" s="38"/>
      <c r="AC606" s="23"/>
      <c r="AD606" s="42"/>
      <c r="AE606" s="43"/>
    </row>
    <row r="607" spans="1:31">
      <c r="A607" s="15">
        <v>606</v>
      </c>
      <c r="B607" s="44">
        <v>44324</v>
      </c>
      <c r="C607" s="45" t="s">
        <v>70</v>
      </c>
      <c r="D607" s="18" t="str">
        <f>VLOOKUP(C607,IF({1,0},CSS南北分区!D:D,CSS南北分区!B:B),2,FALSE)</f>
        <v>北区</v>
      </c>
      <c r="E607" s="45" t="s">
        <v>808</v>
      </c>
      <c r="F607" s="18" t="str">
        <f>IFERROR(VLOOKUP('2-DBS送检明细'!E607,IF({1,0},医院分型!F:F,医院分型!E:E),2,FALSE),"无")</f>
        <v>L2</v>
      </c>
      <c r="G607" s="18" t="str">
        <f>IF(IFERROR(VLOOKUP(E607,医院分型!F:J,5,FALSE),"无")="是","是","")</f>
        <v/>
      </c>
      <c r="H607" s="45" t="s">
        <v>78</v>
      </c>
      <c r="I607" s="45" t="s">
        <v>1583</v>
      </c>
      <c r="J607" s="18" t="str">
        <f>IFERROR(VLOOKUP(E607,医院分型!F:K,6,FALSE),"否")</f>
        <v>否</v>
      </c>
      <c r="K607" s="23" t="s">
        <v>1584</v>
      </c>
      <c r="L607" s="23">
        <v>51</v>
      </c>
      <c r="M607" s="23" t="s">
        <v>37</v>
      </c>
      <c r="N607" s="23" t="s">
        <v>38</v>
      </c>
      <c r="O607" s="15"/>
      <c r="P607" s="45" t="s">
        <v>39</v>
      </c>
      <c r="Q607" s="45" t="s">
        <v>40</v>
      </c>
      <c r="R607" s="17"/>
      <c r="S607" s="26" t="s">
        <v>1585</v>
      </c>
      <c r="T607" s="27" t="s">
        <v>42</v>
      </c>
      <c r="U607" s="23" t="s">
        <v>43</v>
      </c>
      <c r="V607" s="32"/>
      <c r="W607" s="23"/>
      <c r="X607" s="23"/>
      <c r="Y607" s="23"/>
      <c r="Z607" s="23"/>
      <c r="AA607" s="37"/>
      <c r="AB607" s="38"/>
      <c r="AC607" s="23"/>
      <c r="AD607" s="42"/>
      <c r="AE607" s="43"/>
    </row>
    <row r="608" spans="1:31">
      <c r="A608" s="15">
        <v>607</v>
      </c>
      <c r="B608" s="44">
        <v>44324</v>
      </c>
      <c r="C608" s="45" t="s">
        <v>70</v>
      </c>
      <c r="D608" s="18" t="str">
        <f>VLOOKUP(C608,IF({1,0},CSS南北分区!D:D,CSS南北分区!B:B),2,FALSE)</f>
        <v>北区</v>
      </c>
      <c r="E608" s="45" t="s">
        <v>808</v>
      </c>
      <c r="F608" s="18" t="str">
        <f>IFERROR(VLOOKUP('2-DBS送检明细'!E608,IF({1,0},医院分型!F:F,医院分型!E:E),2,FALSE),"无")</f>
        <v>L2</v>
      </c>
      <c r="G608" s="18" t="str">
        <f>IF(IFERROR(VLOOKUP(E608,医院分型!F:J,5,FALSE),"无")="是","是","")</f>
        <v/>
      </c>
      <c r="H608" s="45" t="s">
        <v>78</v>
      </c>
      <c r="I608" s="45" t="s">
        <v>1583</v>
      </c>
      <c r="J608" s="18" t="str">
        <f>IFERROR(VLOOKUP(E608,医院分型!F:K,6,FALSE),"否")</f>
        <v>否</v>
      </c>
      <c r="K608" s="23" t="s">
        <v>1586</v>
      </c>
      <c r="L608" s="23">
        <v>32</v>
      </c>
      <c r="M608" s="23" t="s">
        <v>37</v>
      </c>
      <c r="N608" s="23" t="s">
        <v>38</v>
      </c>
      <c r="O608" s="15"/>
      <c r="P608" s="45" t="s">
        <v>39</v>
      </c>
      <c r="Q608" s="45" t="s">
        <v>40</v>
      </c>
      <c r="R608" s="17"/>
      <c r="S608" s="26" t="s">
        <v>1587</v>
      </c>
      <c r="T608" s="27" t="s">
        <v>42</v>
      </c>
      <c r="U608" s="23" t="s">
        <v>43</v>
      </c>
      <c r="V608" s="32"/>
      <c r="W608" s="23"/>
      <c r="X608" s="23"/>
      <c r="Y608" s="23"/>
      <c r="Z608" s="23"/>
      <c r="AA608" s="37"/>
      <c r="AB608" s="38"/>
      <c r="AC608" s="23"/>
      <c r="AD608" s="42"/>
      <c r="AE608" s="43"/>
    </row>
    <row r="609" spans="1:31">
      <c r="A609" s="15">
        <v>608</v>
      </c>
      <c r="B609" s="44">
        <v>44324</v>
      </c>
      <c r="C609" s="45" t="s">
        <v>59</v>
      </c>
      <c r="D609" s="18" t="str">
        <f>VLOOKUP(C609,IF({1,0},CSS南北分区!D:D,CSS南北分区!B:B),2,FALSE)</f>
        <v>南区</v>
      </c>
      <c r="E609" s="45" t="s">
        <v>350</v>
      </c>
      <c r="F609" s="18" t="str">
        <f>IFERROR(VLOOKUP('2-DBS送检明细'!E609,IF({1,0},医院分型!F:F,医院分型!E:E),2,FALSE),"无")</f>
        <v>L2</v>
      </c>
      <c r="G609" s="18" t="str">
        <f>IF(IFERROR(VLOOKUP(E609,医院分型!F:J,5,FALSE),"无")="是","是","")</f>
        <v/>
      </c>
      <c r="H609" s="45" t="s">
        <v>72</v>
      </c>
      <c r="I609" s="45" t="s">
        <v>813</v>
      </c>
      <c r="J609" s="18" t="str">
        <f>IFERROR(VLOOKUP(E609,医院分型!F:K,6,FALSE),"否")</f>
        <v>否</v>
      </c>
      <c r="K609" s="23" t="s">
        <v>1588</v>
      </c>
      <c r="L609" s="23">
        <v>51</v>
      </c>
      <c r="M609" s="23" t="s">
        <v>37</v>
      </c>
      <c r="N609" s="23" t="s">
        <v>38</v>
      </c>
      <c r="O609" s="15"/>
      <c r="P609" s="45" t="s">
        <v>39</v>
      </c>
      <c r="Q609" s="45" t="s">
        <v>40</v>
      </c>
      <c r="R609" s="17"/>
      <c r="S609" s="26" t="s">
        <v>1589</v>
      </c>
      <c r="T609" s="27" t="s">
        <v>42</v>
      </c>
      <c r="U609" s="23" t="s">
        <v>120</v>
      </c>
      <c r="V609" s="32">
        <v>0.21</v>
      </c>
      <c r="W609" s="23" t="s">
        <v>132</v>
      </c>
      <c r="X609" s="23"/>
      <c r="Y609" s="23" t="s">
        <v>132</v>
      </c>
      <c r="Z609" s="23"/>
      <c r="AA609" s="37"/>
      <c r="AB609" s="38"/>
      <c r="AC609" s="23"/>
      <c r="AD609" s="42"/>
      <c r="AE609" s="43"/>
    </row>
    <row r="610" spans="1:31">
      <c r="A610" s="15">
        <v>609</v>
      </c>
      <c r="B610" s="44">
        <v>44324</v>
      </c>
      <c r="C610" s="45" t="s">
        <v>70</v>
      </c>
      <c r="D610" s="18" t="str">
        <f>VLOOKUP(C610,IF({1,0},CSS南北分区!D:D,CSS南北分区!B:B),2,FALSE)</f>
        <v>北区</v>
      </c>
      <c r="E610" s="45" t="s">
        <v>185</v>
      </c>
      <c r="F610" s="18" t="str">
        <f>IFERROR(VLOOKUP('2-DBS送检明细'!E610,IF({1,0},医院分型!F:F,医院分型!E:E),2,FALSE),"无")</f>
        <v>L1</v>
      </c>
      <c r="G610" s="18" t="str">
        <f>IF(IFERROR(VLOOKUP(E610,医院分型!F:J,5,FALSE),"无")="是","是","")</f>
        <v>是</v>
      </c>
      <c r="H610" s="45" t="s">
        <v>72</v>
      </c>
      <c r="I610" s="45" t="s">
        <v>759</v>
      </c>
      <c r="J610" s="18" t="str">
        <f>IFERROR(VLOOKUP(E610,医院分型!F:K,6,FALSE),"否")</f>
        <v>是</v>
      </c>
      <c r="K610" s="23" t="s">
        <v>1590</v>
      </c>
      <c r="L610" s="23">
        <v>20</v>
      </c>
      <c r="M610" s="23" t="s">
        <v>49</v>
      </c>
      <c r="N610" s="23" t="s">
        <v>50</v>
      </c>
      <c r="O610" s="15"/>
      <c r="P610" s="45" t="s">
        <v>39</v>
      </c>
      <c r="Q610" s="45" t="s">
        <v>40</v>
      </c>
      <c r="R610" s="17"/>
      <c r="S610" s="26" t="s">
        <v>1591</v>
      </c>
      <c r="T610" s="27" t="s">
        <v>42</v>
      </c>
      <c r="U610" s="23" t="s">
        <v>120</v>
      </c>
      <c r="V610" s="32">
        <v>0.2</v>
      </c>
      <c r="W610" s="23" t="s">
        <v>58</v>
      </c>
      <c r="X610" s="23">
        <v>46.63</v>
      </c>
      <c r="Y610" s="23"/>
      <c r="Z610" s="23"/>
      <c r="AA610" s="37"/>
      <c r="AB610" s="38"/>
      <c r="AC610" s="23"/>
      <c r="AD610" s="42"/>
      <c r="AE610" s="43"/>
    </row>
    <row r="611" spans="1:31">
      <c r="A611" s="15">
        <v>610</v>
      </c>
      <c r="B611" s="44">
        <v>44324</v>
      </c>
      <c r="C611" s="45" t="s">
        <v>76</v>
      </c>
      <c r="D611" s="18" t="str">
        <f>VLOOKUP(C611,IF({1,0},CSS南北分区!D:D,CSS南北分区!B:B),2,FALSE)</f>
        <v>南区</v>
      </c>
      <c r="E611" s="45" t="s">
        <v>77</v>
      </c>
      <c r="F611" s="18" t="str">
        <f>IFERROR(VLOOKUP('2-DBS送检明细'!E611,IF({1,0},医院分型!F:F,医院分型!E:E),2,FALSE),"无")</f>
        <v>L1</v>
      </c>
      <c r="G611" s="18" t="str">
        <f>IF(IFERROR(VLOOKUP(E611,医院分型!F:J,5,FALSE),"无")="是","是","")</f>
        <v/>
      </c>
      <c r="H611" s="45" t="s">
        <v>78</v>
      </c>
      <c r="I611" s="45" t="s">
        <v>79</v>
      </c>
      <c r="J611" s="18" t="str">
        <f>IFERROR(VLOOKUP(E611,医院分型!F:K,6,FALSE),"否")</f>
        <v>签署中</v>
      </c>
      <c r="K611" s="23" t="s">
        <v>1592</v>
      </c>
      <c r="L611" s="23">
        <v>25</v>
      </c>
      <c r="M611" s="23" t="s">
        <v>49</v>
      </c>
      <c r="N611" s="23" t="s">
        <v>50</v>
      </c>
      <c r="O611" s="15"/>
      <c r="P611" s="45" t="s">
        <v>39</v>
      </c>
      <c r="Q611" s="45" t="s">
        <v>40</v>
      </c>
      <c r="R611" s="17"/>
      <c r="S611" s="26" t="s">
        <v>1593</v>
      </c>
      <c r="T611" s="27" t="s">
        <v>42</v>
      </c>
      <c r="U611" s="23" t="s">
        <v>120</v>
      </c>
      <c r="V611" s="32">
        <v>0.88</v>
      </c>
      <c r="W611" s="23" t="s">
        <v>132</v>
      </c>
      <c r="X611" s="23"/>
      <c r="Y611" s="23" t="s">
        <v>132</v>
      </c>
      <c r="Z611" s="23"/>
      <c r="AA611" s="37"/>
      <c r="AB611" s="38"/>
      <c r="AC611" s="23"/>
      <c r="AD611" s="42"/>
      <c r="AE611" s="43"/>
    </row>
    <row r="612" spans="1:31">
      <c r="A612" s="15">
        <v>611</v>
      </c>
      <c r="B612" s="44">
        <v>44324</v>
      </c>
      <c r="C612" s="45" t="s">
        <v>76</v>
      </c>
      <c r="D612" s="18" t="str">
        <f>VLOOKUP(C612,IF({1,0},CSS南北分区!D:D,CSS南北分区!B:B),2,FALSE)</f>
        <v>南区</v>
      </c>
      <c r="E612" s="45" t="s">
        <v>77</v>
      </c>
      <c r="F612" s="18" t="str">
        <f>IFERROR(VLOOKUP('2-DBS送检明细'!E612,IF({1,0},医院分型!F:F,医院分型!E:E),2,FALSE),"无")</f>
        <v>L1</v>
      </c>
      <c r="G612" s="18" t="str">
        <f>IF(IFERROR(VLOOKUP(E612,医院分型!F:J,5,FALSE),"无")="是","是","")</f>
        <v/>
      </c>
      <c r="H612" s="45" t="s">
        <v>78</v>
      </c>
      <c r="I612" s="45" t="s">
        <v>79</v>
      </c>
      <c r="J612" s="18" t="str">
        <f>IFERROR(VLOOKUP(E612,医院分型!F:K,6,FALSE),"否")</f>
        <v>签署中</v>
      </c>
      <c r="K612" s="23" t="s">
        <v>1491</v>
      </c>
      <c r="L612" s="23">
        <v>3</v>
      </c>
      <c r="M612" s="23" t="s">
        <v>37</v>
      </c>
      <c r="N612" s="23" t="s">
        <v>50</v>
      </c>
      <c r="O612" s="15"/>
      <c r="P612" s="45" t="s">
        <v>39</v>
      </c>
      <c r="Q612" s="45" t="s">
        <v>40</v>
      </c>
      <c r="R612" s="17"/>
      <c r="S612" s="26" t="s">
        <v>1594</v>
      </c>
      <c r="T612" s="27" t="s">
        <v>42</v>
      </c>
      <c r="U612" s="23" t="s">
        <v>43</v>
      </c>
      <c r="V612" s="32"/>
      <c r="W612" s="23"/>
      <c r="X612" s="23"/>
      <c r="Y612" s="23"/>
      <c r="Z612" s="23"/>
      <c r="AA612" s="37"/>
      <c r="AB612" s="38"/>
      <c r="AC612" s="23"/>
      <c r="AD612" s="42"/>
      <c r="AE612" s="43"/>
    </row>
    <row r="613" spans="1:31">
      <c r="A613" s="15">
        <v>612</v>
      </c>
      <c r="B613" s="44">
        <v>44324</v>
      </c>
      <c r="C613" s="45" t="s">
        <v>76</v>
      </c>
      <c r="D613" s="18" t="str">
        <f>VLOOKUP(C613,IF({1,0},CSS南北分区!D:D,CSS南北分区!B:B),2,FALSE)</f>
        <v>南区</v>
      </c>
      <c r="E613" s="45" t="s">
        <v>77</v>
      </c>
      <c r="F613" s="18" t="str">
        <f>IFERROR(VLOOKUP('2-DBS送检明细'!E613,IF({1,0},医院分型!F:F,医院分型!E:E),2,FALSE),"无")</f>
        <v>L1</v>
      </c>
      <c r="G613" s="18" t="str">
        <f>IF(IFERROR(VLOOKUP(E613,医院分型!F:J,5,FALSE),"无")="是","是","")</f>
        <v/>
      </c>
      <c r="H613" s="45" t="s">
        <v>78</v>
      </c>
      <c r="I613" s="45" t="s">
        <v>79</v>
      </c>
      <c r="J613" s="18" t="str">
        <f>IFERROR(VLOOKUP(E613,医院分型!F:K,6,FALSE),"否")</f>
        <v>签署中</v>
      </c>
      <c r="K613" s="23" t="s">
        <v>1595</v>
      </c>
      <c r="L613" s="23">
        <v>18</v>
      </c>
      <c r="M613" s="23" t="s">
        <v>49</v>
      </c>
      <c r="N613" s="23" t="s">
        <v>38</v>
      </c>
      <c r="O613" s="15"/>
      <c r="P613" s="45" t="s">
        <v>39</v>
      </c>
      <c r="Q613" s="45" t="s">
        <v>40</v>
      </c>
      <c r="R613" s="17"/>
      <c r="S613" s="26" t="s">
        <v>1596</v>
      </c>
      <c r="T613" s="27" t="s">
        <v>42</v>
      </c>
      <c r="U613" s="23" t="s">
        <v>43</v>
      </c>
      <c r="V613" s="32"/>
      <c r="W613" s="23"/>
      <c r="X613" s="23"/>
      <c r="Y613" s="23"/>
      <c r="Z613" s="23"/>
      <c r="AA613" s="37"/>
      <c r="AB613" s="38"/>
      <c r="AC613" s="23"/>
      <c r="AD613" s="42"/>
      <c r="AE613" s="43"/>
    </row>
    <row r="614" spans="1:31">
      <c r="A614" s="15">
        <v>613</v>
      </c>
      <c r="B614" s="44">
        <v>44326</v>
      </c>
      <c r="C614" s="45" t="s">
        <v>1597</v>
      </c>
      <c r="D614" s="18" t="str">
        <f>VLOOKUP(C614,IF({1,0},CSS南北分区!D:D,CSS南北分区!B:B),2,FALSE)</f>
        <v>北区</v>
      </c>
      <c r="E614" s="45" t="s">
        <v>1598</v>
      </c>
      <c r="F614" s="18" t="str">
        <f>IFERROR(VLOOKUP('2-DBS送检明细'!E614,IF({1,0},医院分型!F:F,医院分型!E:E),2,FALSE),"无")</f>
        <v>L2</v>
      </c>
      <c r="G614" s="18" t="str">
        <f>IF(IFERROR(VLOOKUP(E614,医院分型!F:J,5,FALSE),"无")="是","是","")</f>
        <v/>
      </c>
      <c r="H614" s="45" t="s">
        <v>34</v>
      </c>
      <c r="I614" s="45" t="s">
        <v>1599</v>
      </c>
      <c r="J614" s="18" t="str">
        <f>IFERROR(VLOOKUP(E614,医院分型!F:K,6,FALSE),"否")</f>
        <v>否</v>
      </c>
      <c r="K614" s="23" t="s">
        <v>1600</v>
      </c>
      <c r="L614" s="23">
        <v>4</v>
      </c>
      <c r="M614" s="23" t="s">
        <v>37</v>
      </c>
      <c r="N614" s="23" t="s">
        <v>38</v>
      </c>
      <c r="O614" s="15"/>
      <c r="P614" s="45" t="s">
        <v>39</v>
      </c>
      <c r="Q614" s="45" t="s">
        <v>40</v>
      </c>
      <c r="R614" s="17"/>
      <c r="S614" s="26" t="s">
        <v>1601</v>
      </c>
      <c r="T614" s="27" t="s">
        <v>42</v>
      </c>
      <c r="U614" s="23" t="s">
        <v>120</v>
      </c>
      <c r="V614" s="32">
        <v>0.33</v>
      </c>
      <c r="W614" s="23" t="s">
        <v>58</v>
      </c>
      <c r="X614" s="23">
        <v>99.78</v>
      </c>
      <c r="Y614" s="23" t="s">
        <v>58</v>
      </c>
      <c r="Z614" s="23"/>
      <c r="AA614" s="37"/>
      <c r="AB614" s="38"/>
      <c r="AC614" s="23"/>
      <c r="AD614" s="42"/>
      <c r="AE614" s="43"/>
    </row>
    <row r="615" spans="1:31">
      <c r="A615" s="15">
        <v>614</v>
      </c>
      <c r="B615" s="44">
        <v>44326</v>
      </c>
      <c r="C615" s="45" t="s">
        <v>44</v>
      </c>
      <c r="D615" s="18" t="str">
        <f>VLOOKUP(C615,IF({1,0},CSS南北分区!D:D,CSS南北分区!B:B),2,FALSE)</f>
        <v>北区</v>
      </c>
      <c r="E615" s="45" t="s">
        <v>45</v>
      </c>
      <c r="F615" s="18" t="str">
        <f>IFERROR(VLOOKUP('2-DBS送检明细'!E615,IF({1,0},医院分型!F:F,医院分型!E:E),2,FALSE),"无")</f>
        <v>L1</v>
      </c>
      <c r="G615" s="18" t="str">
        <f>IF(IFERROR(VLOOKUP(E615,医院分型!F:J,5,FALSE),"无")="是","是","")</f>
        <v>是</v>
      </c>
      <c r="H615" s="45" t="s">
        <v>78</v>
      </c>
      <c r="I615" s="45" t="s">
        <v>82</v>
      </c>
      <c r="J615" s="18" t="str">
        <f>IFERROR(VLOOKUP(E615,医院分型!F:K,6,FALSE),"否")</f>
        <v>是</v>
      </c>
      <c r="K615" s="23" t="s">
        <v>1518</v>
      </c>
      <c r="L615" s="23">
        <v>19</v>
      </c>
      <c r="M615" s="23" t="s">
        <v>49</v>
      </c>
      <c r="N615" s="23" t="s">
        <v>38</v>
      </c>
      <c r="O615" s="15"/>
      <c r="P615" s="45" t="s">
        <v>39</v>
      </c>
      <c r="Q615" s="45" t="s">
        <v>40</v>
      </c>
      <c r="R615" s="17"/>
      <c r="S615" s="26" t="s">
        <v>1602</v>
      </c>
      <c r="T615" s="27" t="s">
        <v>42</v>
      </c>
      <c r="U615" s="23" t="s">
        <v>43</v>
      </c>
      <c r="V615" s="32"/>
      <c r="W615" s="23"/>
      <c r="X615" s="23"/>
      <c r="Y615" s="23"/>
      <c r="Z615" s="23"/>
      <c r="AA615" s="37"/>
      <c r="AB615" s="38"/>
      <c r="AC615" s="23"/>
      <c r="AD615" s="42"/>
      <c r="AE615" s="43"/>
    </row>
    <row r="616" spans="1:31">
      <c r="A616" s="15">
        <v>615</v>
      </c>
      <c r="B616" s="44">
        <v>44326</v>
      </c>
      <c r="C616" s="45" t="s">
        <v>44</v>
      </c>
      <c r="D616" s="18" t="str">
        <f>VLOOKUP(C616,IF({1,0},CSS南北分区!D:D,CSS南北分区!B:B),2,FALSE)</f>
        <v>北区</v>
      </c>
      <c r="E616" s="45" t="s">
        <v>45</v>
      </c>
      <c r="F616" s="18" t="str">
        <f>IFERROR(VLOOKUP('2-DBS送检明细'!E616,IF({1,0},医院分型!F:F,医院分型!E:E),2,FALSE),"无")</f>
        <v>L1</v>
      </c>
      <c r="G616" s="18" t="str">
        <f>IF(IFERROR(VLOOKUP(E616,医院分型!F:J,5,FALSE),"无")="是","是","")</f>
        <v>是</v>
      </c>
      <c r="H616" s="45" t="s">
        <v>78</v>
      </c>
      <c r="I616" s="45" t="s">
        <v>82</v>
      </c>
      <c r="J616" s="18" t="str">
        <f>IFERROR(VLOOKUP(E616,医院分型!F:K,6,FALSE),"否")</f>
        <v>是</v>
      </c>
      <c r="K616" s="23" t="s">
        <v>1603</v>
      </c>
      <c r="L616" s="23">
        <v>36</v>
      </c>
      <c r="M616" s="23" t="s">
        <v>37</v>
      </c>
      <c r="N616" s="23" t="s">
        <v>50</v>
      </c>
      <c r="O616" s="15"/>
      <c r="P616" s="45" t="s">
        <v>39</v>
      </c>
      <c r="Q616" s="45" t="s">
        <v>40</v>
      </c>
      <c r="R616" s="17"/>
      <c r="S616" s="26" t="s">
        <v>1604</v>
      </c>
      <c r="T616" s="27" t="s">
        <v>42</v>
      </c>
      <c r="U616" s="23" t="s">
        <v>43</v>
      </c>
      <c r="V616" s="32"/>
      <c r="W616" s="23"/>
      <c r="X616" s="23"/>
      <c r="Y616" s="23"/>
      <c r="Z616" s="23"/>
      <c r="AA616" s="37"/>
      <c r="AB616" s="38"/>
      <c r="AC616" s="23"/>
      <c r="AD616" s="42"/>
      <c r="AE616" s="43"/>
    </row>
    <row r="617" spans="1:31">
      <c r="A617" s="15">
        <v>616</v>
      </c>
      <c r="B617" s="44">
        <v>44326</v>
      </c>
      <c r="C617" s="45" t="s">
        <v>268</v>
      </c>
      <c r="D617" s="18" t="str">
        <f>VLOOKUP(C617,IF({1,0},CSS南北分区!D:D,CSS南北分区!B:B),2,FALSE)</f>
        <v>南区</v>
      </c>
      <c r="E617" s="45" t="s">
        <v>1425</v>
      </c>
      <c r="F617" s="18" t="str">
        <f>IFERROR(VLOOKUP('2-DBS送检明细'!E617,IF({1,0},医院分型!F:F,医院分型!E:E),2,FALSE),"无")</f>
        <v>无</v>
      </c>
      <c r="G617" s="18" t="str">
        <f>IF(IFERROR(VLOOKUP(E617,医院分型!F:J,5,FALSE),"无")="是","是","")</f>
        <v/>
      </c>
      <c r="H617" s="45" t="s">
        <v>186</v>
      </c>
      <c r="I617" s="45" t="s">
        <v>1605</v>
      </c>
      <c r="J617" s="18" t="str">
        <f>IFERROR(VLOOKUP(E617,医院分型!F:K,6,FALSE),"否")</f>
        <v>否</v>
      </c>
      <c r="K617" s="23" t="s">
        <v>958</v>
      </c>
      <c r="L617" s="23">
        <v>26</v>
      </c>
      <c r="M617" s="23" t="s">
        <v>37</v>
      </c>
      <c r="N617" s="23" t="s">
        <v>50</v>
      </c>
      <c r="O617" s="15"/>
      <c r="P617" s="45" t="s">
        <v>42</v>
      </c>
      <c r="Q617" s="45" t="s">
        <v>56</v>
      </c>
      <c r="R617" s="17"/>
      <c r="S617" s="26" t="s">
        <v>1606</v>
      </c>
      <c r="T617" s="27" t="s">
        <v>42</v>
      </c>
      <c r="U617" s="23"/>
      <c r="V617" s="32"/>
      <c r="W617" s="23" t="s">
        <v>58</v>
      </c>
      <c r="X617" s="23" t="s">
        <v>161</v>
      </c>
      <c r="Y617" s="23"/>
      <c r="Z617" s="23"/>
      <c r="AA617" s="37"/>
      <c r="AB617" s="38"/>
      <c r="AC617" s="23"/>
      <c r="AD617" s="42"/>
      <c r="AE617" s="43"/>
    </row>
    <row r="618" spans="1:31">
      <c r="A618" s="15">
        <v>617</v>
      </c>
      <c r="B618" s="44">
        <v>44326</v>
      </c>
      <c r="C618" s="45" t="s">
        <v>76</v>
      </c>
      <c r="D618" s="18" t="str">
        <f>VLOOKUP(C618,IF({1,0},CSS南北分区!D:D,CSS南北分区!B:B),2,FALSE)</f>
        <v>南区</v>
      </c>
      <c r="E618" s="45" t="s">
        <v>77</v>
      </c>
      <c r="F618" s="18" t="str">
        <f>IFERROR(VLOOKUP('2-DBS送检明细'!E618,IF({1,0},医院分型!F:F,医院分型!E:E),2,FALSE),"无")</f>
        <v>L1</v>
      </c>
      <c r="G618" s="18" t="str">
        <f>IF(IFERROR(VLOOKUP(E618,医院分型!F:J,5,FALSE),"无")="是","是","")</f>
        <v/>
      </c>
      <c r="H618" s="45" t="s">
        <v>78</v>
      </c>
      <c r="I618" s="45" t="s">
        <v>79</v>
      </c>
      <c r="J618" s="18" t="str">
        <f>IFERROR(VLOOKUP(E618,医院分型!F:K,6,FALSE),"否")</f>
        <v>签署中</v>
      </c>
      <c r="K618" s="23" t="s">
        <v>264</v>
      </c>
      <c r="L618" s="23">
        <v>3</v>
      </c>
      <c r="M618" s="23" t="s">
        <v>37</v>
      </c>
      <c r="N618" s="23" t="s">
        <v>50</v>
      </c>
      <c r="O618" s="15"/>
      <c r="P618" s="45" t="s">
        <v>39</v>
      </c>
      <c r="Q618" s="45" t="s">
        <v>40</v>
      </c>
      <c r="R618" s="17"/>
      <c r="S618" s="26" t="s">
        <v>1607</v>
      </c>
      <c r="T618" s="27" t="s">
        <v>42</v>
      </c>
      <c r="U618" s="23" t="s">
        <v>43</v>
      </c>
      <c r="V618" s="32"/>
      <c r="W618" s="23"/>
      <c r="X618" s="23"/>
      <c r="Y618" s="23"/>
      <c r="Z618" s="23"/>
      <c r="AA618" s="37"/>
      <c r="AB618" s="38"/>
      <c r="AC618" s="23"/>
      <c r="AD618" s="42"/>
      <c r="AE618" s="43"/>
    </row>
    <row r="619" spans="1:31">
      <c r="A619" s="15">
        <v>618</v>
      </c>
      <c r="B619" s="44">
        <v>44326</v>
      </c>
      <c r="C619" s="45" t="s">
        <v>101</v>
      </c>
      <c r="D619" s="18" t="str">
        <f>VLOOKUP(C619,IF({1,0},CSS南北分区!D:D,CSS南北分区!B:B),2,FALSE)</f>
        <v>南区</v>
      </c>
      <c r="E619" s="45" t="s">
        <v>124</v>
      </c>
      <c r="F619" s="18" t="str">
        <f>IFERROR(VLOOKUP('2-DBS送检明细'!E619,IF({1,0},医院分型!F:F,医院分型!E:E),2,FALSE),"无")</f>
        <v>L1</v>
      </c>
      <c r="G619" s="18" t="str">
        <f>IF(IFERROR(VLOOKUP(E619,医院分型!F:J,5,FALSE),"无")="是","是","")</f>
        <v>是</v>
      </c>
      <c r="H619" s="45" t="s">
        <v>72</v>
      </c>
      <c r="I619" s="45" t="s">
        <v>1608</v>
      </c>
      <c r="J619" s="18" t="str">
        <f>IFERROR(VLOOKUP(E619,医院分型!F:K,6,FALSE),"否")</f>
        <v>是</v>
      </c>
      <c r="K619" s="23" t="s">
        <v>1609</v>
      </c>
      <c r="L619" s="23">
        <v>7</v>
      </c>
      <c r="M619" s="23" t="s">
        <v>37</v>
      </c>
      <c r="N619" s="23" t="s">
        <v>50</v>
      </c>
      <c r="O619" s="15"/>
      <c r="P619" s="45" t="s">
        <v>39</v>
      </c>
      <c r="Q619" s="45" t="s">
        <v>40</v>
      </c>
      <c r="R619" s="17"/>
      <c r="S619" s="26" t="s">
        <v>1610</v>
      </c>
      <c r="T619" s="27" t="s">
        <v>42</v>
      </c>
      <c r="U619" s="23" t="s">
        <v>43</v>
      </c>
      <c r="V619" s="32"/>
      <c r="W619" s="23"/>
      <c r="X619" s="23"/>
      <c r="Y619" s="23"/>
      <c r="Z619" s="23"/>
      <c r="AA619" s="37"/>
      <c r="AB619" s="38"/>
      <c r="AC619" s="23"/>
      <c r="AD619" s="42"/>
      <c r="AE619" s="43"/>
    </row>
    <row r="620" spans="1:31">
      <c r="A620" s="15">
        <v>619</v>
      </c>
      <c r="B620" s="44">
        <v>44327</v>
      </c>
      <c r="C620" s="45" t="s">
        <v>59</v>
      </c>
      <c r="D620" s="18" t="str">
        <f>VLOOKUP(C620,IF({1,0},CSS南北分区!D:D,CSS南北分区!B:B),2,FALSE)</f>
        <v>南区</v>
      </c>
      <c r="E620" s="45" t="s">
        <v>128</v>
      </c>
      <c r="F620" s="18" t="str">
        <f>IFERROR(VLOOKUP('2-DBS送检明细'!E620,IF({1,0},医院分型!F:F,医院分型!E:E),2,FALSE),"无")</f>
        <v>L2</v>
      </c>
      <c r="G620" s="18" t="str">
        <f>IF(IFERROR(VLOOKUP(E620,医院分型!F:J,5,FALSE),"无")="是","是","")</f>
        <v/>
      </c>
      <c r="H620" s="45" t="s">
        <v>1611</v>
      </c>
      <c r="I620" s="45" t="s">
        <v>129</v>
      </c>
      <c r="J620" s="18" t="str">
        <f>IFERROR(VLOOKUP(E620,医院分型!F:K,6,FALSE),"否")</f>
        <v>否</v>
      </c>
      <c r="K620" s="23" t="s">
        <v>1612</v>
      </c>
      <c r="L620" s="23">
        <v>28</v>
      </c>
      <c r="M620" s="23" t="s">
        <v>49</v>
      </c>
      <c r="N620" s="23" t="s">
        <v>38</v>
      </c>
      <c r="O620" s="15"/>
      <c r="P620" s="45" t="s">
        <v>39</v>
      </c>
      <c r="Q620" s="45" t="s">
        <v>40</v>
      </c>
      <c r="R620" s="17"/>
      <c r="S620" s="26" t="s">
        <v>1613</v>
      </c>
      <c r="T620" s="27" t="s">
        <v>42</v>
      </c>
      <c r="U620" s="23" t="s">
        <v>43</v>
      </c>
      <c r="V620" s="32"/>
      <c r="W620" s="23"/>
      <c r="X620" s="23"/>
      <c r="Y620" s="23"/>
      <c r="Z620" s="23"/>
      <c r="AA620" s="37"/>
      <c r="AB620" s="38"/>
      <c r="AC620" s="23"/>
      <c r="AD620" s="42"/>
      <c r="AE620" s="43"/>
    </row>
    <row r="621" spans="1:31">
      <c r="A621" s="15">
        <v>620</v>
      </c>
      <c r="B621" s="44">
        <v>44327</v>
      </c>
      <c r="C621" s="45" t="s">
        <v>32</v>
      </c>
      <c r="D621" s="18" t="str">
        <f>VLOOKUP(C621,IF({1,0},CSS南北分区!D:D,CSS南北分区!B:B),2,FALSE)</f>
        <v>北区</v>
      </c>
      <c r="E621" s="45" t="s">
        <v>33</v>
      </c>
      <c r="F621" s="18" t="str">
        <f>IFERROR(VLOOKUP('2-DBS送检明细'!E621,IF({1,0},医院分型!F:F,医院分型!E:E),2,FALSE),"无")</f>
        <v>L2</v>
      </c>
      <c r="G621" s="18" t="str">
        <f>IF(IFERROR(VLOOKUP(E621,医院分型!F:J,5,FALSE),"无")="是","是","")</f>
        <v/>
      </c>
      <c r="H621" s="45" t="s">
        <v>34</v>
      </c>
      <c r="I621" s="45" t="s">
        <v>1614</v>
      </c>
      <c r="J621" s="18" t="str">
        <f>IFERROR(VLOOKUP(E621,医院分型!F:K,6,FALSE),"否")</f>
        <v>否</v>
      </c>
      <c r="K621" s="23" t="s">
        <v>1615</v>
      </c>
      <c r="L621" s="23">
        <v>3</v>
      </c>
      <c r="M621" s="23" t="s">
        <v>49</v>
      </c>
      <c r="N621" s="23" t="s">
        <v>50</v>
      </c>
      <c r="O621" s="15"/>
      <c r="P621" s="45" t="s">
        <v>39</v>
      </c>
      <c r="Q621" s="45" t="s">
        <v>40</v>
      </c>
      <c r="R621" s="17"/>
      <c r="S621" s="26" t="s">
        <v>1616</v>
      </c>
      <c r="T621" s="27" t="s">
        <v>42</v>
      </c>
      <c r="U621" s="23" t="s">
        <v>43</v>
      </c>
      <c r="V621" s="32"/>
      <c r="W621" s="23"/>
      <c r="X621" s="23"/>
      <c r="Y621" s="23"/>
      <c r="Z621" s="23"/>
      <c r="AA621" s="37"/>
      <c r="AB621" s="38"/>
      <c r="AC621" s="23"/>
      <c r="AD621" s="42"/>
      <c r="AE621" s="43"/>
    </row>
    <row r="622" spans="1:31">
      <c r="A622" s="15">
        <v>621</v>
      </c>
      <c r="B622" s="44">
        <v>44327</v>
      </c>
      <c r="C622" s="45" t="s">
        <v>101</v>
      </c>
      <c r="D622" s="18" t="str">
        <f>VLOOKUP(C622,IF({1,0},CSS南北分区!D:D,CSS南北分区!B:B),2,FALSE)</f>
        <v>南区</v>
      </c>
      <c r="E622" s="45" t="s">
        <v>255</v>
      </c>
      <c r="F622" s="18" t="str">
        <f>IFERROR(VLOOKUP('2-DBS送检明细'!E622,IF({1,0},医院分型!F:F,医院分型!E:E),2,FALSE),"无")</f>
        <v>无</v>
      </c>
      <c r="G622" s="18" t="str">
        <f>IF(IFERROR(VLOOKUP(E622,医院分型!F:J,5,FALSE),"无")="是","是","")</f>
        <v/>
      </c>
      <c r="H622" s="45" t="s">
        <v>256</v>
      </c>
      <c r="I622" s="45" t="s">
        <v>1265</v>
      </c>
      <c r="J622" s="18" t="str">
        <f>IFERROR(VLOOKUP(E622,医院分型!F:K,6,FALSE),"否")</f>
        <v>否</v>
      </c>
      <c r="K622" s="23" t="s">
        <v>1617</v>
      </c>
      <c r="L622" s="23">
        <v>13</v>
      </c>
      <c r="M622" s="23" t="s">
        <v>259</v>
      </c>
      <c r="N622" s="23" t="s">
        <v>38</v>
      </c>
      <c r="O622" s="15"/>
      <c r="P622" s="45" t="s">
        <v>39</v>
      </c>
      <c r="Q622" s="45" t="s">
        <v>40</v>
      </c>
      <c r="R622" s="17"/>
      <c r="S622" s="26" t="s">
        <v>1618</v>
      </c>
      <c r="T622" s="27" t="s">
        <v>42</v>
      </c>
      <c r="U622" s="23" t="s">
        <v>43</v>
      </c>
      <c r="V622" s="32"/>
      <c r="W622" s="23"/>
      <c r="X622" s="23"/>
      <c r="Y622" s="23"/>
      <c r="Z622" s="23"/>
      <c r="AA622" s="37"/>
      <c r="AB622" s="38"/>
      <c r="AC622" s="23"/>
      <c r="AD622" s="42"/>
      <c r="AE622" s="43"/>
    </row>
    <row r="623" spans="1:31">
      <c r="A623" s="15">
        <v>622</v>
      </c>
      <c r="B623" s="44">
        <v>44327</v>
      </c>
      <c r="C623" s="45" t="s">
        <v>1234</v>
      </c>
      <c r="D623" s="18" t="str">
        <f>VLOOKUP(C623,IF({1,0},CSS南北分区!D:D,CSS南北分区!B:B),2,FALSE)</f>
        <v>北区</v>
      </c>
      <c r="E623" s="45" t="s">
        <v>262</v>
      </c>
      <c r="F623" s="18" t="str">
        <f>IFERROR(VLOOKUP('2-DBS送检明细'!E623,IF({1,0},医院分型!F:F,医院分型!E:E),2,FALSE),"无")</f>
        <v>无</v>
      </c>
      <c r="G623" s="18" t="str">
        <f>IF(IFERROR(VLOOKUP(E623,医院分型!F:J,5,FALSE),"无")="是","是","")</f>
        <v/>
      </c>
      <c r="H623" s="45" t="s">
        <v>72</v>
      </c>
      <c r="I623" s="45" t="s">
        <v>263</v>
      </c>
      <c r="J623" s="18" t="str">
        <f>IFERROR(VLOOKUP(E623,医院分型!F:K,6,FALSE),"否")</f>
        <v>否</v>
      </c>
      <c r="K623" s="23" t="s">
        <v>490</v>
      </c>
      <c r="L623" s="23">
        <v>11</v>
      </c>
      <c r="M623" s="23" t="s">
        <v>37</v>
      </c>
      <c r="N623" s="23" t="s">
        <v>38</v>
      </c>
      <c r="O623" s="15"/>
      <c r="P623" s="45" t="s">
        <v>39</v>
      </c>
      <c r="Q623" s="45" t="s">
        <v>40</v>
      </c>
      <c r="R623" s="17"/>
      <c r="S623" s="26" t="s">
        <v>1619</v>
      </c>
      <c r="T623" s="27" t="s">
        <v>42</v>
      </c>
      <c r="U623" s="23" t="s">
        <v>120</v>
      </c>
      <c r="V623" s="32">
        <v>0.2</v>
      </c>
      <c r="W623" s="23" t="s">
        <v>58</v>
      </c>
      <c r="X623" s="23">
        <v>378.35</v>
      </c>
      <c r="Y623" s="23" t="s">
        <v>58</v>
      </c>
      <c r="Z623" s="23"/>
      <c r="AA623" s="37"/>
      <c r="AB623" s="38"/>
      <c r="AC623" s="23"/>
      <c r="AD623" s="42"/>
      <c r="AE623" s="43"/>
    </row>
    <row r="624" spans="1:31">
      <c r="A624" s="15">
        <v>623</v>
      </c>
      <c r="B624" s="44">
        <v>44327</v>
      </c>
      <c r="C624" s="45" t="s">
        <v>1234</v>
      </c>
      <c r="D624" s="18" t="str">
        <f>VLOOKUP(C624,IF({1,0},CSS南北分区!D:D,CSS南北分区!B:B),2,FALSE)</f>
        <v>北区</v>
      </c>
      <c r="E624" s="45" t="s">
        <v>262</v>
      </c>
      <c r="F624" s="18" t="str">
        <f>IFERROR(VLOOKUP('2-DBS送检明细'!E624,IF({1,0},医院分型!F:F,医院分型!E:E),2,FALSE),"无")</f>
        <v>无</v>
      </c>
      <c r="G624" s="18" t="str">
        <f>IF(IFERROR(VLOOKUP(E624,医院分型!F:J,5,FALSE),"无")="是","是","")</f>
        <v/>
      </c>
      <c r="H624" s="45" t="s">
        <v>72</v>
      </c>
      <c r="I624" s="45" t="s">
        <v>263</v>
      </c>
      <c r="J624" s="18" t="str">
        <f>IFERROR(VLOOKUP(E624,医院分型!F:K,6,FALSE),"否")</f>
        <v>否</v>
      </c>
      <c r="K624" s="23" t="s">
        <v>1620</v>
      </c>
      <c r="L624" s="23">
        <v>43</v>
      </c>
      <c r="M624" s="23" t="s">
        <v>37</v>
      </c>
      <c r="N624" s="23" t="s">
        <v>50</v>
      </c>
      <c r="O624" s="15"/>
      <c r="P624" s="45" t="s">
        <v>39</v>
      </c>
      <c r="Q624" s="45" t="s">
        <v>40</v>
      </c>
      <c r="R624" s="17"/>
      <c r="S624" s="26" t="s">
        <v>1621</v>
      </c>
      <c r="T624" s="27" t="s">
        <v>42</v>
      </c>
      <c r="U624" s="23" t="s">
        <v>43</v>
      </c>
      <c r="V624" s="32"/>
      <c r="W624" s="23"/>
      <c r="X624" s="23"/>
      <c r="Y624" s="23"/>
      <c r="Z624" s="23"/>
      <c r="AA624" s="37"/>
      <c r="AB624" s="38"/>
      <c r="AC624" s="23"/>
      <c r="AD624" s="42"/>
      <c r="AE624" s="43"/>
    </row>
    <row r="625" spans="1:31">
      <c r="A625" s="15">
        <v>624</v>
      </c>
      <c r="B625" s="44">
        <v>44327</v>
      </c>
      <c r="C625" s="45" t="s">
        <v>1234</v>
      </c>
      <c r="D625" s="18" t="str">
        <f>VLOOKUP(C625,IF({1,0},CSS南北分区!D:D,CSS南北分区!B:B),2,FALSE)</f>
        <v>北区</v>
      </c>
      <c r="E625" s="45" t="s">
        <v>262</v>
      </c>
      <c r="F625" s="18" t="str">
        <f>IFERROR(VLOOKUP('2-DBS送检明细'!E625,IF({1,0},医院分型!F:F,医院分型!E:E),2,FALSE),"无")</f>
        <v>无</v>
      </c>
      <c r="G625" s="18" t="str">
        <f>IF(IFERROR(VLOOKUP(E625,医院分型!F:J,5,FALSE),"无")="是","是","")</f>
        <v/>
      </c>
      <c r="H625" s="45" t="s">
        <v>72</v>
      </c>
      <c r="I625" s="45" t="s">
        <v>263</v>
      </c>
      <c r="J625" s="18" t="str">
        <f>IFERROR(VLOOKUP(E625,医院分型!F:K,6,FALSE),"否")</f>
        <v>否</v>
      </c>
      <c r="K625" s="23" t="s">
        <v>1622</v>
      </c>
      <c r="L625" s="23">
        <v>43</v>
      </c>
      <c r="M625" s="23" t="s">
        <v>37</v>
      </c>
      <c r="N625" s="23" t="s">
        <v>38</v>
      </c>
      <c r="O625" s="15"/>
      <c r="P625" s="45" t="s">
        <v>39</v>
      </c>
      <c r="Q625" s="45" t="s">
        <v>40</v>
      </c>
      <c r="R625" s="17"/>
      <c r="S625" s="26" t="s">
        <v>1623</v>
      </c>
      <c r="T625" s="27" t="s">
        <v>42</v>
      </c>
      <c r="U625" s="23" t="s">
        <v>43</v>
      </c>
      <c r="V625" s="32"/>
      <c r="W625" s="23"/>
      <c r="X625" s="23"/>
      <c r="Y625" s="23"/>
      <c r="Z625" s="23"/>
      <c r="AA625" s="37"/>
      <c r="AB625" s="38"/>
      <c r="AC625" s="23"/>
      <c r="AD625" s="42"/>
      <c r="AE625" s="43"/>
    </row>
    <row r="626" spans="1:31">
      <c r="A626" s="15">
        <v>625</v>
      </c>
      <c r="B626" s="44">
        <v>44328</v>
      </c>
      <c r="C626" s="45" t="s">
        <v>59</v>
      </c>
      <c r="D626" s="18" t="str">
        <f>VLOOKUP(C626,IF({1,0},CSS南北分区!D:D,CSS南北分区!B:B),2,FALSE)</f>
        <v>南区</v>
      </c>
      <c r="E626" s="45" t="s">
        <v>60</v>
      </c>
      <c r="F626" s="18" t="str">
        <f>IFERROR(VLOOKUP('2-DBS送检明细'!E626,IF({1,0},医院分型!F:F,医院分型!E:E),2,FALSE),"无")</f>
        <v>L2</v>
      </c>
      <c r="G626" s="18" t="str">
        <f>IF(IFERROR(VLOOKUP(E626,医院分型!F:J,5,FALSE),"无")="是","是","")</f>
        <v/>
      </c>
      <c r="H626" s="45" t="s">
        <v>61</v>
      </c>
      <c r="I626" s="45" t="s">
        <v>62</v>
      </c>
      <c r="J626" s="18" t="str">
        <f>IFERROR(VLOOKUP(E626,医院分型!F:K,6,FALSE),"否")</f>
        <v>否</v>
      </c>
      <c r="K626" s="23" t="s">
        <v>1624</v>
      </c>
      <c r="L626" s="23">
        <v>50</v>
      </c>
      <c r="M626" s="23" t="s">
        <v>37</v>
      </c>
      <c r="N626" s="23" t="s">
        <v>50</v>
      </c>
      <c r="O626" s="15"/>
      <c r="P626" s="45" t="s">
        <v>39</v>
      </c>
      <c r="Q626" s="45" t="s">
        <v>40</v>
      </c>
      <c r="R626" s="17"/>
      <c r="S626" s="26" t="s">
        <v>1625</v>
      </c>
      <c r="T626" s="27" t="s">
        <v>42</v>
      </c>
      <c r="U626" s="23" t="s">
        <v>43</v>
      </c>
      <c r="V626" s="32"/>
      <c r="W626" s="23"/>
      <c r="X626" s="23"/>
      <c r="Y626" s="23"/>
      <c r="Z626" s="23"/>
      <c r="AA626" s="37"/>
      <c r="AB626" s="38"/>
      <c r="AC626" s="23"/>
      <c r="AD626" s="42"/>
      <c r="AE626" s="43"/>
    </row>
    <row r="627" spans="1:31">
      <c r="A627" s="15">
        <v>626</v>
      </c>
      <c r="B627" s="44">
        <v>44328</v>
      </c>
      <c r="C627" s="45" t="s">
        <v>59</v>
      </c>
      <c r="D627" s="18" t="str">
        <f>VLOOKUP(C627,IF({1,0},CSS南北分区!D:D,CSS南北分区!B:B),2,FALSE)</f>
        <v>南区</v>
      </c>
      <c r="E627" s="45" t="s">
        <v>903</v>
      </c>
      <c r="F627" s="18" t="str">
        <f>IFERROR(VLOOKUP('2-DBS送检明细'!E627,IF({1,0},医院分型!F:F,医院分型!E:E),2,FALSE),"无")</f>
        <v>L2</v>
      </c>
      <c r="G627" s="18" t="str">
        <f>IF(IFERROR(VLOOKUP(E627,医院分型!F:J,5,FALSE),"无")="是","是","")</f>
        <v>是</v>
      </c>
      <c r="H627" s="45" t="s">
        <v>72</v>
      </c>
      <c r="I627" s="45" t="s">
        <v>904</v>
      </c>
      <c r="J627" s="18" t="str">
        <f>IFERROR(VLOOKUP(E627,医院分型!F:K,6,FALSE),"否")</f>
        <v>是</v>
      </c>
      <c r="K627" s="23" t="s">
        <v>1626</v>
      </c>
      <c r="L627" s="23">
        <v>5</v>
      </c>
      <c r="M627" s="23" t="s">
        <v>37</v>
      </c>
      <c r="N627" s="23" t="s">
        <v>50</v>
      </c>
      <c r="O627" s="15"/>
      <c r="P627" s="45" t="s">
        <v>39</v>
      </c>
      <c r="Q627" s="45" t="s">
        <v>40</v>
      </c>
      <c r="R627" s="17"/>
      <c r="S627" s="26" t="s">
        <v>1627</v>
      </c>
      <c r="T627" s="27" t="s">
        <v>42</v>
      </c>
      <c r="U627" s="23" t="s">
        <v>43</v>
      </c>
      <c r="V627" s="32"/>
      <c r="W627" s="23"/>
      <c r="X627" s="23"/>
      <c r="Y627" s="23"/>
      <c r="Z627" s="23"/>
      <c r="AA627" s="37"/>
      <c r="AB627" s="38"/>
      <c r="AC627" s="23"/>
      <c r="AD627" s="42"/>
      <c r="AE627" s="43"/>
    </row>
    <row r="628" spans="1:31">
      <c r="A628" s="15">
        <v>627</v>
      </c>
      <c r="B628" s="44">
        <v>44328</v>
      </c>
      <c r="C628" s="45" t="s">
        <v>44</v>
      </c>
      <c r="D628" s="18" t="str">
        <f>VLOOKUP(C628,IF({1,0},CSS南北分区!D:D,CSS南北分区!B:B),2,FALSE)</f>
        <v>北区</v>
      </c>
      <c r="E628" s="45" t="s">
        <v>45</v>
      </c>
      <c r="F628" s="18" t="str">
        <f>IFERROR(VLOOKUP('2-DBS送检明细'!E628,IF({1,0},医院分型!F:F,医院分型!E:E),2,FALSE),"无")</f>
        <v>L1</v>
      </c>
      <c r="G628" s="18" t="str">
        <f>IF(IFERROR(VLOOKUP(E628,医院分型!F:J,5,FALSE),"无")="是","是","")</f>
        <v>是</v>
      </c>
      <c r="H628" s="45" t="s">
        <v>78</v>
      </c>
      <c r="I628" s="45" t="s">
        <v>82</v>
      </c>
      <c r="J628" s="18" t="str">
        <f>IFERROR(VLOOKUP(E628,医院分型!F:K,6,FALSE),"否")</f>
        <v>是</v>
      </c>
      <c r="K628" s="23" t="s">
        <v>1628</v>
      </c>
      <c r="L628" s="23">
        <v>57</v>
      </c>
      <c r="M628" s="23" t="s">
        <v>37</v>
      </c>
      <c r="N628" s="23" t="s">
        <v>50</v>
      </c>
      <c r="O628" s="15"/>
      <c r="P628" s="45" t="s">
        <v>39</v>
      </c>
      <c r="Q628" s="45" t="s">
        <v>40</v>
      </c>
      <c r="R628" s="17"/>
      <c r="S628" s="26" t="s">
        <v>1629</v>
      </c>
      <c r="T628" s="27" t="s">
        <v>42</v>
      </c>
      <c r="U628" s="23" t="s">
        <v>43</v>
      </c>
      <c r="V628" s="32"/>
      <c r="W628" s="23"/>
      <c r="X628" s="23"/>
      <c r="Y628" s="23"/>
      <c r="Z628" s="23"/>
      <c r="AA628" s="37"/>
      <c r="AB628" s="38"/>
      <c r="AC628" s="23"/>
      <c r="AD628" s="42"/>
      <c r="AE628" s="43"/>
    </row>
    <row r="629" spans="1:31">
      <c r="A629" s="15">
        <v>628</v>
      </c>
      <c r="B629" s="44">
        <v>44328</v>
      </c>
      <c r="C629" s="45" t="s">
        <v>142</v>
      </c>
      <c r="D629" s="18" t="str">
        <f>VLOOKUP(C629,IF({1,0},CSS南北分区!D:D,CSS南北分区!B:B),2,FALSE)</f>
        <v>南区</v>
      </c>
      <c r="E629" s="45" t="s">
        <v>1256</v>
      </c>
      <c r="F629" s="18" t="str">
        <f>IFERROR(VLOOKUP('2-DBS送检明细'!E629,IF({1,0},医院分型!F:F,医院分型!E:E),2,FALSE),"无")</f>
        <v>无</v>
      </c>
      <c r="G629" s="18" t="str">
        <f>IF(IFERROR(VLOOKUP(E629,医院分型!F:J,5,FALSE),"无")="是","是","")</f>
        <v/>
      </c>
      <c r="H629" s="45" t="s">
        <v>72</v>
      </c>
      <c r="I629" s="45" t="s">
        <v>1257</v>
      </c>
      <c r="J629" s="18" t="str">
        <f>IFERROR(VLOOKUP(E629,医院分型!F:K,6,FALSE),"否")</f>
        <v>否</v>
      </c>
      <c r="K629" s="23" t="s">
        <v>1630</v>
      </c>
      <c r="L629" s="23">
        <v>18</v>
      </c>
      <c r="M629" s="23" t="s">
        <v>37</v>
      </c>
      <c r="N629" s="23" t="s">
        <v>38</v>
      </c>
      <c r="O629" s="15"/>
      <c r="P629" s="45" t="s">
        <v>39</v>
      </c>
      <c r="Q629" s="45" t="s">
        <v>40</v>
      </c>
      <c r="R629" s="17"/>
      <c r="S629" s="26" t="s">
        <v>1631</v>
      </c>
      <c r="T629" s="27" t="s">
        <v>42</v>
      </c>
      <c r="U629" s="23" t="s">
        <v>120</v>
      </c>
      <c r="V629" s="32">
        <v>0.72</v>
      </c>
      <c r="W629" s="23" t="s">
        <v>132</v>
      </c>
      <c r="X629" s="23"/>
      <c r="Y629" s="23" t="s">
        <v>132</v>
      </c>
      <c r="Z629" s="23"/>
      <c r="AA629" s="37"/>
      <c r="AB629" s="38"/>
      <c r="AC629" s="23"/>
      <c r="AD629" s="42"/>
      <c r="AE629" s="43"/>
    </row>
    <row r="630" spans="1:31">
      <c r="A630" s="15">
        <v>629</v>
      </c>
      <c r="B630" s="44">
        <v>44328</v>
      </c>
      <c r="C630" s="45" t="s">
        <v>44</v>
      </c>
      <c r="D630" s="18" t="str">
        <f>VLOOKUP(C630,IF({1,0},CSS南北分区!D:D,CSS南北分区!B:B),2,FALSE)</f>
        <v>北区</v>
      </c>
      <c r="E630" s="45" t="s">
        <v>1291</v>
      </c>
      <c r="F630" s="18" t="str">
        <f>IFERROR(VLOOKUP('2-DBS送检明细'!E630,IF({1,0},医院分型!F:F,医院分型!E:E),2,FALSE),"无")</f>
        <v>无</v>
      </c>
      <c r="G630" s="18" t="str">
        <f>IF(IFERROR(VLOOKUP(E630,医院分型!F:J,5,FALSE),"无")="是","是","")</f>
        <v/>
      </c>
      <c r="H630" s="45" t="s">
        <v>72</v>
      </c>
      <c r="I630" s="45" t="s">
        <v>1292</v>
      </c>
      <c r="J630" s="18" t="str">
        <f>IFERROR(VLOOKUP(E630,医院分型!F:K,6,FALSE),"否")</f>
        <v>否</v>
      </c>
      <c r="K630" s="23" t="s">
        <v>1632</v>
      </c>
      <c r="L630" s="23">
        <v>28</v>
      </c>
      <c r="M630" s="23" t="s">
        <v>37</v>
      </c>
      <c r="N630" s="23" t="s">
        <v>50</v>
      </c>
      <c r="O630" s="15"/>
      <c r="P630" s="45" t="s">
        <v>39</v>
      </c>
      <c r="Q630" s="45" t="s">
        <v>40</v>
      </c>
      <c r="R630" s="17"/>
      <c r="S630" s="26" t="s">
        <v>1633</v>
      </c>
      <c r="T630" s="27" t="s">
        <v>42</v>
      </c>
      <c r="U630" s="23" t="s">
        <v>43</v>
      </c>
      <c r="V630" s="32"/>
      <c r="W630" s="23"/>
      <c r="X630" s="23"/>
      <c r="Y630" s="23"/>
      <c r="Z630" s="23"/>
      <c r="AA630" s="37"/>
      <c r="AB630" s="38"/>
      <c r="AC630" s="23"/>
      <c r="AD630" s="42"/>
      <c r="AE630" s="43"/>
    </row>
    <row r="631" spans="1:31">
      <c r="A631" s="15">
        <v>630</v>
      </c>
      <c r="B631" s="44">
        <v>44328</v>
      </c>
      <c r="C631" s="45" t="s">
        <v>70</v>
      </c>
      <c r="D631" s="18" t="str">
        <f>VLOOKUP(C631,IF({1,0},CSS南北分区!D:D,CSS南北分区!B:B),2,FALSE)</f>
        <v>北区</v>
      </c>
      <c r="E631" s="45" t="s">
        <v>808</v>
      </c>
      <c r="F631" s="18" t="str">
        <f>IFERROR(VLOOKUP('2-DBS送检明细'!E631,IF({1,0},医院分型!F:F,医院分型!E:E),2,FALSE),"无")</f>
        <v>L2</v>
      </c>
      <c r="G631" s="18" t="str">
        <f>IF(IFERROR(VLOOKUP(E631,医院分型!F:J,5,FALSE),"无")="是","是","")</f>
        <v/>
      </c>
      <c r="H631" s="45" t="s">
        <v>78</v>
      </c>
      <c r="I631" s="45" t="s">
        <v>1583</v>
      </c>
      <c r="J631" s="18" t="str">
        <f>IFERROR(VLOOKUP(E631,医院分型!F:K,6,FALSE),"否")</f>
        <v>否</v>
      </c>
      <c r="K631" s="23" t="s">
        <v>1634</v>
      </c>
      <c r="L631" s="23">
        <v>42</v>
      </c>
      <c r="M631" s="23" t="s">
        <v>37</v>
      </c>
      <c r="N631" s="23" t="s">
        <v>50</v>
      </c>
      <c r="O631" s="15"/>
      <c r="P631" s="45" t="s">
        <v>39</v>
      </c>
      <c r="Q631" s="45" t="s">
        <v>40</v>
      </c>
      <c r="R631" s="17"/>
      <c r="S631" s="26" t="s">
        <v>1635</v>
      </c>
      <c r="T631" s="27" t="s">
        <v>42</v>
      </c>
      <c r="U631" s="23" t="s">
        <v>43</v>
      </c>
      <c r="V631" s="32"/>
      <c r="W631" s="23"/>
      <c r="X631" s="23"/>
      <c r="Y631" s="23"/>
      <c r="Z631" s="23"/>
      <c r="AA631" s="37"/>
      <c r="AB631" s="38"/>
      <c r="AC631" s="23"/>
      <c r="AD631" s="42"/>
      <c r="AE631" s="43"/>
    </row>
    <row r="632" spans="1:31">
      <c r="A632" s="15">
        <v>631</v>
      </c>
      <c r="B632" s="44">
        <v>44328</v>
      </c>
      <c r="C632" s="45" t="s">
        <v>70</v>
      </c>
      <c r="D632" s="18" t="str">
        <f>VLOOKUP(C632,IF({1,0},CSS南北分区!D:D,CSS南北分区!B:B),2,FALSE)</f>
        <v>北区</v>
      </c>
      <c r="E632" s="45" t="s">
        <v>808</v>
      </c>
      <c r="F632" s="18" t="str">
        <f>IFERROR(VLOOKUP('2-DBS送检明细'!E632,IF({1,0},医院分型!F:F,医院分型!E:E),2,FALSE),"无")</f>
        <v>L2</v>
      </c>
      <c r="G632" s="18" t="str">
        <f>IF(IFERROR(VLOOKUP(E632,医院分型!F:J,5,FALSE),"无")="是","是","")</f>
        <v/>
      </c>
      <c r="H632" s="45" t="s">
        <v>78</v>
      </c>
      <c r="I632" s="45" t="s">
        <v>1583</v>
      </c>
      <c r="J632" s="18" t="str">
        <f>IFERROR(VLOOKUP(E632,医院分型!F:K,6,FALSE),"否")</f>
        <v>否</v>
      </c>
      <c r="K632" s="23" t="s">
        <v>1636</v>
      </c>
      <c r="L632" s="23">
        <v>20</v>
      </c>
      <c r="M632" s="23" t="s">
        <v>37</v>
      </c>
      <c r="N632" s="23" t="s">
        <v>38</v>
      </c>
      <c r="O632" s="15"/>
      <c r="P632" s="45" t="s">
        <v>39</v>
      </c>
      <c r="Q632" s="45" t="s">
        <v>40</v>
      </c>
      <c r="R632" s="17"/>
      <c r="S632" s="26" t="s">
        <v>1637</v>
      </c>
      <c r="T632" s="27" t="s">
        <v>42</v>
      </c>
      <c r="U632" s="23" t="s">
        <v>120</v>
      </c>
      <c r="V632" s="32">
        <v>0.4</v>
      </c>
      <c r="W632" s="23" t="s">
        <v>58</v>
      </c>
      <c r="X632" s="23">
        <v>341.95</v>
      </c>
      <c r="Y632" s="23"/>
      <c r="Z632" s="23"/>
      <c r="AA632" s="37"/>
      <c r="AB632" s="38"/>
      <c r="AC632" s="23"/>
      <c r="AD632" s="42"/>
      <c r="AE632" s="43"/>
    </row>
    <row r="633" spans="1:31">
      <c r="A633" s="15">
        <v>632</v>
      </c>
      <c r="B633" s="44">
        <v>44328</v>
      </c>
      <c r="C633" s="45" t="s">
        <v>70</v>
      </c>
      <c r="D633" s="18" t="str">
        <f>VLOOKUP(C633,IF({1,0},CSS南北分区!D:D,CSS南北分区!B:B),2,FALSE)</f>
        <v>北区</v>
      </c>
      <c r="E633" s="45" t="s">
        <v>808</v>
      </c>
      <c r="F633" s="18" t="str">
        <f>IFERROR(VLOOKUP('2-DBS送检明细'!E633,IF({1,0},医院分型!F:F,医院分型!E:E),2,FALSE),"无")</f>
        <v>L2</v>
      </c>
      <c r="G633" s="18" t="str">
        <f>IF(IFERROR(VLOOKUP(E633,医院分型!F:J,5,FALSE),"无")="是","是","")</f>
        <v/>
      </c>
      <c r="H633" s="45" t="s">
        <v>78</v>
      </c>
      <c r="I633" s="45" t="s">
        <v>1583</v>
      </c>
      <c r="J633" s="18" t="str">
        <f>IFERROR(VLOOKUP(E633,医院分型!F:K,6,FALSE),"否")</f>
        <v>否</v>
      </c>
      <c r="K633" s="23" t="s">
        <v>1638</v>
      </c>
      <c r="L633" s="23">
        <v>74</v>
      </c>
      <c r="M633" s="23" t="s">
        <v>37</v>
      </c>
      <c r="N633" s="23" t="s">
        <v>38</v>
      </c>
      <c r="O633" s="15"/>
      <c r="P633" s="45" t="s">
        <v>39</v>
      </c>
      <c r="Q633" s="45" t="s">
        <v>40</v>
      </c>
      <c r="R633" s="17"/>
      <c r="S633" s="26" t="s">
        <v>1639</v>
      </c>
      <c r="T633" s="27" t="s">
        <v>42</v>
      </c>
      <c r="U633" s="23" t="s">
        <v>120</v>
      </c>
      <c r="V633" s="32">
        <v>0.98</v>
      </c>
      <c r="W633" s="23" t="s">
        <v>132</v>
      </c>
      <c r="X633" s="23"/>
      <c r="Y633" s="23" t="s">
        <v>132</v>
      </c>
      <c r="Z633" s="23"/>
      <c r="AA633" s="37"/>
      <c r="AB633" s="38"/>
      <c r="AC633" s="23"/>
      <c r="AD633" s="42"/>
      <c r="AE633" s="43"/>
    </row>
    <row r="634" spans="1:31">
      <c r="A634" s="15">
        <v>633</v>
      </c>
      <c r="B634" s="44">
        <v>44328</v>
      </c>
      <c r="C634" s="45" t="s">
        <v>70</v>
      </c>
      <c r="D634" s="18" t="str">
        <f>VLOOKUP(C634,IF({1,0},CSS南北分区!D:D,CSS南北分区!B:B),2,FALSE)</f>
        <v>北区</v>
      </c>
      <c r="E634" s="45" t="s">
        <v>808</v>
      </c>
      <c r="F634" s="18" t="str">
        <f>IFERROR(VLOOKUP('2-DBS送检明细'!E634,IF({1,0},医院分型!F:F,医院分型!E:E),2,FALSE),"无")</f>
        <v>L2</v>
      </c>
      <c r="G634" s="18" t="str">
        <f>IF(IFERROR(VLOOKUP(E634,医院分型!F:J,5,FALSE),"无")="是","是","")</f>
        <v/>
      </c>
      <c r="H634" s="45" t="s">
        <v>78</v>
      </c>
      <c r="I634" s="45" t="s">
        <v>1583</v>
      </c>
      <c r="J634" s="18" t="str">
        <f>IFERROR(VLOOKUP(E634,医院分型!F:K,6,FALSE),"否")</f>
        <v>否</v>
      </c>
      <c r="K634" s="23" t="s">
        <v>1640</v>
      </c>
      <c r="L634" s="23">
        <v>63</v>
      </c>
      <c r="M634" s="23" t="s">
        <v>37</v>
      </c>
      <c r="N634" s="23" t="s">
        <v>50</v>
      </c>
      <c r="O634" s="15"/>
      <c r="P634" s="45" t="s">
        <v>39</v>
      </c>
      <c r="Q634" s="45" t="s">
        <v>40</v>
      </c>
      <c r="R634" s="17"/>
      <c r="S634" s="26" t="s">
        <v>1641</v>
      </c>
      <c r="T634" s="27" t="s">
        <v>42</v>
      </c>
      <c r="U634" s="23" t="s">
        <v>43</v>
      </c>
      <c r="V634" s="32"/>
      <c r="W634" s="23"/>
      <c r="X634" s="23"/>
      <c r="Y634" s="23"/>
      <c r="Z634" s="23"/>
      <c r="AA634" s="37"/>
      <c r="AB634" s="38"/>
      <c r="AC634" s="23"/>
      <c r="AD634" s="42"/>
      <c r="AE634" s="43"/>
    </row>
    <row r="635" spans="1:31">
      <c r="A635" s="15">
        <v>634</v>
      </c>
      <c r="B635" s="44">
        <v>44328</v>
      </c>
      <c r="C635" s="45" t="s">
        <v>70</v>
      </c>
      <c r="D635" s="18" t="str">
        <f>VLOOKUP(C635,IF({1,0},CSS南北分区!D:D,CSS南北分区!B:B),2,FALSE)</f>
        <v>北区</v>
      </c>
      <c r="E635" s="45" t="s">
        <v>808</v>
      </c>
      <c r="F635" s="18" t="str">
        <f>IFERROR(VLOOKUP('2-DBS送检明细'!E635,IF({1,0},医院分型!F:F,医院分型!E:E),2,FALSE),"无")</f>
        <v>L2</v>
      </c>
      <c r="G635" s="18" t="str">
        <f>IF(IFERROR(VLOOKUP(E635,医院分型!F:J,5,FALSE),"无")="是","是","")</f>
        <v/>
      </c>
      <c r="H635" s="45" t="s">
        <v>78</v>
      </c>
      <c r="I635" s="45" t="s">
        <v>1583</v>
      </c>
      <c r="J635" s="18" t="str">
        <f>IFERROR(VLOOKUP(E635,医院分型!F:K,6,FALSE),"否")</f>
        <v>否</v>
      </c>
      <c r="K635" s="23"/>
      <c r="L635" s="23"/>
      <c r="M635" s="23"/>
      <c r="N635" s="23"/>
      <c r="O635" s="15"/>
      <c r="P635" s="45" t="s">
        <v>39</v>
      </c>
      <c r="Q635" s="45" t="s">
        <v>449</v>
      </c>
      <c r="R635" s="17"/>
      <c r="S635" s="26"/>
      <c r="T635" s="27"/>
      <c r="U635" s="23"/>
      <c r="V635" s="32"/>
      <c r="W635" s="23"/>
      <c r="X635" s="23"/>
      <c r="Y635" s="23"/>
      <c r="Z635" s="23"/>
      <c r="AA635" s="37"/>
      <c r="AB635" s="38"/>
      <c r="AC635" s="23"/>
      <c r="AD635" s="42"/>
      <c r="AE635" s="43"/>
    </row>
    <row r="636" spans="1:31">
      <c r="A636" s="15">
        <v>635</v>
      </c>
      <c r="B636" s="44">
        <v>44328</v>
      </c>
      <c r="C636" s="45" t="s">
        <v>70</v>
      </c>
      <c r="D636" s="18" t="str">
        <f>VLOOKUP(C636,IF({1,0},CSS南北分区!D:D,CSS南北分区!B:B),2,FALSE)</f>
        <v>北区</v>
      </c>
      <c r="E636" s="45" t="s">
        <v>808</v>
      </c>
      <c r="F636" s="18" t="str">
        <f>IFERROR(VLOOKUP('2-DBS送检明细'!E636,IF({1,0},医院分型!F:F,医院分型!E:E),2,FALSE),"无")</f>
        <v>L2</v>
      </c>
      <c r="G636" s="18" t="str">
        <f>IF(IFERROR(VLOOKUP(E636,医院分型!F:J,5,FALSE),"无")="是","是","")</f>
        <v/>
      </c>
      <c r="H636" s="45" t="s">
        <v>78</v>
      </c>
      <c r="I636" s="45" t="s">
        <v>1583</v>
      </c>
      <c r="J636" s="18" t="str">
        <f>IFERROR(VLOOKUP(E636,医院分型!F:K,6,FALSE),"否")</f>
        <v>否</v>
      </c>
      <c r="K636" s="23"/>
      <c r="L636" s="23"/>
      <c r="M636" s="23"/>
      <c r="N636" s="23"/>
      <c r="O636" s="15"/>
      <c r="P636" s="45" t="s">
        <v>39</v>
      </c>
      <c r="Q636" s="45" t="s">
        <v>449</v>
      </c>
      <c r="R636" s="17"/>
      <c r="S636" s="26"/>
      <c r="T636" s="27"/>
      <c r="U636" s="23"/>
      <c r="V636" s="32"/>
      <c r="W636" s="23"/>
      <c r="X636" s="23"/>
      <c r="Y636" s="23"/>
      <c r="Z636" s="23"/>
      <c r="AA636" s="37"/>
      <c r="AB636" s="38"/>
      <c r="AC636" s="23"/>
      <c r="AD636" s="42"/>
      <c r="AE636" s="43"/>
    </row>
    <row r="637" spans="1:31">
      <c r="A637" s="15">
        <v>636</v>
      </c>
      <c r="B637" s="44">
        <v>44328</v>
      </c>
      <c r="C637" s="45" t="s">
        <v>70</v>
      </c>
      <c r="D637" s="18" t="str">
        <f>VLOOKUP(C637,IF({1,0},CSS南北分区!D:D,CSS南北分区!B:B),2,FALSE)</f>
        <v>北区</v>
      </c>
      <c r="E637" s="45" t="s">
        <v>808</v>
      </c>
      <c r="F637" s="18" t="str">
        <f>IFERROR(VLOOKUP('2-DBS送检明细'!E637,IF({1,0},医院分型!F:F,医院分型!E:E),2,FALSE),"无")</f>
        <v>L2</v>
      </c>
      <c r="G637" s="18" t="str">
        <f>IF(IFERROR(VLOOKUP(E637,医院分型!F:J,5,FALSE),"无")="是","是","")</f>
        <v/>
      </c>
      <c r="H637" s="45" t="s">
        <v>78</v>
      </c>
      <c r="I637" s="45" t="s">
        <v>1583</v>
      </c>
      <c r="J637" s="18" t="str">
        <f>IFERROR(VLOOKUP(E637,医院分型!F:K,6,FALSE),"否")</f>
        <v>否</v>
      </c>
      <c r="K637" s="23"/>
      <c r="L637" s="23"/>
      <c r="M637" s="23"/>
      <c r="N637" s="23"/>
      <c r="O637" s="15"/>
      <c r="P637" s="45" t="s">
        <v>39</v>
      </c>
      <c r="Q637" s="45" t="s">
        <v>449</v>
      </c>
      <c r="R637" s="17"/>
      <c r="S637" s="26"/>
      <c r="T637" s="27"/>
      <c r="U637" s="23"/>
      <c r="V637" s="32"/>
      <c r="W637" s="23"/>
      <c r="X637" s="23"/>
      <c r="Y637" s="23"/>
      <c r="Z637" s="23"/>
      <c r="AA637" s="37"/>
      <c r="AB637" s="38"/>
      <c r="AC637" s="23"/>
      <c r="AD637" s="42"/>
      <c r="AE637" s="43"/>
    </row>
    <row r="638" spans="1:31">
      <c r="A638" s="15">
        <v>637</v>
      </c>
      <c r="B638" s="44">
        <v>44328</v>
      </c>
      <c r="C638" s="45" t="s">
        <v>70</v>
      </c>
      <c r="D638" s="18" t="str">
        <f>VLOOKUP(C638,IF({1,0},CSS南北分区!D:D,CSS南北分区!B:B),2,FALSE)</f>
        <v>北区</v>
      </c>
      <c r="E638" s="45" t="s">
        <v>808</v>
      </c>
      <c r="F638" s="18" t="str">
        <f>IFERROR(VLOOKUP('2-DBS送检明细'!E638,IF({1,0},医院分型!F:F,医院分型!E:E),2,FALSE),"无")</f>
        <v>L2</v>
      </c>
      <c r="G638" s="18" t="str">
        <f>IF(IFERROR(VLOOKUP(E638,医院分型!F:J,5,FALSE),"无")="是","是","")</f>
        <v/>
      </c>
      <c r="H638" s="45" t="s">
        <v>78</v>
      </c>
      <c r="I638" s="45" t="s">
        <v>1583</v>
      </c>
      <c r="J638" s="18" t="str">
        <f>IFERROR(VLOOKUP(E638,医院分型!F:K,6,FALSE),"否")</f>
        <v>否</v>
      </c>
      <c r="K638" s="23"/>
      <c r="L638" s="23"/>
      <c r="M638" s="23"/>
      <c r="N638" s="23"/>
      <c r="O638" s="15"/>
      <c r="P638" s="45" t="s">
        <v>39</v>
      </c>
      <c r="Q638" s="45" t="s">
        <v>449</v>
      </c>
      <c r="R638" s="17"/>
      <c r="S638" s="26"/>
      <c r="T638" s="27"/>
      <c r="U638" s="23"/>
      <c r="V638" s="32"/>
      <c r="W638" s="23"/>
      <c r="X638" s="23"/>
      <c r="Y638" s="23"/>
      <c r="Z638" s="23"/>
      <c r="AA638" s="37"/>
      <c r="AB638" s="38"/>
      <c r="AC638" s="23"/>
      <c r="AD638" s="42"/>
      <c r="AE638" s="43"/>
    </row>
    <row r="639" spans="1:31">
      <c r="A639" s="15">
        <v>638</v>
      </c>
      <c r="B639" s="44">
        <v>44328</v>
      </c>
      <c r="C639" s="45" t="s">
        <v>59</v>
      </c>
      <c r="D639" s="18" t="str">
        <f>VLOOKUP(C639,IF({1,0},CSS南北分区!D:D,CSS南北分区!B:B),2,FALSE)</f>
        <v>南区</v>
      </c>
      <c r="E639" s="45" t="s">
        <v>93</v>
      </c>
      <c r="F639" s="18" t="str">
        <f>IFERROR(VLOOKUP('2-DBS送检明细'!E639,IF({1,0},医院分型!F:F,医院分型!E:E),2,FALSE),"无")</f>
        <v>L1</v>
      </c>
      <c r="G639" s="18" t="str">
        <f>IF(IFERROR(VLOOKUP(E639,医院分型!F:J,5,FALSE),"无")="是","是","")</f>
        <v>是</v>
      </c>
      <c r="H639" s="45" t="s">
        <v>72</v>
      </c>
      <c r="I639" s="45" t="s">
        <v>94</v>
      </c>
      <c r="J639" s="18" t="str">
        <f>IFERROR(VLOOKUP(E639,医院分型!F:K,6,FALSE),"否")</f>
        <v>是</v>
      </c>
      <c r="K639" s="23" t="s">
        <v>1642</v>
      </c>
      <c r="L639" s="23">
        <v>7</v>
      </c>
      <c r="M639" s="23" t="s">
        <v>37</v>
      </c>
      <c r="N639" s="23" t="s">
        <v>50</v>
      </c>
      <c r="O639" s="15"/>
      <c r="P639" s="45" t="s">
        <v>39</v>
      </c>
      <c r="Q639" s="45" t="s">
        <v>40</v>
      </c>
      <c r="R639" s="17"/>
      <c r="S639" s="26" t="s">
        <v>1643</v>
      </c>
      <c r="T639" s="27" t="s">
        <v>42</v>
      </c>
      <c r="U639" s="23" t="s">
        <v>43</v>
      </c>
      <c r="V639" s="32"/>
      <c r="W639" s="23"/>
      <c r="X639" s="23"/>
      <c r="Y639" s="23"/>
      <c r="Z639" s="23"/>
      <c r="AA639" s="37"/>
      <c r="AB639" s="38"/>
      <c r="AC639" s="23"/>
      <c r="AD639" s="42"/>
      <c r="AE639" s="43"/>
    </row>
    <row r="640" spans="1:31">
      <c r="A640" s="15">
        <v>639</v>
      </c>
      <c r="B640" s="44">
        <v>44329</v>
      </c>
      <c r="C640" s="45" t="s">
        <v>101</v>
      </c>
      <c r="D640" s="18" t="str">
        <f>VLOOKUP(C640,IF({1,0},CSS南北分区!D:D,CSS南北分区!B:B),2,FALSE)</f>
        <v>南区</v>
      </c>
      <c r="E640" s="45" t="s">
        <v>124</v>
      </c>
      <c r="F640" s="18" t="str">
        <f>IFERROR(VLOOKUP('2-DBS送检明细'!E640,IF({1,0},医院分型!F:F,医院分型!E:E),2,FALSE),"无")</f>
        <v>L1</v>
      </c>
      <c r="G640" s="18" t="str">
        <f>IF(IFERROR(VLOOKUP(E640,医院分型!F:J,5,FALSE),"无")="是","是","")</f>
        <v>是</v>
      </c>
      <c r="H640" s="45" t="s">
        <v>72</v>
      </c>
      <c r="I640" s="45" t="s">
        <v>1608</v>
      </c>
      <c r="J640" s="18" t="str">
        <f>IFERROR(VLOOKUP(E640,医院分型!F:K,6,FALSE),"否")</f>
        <v>是</v>
      </c>
      <c r="K640" s="23" t="s">
        <v>1644</v>
      </c>
      <c r="L640" s="23">
        <v>11</v>
      </c>
      <c r="M640" s="23" t="s">
        <v>37</v>
      </c>
      <c r="N640" s="23" t="s">
        <v>38</v>
      </c>
      <c r="O640" s="15"/>
      <c r="P640" s="45" t="s">
        <v>39</v>
      </c>
      <c r="Q640" s="45" t="s">
        <v>40</v>
      </c>
      <c r="R640" s="17"/>
      <c r="S640" s="26" t="s">
        <v>1645</v>
      </c>
      <c r="T640" s="27" t="s">
        <v>42</v>
      </c>
      <c r="U640" s="23" t="s">
        <v>43</v>
      </c>
      <c r="V640" s="32"/>
      <c r="W640" s="23"/>
      <c r="X640" s="23"/>
      <c r="Y640" s="23"/>
      <c r="Z640" s="23"/>
      <c r="AA640" s="37"/>
      <c r="AB640" s="38"/>
      <c r="AC640" s="23"/>
      <c r="AD640" s="42"/>
      <c r="AE640" s="43"/>
    </row>
    <row r="641" spans="1:31">
      <c r="A641" s="15">
        <v>640</v>
      </c>
      <c r="B641" s="44">
        <v>44329</v>
      </c>
      <c r="C641" s="45" t="s">
        <v>44</v>
      </c>
      <c r="D641" s="18" t="str">
        <f>VLOOKUP(C641,IF({1,0},CSS南北分区!D:D,CSS南北分区!B:B),2,FALSE)</f>
        <v>北区</v>
      </c>
      <c r="E641" s="45" t="s">
        <v>156</v>
      </c>
      <c r="F641" s="18" t="str">
        <f>IFERROR(VLOOKUP('2-DBS送检明细'!E641,IF({1,0},医院分型!F:F,医院分型!E:E),2,FALSE),"无")</f>
        <v>L2</v>
      </c>
      <c r="G641" s="18" t="str">
        <f>IF(IFERROR(VLOOKUP(E641,医院分型!F:J,5,FALSE),"无")="是","是","")</f>
        <v/>
      </c>
      <c r="H641" s="45" t="s">
        <v>186</v>
      </c>
      <c r="I641" s="45" t="s">
        <v>873</v>
      </c>
      <c r="J641" s="18" t="str">
        <f>IFERROR(VLOOKUP(E641,医院分型!F:K,6,FALSE),"否")</f>
        <v>是</v>
      </c>
      <c r="K641" s="23" t="s">
        <v>1048</v>
      </c>
      <c r="L641" s="23">
        <v>24</v>
      </c>
      <c r="M641" s="23" t="s">
        <v>37</v>
      </c>
      <c r="N641" s="23" t="s">
        <v>38</v>
      </c>
      <c r="O641" s="15"/>
      <c r="P641" s="45" t="s">
        <v>39</v>
      </c>
      <c r="Q641" s="45" t="s">
        <v>40</v>
      </c>
      <c r="R641" s="17"/>
      <c r="S641" s="26" t="s">
        <v>1646</v>
      </c>
      <c r="T641" s="27" t="s">
        <v>42</v>
      </c>
      <c r="U641" s="23" t="s">
        <v>120</v>
      </c>
      <c r="V641" s="32">
        <v>0.95</v>
      </c>
      <c r="W641" s="23" t="s">
        <v>132</v>
      </c>
      <c r="X641" s="23"/>
      <c r="Y641" s="23" t="s">
        <v>132</v>
      </c>
      <c r="Z641" s="23"/>
      <c r="AA641" s="37"/>
      <c r="AB641" s="38"/>
      <c r="AC641" s="23"/>
      <c r="AD641" s="42"/>
      <c r="AE641" s="43"/>
    </row>
    <row r="642" spans="1:31">
      <c r="A642" s="15">
        <v>641</v>
      </c>
      <c r="B642" s="44">
        <v>44329</v>
      </c>
      <c r="C642" s="45" t="s">
        <v>76</v>
      </c>
      <c r="D642" s="18" t="str">
        <f>VLOOKUP(C642,IF({1,0},CSS南北分区!D:D,CSS南北分区!B:B),2,FALSE)</f>
        <v>南区</v>
      </c>
      <c r="E642" s="45" t="s">
        <v>936</v>
      </c>
      <c r="F642" s="18" t="str">
        <f>IFERROR(VLOOKUP('2-DBS送检明细'!E642,IF({1,0},医院分型!F:F,医院分型!E:E),2,FALSE),"无")</f>
        <v>L1</v>
      </c>
      <c r="G642" s="18" t="str">
        <f>IF(IFERROR(VLOOKUP(E642,医院分型!F:J,5,FALSE),"无")="是","是","")</f>
        <v/>
      </c>
      <c r="H642" s="45" t="s">
        <v>186</v>
      </c>
      <c r="I642" s="45" t="s">
        <v>937</v>
      </c>
      <c r="J642" s="18" t="str">
        <f>IFERROR(VLOOKUP(E642,医院分型!F:K,6,FALSE),"否")</f>
        <v>否</v>
      </c>
      <c r="K642" s="23" t="s">
        <v>1042</v>
      </c>
      <c r="L642" s="23">
        <v>7</v>
      </c>
      <c r="M642" s="23" t="s">
        <v>49</v>
      </c>
      <c r="N642" s="23" t="s">
        <v>50</v>
      </c>
      <c r="O642" s="15"/>
      <c r="P642" s="45" t="s">
        <v>39</v>
      </c>
      <c r="Q642" s="45" t="s">
        <v>40</v>
      </c>
      <c r="R642" s="17"/>
      <c r="S642" s="26" t="s">
        <v>1647</v>
      </c>
      <c r="T642" s="27" t="s">
        <v>42</v>
      </c>
      <c r="U642" s="23" t="s">
        <v>120</v>
      </c>
      <c r="V642" s="32">
        <v>0.17</v>
      </c>
      <c r="W642" s="23" t="s">
        <v>58</v>
      </c>
      <c r="X642" s="23">
        <v>236.99</v>
      </c>
      <c r="Y642" s="23" t="s">
        <v>58</v>
      </c>
      <c r="Z642" s="23"/>
      <c r="AA642" s="37"/>
      <c r="AB642" s="38"/>
      <c r="AC642" s="23"/>
      <c r="AD642" s="42"/>
      <c r="AE642" s="43"/>
    </row>
    <row r="643" spans="1:31">
      <c r="A643" s="15">
        <v>642</v>
      </c>
      <c r="B643" s="44">
        <v>44329</v>
      </c>
      <c r="C643" s="45" t="s">
        <v>59</v>
      </c>
      <c r="D643" s="18" t="str">
        <f>VLOOKUP(C643,IF({1,0},CSS南北分区!D:D,CSS南北分区!B:B),2,FALSE)</f>
        <v>南区</v>
      </c>
      <c r="E643" s="45" t="s">
        <v>93</v>
      </c>
      <c r="F643" s="18" t="str">
        <f>IFERROR(VLOOKUP('2-DBS送检明细'!E643,IF({1,0},医院分型!F:F,医院分型!E:E),2,FALSE),"无")</f>
        <v>L1</v>
      </c>
      <c r="G643" s="18" t="str">
        <f>IF(IFERROR(VLOOKUP(E643,医院分型!F:J,5,FALSE),"无")="是","是","")</f>
        <v>是</v>
      </c>
      <c r="H643" s="45" t="s">
        <v>186</v>
      </c>
      <c r="I643" s="45" t="s">
        <v>1648</v>
      </c>
      <c r="J643" s="18" t="str">
        <f>IFERROR(VLOOKUP(E643,医院分型!F:K,6,FALSE),"否")</f>
        <v>是</v>
      </c>
      <c r="K643" s="23" t="s">
        <v>1649</v>
      </c>
      <c r="L643" s="23">
        <v>1</v>
      </c>
      <c r="M643" s="23" t="s">
        <v>49</v>
      </c>
      <c r="N643" s="23" t="s">
        <v>50</v>
      </c>
      <c r="O643" s="15"/>
      <c r="P643" s="45" t="s">
        <v>39</v>
      </c>
      <c r="Q643" s="45" t="s">
        <v>40</v>
      </c>
      <c r="R643" s="17"/>
      <c r="S643" s="26" t="s">
        <v>1650</v>
      </c>
      <c r="T643" s="27" t="s">
        <v>42</v>
      </c>
      <c r="U643" s="23" t="s">
        <v>43</v>
      </c>
      <c r="V643" s="32"/>
      <c r="W643" s="23"/>
      <c r="X643" s="23"/>
      <c r="Y643" s="23"/>
      <c r="Z643" s="23"/>
      <c r="AA643" s="37"/>
      <c r="AB643" s="38"/>
      <c r="AC643" s="23"/>
      <c r="AD643" s="42"/>
      <c r="AE643" s="43"/>
    </row>
    <row r="644" spans="1:31">
      <c r="A644" s="15">
        <v>643</v>
      </c>
      <c r="B644" s="44">
        <v>44329</v>
      </c>
      <c r="C644" s="45" t="s">
        <v>1234</v>
      </c>
      <c r="D644" s="18" t="str">
        <f>VLOOKUP(C644,IF({1,0},CSS南北分区!D:D,CSS南北分区!B:B),2,FALSE)</f>
        <v>北区</v>
      </c>
      <c r="E644" s="45" t="s">
        <v>1651</v>
      </c>
      <c r="F644" s="18" t="str">
        <f>IFERROR(VLOOKUP('2-DBS送检明细'!E644,IF({1,0},医院分型!F:F,医院分型!E:E),2,FALSE),"无")</f>
        <v>无</v>
      </c>
      <c r="G644" s="18" t="str">
        <f>IF(IFERROR(VLOOKUP(E644,医院分型!F:J,5,FALSE),"无")="是","是","")</f>
        <v/>
      </c>
      <c r="H644" s="45" t="s">
        <v>72</v>
      </c>
      <c r="I644" s="45" t="s">
        <v>1652</v>
      </c>
      <c r="J644" s="18" t="str">
        <f>IFERROR(VLOOKUP(E644,医院分型!F:K,6,FALSE),"否")</f>
        <v>否</v>
      </c>
      <c r="K644" s="23" t="s">
        <v>1653</v>
      </c>
      <c r="L644" s="23">
        <v>49</v>
      </c>
      <c r="M644" s="23" t="s">
        <v>37</v>
      </c>
      <c r="N644" s="23" t="s">
        <v>38</v>
      </c>
      <c r="O644" s="15"/>
      <c r="P644" s="45" t="s">
        <v>39</v>
      </c>
      <c r="Q644" s="45" t="s">
        <v>40</v>
      </c>
      <c r="R644" s="17"/>
      <c r="S644" s="26" t="s">
        <v>1654</v>
      </c>
      <c r="T644" s="27" t="s">
        <v>42</v>
      </c>
      <c r="U644" s="23" t="s">
        <v>120</v>
      </c>
      <c r="V644" s="32">
        <v>0.28</v>
      </c>
      <c r="W644" s="23" t="s">
        <v>58</v>
      </c>
      <c r="X644" s="23">
        <v>233.82</v>
      </c>
      <c r="Y644" s="23" t="s">
        <v>58</v>
      </c>
      <c r="Z644" s="23"/>
      <c r="AA644" s="37"/>
      <c r="AB644" s="38"/>
      <c r="AC644" s="23"/>
      <c r="AD644" s="42"/>
      <c r="AE644" s="43"/>
    </row>
    <row r="645" spans="1:31">
      <c r="A645" s="15">
        <v>644</v>
      </c>
      <c r="B645" s="44">
        <v>44330</v>
      </c>
      <c r="C645" s="45" t="s">
        <v>70</v>
      </c>
      <c r="D645" s="18" t="str">
        <f>VLOOKUP(C645,IF({1,0},CSS南北分区!D:D,CSS南北分区!B:B),2,FALSE)</f>
        <v>北区</v>
      </c>
      <c r="E645" s="45" t="s">
        <v>185</v>
      </c>
      <c r="F645" s="18" t="str">
        <f>IFERROR(VLOOKUP('2-DBS送检明细'!E645,IF({1,0},医院分型!F:F,医院分型!E:E),2,FALSE),"无")</f>
        <v>L1</v>
      </c>
      <c r="G645" s="18" t="str">
        <f>IF(IFERROR(VLOOKUP(E645,医院分型!F:J,5,FALSE),"无")="是","是","")</f>
        <v>是</v>
      </c>
      <c r="H645" s="45" t="s">
        <v>72</v>
      </c>
      <c r="I645" s="45" t="s">
        <v>1110</v>
      </c>
      <c r="J645" s="18" t="str">
        <f>IFERROR(VLOOKUP(E645,医院分型!F:K,6,FALSE),"否")</f>
        <v>是</v>
      </c>
      <c r="K645" s="23" t="s">
        <v>1655</v>
      </c>
      <c r="L645" s="23">
        <v>9</v>
      </c>
      <c r="M645" s="23" t="s">
        <v>37</v>
      </c>
      <c r="N645" s="23" t="s">
        <v>50</v>
      </c>
      <c r="O645" s="15"/>
      <c r="P645" s="45" t="s">
        <v>39</v>
      </c>
      <c r="Q645" s="45" t="s">
        <v>40</v>
      </c>
      <c r="R645" s="17"/>
      <c r="S645" s="26" t="s">
        <v>1656</v>
      </c>
      <c r="T645" s="27" t="s">
        <v>42</v>
      </c>
      <c r="U645" s="23" t="s">
        <v>120</v>
      </c>
      <c r="V645" s="32">
        <v>1.15</v>
      </c>
      <c r="W645" s="23" t="s">
        <v>132</v>
      </c>
      <c r="X645" s="23"/>
      <c r="Y645" s="23" t="s">
        <v>132</v>
      </c>
      <c r="Z645" s="23"/>
      <c r="AA645" s="37"/>
      <c r="AB645" s="38"/>
      <c r="AC645" s="23"/>
      <c r="AD645" s="42"/>
      <c r="AE645" s="43"/>
    </row>
    <row r="646" spans="1:31">
      <c r="A646" s="15">
        <v>645</v>
      </c>
      <c r="B646" s="44">
        <v>44330</v>
      </c>
      <c r="C646" s="45" t="s">
        <v>564</v>
      </c>
      <c r="D646" s="18" t="str">
        <f>VLOOKUP(C646,IF({1,0},CSS南北分区!D:D,CSS南北分区!B:B),2,FALSE)</f>
        <v>北区</v>
      </c>
      <c r="E646" s="45" t="s">
        <v>1230</v>
      </c>
      <c r="F646" s="18" t="str">
        <f>IFERROR(VLOOKUP('2-DBS送检明细'!E646,IF({1,0},医院分型!F:F,医院分型!E:E),2,FALSE),"无")</f>
        <v>无</v>
      </c>
      <c r="G646" s="18" t="str">
        <f>IF(IFERROR(VLOOKUP(E646,医院分型!F:J,5,FALSE),"无")="是","是","")</f>
        <v/>
      </c>
      <c r="H646" s="45" t="s">
        <v>1657</v>
      </c>
      <c r="I646" s="45" t="s">
        <v>1658</v>
      </c>
      <c r="J646" s="18" t="str">
        <f>IFERROR(VLOOKUP(E646,医院分型!F:K,6,FALSE),"否")</f>
        <v>否</v>
      </c>
      <c r="K646" s="23" t="s">
        <v>1659</v>
      </c>
      <c r="L646" s="23">
        <v>54</v>
      </c>
      <c r="M646" s="23" t="s">
        <v>37</v>
      </c>
      <c r="N646" s="23" t="s">
        <v>50</v>
      </c>
      <c r="O646" s="15"/>
      <c r="P646" s="45" t="s">
        <v>39</v>
      </c>
      <c r="Q646" s="45" t="s">
        <v>40</v>
      </c>
      <c r="R646" s="17"/>
      <c r="S646" s="26" t="s">
        <v>1660</v>
      </c>
      <c r="T646" s="27" t="s">
        <v>42</v>
      </c>
      <c r="U646" s="23" t="s">
        <v>43</v>
      </c>
      <c r="V646" s="32"/>
      <c r="W646" s="23"/>
      <c r="X646" s="23"/>
      <c r="Y646" s="23"/>
      <c r="Z646" s="23"/>
      <c r="AA646" s="37"/>
      <c r="AB646" s="38"/>
      <c r="AC646" s="23"/>
      <c r="AD646" s="42"/>
      <c r="AE646" s="43"/>
    </row>
    <row r="647" spans="1:31">
      <c r="A647" s="15">
        <v>646</v>
      </c>
      <c r="B647" s="44">
        <v>44330</v>
      </c>
      <c r="C647" s="45" t="s">
        <v>426</v>
      </c>
      <c r="D647" s="18" t="str">
        <f>VLOOKUP(C647,IF({1,0},CSS南北分区!D:D,CSS南北分区!B:B),2,FALSE)</f>
        <v>南区</v>
      </c>
      <c r="E647" s="45" t="s">
        <v>427</v>
      </c>
      <c r="F647" s="18" t="str">
        <f>IFERROR(VLOOKUP('2-DBS送检明细'!E647,IF({1,0},医院分型!F:F,医院分型!E:E),2,FALSE),"无")</f>
        <v>无</v>
      </c>
      <c r="G647" s="18" t="str">
        <f>IF(IFERROR(VLOOKUP(E647,医院分型!F:J,5,FALSE),"无")="是","是","")</f>
        <v/>
      </c>
      <c r="H647" s="45" t="s">
        <v>186</v>
      </c>
      <c r="I647" s="45" t="s">
        <v>428</v>
      </c>
      <c r="J647" s="18" t="str">
        <f>IFERROR(VLOOKUP(E647,医院分型!F:K,6,FALSE),"否")</f>
        <v>否</v>
      </c>
      <c r="K647" s="23" t="s">
        <v>802</v>
      </c>
      <c r="L647" s="23">
        <v>5</v>
      </c>
      <c r="M647" s="23" t="s">
        <v>37</v>
      </c>
      <c r="N647" s="23" t="s">
        <v>38</v>
      </c>
      <c r="O647" s="15"/>
      <c r="P647" s="45" t="s">
        <v>39</v>
      </c>
      <c r="Q647" s="45" t="s">
        <v>40</v>
      </c>
      <c r="R647" s="17"/>
      <c r="S647" s="26" t="s">
        <v>1661</v>
      </c>
      <c r="T647" s="27" t="s">
        <v>42</v>
      </c>
      <c r="U647" s="23" t="s">
        <v>43</v>
      </c>
      <c r="V647" s="32"/>
      <c r="W647" s="23"/>
      <c r="X647" s="23"/>
      <c r="Y647" s="23"/>
      <c r="Z647" s="23"/>
      <c r="AA647" s="37"/>
      <c r="AB647" s="38"/>
      <c r="AC647" s="23"/>
      <c r="AD647" s="42"/>
      <c r="AE647" s="43"/>
    </row>
    <row r="648" spans="1:31">
      <c r="A648" s="15">
        <v>647</v>
      </c>
      <c r="B648" s="44">
        <v>44330</v>
      </c>
      <c r="C648" s="45" t="s">
        <v>76</v>
      </c>
      <c r="D648" s="18" t="str">
        <f>VLOOKUP(C648,IF({1,0},CSS南北分区!D:D,CSS南北分区!B:B),2,FALSE)</f>
        <v>南区</v>
      </c>
      <c r="E648" s="45" t="s">
        <v>77</v>
      </c>
      <c r="F648" s="18" t="str">
        <f>IFERROR(VLOOKUP('2-DBS送检明细'!E648,IF({1,0},医院分型!F:F,医院分型!E:E),2,FALSE),"无")</f>
        <v>L1</v>
      </c>
      <c r="G648" s="18" t="str">
        <f>IF(IFERROR(VLOOKUP(E648,医院分型!F:J,5,FALSE),"无")="是","是","")</f>
        <v/>
      </c>
      <c r="H648" s="45" t="s">
        <v>78</v>
      </c>
      <c r="I648" s="45" t="s">
        <v>79</v>
      </c>
      <c r="J648" s="18" t="str">
        <f>IFERROR(VLOOKUP(E648,医院分型!F:K,6,FALSE),"否")</f>
        <v>签署中</v>
      </c>
      <c r="K648" s="23" t="s">
        <v>494</v>
      </c>
      <c r="L648" s="23">
        <v>2</v>
      </c>
      <c r="M648" s="23" t="s">
        <v>259</v>
      </c>
      <c r="N648" s="23" t="s">
        <v>50</v>
      </c>
      <c r="O648" s="15"/>
      <c r="P648" s="45" t="s">
        <v>39</v>
      </c>
      <c r="Q648" s="45" t="s">
        <v>40</v>
      </c>
      <c r="R648" s="17"/>
      <c r="S648" s="26" t="s">
        <v>1662</v>
      </c>
      <c r="T648" s="27" t="s">
        <v>42</v>
      </c>
      <c r="U648" s="23" t="s">
        <v>43</v>
      </c>
      <c r="V648" s="32"/>
      <c r="W648" s="23"/>
      <c r="X648" s="23"/>
      <c r="Y648" s="23"/>
      <c r="Z648" s="23"/>
      <c r="AA648" s="37"/>
      <c r="AB648" s="38"/>
      <c r="AC648" s="23"/>
      <c r="AD648" s="42"/>
      <c r="AE648" s="43"/>
    </row>
    <row r="649" spans="1:31">
      <c r="A649" s="15">
        <v>648</v>
      </c>
      <c r="B649" s="44">
        <v>44330</v>
      </c>
      <c r="C649" s="45" t="s">
        <v>109</v>
      </c>
      <c r="D649" s="18" t="str">
        <f>VLOOKUP(C649,IF({1,0},CSS南北分区!D:D,CSS南北分区!B:B),2,FALSE)</f>
        <v>北区</v>
      </c>
      <c r="E649" s="45" t="s">
        <v>496</v>
      </c>
      <c r="F649" s="18" t="str">
        <f>IFERROR(VLOOKUP('2-DBS送检明细'!E649,IF({1,0},医院分型!F:F,医院分型!E:E),2,FALSE),"无")</f>
        <v>L2</v>
      </c>
      <c r="G649" s="18" t="str">
        <f>IF(IFERROR(VLOOKUP(E649,医院分型!F:J,5,FALSE),"无")="是","是","")</f>
        <v/>
      </c>
      <c r="H649" s="45" t="s">
        <v>186</v>
      </c>
      <c r="I649" s="45" t="s">
        <v>1663</v>
      </c>
      <c r="J649" s="18" t="str">
        <f>IFERROR(VLOOKUP(E649,医院分型!F:K,6,FALSE),"否")</f>
        <v>否</v>
      </c>
      <c r="K649" s="23" t="s">
        <v>1664</v>
      </c>
      <c r="L649" s="23">
        <v>49</v>
      </c>
      <c r="M649" s="23" t="s">
        <v>37</v>
      </c>
      <c r="N649" s="23" t="s">
        <v>38</v>
      </c>
      <c r="O649" s="15"/>
      <c r="P649" s="45" t="s">
        <v>39</v>
      </c>
      <c r="Q649" s="45" t="s">
        <v>40</v>
      </c>
      <c r="R649" s="17"/>
      <c r="S649" s="26" t="s">
        <v>1665</v>
      </c>
      <c r="T649" s="27" t="s">
        <v>42</v>
      </c>
      <c r="U649" s="23" t="s">
        <v>43</v>
      </c>
      <c r="V649" s="32"/>
      <c r="W649" s="23"/>
      <c r="X649" s="23"/>
      <c r="Y649" s="23"/>
      <c r="Z649" s="23"/>
      <c r="AA649" s="37"/>
      <c r="AB649" s="38"/>
      <c r="AC649" s="23"/>
      <c r="AD649" s="42"/>
      <c r="AE649" s="43"/>
    </row>
    <row r="650" spans="1:31">
      <c r="A650" s="15">
        <v>649</v>
      </c>
      <c r="B650" s="44">
        <v>44330</v>
      </c>
      <c r="C650" s="45" t="s">
        <v>70</v>
      </c>
      <c r="D650" s="18" t="str">
        <f>VLOOKUP(C650,IF({1,0},CSS南北分区!D:D,CSS南北分区!B:B),2,FALSE)</f>
        <v>北区</v>
      </c>
      <c r="E650" s="45" t="s">
        <v>808</v>
      </c>
      <c r="F650" s="18" t="str">
        <f>IFERROR(VLOOKUP('2-DBS送检明细'!E650,IF({1,0},医院分型!F:F,医院分型!E:E),2,FALSE),"无")</f>
        <v>L2</v>
      </c>
      <c r="G650" s="18" t="str">
        <f>IF(IFERROR(VLOOKUP(E650,医院分型!F:J,5,FALSE),"无")="是","是","")</f>
        <v/>
      </c>
      <c r="H650" s="45" t="s">
        <v>78</v>
      </c>
      <c r="I650" s="45" t="s">
        <v>1583</v>
      </c>
      <c r="J650" s="18" t="str">
        <f>IFERROR(VLOOKUP(E650,医院分型!F:K,6,FALSE),"否")</f>
        <v>否</v>
      </c>
      <c r="K650" s="23" t="s">
        <v>1666</v>
      </c>
      <c r="L650" s="23">
        <v>65</v>
      </c>
      <c r="M650" s="23" t="s">
        <v>37</v>
      </c>
      <c r="N650" s="23" t="s">
        <v>38</v>
      </c>
      <c r="O650" s="15"/>
      <c r="P650" s="45" t="s">
        <v>39</v>
      </c>
      <c r="Q650" s="45" t="s">
        <v>40</v>
      </c>
      <c r="R650" s="17"/>
      <c r="S650" s="26" t="s">
        <v>1667</v>
      </c>
      <c r="T650" s="27" t="s">
        <v>42</v>
      </c>
      <c r="U650" s="23" t="s">
        <v>120</v>
      </c>
      <c r="V650" s="32">
        <v>1.09</v>
      </c>
      <c r="W650" s="23" t="s">
        <v>132</v>
      </c>
      <c r="X650" s="23"/>
      <c r="Y650" s="23" t="s">
        <v>132</v>
      </c>
      <c r="Z650" s="23"/>
      <c r="AA650" s="37"/>
      <c r="AB650" s="38"/>
      <c r="AC650" s="23"/>
      <c r="AD650" s="42"/>
      <c r="AE650" s="43"/>
    </row>
    <row r="651" spans="1:31">
      <c r="A651" s="15">
        <v>650</v>
      </c>
      <c r="B651" s="44">
        <v>44330</v>
      </c>
      <c r="C651" s="45" t="s">
        <v>70</v>
      </c>
      <c r="D651" s="18" t="str">
        <f>VLOOKUP(C651,IF({1,0},CSS南北分区!D:D,CSS南北分区!B:B),2,FALSE)</f>
        <v>北区</v>
      </c>
      <c r="E651" s="45" t="s">
        <v>808</v>
      </c>
      <c r="F651" s="18" t="str">
        <f>IFERROR(VLOOKUP('2-DBS送检明细'!E651,IF({1,0},医院分型!F:F,医院分型!E:E),2,FALSE),"无")</f>
        <v>L2</v>
      </c>
      <c r="G651" s="18" t="str">
        <f>IF(IFERROR(VLOOKUP(E651,医院分型!F:J,5,FALSE),"无")="是","是","")</f>
        <v/>
      </c>
      <c r="H651" s="45" t="s">
        <v>78</v>
      </c>
      <c r="I651" s="45" t="s">
        <v>1583</v>
      </c>
      <c r="J651" s="18" t="str">
        <f>IFERROR(VLOOKUP(E651,医院分型!F:K,6,FALSE),"否")</f>
        <v>否</v>
      </c>
      <c r="K651" s="23" t="s">
        <v>1668</v>
      </c>
      <c r="L651" s="23">
        <v>74</v>
      </c>
      <c r="M651" s="23" t="s">
        <v>37</v>
      </c>
      <c r="N651" s="23" t="s">
        <v>38</v>
      </c>
      <c r="O651" s="15"/>
      <c r="P651" s="45" t="s">
        <v>39</v>
      </c>
      <c r="Q651" s="45" t="s">
        <v>40</v>
      </c>
      <c r="R651" s="17"/>
      <c r="S651" s="26" t="s">
        <v>1669</v>
      </c>
      <c r="T651" s="27" t="s">
        <v>42</v>
      </c>
      <c r="U651" s="23" t="s">
        <v>43</v>
      </c>
      <c r="V651" s="32"/>
      <c r="W651" s="23"/>
      <c r="X651" s="23"/>
      <c r="Y651" s="23"/>
      <c r="Z651" s="23"/>
      <c r="AA651" s="37"/>
      <c r="AB651" s="38"/>
      <c r="AC651" s="23"/>
      <c r="AD651" s="42"/>
      <c r="AE651" s="43"/>
    </row>
    <row r="652" spans="1:31">
      <c r="A652" s="15">
        <v>651</v>
      </c>
      <c r="B652" s="44">
        <v>44330</v>
      </c>
      <c r="C652" s="45" t="s">
        <v>70</v>
      </c>
      <c r="D652" s="18" t="str">
        <f>VLOOKUP(C652,IF({1,0},CSS南北分区!D:D,CSS南北分区!B:B),2,FALSE)</f>
        <v>北区</v>
      </c>
      <c r="E652" s="45" t="s">
        <v>808</v>
      </c>
      <c r="F652" s="18" t="str">
        <f>IFERROR(VLOOKUP('2-DBS送检明细'!E652,IF({1,0},医院分型!F:F,医院分型!E:E),2,FALSE),"无")</f>
        <v>L2</v>
      </c>
      <c r="G652" s="18" t="str">
        <f>IF(IFERROR(VLOOKUP(E652,医院分型!F:J,5,FALSE),"无")="是","是","")</f>
        <v/>
      </c>
      <c r="H652" s="45" t="s">
        <v>78</v>
      </c>
      <c r="I652" s="45" t="s">
        <v>1583</v>
      </c>
      <c r="J652" s="18" t="str">
        <f>IFERROR(VLOOKUP(E652,医院分型!F:K,6,FALSE),"否")</f>
        <v>否</v>
      </c>
      <c r="K652" s="23" t="s">
        <v>1670</v>
      </c>
      <c r="L652" s="23">
        <v>63</v>
      </c>
      <c r="M652" s="23" t="s">
        <v>37</v>
      </c>
      <c r="N652" s="23" t="s">
        <v>38</v>
      </c>
      <c r="O652" s="15"/>
      <c r="P652" s="45" t="s">
        <v>39</v>
      </c>
      <c r="Q652" s="45" t="s">
        <v>40</v>
      </c>
      <c r="R652" s="17"/>
      <c r="S652" s="26" t="s">
        <v>1671</v>
      </c>
      <c r="T652" s="27" t="s">
        <v>42</v>
      </c>
      <c r="U652" s="23" t="s">
        <v>120</v>
      </c>
      <c r="V652" s="32">
        <v>1.11</v>
      </c>
      <c r="W652" s="23" t="s">
        <v>132</v>
      </c>
      <c r="X652" s="23"/>
      <c r="Y652" s="23" t="s">
        <v>132</v>
      </c>
      <c r="Z652" s="23"/>
      <c r="AA652" s="37"/>
      <c r="AB652" s="38"/>
      <c r="AC652" s="23"/>
      <c r="AD652" s="42"/>
      <c r="AE652" s="43"/>
    </row>
    <row r="653" spans="1:31">
      <c r="A653" s="15">
        <v>652</v>
      </c>
      <c r="B653" s="44">
        <v>44330</v>
      </c>
      <c r="C653" s="45" t="s">
        <v>70</v>
      </c>
      <c r="D653" s="18" t="str">
        <f>VLOOKUP(C653,IF({1,0},CSS南北分区!D:D,CSS南北分区!B:B),2,FALSE)</f>
        <v>北区</v>
      </c>
      <c r="E653" s="45" t="s">
        <v>808</v>
      </c>
      <c r="F653" s="18" t="str">
        <f>IFERROR(VLOOKUP('2-DBS送检明细'!E653,IF({1,0},医院分型!F:F,医院分型!E:E),2,FALSE),"无")</f>
        <v>L2</v>
      </c>
      <c r="G653" s="18" t="str">
        <f>IF(IFERROR(VLOOKUP(E653,医院分型!F:J,5,FALSE),"无")="是","是","")</f>
        <v/>
      </c>
      <c r="H653" s="45" t="s">
        <v>78</v>
      </c>
      <c r="I653" s="45" t="s">
        <v>1583</v>
      </c>
      <c r="J653" s="18" t="str">
        <f>IFERROR(VLOOKUP(E653,医院分型!F:K,6,FALSE),"否")</f>
        <v>否</v>
      </c>
      <c r="K653" s="23" t="s">
        <v>1672</v>
      </c>
      <c r="L653" s="23">
        <v>21</v>
      </c>
      <c r="M653" s="23" t="s">
        <v>37</v>
      </c>
      <c r="N653" s="23" t="s">
        <v>38</v>
      </c>
      <c r="O653" s="15"/>
      <c r="P653" s="45" t="s">
        <v>39</v>
      </c>
      <c r="Q653" s="45" t="s">
        <v>40</v>
      </c>
      <c r="R653" s="17"/>
      <c r="S653" s="26" t="s">
        <v>1673</v>
      </c>
      <c r="T653" s="27" t="s">
        <v>42</v>
      </c>
      <c r="U653" s="23" t="s">
        <v>1674</v>
      </c>
      <c r="V653" s="32">
        <v>1.26</v>
      </c>
      <c r="W653" s="23"/>
      <c r="X653" s="23"/>
      <c r="Y653" s="23"/>
      <c r="Z653" s="23"/>
      <c r="AA653" s="37"/>
      <c r="AB653" s="38"/>
      <c r="AC653" s="23"/>
      <c r="AD653" s="42"/>
      <c r="AE653" s="43"/>
    </row>
    <row r="654" spans="1:31">
      <c r="A654" s="15">
        <v>653</v>
      </c>
      <c r="B654" s="44">
        <v>44331</v>
      </c>
      <c r="C654" s="45" t="s">
        <v>44</v>
      </c>
      <c r="D654" s="18" t="str">
        <f>VLOOKUP(C654,IF({1,0},CSS南北分区!D:D,CSS南北分区!B:B),2,FALSE)</f>
        <v>北区</v>
      </c>
      <c r="E654" s="45" t="s">
        <v>45</v>
      </c>
      <c r="F654" s="18" t="str">
        <f>IFERROR(VLOOKUP('2-DBS送检明细'!E654,IF({1,0},医院分型!F:F,医院分型!E:E),2,FALSE),"无")</f>
        <v>L1</v>
      </c>
      <c r="G654" s="18" t="str">
        <f>IF(IFERROR(VLOOKUP(E654,医院分型!F:J,5,FALSE),"无")="是","是","")</f>
        <v>是</v>
      </c>
      <c r="H654" s="45" t="s">
        <v>78</v>
      </c>
      <c r="I654" s="45" t="s">
        <v>82</v>
      </c>
      <c r="J654" s="18" t="str">
        <f>IFERROR(VLOOKUP(E654,医院分型!F:K,6,FALSE),"否")</f>
        <v>是</v>
      </c>
      <c r="K654" s="23" t="s">
        <v>1675</v>
      </c>
      <c r="L654" s="23">
        <v>42</v>
      </c>
      <c r="M654" s="23" t="s">
        <v>37</v>
      </c>
      <c r="N654" s="23" t="s">
        <v>50</v>
      </c>
      <c r="O654" s="15"/>
      <c r="P654" s="45" t="s">
        <v>39</v>
      </c>
      <c r="Q654" s="45" t="s">
        <v>40</v>
      </c>
      <c r="R654" s="17"/>
      <c r="S654" s="26" t="s">
        <v>1676</v>
      </c>
      <c r="T654" s="27" t="s">
        <v>42</v>
      </c>
      <c r="U654" s="23" t="s">
        <v>43</v>
      </c>
      <c r="V654" s="32"/>
      <c r="W654" s="23"/>
      <c r="X654" s="23"/>
      <c r="Y654" s="23"/>
      <c r="Z654" s="23"/>
      <c r="AA654" s="37"/>
      <c r="AB654" s="38"/>
      <c r="AC654" s="23"/>
      <c r="AD654" s="42"/>
      <c r="AE654" s="43"/>
    </row>
    <row r="655" spans="1:31">
      <c r="A655" s="15">
        <v>654</v>
      </c>
      <c r="B655" s="44">
        <v>44333</v>
      </c>
      <c r="C655" s="45" t="s">
        <v>44</v>
      </c>
      <c r="D655" s="18" t="str">
        <f>VLOOKUP(C655,IF({1,0},CSS南北分区!D:D,CSS南北分区!B:B),2,FALSE)</f>
        <v>北区</v>
      </c>
      <c r="E655" s="45" t="s">
        <v>1271</v>
      </c>
      <c r="F655" s="18" t="str">
        <f>IFERROR(VLOOKUP('2-DBS送检明细'!E655,IF({1,0},医院分型!F:F,医院分型!E:E),2,FALSE),"无")</f>
        <v>L2</v>
      </c>
      <c r="G655" s="18" t="str">
        <f>IF(IFERROR(VLOOKUP(E655,医院分型!F:J,5,FALSE),"无")="是","是","")</f>
        <v/>
      </c>
      <c r="H655" s="45" t="s">
        <v>61</v>
      </c>
      <c r="I655" s="45" t="s">
        <v>182</v>
      </c>
      <c r="J655" s="18" t="str">
        <f>IFERROR(VLOOKUP(E655,医院分型!F:K,6,FALSE),"否")</f>
        <v>否</v>
      </c>
      <c r="K655" s="23" t="s">
        <v>1677</v>
      </c>
      <c r="L655" s="23">
        <v>24</v>
      </c>
      <c r="M655" s="23" t="s">
        <v>49</v>
      </c>
      <c r="N655" s="23" t="s">
        <v>50</v>
      </c>
      <c r="O655" s="15"/>
      <c r="P655" s="45" t="s">
        <v>39</v>
      </c>
      <c r="Q655" s="45" t="s">
        <v>40</v>
      </c>
      <c r="R655" s="17"/>
      <c r="S655" s="26" t="s">
        <v>1678</v>
      </c>
      <c r="T655" s="27" t="s">
        <v>42</v>
      </c>
      <c r="U655" s="23" t="s">
        <v>43</v>
      </c>
      <c r="V655" s="32"/>
      <c r="W655" s="23"/>
      <c r="X655" s="23"/>
      <c r="Y655" s="23"/>
      <c r="Z655" s="23"/>
      <c r="AA655" s="37"/>
      <c r="AB655" s="38"/>
      <c r="AC655" s="23"/>
      <c r="AD655" s="42"/>
      <c r="AE655" s="43"/>
    </row>
    <row r="656" spans="1:31">
      <c r="A656" s="15">
        <v>655</v>
      </c>
      <c r="B656" s="44">
        <v>44333</v>
      </c>
      <c r="C656" s="45" t="s">
        <v>44</v>
      </c>
      <c r="D656" s="18" t="str">
        <f>VLOOKUP(C656,IF({1,0},CSS南北分区!D:D,CSS南北分区!B:B),2,FALSE)</f>
        <v>北区</v>
      </c>
      <c r="E656" s="45" t="s">
        <v>45</v>
      </c>
      <c r="F656" s="18" t="str">
        <f>IFERROR(VLOOKUP('2-DBS送检明细'!E656,IF({1,0},医院分型!F:F,医院分型!E:E),2,FALSE),"无")</f>
        <v>L1</v>
      </c>
      <c r="G656" s="18" t="str">
        <f>IF(IFERROR(VLOOKUP(E656,医院分型!F:J,5,FALSE),"无")="是","是","")</f>
        <v>是</v>
      </c>
      <c r="H656" s="45" t="s">
        <v>78</v>
      </c>
      <c r="I656" s="45" t="s">
        <v>82</v>
      </c>
      <c r="J656" s="18" t="str">
        <f>IFERROR(VLOOKUP(E656,医院分型!F:K,6,FALSE),"否")</f>
        <v>是</v>
      </c>
      <c r="K656" s="23" t="s">
        <v>1679</v>
      </c>
      <c r="L656" s="23">
        <v>65</v>
      </c>
      <c r="M656" s="23" t="s">
        <v>37</v>
      </c>
      <c r="N656" s="23" t="s">
        <v>50</v>
      </c>
      <c r="O656" s="15"/>
      <c r="P656" s="45" t="s">
        <v>39</v>
      </c>
      <c r="Q656" s="45" t="s">
        <v>40</v>
      </c>
      <c r="R656" s="17"/>
      <c r="S656" s="26" t="s">
        <v>1680</v>
      </c>
      <c r="T656" s="27" t="s">
        <v>42</v>
      </c>
      <c r="U656" s="23" t="s">
        <v>43</v>
      </c>
      <c r="V656" s="32"/>
      <c r="W656" s="23"/>
      <c r="X656" s="23"/>
      <c r="Y656" s="23"/>
      <c r="Z656" s="23"/>
      <c r="AA656" s="37"/>
      <c r="AB656" s="38"/>
      <c r="AC656" s="23"/>
      <c r="AD656" s="42"/>
      <c r="AE656" s="43"/>
    </row>
    <row r="657" spans="1:31">
      <c r="A657" s="15">
        <v>656</v>
      </c>
      <c r="B657" s="44">
        <v>44334</v>
      </c>
      <c r="C657" s="45" t="s">
        <v>401</v>
      </c>
      <c r="D657" s="18" t="str">
        <f>VLOOKUP(C657,IF({1,0},CSS南北分区!D:D,CSS南北分区!B:B),2,FALSE)</f>
        <v>南区</v>
      </c>
      <c r="E657" s="45" t="s">
        <v>402</v>
      </c>
      <c r="F657" s="18" t="str">
        <f>IFERROR(VLOOKUP('2-DBS送检明细'!E657,IF({1,0},医院分型!F:F,医院分型!E:E),2,FALSE),"无")</f>
        <v>L1</v>
      </c>
      <c r="G657" s="18" t="str">
        <f>IF(IFERROR(VLOOKUP(E657,医院分型!F:J,5,FALSE),"无")="是","是","")</f>
        <v>是</v>
      </c>
      <c r="H657" s="45" t="s">
        <v>72</v>
      </c>
      <c r="I657" s="45" t="s">
        <v>403</v>
      </c>
      <c r="J657" s="18" t="str">
        <f>IFERROR(VLOOKUP(E657,医院分型!F:K,6,FALSE),"否")</f>
        <v>是</v>
      </c>
      <c r="K657" s="23" t="s">
        <v>1681</v>
      </c>
      <c r="L657" s="23">
        <v>3</v>
      </c>
      <c r="M657" s="23" t="s">
        <v>37</v>
      </c>
      <c r="N657" s="23" t="s">
        <v>50</v>
      </c>
      <c r="O657" s="15"/>
      <c r="P657" s="45" t="s">
        <v>39</v>
      </c>
      <c r="Q657" s="45" t="s">
        <v>40</v>
      </c>
      <c r="R657" s="17"/>
      <c r="S657" s="26" t="s">
        <v>1682</v>
      </c>
      <c r="T657" s="27" t="s">
        <v>42</v>
      </c>
      <c r="U657" s="23" t="s">
        <v>43</v>
      </c>
      <c r="V657" s="32"/>
      <c r="W657" s="23"/>
      <c r="X657" s="23"/>
      <c r="Y657" s="23"/>
      <c r="Z657" s="23"/>
      <c r="AA657" s="37"/>
      <c r="AB657" s="38"/>
      <c r="AC657" s="23"/>
      <c r="AD657" s="42"/>
      <c r="AE657" s="43"/>
    </row>
    <row r="658" spans="1:31">
      <c r="A658" s="15">
        <v>657</v>
      </c>
      <c r="B658" s="44">
        <v>44334</v>
      </c>
      <c r="C658" s="45" t="s">
        <v>59</v>
      </c>
      <c r="D658" s="18" t="str">
        <f>VLOOKUP(C658,IF({1,0},CSS南北分区!D:D,CSS南北分区!B:B),2,FALSE)</f>
        <v>南区</v>
      </c>
      <c r="E658" s="45" t="s">
        <v>903</v>
      </c>
      <c r="F658" s="18" t="str">
        <f>IFERROR(VLOOKUP('2-DBS送检明细'!E658,IF({1,0},医院分型!F:F,医院分型!E:E),2,FALSE),"无")</f>
        <v>L2</v>
      </c>
      <c r="G658" s="18" t="str">
        <f>IF(IFERROR(VLOOKUP(E658,医院分型!F:J,5,FALSE),"无")="是","是","")</f>
        <v>是</v>
      </c>
      <c r="H658" s="45" t="s">
        <v>72</v>
      </c>
      <c r="I658" s="45" t="s">
        <v>904</v>
      </c>
      <c r="J658" s="18" t="str">
        <f>IFERROR(VLOOKUP(E658,医院分型!F:K,6,FALSE),"否")</f>
        <v>是</v>
      </c>
      <c r="K658" s="23" t="s">
        <v>867</v>
      </c>
      <c r="L658" s="23">
        <v>6</v>
      </c>
      <c r="M658" s="23" t="s">
        <v>37</v>
      </c>
      <c r="N658" s="23" t="s">
        <v>50</v>
      </c>
      <c r="O658" s="15"/>
      <c r="P658" s="45" t="s">
        <v>39</v>
      </c>
      <c r="Q658" s="45" t="s">
        <v>40</v>
      </c>
      <c r="R658" s="17"/>
      <c r="S658" s="26" t="s">
        <v>1683</v>
      </c>
      <c r="T658" s="27" t="s">
        <v>42</v>
      </c>
      <c r="U658" s="23" t="s">
        <v>43</v>
      </c>
      <c r="V658" s="32"/>
      <c r="W658" s="23"/>
      <c r="X658" s="23"/>
      <c r="Y658" s="23"/>
      <c r="Z658" s="23"/>
      <c r="AA658" s="37"/>
      <c r="AB658" s="38"/>
      <c r="AC658" s="23"/>
      <c r="AD658" s="42"/>
      <c r="AE658" s="43"/>
    </row>
    <row r="659" spans="1:31">
      <c r="A659" s="15">
        <v>658</v>
      </c>
      <c r="B659" s="44">
        <v>44334</v>
      </c>
      <c r="C659" s="45" t="s">
        <v>59</v>
      </c>
      <c r="D659" s="18" t="str">
        <f>VLOOKUP(C659,IF({1,0},CSS南北分区!D:D,CSS南北分区!B:B),2,FALSE)</f>
        <v>南区</v>
      </c>
      <c r="E659" s="45" t="s">
        <v>903</v>
      </c>
      <c r="F659" s="18" t="str">
        <f>IFERROR(VLOOKUP('2-DBS送检明细'!E659,IF({1,0},医院分型!F:F,医院分型!E:E),2,FALSE),"无")</f>
        <v>L2</v>
      </c>
      <c r="G659" s="18" t="str">
        <f>IF(IFERROR(VLOOKUP(E659,医院分型!F:J,5,FALSE),"无")="是","是","")</f>
        <v>是</v>
      </c>
      <c r="H659" s="45" t="s">
        <v>72</v>
      </c>
      <c r="I659" s="45" t="s">
        <v>904</v>
      </c>
      <c r="J659" s="18" t="str">
        <f>IFERROR(VLOOKUP(E659,医院分型!F:K,6,FALSE),"否")</f>
        <v>是</v>
      </c>
      <c r="K659" s="23" t="s">
        <v>1684</v>
      </c>
      <c r="L659" s="23">
        <v>11</v>
      </c>
      <c r="M659" s="23" t="s">
        <v>37</v>
      </c>
      <c r="N659" s="23" t="s">
        <v>50</v>
      </c>
      <c r="O659" s="15"/>
      <c r="P659" s="45" t="s">
        <v>39</v>
      </c>
      <c r="Q659" s="45" t="s">
        <v>40</v>
      </c>
      <c r="R659" s="17"/>
      <c r="S659" s="26" t="s">
        <v>1685</v>
      </c>
      <c r="T659" s="27" t="s">
        <v>42</v>
      </c>
      <c r="U659" s="23" t="s">
        <v>43</v>
      </c>
      <c r="V659" s="32"/>
      <c r="W659" s="23"/>
      <c r="X659" s="23"/>
      <c r="Y659" s="23"/>
      <c r="Z659" s="23"/>
      <c r="AA659" s="37"/>
      <c r="AB659" s="38"/>
      <c r="AC659" s="23"/>
      <c r="AD659" s="42"/>
      <c r="AE659" s="43"/>
    </row>
    <row r="660" spans="1:31">
      <c r="A660" s="15">
        <v>659</v>
      </c>
      <c r="B660" s="44">
        <v>44334</v>
      </c>
      <c r="C660" s="45" t="s">
        <v>44</v>
      </c>
      <c r="D660" s="18" t="str">
        <f>VLOOKUP(C660,IF({1,0},CSS南北分区!D:D,CSS南北分区!B:B),2,FALSE)</f>
        <v>北区</v>
      </c>
      <c r="E660" s="45" t="s">
        <v>766</v>
      </c>
      <c r="F660" s="18" t="str">
        <f>IFERROR(VLOOKUP('2-DBS送检明细'!E660,IF({1,0},医院分型!F:F,医院分型!E:E),2,FALSE),"无")</f>
        <v>无</v>
      </c>
      <c r="G660" s="18" t="str">
        <f>IF(IFERROR(VLOOKUP(E660,医院分型!F:J,5,FALSE),"无")="是","是","")</f>
        <v/>
      </c>
      <c r="H660" s="45" t="s">
        <v>72</v>
      </c>
      <c r="I660" s="45" t="s">
        <v>1686</v>
      </c>
      <c r="J660" s="18" t="str">
        <f>IFERROR(VLOOKUP(E660,医院分型!F:K,6,FALSE),"否")</f>
        <v>否</v>
      </c>
      <c r="K660" s="23" t="s">
        <v>1219</v>
      </c>
      <c r="L660" s="23">
        <v>5</v>
      </c>
      <c r="M660" s="23" t="s">
        <v>37</v>
      </c>
      <c r="N660" s="23" t="s">
        <v>50</v>
      </c>
      <c r="O660" s="15"/>
      <c r="P660" s="45" t="s">
        <v>39</v>
      </c>
      <c r="Q660" s="45" t="s">
        <v>40</v>
      </c>
      <c r="R660" s="17"/>
      <c r="S660" s="26" t="s">
        <v>1687</v>
      </c>
      <c r="T660" s="27" t="s">
        <v>42</v>
      </c>
      <c r="U660" s="23" t="s">
        <v>43</v>
      </c>
      <c r="V660" s="32"/>
      <c r="W660" s="23"/>
      <c r="X660" s="23"/>
      <c r="Y660" s="23"/>
      <c r="Z660" s="23"/>
      <c r="AA660" s="37"/>
      <c r="AB660" s="38"/>
      <c r="AC660" s="23"/>
      <c r="AD660" s="42"/>
      <c r="AE660" s="43"/>
    </row>
    <row r="661" spans="1:31">
      <c r="A661" s="15">
        <v>660</v>
      </c>
      <c r="B661" s="44">
        <v>44334</v>
      </c>
      <c r="C661" s="45" t="s">
        <v>44</v>
      </c>
      <c r="D661" s="18" t="str">
        <f>VLOOKUP(C661,IF({1,0},CSS南北分区!D:D,CSS南北分区!B:B),2,FALSE)</f>
        <v>北区</v>
      </c>
      <c r="E661" s="45" t="s">
        <v>1291</v>
      </c>
      <c r="F661" s="18" t="str">
        <f>IFERROR(VLOOKUP('2-DBS送检明细'!E661,IF({1,0},医院分型!F:F,医院分型!E:E),2,FALSE),"无")</f>
        <v>无</v>
      </c>
      <c r="G661" s="18" t="str">
        <f>IF(IFERROR(VLOOKUP(E661,医院分型!F:J,5,FALSE),"无")="是","是","")</f>
        <v/>
      </c>
      <c r="H661" s="45" t="s">
        <v>186</v>
      </c>
      <c r="I661" s="45" t="s">
        <v>1688</v>
      </c>
      <c r="J661" s="18" t="str">
        <f>IFERROR(VLOOKUP(E661,医院分型!F:K,6,FALSE),"否")</f>
        <v>否</v>
      </c>
      <c r="K661" s="23" t="s">
        <v>818</v>
      </c>
      <c r="L661" s="23">
        <v>4</v>
      </c>
      <c r="M661" s="23" t="s">
        <v>37</v>
      </c>
      <c r="N661" s="23" t="s">
        <v>50</v>
      </c>
      <c r="O661" s="15"/>
      <c r="P661" s="45" t="s">
        <v>39</v>
      </c>
      <c r="Q661" s="45" t="s">
        <v>40</v>
      </c>
      <c r="R661" s="17"/>
      <c r="S661" s="26" t="s">
        <v>1689</v>
      </c>
      <c r="T661" s="27" t="s">
        <v>42</v>
      </c>
      <c r="U661" s="23" t="s">
        <v>120</v>
      </c>
      <c r="V661" s="32">
        <v>0.82</v>
      </c>
      <c r="W661" s="23" t="s">
        <v>132</v>
      </c>
      <c r="X661" s="23"/>
      <c r="Y661" s="23" t="s">
        <v>132</v>
      </c>
      <c r="Z661" s="23"/>
      <c r="AA661" s="37"/>
      <c r="AB661" s="38"/>
      <c r="AC661" s="23"/>
      <c r="AD661" s="42"/>
      <c r="AE661" s="43"/>
    </row>
    <row r="662" spans="1:31">
      <c r="A662" s="15">
        <v>661</v>
      </c>
      <c r="B662" s="44">
        <v>44334</v>
      </c>
      <c r="C662" s="45" t="s">
        <v>1234</v>
      </c>
      <c r="D662" s="18" t="str">
        <f>VLOOKUP(C662,IF({1,0},CSS南北分区!D:D,CSS南北分区!B:B),2,FALSE)</f>
        <v>北区</v>
      </c>
      <c r="E662" s="45" t="s">
        <v>262</v>
      </c>
      <c r="F662" s="18" t="str">
        <f>IFERROR(VLOOKUP('2-DBS送检明细'!E662,IF({1,0},医院分型!F:F,医院分型!E:E),2,FALSE),"无")</f>
        <v>无</v>
      </c>
      <c r="G662" s="18" t="str">
        <f>IF(IFERROR(VLOOKUP(E662,医院分型!F:J,5,FALSE),"无")="是","是","")</f>
        <v/>
      </c>
      <c r="H662" s="45" t="s">
        <v>72</v>
      </c>
      <c r="I662" s="45" t="s">
        <v>263</v>
      </c>
      <c r="J662" s="18" t="str">
        <f>IFERROR(VLOOKUP(E662,医院分型!F:K,6,FALSE),"否")</f>
        <v>否</v>
      </c>
      <c r="K662" s="23" t="s">
        <v>1690</v>
      </c>
      <c r="L662" s="23">
        <v>15</v>
      </c>
      <c r="M662" s="23" t="s">
        <v>37</v>
      </c>
      <c r="N662" s="23" t="s">
        <v>38</v>
      </c>
      <c r="O662" s="15"/>
      <c r="P662" s="45" t="s">
        <v>39</v>
      </c>
      <c r="Q662" s="45" t="s">
        <v>40</v>
      </c>
      <c r="R662" s="17"/>
      <c r="S662" s="26" t="s">
        <v>1691</v>
      </c>
      <c r="T662" s="27" t="s">
        <v>42</v>
      </c>
      <c r="U662" s="23" t="s">
        <v>43</v>
      </c>
      <c r="V662" s="32"/>
      <c r="W662" s="23"/>
      <c r="X662" s="23"/>
      <c r="Y662" s="23"/>
      <c r="Z662" s="23"/>
      <c r="AA662" s="37"/>
      <c r="AB662" s="38"/>
      <c r="AC662" s="23"/>
      <c r="AD662" s="42"/>
      <c r="AE662" s="43"/>
    </row>
    <row r="663" spans="1:31">
      <c r="A663" s="15">
        <v>662</v>
      </c>
      <c r="B663" s="44">
        <v>44334</v>
      </c>
      <c r="C663" s="45" t="s">
        <v>1234</v>
      </c>
      <c r="D663" s="18" t="str">
        <f>VLOOKUP(C663,IF({1,0},CSS南北分区!D:D,CSS南北分区!B:B),2,FALSE)</f>
        <v>北区</v>
      </c>
      <c r="E663" s="45" t="s">
        <v>262</v>
      </c>
      <c r="F663" s="18" t="str">
        <f>IFERROR(VLOOKUP('2-DBS送检明细'!E663,IF({1,0},医院分型!F:F,医院分型!E:E),2,FALSE),"无")</f>
        <v>无</v>
      </c>
      <c r="G663" s="18" t="str">
        <f>IF(IFERROR(VLOOKUP(E663,医院分型!F:J,5,FALSE),"无")="是","是","")</f>
        <v/>
      </c>
      <c r="H663" s="45" t="s">
        <v>72</v>
      </c>
      <c r="I663" s="45" t="s">
        <v>263</v>
      </c>
      <c r="J663" s="18" t="str">
        <f>IFERROR(VLOOKUP(E663,医院分型!F:K,6,FALSE),"否")</f>
        <v>否</v>
      </c>
      <c r="K663" s="23" t="s">
        <v>1692</v>
      </c>
      <c r="L663" s="23">
        <v>9</v>
      </c>
      <c r="M663" s="23" t="s">
        <v>37</v>
      </c>
      <c r="N663" s="23" t="s">
        <v>50</v>
      </c>
      <c r="O663" s="15"/>
      <c r="P663" s="45" t="s">
        <v>39</v>
      </c>
      <c r="Q663" s="45" t="s">
        <v>40</v>
      </c>
      <c r="R663" s="17"/>
      <c r="S663" s="26" t="s">
        <v>1693</v>
      </c>
      <c r="T663" s="27" t="s">
        <v>42</v>
      </c>
      <c r="U663" s="23" t="s">
        <v>43</v>
      </c>
      <c r="V663" s="32"/>
      <c r="W663" s="23"/>
      <c r="X663" s="23"/>
      <c r="Y663" s="23"/>
      <c r="Z663" s="23"/>
      <c r="AA663" s="37"/>
      <c r="AB663" s="38"/>
      <c r="AC663" s="23"/>
      <c r="AD663" s="42"/>
      <c r="AE663" s="43"/>
    </row>
    <row r="664" spans="1:31">
      <c r="A664" s="15">
        <v>663</v>
      </c>
      <c r="B664" s="44">
        <v>44334</v>
      </c>
      <c r="C664" s="45" t="s">
        <v>44</v>
      </c>
      <c r="D664" s="18" t="str">
        <f>VLOOKUP(C664,IF({1,0},CSS南北分区!D:D,CSS南北分区!B:B),2,FALSE)</f>
        <v>北区</v>
      </c>
      <c r="E664" s="45" t="s">
        <v>1291</v>
      </c>
      <c r="F664" s="18" t="str">
        <f>IFERROR(VLOOKUP('2-DBS送检明细'!E664,IF({1,0},医院分型!F:F,医院分型!E:E),2,FALSE),"无")</f>
        <v>无</v>
      </c>
      <c r="G664" s="18" t="str">
        <f>IF(IFERROR(VLOOKUP(E664,医院分型!F:J,5,FALSE),"无")="是","是","")</f>
        <v/>
      </c>
      <c r="H664" s="45" t="s">
        <v>72</v>
      </c>
      <c r="I664" s="45" t="s">
        <v>1292</v>
      </c>
      <c r="J664" s="18" t="str">
        <f>IFERROR(VLOOKUP(E664,医院分型!F:K,6,FALSE),"否")</f>
        <v>否</v>
      </c>
      <c r="K664" s="23" t="s">
        <v>1694</v>
      </c>
      <c r="L664" s="23">
        <v>58</v>
      </c>
      <c r="M664" s="23" t="s">
        <v>37</v>
      </c>
      <c r="N664" s="23" t="s">
        <v>38</v>
      </c>
      <c r="O664" s="15"/>
      <c r="P664" s="45" t="s">
        <v>39</v>
      </c>
      <c r="Q664" s="45" t="s">
        <v>40</v>
      </c>
      <c r="R664" s="17"/>
      <c r="S664" s="26" t="s">
        <v>1695</v>
      </c>
      <c r="T664" s="27" t="s">
        <v>42</v>
      </c>
      <c r="U664" s="23" t="s">
        <v>43</v>
      </c>
      <c r="V664" s="32"/>
      <c r="W664" s="23"/>
      <c r="X664" s="23"/>
      <c r="Y664" s="23"/>
      <c r="Z664" s="23"/>
      <c r="AA664" s="37"/>
      <c r="AB664" s="38"/>
      <c r="AC664" s="23"/>
      <c r="AD664" s="42"/>
      <c r="AE664" s="43"/>
    </row>
    <row r="665" spans="1:31">
      <c r="A665" s="15">
        <v>664</v>
      </c>
      <c r="B665" s="44">
        <v>44334</v>
      </c>
      <c r="C665" s="45" t="s">
        <v>59</v>
      </c>
      <c r="D665" s="18" t="str">
        <f>VLOOKUP(C665,IF({1,0},CSS南北分区!D:D,CSS南北分区!B:B),2,FALSE)</f>
        <v>南区</v>
      </c>
      <c r="E665" s="45" t="s">
        <v>93</v>
      </c>
      <c r="F665" s="18" t="str">
        <f>IFERROR(VLOOKUP('2-DBS送检明细'!E665,IF({1,0},医院分型!F:F,医院分型!E:E),2,FALSE),"无")</f>
        <v>L1</v>
      </c>
      <c r="G665" s="18" t="str">
        <f>IF(IFERROR(VLOOKUP(E665,医院分型!F:J,5,FALSE),"无")="是","是","")</f>
        <v>是</v>
      </c>
      <c r="H665" s="45" t="s">
        <v>72</v>
      </c>
      <c r="I665" s="45" t="s">
        <v>94</v>
      </c>
      <c r="J665" s="18" t="str">
        <f>IFERROR(VLOOKUP(E665,医院分型!F:K,6,FALSE),"否")</f>
        <v>是</v>
      </c>
      <c r="K665" s="23" t="s">
        <v>1696</v>
      </c>
      <c r="L665" s="23">
        <v>7</v>
      </c>
      <c r="M665" s="23" t="s">
        <v>37</v>
      </c>
      <c r="N665" s="23" t="s">
        <v>50</v>
      </c>
      <c r="O665" s="15"/>
      <c r="P665" s="45" t="s">
        <v>39</v>
      </c>
      <c r="Q665" s="45" t="s">
        <v>40</v>
      </c>
      <c r="R665" s="17"/>
      <c r="S665" s="26" t="s">
        <v>1697</v>
      </c>
      <c r="T665" s="27" t="s">
        <v>42</v>
      </c>
      <c r="U665" s="23" t="s">
        <v>43</v>
      </c>
      <c r="V665" s="32"/>
      <c r="W665" s="23"/>
      <c r="X665" s="23"/>
      <c r="Y665" s="23"/>
      <c r="Z665" s="23"/>
      <c r="AA665" s="37"/>
      <c r="AB665" s="38"/>
      <c r="AC665" s="23"/>
      <c r="AD665" s="42"/>
      <c r="AE665" s="43"/>
    </row>
    <row r="666" spans="1:31">
      <c r="A666" s="15">
        <v>665</v>
      </c>
      <c r="B666" s="44">
        <v>44334</v>
      </c>
      <c r="C666" s="45" t="s">
        <v>59</v>
      </c>
      <c r="D666" s="18" t="str">
        <f>VLOOKUP(C666,IF({1,0},CSS南北分区!D:D,CSS南北分区!B:B),2,FALSE)</f>
        <v>南区</v>
      </c>
      <c r="E666" s="45" t="s">
        <v>93</v>
      </c>
      <c r="F666" s="18" t="str">
        <f>IFERROR(VLOOKUP('2-DBS送检明细'!E666,IF({1,0},医院分型!F:F,医院分型!E:E),2,FALSE),"无")</f>
        <v>L1</v>
      </c>
      <c r="G666" s="18" t="str">
        <f>IF(IFERROR(VLOOKUP(E666,医院分型!F:J,5,FALSE),"无")="是","是","")</f>
        <v>是</v>
      </c>
      <c r="H666" s="45" t="s">
        <v>72</v>
      </c>
      <c r="I666" s="45" t="s">
        <v>94</v>
      </c>
      <c r="J666" s="18" t="str">
        <f>IFERROR(VLOOKUP(E666,医院分型!F:K,6,FALSE),"否")</f>
        <v>是</v>
      </c>
      <c r="K666" s="23" t="s">
        <v>320</v>
      </c>
      <c r="L666" s="23">
        <v>4</v>
      </c>
      <c r="M666" s="23" t="s">
        <v>37</v>
      </c>
      <c r="N666" s="23" t="s">
        <v>50</v>
      </c>
      <c r="O666" s="15"/>
      <c r="P666" s="45" t="s">
        <v>39</v>
      </c>
      <c r="Q666" s="45" t="s">
        <v>40</v>
      </c>
      <c r="R666" s="17"/>
      <c r="S666" s="26" t="s">
        <v>1698</v>
      </c>
      <c r="T666" s="27" t="s">
        <v>42</v>
      </c>
      <c r="U666" s="23" t="s">
        <v>43</v>
      </c>
      <c r="V666" s="32"/>
      <c r="W666" s="23"/>
      <c r="X666" s="23"/>
      <c r="Y666" s="23"/>
      <c r="Z666" s="23"/>
      <c r="AA666" s="37"/>
      <c r="AB666" s="38"/>
      <c r="AC666" s="23"/>
      <c r="AD666" s="42"/>
      <c r="AE666" s="43"/>
    </row>
    <row r="667" spans="1:31">
      <c r="A667" s="15">
        <v>666</v>
      </c>
      <c r="B667" s="44">
        <v>44335</v>
      </c>
      <c r="C667" s="45" t="s">
        <v>44</v>
      </c>
      <c r="D667" s="18" t="str">
        <f>VLOOKUP(C667,IF({1,0},CSS南北分区!D:D,CSS南北分区!B:B),2,FALSE)</f>
        <v>北区</v>
      </c>
      <c r="E667" s="45" t="s">
        <v>1271</v>
      </c>
      <c r="F667" s="18" t="str">
        <f>IFERROR(VLOOKUP('2-DBS送检明细'!E667,IF({1,0},医院分型!F:F,医院分型!E:E),2,FALSE),"无")</f>
        <v>L2</v>
      </c>
      <c r="G667" s="18" t="str">
        <f>IF(IFERROR(VLOOKUP(E667,医院分型!F:J,5,FALSE),"无")="是","是","")</f>
        <v/>
      </c>
      <c r="H667" s="45" t="s">
        <v>61</v>
      </c>
      <c r="I667" s="45" t="s">
        <v>1699</v>
      </c>
      <c r="J667" s="18" t="str">
        <f>IFERROR(VLOOKUP(E667,医院分型!F:K,6,FALSE),"否")</f>
        <v>否</v>
      </c>
      <c r="K667" s="23" t="s">
        <v>1700</v>
      </c>
      <c r="L667" s="23">
        <v>1</v>
      </c>
      <c r="M667" s="23" t="s">
        <v>49</v>
      </c>
      <c r="N667" s="23" t="s">
        <v>38</v>
      </c>
      <c r="O667" s="15"/>
      <c r="P667" s="45" t="s">
        <v>39</v>
      </c>
      <c r="Q667" s="45" t="s">
        <v>40</v>
      </c>
      <c r="R667" s="17"/>
      <c r="S667" s="26" t="s">
        <v>1701</v>
      </c>
      <c r="T667" s="27" t="s">
        <v>42</v>
      </c>
      <c r="U667" s="23" t="s">
        <v>43</v>
      </c>
      <c r="V667" s="32"/>
      <c r="W667" s="23"/>
      <c r="X667" s="23"/>
      <c r="Y667" s="23"/>
      <c r="Z667" s="23"/>
      <c r="AA667" s="37"/>
      <c r="AB667" s="38"/>
      <c r="AC667" s="23"/>
      <c r="AD667" s="42"/>
      <c r="AE667" s="43"/>
    </row>
    <row r="668" spans="1:31">
      <c r="A668" s="15">
        <v>667</v>
      </c>
      <c r="B668" s="44">
        <v>44335</v>
      </c>
      <c r="C668" s="45" t="s">
        <v>59</v>
      </c>
      <c r="D668" s="18" t="str">
        <f>VLOOKUP(C668,IF({1,0},CSS南北分区!D:D,CSS南北分区!B:B),2,FALSE)</f>
        <v>南区</v>
      </c>
      <c r="E668" s="45" t="s">
        <v>350</v>
      </c>
      <c r="F668" s="18" t="str">
        <f>IFERROR(VLOOKUP('2-DBS送检明细'!E668,IF({1,0},医院分型!F:F,医院分型!E:E),2,FALSE),"无")</f>
        <v>L2</v>
      </c>
      <c r="G668" s="18" t="str">
        <f>IF(IFERROR(VLOOKUP(E668,医院分型!F:J,5,FALSE),"无")="是","是","")</f>
        <v/>
      </c>
      <c r="H668" s="45" t="s">
        <v>72</v>
      </c>
      <c r="I668" s="45" t="s">
        <v>1468</v>
      </c>
      <c r="J668" s="18" t="str">
        <f>IFERROR(VLOOKUP(E668,医院分型!F:K,6,FALSE),"否")</f>
        <v>否</v>
      </c>
      <c r="K668" s="23" t="s">
        <v>1702</v>
      </c>
      <c r="L668" s="23">
        <v>69</v>
      </c>
      <c r="M668" s="23" t="s">
        <v>37</v>
      </c>
      <c r="N668" s="23" t="s">
        <v>38</v>
      </c>
      <c r="O668" s="15"/>
      <c r="P668" s="45" t="s">
        <v>39</v>
      </c>
      <c r="Q668" s="45" t="s">
        <v>40</v>
      </c>
      <c r="R668" s="17"/>
      <c r="S668" s="26" t="s">
        <v>1703</v>
      </c>
      <c r="T668" s="27" t="s">
        <v>42</v>
      </c>
      <c r="U668" s="23" t="s">
        <v>43</v>
      </c>
      <c r="V668" s="32"/>
      <c r="W668" s="23"/>
      <c r="X668" s="23"/>
      <c r="Y668" s="23"/>
      <c r="Z668" s="23"/>
      <c r="AA668" s="37"/>
      <c r="AB668" s="38"/>
      <c r="AC668" s="23"/>
      <c r="AD668" s="42"/>
      <c r="AE668" s="43"/>
    </row>
    <row r="669" spans="1:31">
      <c r="A669" s="15">
        <v>668</v>
      </c>
      <c r="B669" s="44">
        <v>44335</v>
      </c>
      <c r="C669" s="45" t="s">
        <v>314</v>
      </c>
      <c r="D669" s="18" t="str">
        <f>VLOOKUP(C669,IF({1,0},CSS南北分区!D:D,CSS南北分区!B:B),2,FALSE)</f>
        <v>北区</v>
      </c>
      <c r="E669" s="45" t="s">
        <v>345</v>
      </c>
      <c r="F669" s="18" t="str">
        <f>IFERROR(VLOOKUP('2-DBS送检明细'!E669,IF({1,0},医院分型!F:F,医院分型!E:E),2,FALSE),"无")</f>
        <v>无</v>
      </c>
      <c r="G669" s="18" t="str">
        <f>IF(IFERROR(VLOOKUP(E669,医院分型!F:J,5,FALSE),"无")="是","是","")</f>
        <v/>
      </c>
      <c r="H669" s="45" t="s">
        <v>72</v>
      </c>
      <c r="I669" s="45" t="s">
        <v>1704</v>
      </c>
      <c r="J669" s="18" t="str">
        <f>IFERROR(VLOOKUP(E669,医院分型!F:K,6,FALSE),"否")</f>
        <v>否</v>
      </c>
      <c r="K669" s="23" t="s">
        <v>1705</v>
      </c>
      <c r="L669" s="23">
        <v>10</v>
      </c>
      <c r="M669" s="23" t="s">
        <v>37</v>
      </c>
      <c r="N669" s="23" t="s">
        <v>50</v>
      </c>
      <c r="O669" s="15"/>
      <c r="P669" s="45" t="s">
        <v>39</v>
      </c>
      <c r="Q669" s="45" t="s">
        <v>40</v>
      </c>
      <c r="R669" s="17"/>
      <c r="S669" s="26" t="s">
        <v>1706</v>
      </c>
      <c r="T669" s="27" t="s">
        <v>42</v>
      </c>
      <c r="U669" s="23" t="s">
        <v>120</v>
      </c>
      <c r="V669" s="32">
        <v>0.77</v>
      </c>
      <c r="W669" s="23" t="s">
        <v>132</v>
      </c>
      <c r="X669" s="23"/>
      <c r="Y669" s="23" t="s">
        <v>132</v>
      </c>
      <c r="Z669" s="23"/>
      <c r="AA669" s="37"/>
      <c r="AB669" s="38"/>
      <c r="AC669" s="23"/>
      <c r="AD669" s="42"/>
      <c r="AE669" s="43"/>
    </row>
    <row r="670" spans="1:31">
      <c r="A670" s="15">
        <v>669</v>
      </c>
      <c r="B670" s="44">
        <v>44335</v>
      </c>
      <c r="C670" s="45" t="s">
        <v>44</v>
      </c>
      <c r="D670" s="18" t="str">
        <f>VLOOKUP(C670,IF({1,0},CSS南北分区!D:D,CSS南北分区!B:B),2,FALSE)</f>
        <v>北区</v>
      </c>
      <c r="E670" s="45" t="s">
        <v>156</v>
      </c>
      <c r="F670" s="18" t="str">
        <f>IFERROR(VLOOKUP('2-DBS送检明细'!E670,IF({1,0},医院分型!F:F,医院分型!E:E),2,FALSE),"无")</f>
        <v>L2</v>
      </c>
      <c r="G670" s="18" t="str">
        <f>IF(IFERROR(VLOOKUP(E670,医院分型!F:J,5,FALSE),"无")="是","是","")</f>
        <v/>
      </c>
      <c r="H670" s="45" t="s">
        <v>72</v>
      </c>
      <c r="I670" s="45" t="s">
        <v>873</v>
      </c>
      <c r="J670" s="18" t="str">
        <f>IFERROR(VLOOKUP(E670,医院分型!F:K,6,FALSE),"否")</f>
        <v>是</v>
      </c>
      <c r="K670" s="23" t="s">
        <v>1707</v>
      </c>
      <c r="L670" s="23">
        <v>51</v>
      </c>
      <c r="M670" s="23" t="s">
        <v>37</v>
      </c>
      <c r="N670" s="23" t="s">
        <v>38</v>
      </c>
      <c r="O670" s="15"/>
      <c r="P670" s="45" t="s">
        <v>39</v>
      </c>
      <c r="Q670" s="45" t="s">
        <v>40</v>
      </c>
      <c r="R670" s="17"/>
      <c r="S670" s="26" t="s">
        <v>1708</v>
      </c>
      <c r="T670" s="27" t="s">
        <v>42</v>
      </c>
      <c r="U670" s="23" t="s">
        <v>120</v>
      </c>
      <c r="V670" s="32">
        <v>1.24</v>
      </c>
      <c r="W670" s="23" t="s">
        <v>58</v>
      </c>
      <c r="X670" s="23">
        <v>24.83</v>
      </c>
      <c r="Y670" s="23"/>
      <c r="Z670" s="23"/>
      <c r="AA670" s="37"/>
      <c r="AB670" s="38"/>
      <c r="AC670" s="23"/>
      <c r="AD670" s="42"/>
      <c r="AE670" s="43"/>
    </row>
    <row r="671" spans="1:31">
      <c r="A671" s="15">
        <v>670</v>
      </c>
      <c r="B671" s="44">
        <v>44335</v>
      </c>
      <c r="C671" s="45" t="s">
        <v>44</v>
      </c>
      <c r="D671" s="18" t="str">
        <f>VLOOKUP(C671,IF({1,0},CSS南北分区!D:D,CSS南北分区!B:B),2,FALSE)</f>
        <v>北区</v>
      </c>
      <c r="E671" s="45" t="s">
        <v>156</v>
      </c>
      <c r="F671" s="18" t="str">
        <f>IFERROR(VLOOKUP('2-DBS送检明细'!E671,IF({1,0},医院分型!F:F,医院分型!E:E),2,FALSE),"无")</f>
        <v>L2</v>
      </c>
      <c r="G671" s="18" t="str">
        <f>IF(IFERROR(VLOOKUP(E671,医院分型!F:J,5,FALSE),"无")="是","是","")</f>
        <v/>
      </c>
      <c r="H671" s="45" t="s">
        <v>157</v>
      </c>
      <c r="I671" s="45" t="s">
        <v>158</v>
      </c>
      <c r="J671" s="18" t="str">
        <f>IFERROR(VLOOKUP(E671,医院分型!F:K,6,FALSE),"否")</f>
        <v>是</v>
      </c>
      <c r="K671" s="23" t="s">
        <v>1709</v>
      </c>
      <c r="L671" s="23">
        <v>1</v>
      </c>
      <c r="M671" s="23" t="s">
        <v>37</v>
      </c>
      <c r="N671" s="23" t="s">
        <v>50</v>
      </c>
      <c r="O671" s="15"/>
      <c r="P671" s="45" t="s">
        <v>39</v>
      </c>
      <c r="Q671" s="45" t="s">
        <v>40</v>
      </c>
      <c r="R671" s="17"/>
      <c r="S671" s="26" t="s">
        <v>1710</v>
      </c>
      <c r="T671" s="27" t="s">
        <v>42</v>
      </c>
      <c r="U671" s="23" t="s">
        <v>43</v>
      </c>
      <c r="V671" s="32"/>
      <c r="W671" s="23"/>
      <c r="X671" s="23"/>
      <c r="Y671" s="23"/>
      <c r="Z671" s="23"/>
      <c r="AA671" s="37"/>
      <c r="AB671" s="38"/>
      <c r="AC671" s="23"/>
      <c r="AD671" s="42"/>
      <c r="AE671" s="43"/>
    </row>
    <row r="672" spans="1:31">
      <c r="A672" s="15">
        <v>671</v>
      </c>
      <c r="B672" s="44">
        <v>44335</v>
      </c>
      <c r="C672" s="45" t="s">
        <v>44</v>
      </c>
      <c r="D672" s="18" t="str">
        <f>VLOOKUP(C672,IF({1,0},CSS南北分区!D:D,CSS南北分区!B:B),2,FALSE)</f>
        <v>北区</v>
      </c>
      <c r="E672" s="45" t="s">
        <v>1291</v>
      </c>
      <c r="F672" s="18" t="str">
        <f>IFERROR(VLOOKUP('2-DBS送检明细'!E672,IF({1,0},医院分型!F:F,医院分型!E:E),2,FALSE),"无")</f>
        <v>无</v>
      </c>
      <c r="G672" s="18" t="str">
        <f>IF(IFERROR(VLOOKUP(E672,医院分型!F:J,5,FALSE),"无")="是","是","")</f>
        <v/>
      </c>
      <c r="H672" s="45" t="s">
        <v>72</v>
      </c>
      <c r="I672" s="45" t="s">
        <v>1292</v>
      </c>
      <c r="J672" s="18" t="str">
        <f>IFERROR(VLOOKUP(E672,医院分型!F:K,6,FALSE),"否")</f>
        <v>否</v>
      </c>
      <c r="K672" s="23" t="s">
        <v>318</v>
      </c>
      <c r="L672" s="23">
        <v>50</v>
      </c>
      <c r="M672" s="23" t="s">
        <v>37</v>
      </c>
      <c r="N672" s="23" t="s">
        <v>50</v>
      </c>
      <c r="O672" s="15"/>
      <c r="P672" s="45" t="s">
        <v>39</v>
      </c>
      <c r="Q672" s="45" t="s">
        <v>40</v>
      </c>
      <c r="R672" s="17"/>
      <c r="S672" s="26" t="s">
        <v>1711</v>
      </c>
      <c r="T672" s="27" t="s">
        <v>42</v>
      </c>
      <c r="U672" s="23" t="s">
        <v>43</v>
      </c>
      <c r="V672" s="32"/>
      <c r="W672" s="23"/>
      <c r="X672" s="23"/>
      <c r="Y672" s="23"/>
      <c r="Z672" s="23"/>
      <c r="AA672" s="37"/>
      <c r="AB672" s="38"/>
      <c r="AC672" s="23"/>
      <c r="AD672" s="42"/>
      <c r="AE672" s="43"/>
    </row>
    <row r="673" spans="1:31">
      <c r="A673" s="15">
        <v>672</v>
      </c>
      <c r="B673" s="44">
        <v>44335</v>
      </c>
      <c r="C673" s="45" t="s">
        <v>70</v>
      </c>
      <c r="D673" s="18" t="str">
        <f>VLOOKUP(C673,IF({1,0},CSS南北分区!D:D,CSS南北分区!B:B),2,FALSE)</f>
        <v>北区</v>
      </c>
      <c r="E673" s="45" t="s">
        <v>808</v>
      </c>
      <c r="F673" s="18" t="str">
        <f>IFERROR(VLOOKUP('2-DBS送检明细'!E673,IF({1,0},医院分型!F:F,医院分型!E:E),2,FALSE),"无")</f>
        <v>L2</v>
      </c>
      <c r="G673" s="18" t="str">
        <f>IF(IFERROR(VLOOKUP(E673,医院分型!F:J,5,FALSE),"无")="是","是","")</f>
        <v/>
      </c>
      <c r="H673" s="45" t="s">
        <v>78</v>
      </c>
      <c r="I673" s="45" t="s">
        <v>1583</v>
      </c>
      <c r="J673" s="18" t="str">
        <f>IFERROR(VLOOKUP(E673,医院分型!F:K,6,FALSE),"否")</f>
        <v>否</v>
      </c>
      <c r="K673" s="23"/>
      <c r="L673" s="23"/>
      <c r="M673" s="23"/>
      <c r="N673" s="23"/>
      <c r="O673" s="15"/>
      <c r="P673" s="45" t="s">
        <v>39</v>
      </c>
      <c r="Q673" s="45" t="s">
        <v>40</v>
      </c>
      <c r="R673" s="17"/>
      <c r="S673" s="26"/>
      <c r="T673" s="27"/>
      <c r="U673" s="23"/>
      <c r="V673" s="32"/>
      <c r="W673" s="23"/>
      <c r="X673" s="23"/>
      <c r="Y673" s="23"/>
      <c r="Z673" s="23"/>
      <c r="AA673" s="37"/>
      <c r="AB673" s="38"/>
      <c r="AC673" s="23"/>
      <c r="AD673" s="42"/>
      <c r="AE673" s="43"/>
    </row>
    <row r="674" spans="1:31">
      <c r="A674" s="15">
        <v>673</v>
      </c>
      <c r="B674" s="44">
        <v>44335</v>
      </c>
      <c r="C674" s="45" t="s">
        <v>70</v>
      </c>
      <c r="D674" s="18" t="str">
        <f>VLOOKUP(C674,IF({1,0},CSS南北分区!D:D,CSS南北分区!B:B),2,FALSE)</f>
        <v>北区</v>
      </c>
      <c r="E674" s="45" t="s">
        <v>808</v>
      </c>
      <c r="F674" s="18" t="str">
        <f>IFERROR(VLOOKUP('2-DBS送检明细'!E674,IF({1,0},医院分型!F:F,医院分型!E:E),2,FALSE),"无")</f>
        <v>L2</v>
      </c>
      <c r="G674" s="18" t="str">
        <f>IF(IFERROR(VLOOKUP(E674,医院分型!F:J,5,FALSE),"无")="是","是","")</f>
        <v/>
      </c>
      <c r="H674" s="45" t="s">
        <v>78</v>
      </c>
      <c r="I674" s="45" t="s">
        <v>1583</v>
      </c>
      <c r="J674" s="18" t="str">
        <f>IFERROR(VLOOKUP(E674,医院分型!F:K,6,FALSE),"否")</f>
        <v>否</v>
      </c>
      <c r="K674" s="23"/>
      <c r="L674" s="23"/>
      <c r="M674" s="23"/>
      <c r="N674" s="23"/>
      <c r="O674" s="15"/>
      <c r="P674" s="45" t="s">
        <v>39</v>
      </c>
      <c r="Q674" s="45" t="s">
        <v>40</v>
      </c>
      <c r="R674" s="17"/>
      <c r="S674" s="26"/>
      <c r="T674" s="27"/>
      <c r="U674" s="23"/>
      <c r="V674" s="32"/>
      <c r="W674" s="23"/>
      <c r="X674" s="23"/>
      <c r="Y674" s="23"/>
      <c r="Z674" s="23"/>
      <c r="AA674" s="37"/>
      <c r="AB674" s="38"/>
      <c r="AC674" s="23"/>
      <c r="AD674" s="42"/>
      <c r="AE674" s="43"/>
    </row>
    <row r="675" spans="1:31">
      <c r="A675" s="15">
        <v>674</v>
      </c>
      <c r="B675" s="44">
        <v>44336</v>
      </c>
      <c r="C675" s="45" t="s">
        <v>70</v>
      </c>
      <c r="D675" s="18" t="str">
        <f>VLOOKUP(C675,IF({1,0},CSS南北分区!D:D,CSS南北分区!B:B),2,FALSE)</f>
        <v>北区</v>
      </c>
      <c r="E675" s="45" t="s">
        <v>185</v>
      </c>
      <c r="F675" s="18" t="str">
        <f>IFERROR(VLOOKUP('2-DBS送检明细'!E675,IF({1,0},医院分型!F:F,医院分型!E:E),2,FALSE),"无")</f>
        <v>L1</v>
      </c>
      <c r="G675" s="18" t="str">
        <f>IF(IFERROR(VLOOKUP(E675,医院分型!F:J,5,FALSE),"无")="是","是","")</f>
        <v>是</v>
      </c>
      <c r="H675" s="45" t="s">
        <v>72</v>
      </c>
      <c r="I675" s="45" t="s">
        <v>312</v>
      </c>
      <c r="J675" s="18" t="str">
        <f>IFERROR(VLOOKUP(E675,医院分型!F:K,6,FALSE),"否")</f>
        <v>是</v>
      </c>
      <c r="K675" s="23" t="s">
        <v>1712</v>
      </c>
      <c r="L675" s="23">
        <v>8</v>
      </c>
      <c r="M675" s="23" t="s">
        <v>37</v>
      </c>
      <c r="N675" s="23" t="s">
        <v>50</v>
      </c>
      <c r="O675" s="15"/>
      <c r="P675" s="45" t="s">
        <v>39</v>
      </c>
      <c r="Q675" s="45" t="s">
        <v>40</v>
      </c>
      <c r="R675" s="17"/>
      <c r="S675" s="26" t="s">
        <v>1713</v>
      </c>
      <c r="T675" s="27" t="s">
        <v>42</v>
      </c>
      <c r="U675" s="23" t="s">
        <v>43</v>
      </c>
      <c r="V675" s="32"/>
      <c r="W675" s="23"/>
      <c r="X675" s="23"/>
      <c r="Y675" s="23"/>
      <c r="Z675" s="23"/>
      <c r="AA675" s="37"/>
      <c r="AB675" s="38"/>
      <c r="AC675" s="23"/>
      <c r="AD675" s="42"/>
      <c r="AE675" s="43"/>
    </row>
    <row r="676" spans="1:31">
      <c r="A676" s="15">
        <v>675</v>
      </c>
      <c r="B676" s="44">
        <v>44336</v>
      </c>
      <c r="C676" s="45" t="s">
        <v>101</v>
      </c>
      <c r="D676" s="18" t="str">
        <f>VLOOKUP(C676,IF({1,0},CSS南北分区!D:D,CSS南北分区!B:B),2,FALSE)</f>
        <v>南区</v>
      </c>
      <c r="E676" s="45" t="s">
        <v>124</v>
      </c>
      <c r="F676" s="18" t="str">
        <f>IFERROR(VLOOKUP('2-DBS送检明细'!E676,IF({1,0},医院分型!F:F,医院分型!E:E),2,FALSE),"无")</f>
        <v>L1</v>
      </c>
      <c r="G676" s="18" t="str">
        <f>IF(IFERROR(VLOOKUP(E676,医院分型!F:J,5,FALSE),"无")="是","是","")</f>
        <v>是</v>
      </c>
      <c r="H676" s="45" t="s">
        <v>72</v>
      </c>
      <c r="I676" s="45" t="s">
        <v>1608</v>
      </c>
      <c r="J676" s="18" t="str">
        <f>IFERROR(VLOOKUP(E676,医院分型!F:K,6,FALSE),"否")</f>
        <v>是</v>
      </c>
      <c r="K676" s="23" t="s">
        <v>1714</v>
      </c>
      <c r="L676" s="23">
        <v>12</v>
      </c>
      <c r="M676" s="23" t="s">
        <v>37</v>
      </c>
      <c r="N676" s="23" t="s">
        <v>38</v>
      </c>
      <c r="O676" s="15"/>
      <c r="P676" s="45" t="s">
        <v>39</v>
      </c>
      <c r="Q676" s="45" t="s">
        <v>40</v>
      </c>
      <c r="R676" s="17"/>
      <c r="S676" s="26" t="s">
        <v>1715</v>
      </c>
      <c r="T676" s="27" t="s">
        <v>42</v>
      </c>
      <c r="U676" s="23" t="s">
        <v>43</v>
      </c>
      <c r="V676" s="32"/>
      <c r="W676" s="23"/>
      <c r="X676" s="23"/>
      <c r="Y676" s="23"/>
      <c r="Z676" s="23"/>
      <c r="AA676" s="37"/>
      <c r="AB676" s="38"/>
      <c r="AC676" s="23"/>
      <c r="AD676" s="42"/>
      <c r="AE676" s="43"/>
    </row>
    <row r="677" spans="1:31">
      <c r="A677" s="15">
        <v>676</v>
      </c>
      <c r="B677" s="44">
        <v>44336</v>
      </c>
      <c r="C677" s="45" t="s">
        <v>401</v>
      </c>
      <c r="D677" s="18" t="str">
        <f>VLOOKUP(C677,IF({1,0},CSS南北分区!D:D,CSS南北分区!B:B),2,FALSE)</f>
        <v>南区</v>
      </c>
      <c r="E677" s="45" t="s">
        <v>402</v>
      </c>
      <c r="F677" s="18" t="str">
        <f>IFERROR(VLOOKUP('2-DBS送检明细'!E677,IF({1,0},医院分型!F:F,医院分型!E:E),2,FALSE),"无")</f>
        <v>L1</v>
      </c>
      <c r="G677" s="18" t="str">
        <f>IF(IFERROR(VLOOKUP(E677,医院分型!F:J,5,FALSE),"无")="是","是","")</f>
        <v>是</v>
      </c>
      <c r="H677" s="45" t="s">
        <v>387</v>
      </c>
      <c r="I677" s="45" t="s">
        <v>1716</v>
      </c>
      <c r="J677" s="18" t="str">
        <f>IFERROR(VLOOKUP(E677,医院分型!F:K,6,FALSE),"否")</f>
        <v>是</v>
      </c>
      <c r="K677" s="23" t="s">
        <v>1717</v>
      </c>
      <c r="L677" s="23">
        <v>10</v>
      </c>
      <c r="M677" s="23" t="s">
        <v>37</v>
      </c>
      <c r="N677" s="23" t="s">
        <v>38</v>
      </c>
      <c r="O677" s="15"/>
      <c r="P677" s="45" t="s">
        <v>1718</v>
      </c>
      <c r="Q677" s="45" t="s">
        <v>1719</v>
      </c>
      <c r="R677" s="17"/>
      <c r="S677" s="26" t="s">
        <v>1720</v>
      </c>
      <c r="T677" s="27" t="s">
        <v>42</v>
      </c>
      <c r="U677" s="23" t="s">
        <v>43</v>
      </c>
      <c r="V677" s="32"/>
      <c r="W677" s="23"/>
      <c r="X677" s="23"/>
      <c r="Y677" s="23"/>
      <c r="Z677" s="23"/>
      <c r="AA677" s="37"/>
      <c r="AB677" s="38"/>
      <c r="AC677" s="23"/>
      <c r="AD677" s="42"/>
      <c r="AE677" s="43"/>
    </row>
    <row r="678" spans="1:31">
      <c r="A678" s="15">
        <v>677</v>
      </c>
      <c r="B678" s="44">
        <v>44336</v>
      </c>
      <c r="C678" s="45" t="s">
        <v>1721</v>
      </c>
      <c r="D678" s="18" t="str">
        <f>VLOOKUP(C678,IF({1,0},CSS南北分区!D:D,CSS南北分区!B:B),2,FALSE)</f>
        <v>南区</v>
      </c>
      <c r="E678" s="45" t="s">
        <v>1722</v>
      </c>
      <c r="F678" s="18" t="str">
        <f>IFERROR(VLOOKUP('2-DBS送检明细'!E678,IF({1,0},医院分型!F:F,医院分型!E:E),2,FALSE),"无")</f>
        <v>L2</v>
      </c>
      <c r="G678" s="18" t="str">
        <f>IF(IFERROR(VLOOKUP(E678,医院分型!F:J,5,FALSE),"无")="是","是","")</f>
        <v/>
      </c>
      <c r="H678" s="45" t="s">
        <v>1611</v>
      </c>
      <c r="I678" s="45" t="s">
        <v>129</v>
      </c>
      <c r="J678" s="18" t="str">
        <f>IFERROR(VLOOKUP(E678,医院分型!F:K,6,FALSE),"否")</f>
        <v>否</v>
      </c>
      <c r="K678" s="23" t="s">
        <v>1723</v>
      </c>
      <c r="L678" s="23">
        <v>18</v>
      </c>
      <c r="M678" s="23" t="s">
        <v>49</v>
      </c>
      <c r="N678" s="23" t="s">
        <v>50</v>
      </c>
      <c r="O678" s="15"/>
      <c r="P678" s="45" t="s">
        <v>39</v>
      </c>
      <c r="Q678" s="45" t="s">
        <v>40</v>
      </c>
      <c r="R678" s="17"/>
      <c r="S678" s="26" t="s">
        <v>1724</v>
      </c>
      <c r="T678" s="27" t="s">
        <v>42</v>
      </c>
      <c r="U678" s="23" t="s">
        <v>43</v>
      </c>
      <c r="V678" s="32"/>
      <c r="W678" s="23"/>
      <c r="X678" s="23"/>
      <c r="Y678" s="23"/>
      <c r="Z678" s="23"/>
      <c r="AA678" s="37"/>
      <c r="AB678" s="38"/>
      <c r="AC678" s="23"/>
      <c r="AD678" s="42"/>
      <c r="AE678" s="43"/>
    </row>
    <row r="679" spans="1:31">
      <c r="A679" s="15">
        <v>678</v>
      </c>
      <c r="B679" s="44">
        <v>44337</v>
      </c>
      <c r="C679" s="45" t="s">
        <v>59</v>
      </c>
      <c r="D679" s="18" t="str">
        <f>VLOOKUP(C679,IF({1,0},CSS南北分区!D:D,CSS南北分区!B:B),2,FALSE)</f>
        <v>南区</v>
      </c>
      <c r="E679" s="45" t="s">
        <v>137</v>
      </c>
      <c r="F679" s="18" t="str">
        <f>IFERROR(VLOOKUP('2-DBS送检明细'!E679,IF({1,0},医院分型!F:F,医院分型!E:E),2,FALSE),"无")</f>
        <v>L1</v>
      </c>
      <c r="G679" s="18" t="str">
        <f>IF(IFERROR(VLOOKUP(E679,医院分型!F:J,5,FALSE),"无")="是","是","")</f>
        <v>是</v>
      </c>
      <c r="H679" s="45" t="s">
        <v>138</v>
      </c>
      <c r="I679" s="45" t="s">
        <v>139</v>
      </c>
      <c r="J679" s="18" t="str">
        <f>IFERROR(VLOOKUP(E679,医院分型!F:K,6,FALSE),"否")</f>
        <v>是</v>
      </c>
      <c r="K679" s="23" t="s">
        <v>610</v>
      </c>
      <c r="L679" s="23">
        <v>32</v>
      </c>
      <c r="M679" s="23" t="s">
        <v>37</v>
      </c>
      <c r="N679" s="23" t="s">
        <v>38</v>
      </c>
      <c r="O679" s="15"/>
      <c r="P679" s="45" t="s">
        <v>39</v>
      </c>
      <c r="Q679" s="45" t="s">
        <v>40</v>
      </c>
      <c r="R679" s="17"/>
      <c r="S679" s="26" t="s">
        <v>1725</v>
      </c>
      <c r="T679" s="27" t="s">
        <v>42</v>
      </c>
      <c r="U679" s="23" t="s">
        <v>43</v>
      </c>
      <c r="V679" s="32"/>
      <c r="W679" s="23"/>
      <c r="X679" s="23"/>
      <c r="Y679" s="23"/>
      <c r="Z679" s="23"/>
      <c r="AA679" s="37"/>
      <c r="AB679" s="38"/>
      <c r="AC679" s="23"/>
      <c r="AD679" s="42"/>
      <c r="AE679" s="43"/>
    </row>
    <row r="680" spans="1:31">
      <c r="A680" s="15">
        <v>679</v>
      </c>
      <c r="B680" s="44">
        <v>44338</v>
      </c>
      <c r="C680" s="45" t="s">
        <v>59</v>
      </c>
      <c r="D680" s="18" t="str">
        <f>VLOOKUP(C680,IF({1,0},CSS南北分区!D:D,CSS南北分区!B:B),2,FALSE)</f>
        <v>南区</v>
      </c>
      <c r="E680" s="45" t="s">
        <v>128</v>
      </c>
      <c r="F680" s="18" t="str">
        <f>IFERROR(VLOOKUP('2-DBS送检明细'!E680,IF({1,0},医院分型!F:F,医院分型!E:E),2,FALSE),"无")</f>
        <v>L2</v>
      </c>
      <c r="G680" s="18" t="str">
        <f>IF(IFERROR(VLOOKUP(E680,医院分型!F:J,5,FALSE),"无")="是","是","")</f>
        <v/>
      </c>
      <c r="H680" s="45" t="s">
        <v>1611</v>
      </c>
      <c r="I680" s="45" t="s">
        <v>129</v>
      </c>
      <c r="J680" s="18" t="str">
        <f>IFERROR(VLOOKUP(E680,医院分型!F:K,6,FALSE),"否")</f>
        <v>否</v>
      </c>
      <c r="K680" s="23" t="s">
        <v>1726</v>
      </c>
      <c r="L680" s="23">
        <v>6</v>
      </c>
      <c r="M680" s="23" t="s">
        <v>37</v>
      </c>
      <c r="N680" s="23" t="s">
        <v>50</v>
      </c>
      <c r="O680" s="15"/>
      <c r="P680" s="45" t="s">
        <v>39</v>
      </c>
      <c r="Q680" s="45" t="s">
        <v>40</v>
      </c>
      <c r="R680" s="17"/>
      <c r="S680" s="26" t="s">
        <v>1727</v>
      </c>
      <c r="T680" s="27" t="s">
        <v>42</v>
      </c>
      <c r="U680" s="23" t="s">
        <v>120</v>
      </c>
      <c r="V680" s="32">
        <v>1.18</v>
      </c>
      <c r="W680" s="23" t="s">
        <v>132</v>
      </c>
      <c r="X680" s="23"/>
      <c r="Y680" s="23" t="s">
        <v>132</v>
      </c>
      <c r="Z680" s="23"/>
      <c r="AA680" s="37"/>
      <c r="AB680" s="38"/>
      <c r="AC680" s="23"/>
      <c r="AD680" s="42"/>
      <c r="AE680" s="43"/>
    </row>
    <row r="681" spans="1:31">
      <c r="A681" s="15">
        <v>680</v>
      </c>
      <c r="B681" s="44">
        <v>44340</v>
      </c>
      <c r="C681" s="45" t="s">
        <v>1728</v>
      </c>
      <c r="D681" s="18" t="str">
        <f>VLOOKUP(C681,IF({1,0},CSS南北分区!D:D,CSS南北分区!B:B),2,FALSE)</f>
        <v>南区</v>
      </c>
      <c r="E681" s="45" t="s">
        <v>1729</v>
      </c>
      <c r="F681" s="18" t="str">
        <f>IFERROR(VLOOKUP('2-DBS送检明细'!E681,IF({1,0},医院分型!F:F,医院分型!E:E),2,FALSE),"无")</f>
        <v>L1</v>
      </c>
      <c r="G681" s="18" t="str">
        <f>IF(IFERROR(VLOOKUP(E681,医院分型!F:J,5,FALSE),"无")="是","是","")</f>
        <v/>
      </c>
      <c r="H681" s="45" t="s">
        <v>78</v>
      </c>
      <c r="I681" s="45" t="s">
        <v>1730</v>
      </c>
      <c r="J681" s="18" t="str">
        <f>IFERROR(VLOOKUP(E681,医院分型!F:K,6,FALSE),"否")</f>
        <v>签署中</v>
      </c>
      <c r="K681" s="23" t="s">
        <v>74</v>
      </c>
      <c r="L681" s="23">
        <v>9</v>
      </c>
      <c r="M681" s="23" t="s">
        <v>37</v>
      </c>
      <c r="N681" s="23" t="s">
        <v>38</v>
      </c>
      <c r="O681" s="15"/>
      <c r="P681" s="45" t="s">
        <v>39</v>
      </c>
      <c r="Q681" s="45" t="s">
        <v>40</v>
      </c>
      <c r="R681" s="17"/>
      <c r="S681" s="26" t="s">
        <v>1731</v>
      </c>
      <c r="T681" s="27" t="s">
        <v>39</v>
      </c>
      <c r="U681" s="23" t="s">
        <v>43</v>
      </c>
      <c r="V681" s="32"/>
      <c r="W681" s="23"/>
      <c r="X681" s="23"/>
      <c r="Y681" s="23"/>
      <c r="Z681" s="23"/>
      <c r="AA681" s="37"/>
      <c r="AB681" s="38"/>
      <c r="AC681" s="23"/>
      <c r="AD681" s="42"/>
      <c r="AE681" s="43"/>
    </row>
    <row r="682" spans="1:31">
      <c r="A682" s="15">
        <v>681</v>
      </c>
      <c r="B682" s="44">
        <v>44340</v>
      </c>
      <c r="C682" s="45" t="s">
        <v>76</v>
      </c>
      <c r="D682" s="18" t="str">
        <f>VLOOKUP(C682,IF({1,0},CSS南北分区!D:D,CSS南北分区!B:B),2,FALSE)</f>
        <v>南区</v>
      </c>
      <c r="E682" s="45" t="s">
        <v>77</v>
      </c>
      <c r="F682" s="18" t="str">
        <f>IFERROR(VLOOKUP('2-DBS送检明细'!E682,IF({1,0},医院分型!F:F,医院分型!E:E),2,FALSE),"无")</f>
        <v>L1</v>
      </c>
      <c r="G682" s="18" t="str">
        <f>IF(IFERROR(VLOOKUP(E682,医院分型!F:J,5,FALSE),"无")="是","是","")</f>
        <v/>
      </c>
      <c r="H682" s="45" t="s">
        <v>78</v>
      </c>
      <c r="I682" s="45" t="s">
        <v>79</v>
      </c>
      <c r="J682" s="18" t="str">
        <f>IFERROR(VLOOKUP(E682,医院分型!F:K,6,FALSE),"否")</f>
        <v>签署中</v>
      </c>
      <c r="K682" s="23" t="s">
        <v>795</v>
      </c>
      <c r="L682" s="23">
        <v>4</v>
      </c>
      <c r="M682" s="23" t="s">
        <v>37</v>
      </c>
      <c r="N682" s="23" t="s">
        <v>50</v>
      </c>
      <c r="O682" s="15"/>
      <c r="P682" s="45" t="s">
        <v>39</v>
      </c>
      <c r="Q682" s="45" t="s">
        <v>40</v>
      </c>
      <c r="R682" s="17"/>
      <c r="S682" s="26" t="s">
        <v>1732</v>
      </c>
      <c r="T682" s="27" t="s">
        <v>42</v>
      </c>
      <c r="U682" s="23" t="s">
        <v>43</v>
      </c>
      <c r="V682" s="32"/>
      <c r="W682" s="23"/>
      <c r="X682" s="23"/>
      <c r="Y682" s="23"/>
      <c r="Z682" s="23"/>
      <c r="AA682" s="37"/>
      <c r="AB682" s="38"/>
      <c r="AC682" s="23"/>
      <c r="AD682" s="42"/>
      <c r="AE682" s="43"/>
    </row>
    <row r="683" spans="1:31">
      <c r="A683" s="15">
        <v>682</v>
      </c>
      <c r="B683" s="44">
        <v>44340</v>
      </c>
      <c r="C683" s="45" t="s">
        <v>415</v>
      </c>
      <c r="D683" s="18" t="str">
        <f>VLOOKUP(C683,IF({1,0},CSS南北分区!D:D,CSS南北分区!B:B),2,FALSE)</f>
        <v>南区</v>
      </c>
      <c r="E683" s="45" t="s">
        <v>416</v>
      </c>
      <c r="F683" s="18" t="str">
        <f>IFERROR(VLOOKUP('2-DBS送检明细'!E683,IF({1,0},医院分型!F:F,医院分型!E:E),2,FALSE),"无")</f>
        <v>L2</v>
      </c>
      <c r="G683" s="18" t="str">
        <f>IF(IFERROR(VLOOKUP(E683,医院分型!F:J,5,FALSE),"无")="是","是","")</f>
        <v/>
      </c>
      <c r="H683" s="45" t="s">
        <v>186</v>
      </c>
      <c r="I683" s="45" t="s">
        <v>1733</v>
      </c>
      <c r="J683" s="18" t="str">
        <f>IFERROR(VLOOKUP(E683,医院分型!F:K,6,FALSE),"否")</f>
        <v>否</v>
      </c>
      <c r="K683" s="23" t="s">
        <v>1412</v>
      </c>
      <c r="L683" s="23">
        <v>12</v>
      </c>
      <c r="M683" s="23" t="s">
        <v>37</v>
      </c>
      <c r="N683" s="23" t="s">
        <v>38</v>
      </c>
      <c r="O683" s="15"/>
      <c r="P683" s="45" t="s">
        <v>39</v>
      </c>
      <c r="Q683" s="45" t="s">
        <v>40</v>
      </c>
      <c r="R683" s="17"/>
      <c r="S683" s="26" t="s">
        <v>1734</v>
      </c>
      <c r="T683" s="27" t="s">
        <v>42</v>
      </c>
      <c r="U683" s="23" t="s">
        <v>43</v>
      </c>
      <c r="V683" s="32"/>
      <c r="W683" s="23"/>
      <c r="X683" s="23"/>
      <c r="Y683" s="23"/>
      <c r="Z683" s="23"/>
      <c r="AA683" s="37"/>
      <c r="AB683" s="38"/>
      <c r="AC683" s="23"/>
      <c r="AD683" s="42"/>
      <c r="AE683" s="43"/>
    </row>
    <row r="684" spans="1:31">
      <c r="A684" s="15">
        <v>683</v>
      </c>
      <c r="B684" s="44">
        <v>44340</v>
      </c>
      <c r="C684" s="45" t="s">
        <v>142</v>
      </c>
      <c r="D684" s="18" t="str">
        <f>VLOOKUP(C684,IF({1,0},CSS南北分区!D:D,CSS南北分区!B:B),2,FALSE)</f>
        <v>南区</v>
      </c>
      <c r="E684" s="45" t="s">
        <v>500</v>
      </c>
      <c r="F684" s="18" t="str">
        <f>IFERROR(VLOOKUP('2-DBS送检明细'!E684,IF({1,0},医院分型!F:F,医院分型!E:E),2,FALSE),"无")</f>
        <v>L2</v>
      </c>
      <c r="G684" s="18" t="str">
        <f>IF(IFERROR(VLOOKUP(E684,医院分型!F:J,5,FALSE),"无")="是","是","")</f>
        <v/>
      </c>
      <c r="H684" s="45" t="s">
        <v>34</v>
      </c>
      <c r="I684" s="45" t="s">
        <v>1735</v>
      </c>
      <c r="J684" s="18" t="str">
        <f>IFERROR(VLOOKUP(E684,医院分型!F:K,6,FALSE),"否")</f>
        <v>否</v>
      </c>
      <c r="K684" s="23" t="s">
        <v>806</v>
      </c>
      <c r="L684" s="23">
        <v>13</v>
      </c>
      <c r="M684" s="23" t="s">
        <v>37</v>
      </c>
      <c r="N684" s="23" t="s">
        <v>38</v>
      </c>
      <c r="O684" s="15"/>
      <c r="P684" s="45" t="s">
        <v>39</v>
      </c>
      <c r="Q684" s="45" t="s">
        <v>40</v>
      </c>
      <c r="R684" s="17"/>
      <c r="S684" s="26" t="s">
        <v>1736</v>
      </c>
      <c r="T684" s="27" t="s">
        <v>42</v>
      </c>
      <c r="U684" s="23" t="s">
        <v>43</v>
      </c>
      <c r="V684" s="32"/>
      <c r="W684" s="23"/>
      <c r="X684" s="23"/>
      <c r="Y684" s="23"/>
      <c r="Z684" s="23"/>
      <c r="AA684" s="37"/>
      <c r="AB684" s="38"/>
      <c r="AC684" s="23"/>
      <c r="AD684" s="42" t="s">
        <v>1737</v>
      </c>
      <c r="AE684" s="43"/>
    </row>
    <row r="685" spans="1:31">
      <c r="A685" s="15">
        <v>684</v>
      </c>
      <c r="B685" s="44">
        <v>44341</v>
      </c>
      <c r="C685" s="45" t="s">
        <v>101</v>
      </c>
      <c r="D685" s="18" t="str">
        <f>VLOOKUP(C685,IF({1,0},CSS南北分区!D:D,CSS南北分区!B:B),2,FALSE)</f>
        <v>南区</v>
      </c>
      <c r="E685" s="45" t="s">
        <v>124</v>
      </c>
      <c r="F685" s="18" t="str">
        <f>IFERROR(VLOOKUP('2-DBS送检明细'!E685,IF({1,0},医院分型!F:F,医院分型!E:E),2,FALSE),"无")</f>
        <v>L1</v>
      </c>
      <c r="G685" s="18" t="str">
        <f>IF(IFERROR(VLOOKUP(E685,医院分型!F:J,5,FALSE),"无")="是","是","")</f>
        <v>是</v>
      </c>
      <c r="H685" s="45" t="s">
        <v>72</v>
      </c>
      <c r="I685" s="45" t="s">
        <v>1608</v>
      </c>
      <c r="J685" s="18" t="str">
        <f>IFERROR(VLOOKUP(E685,医院分型!F:K,6,FALSE),"否")</f>
        <v>是</v>
      </c>
      <c r="K685" s="23" t="s">
        <v>1738</v>
      </c>
      <c r="L685" s="23">
        <v>7</v>
      </c>
      <c r="M685" s="23" t="s">
        <v>37</v>
      </c>
      <c r="N685" s="23" t="s">
        <v>50</v>
      </c>
      <c r="O685" s="15"/>
      <c r="P685" s="45" t="s">
        <v>39</v>
      </c>
      <c r="Q685" s="45" t="s">
        <v>40</v>
      </c>
      <c r="R685" s="17"/>
      <c r="S685" s="26" t="s">
        <v>1739</v>
      </c>
      <c r="T685" s="27" t="s">
        <v>42</v>
      </c>
      <c r="U685" s="23" t="s">
        <v>43</v>
      </c>
      <c r="V685" s="32"/>
      <c r="W685" s="23"/>
      <c r="X685" s="23"/>
      <c r="Y685" s="23"/>
      <c r="Z685" s="23"/>
      <c r="AA685" s="37"/>
      <c r="AB685" s="38"/>
      <c r="AC685" s="23"/>
      <c r="AD685" s="42"/>
      <c r="AE685" s="43"/>
    </row>
    <row r="686" spans="1:31">
      <c r="A686" s="15">
        <v>685</v>
      </c>
      <c r="B686" s="44">
        <v>44341</v>
      </c>
      <c r="C686" s="45" t="s">
        <v>44</v>
      </c>
      <c r="D686" s="18" t="str">
        <f>VLOOKUP(C686,IF({1,0},CSS南北分区!D:D,CSS南北分区!B:B),2,FALSE)</f>
        <v>北区</v>
      </c>
      <c r="E686" s="45" t="s">
        <v>668</v>
      </c>
      <c r="F686" s="18" t="str">
        <f>IFERROR(VLOOKUP('2-DBS送检明细'!E686,IF({1,0},医院分型!F:F,医院分型!E:E),2,FALSE),"无")</f>
        <v>L1</v>
      </c>
      <c r="G686" s="18" t="str">
        <f>IF(IFERROR(VLOOKUP(E686,医院分型!F:J,5,FALSE),"无")="是","是","")</f>
        <v/>
      </c>
      <c r="H686" s="45" t="s">
        <v>186</v>
      </c>
      <c r="I686" s="45" t="s">
        <v>1123</v>
      </c>
      <c r="J686" s="18" t="str">
        <f>IFERROR(VLOOKUP(E686,医院分型!F:K,6,FALSE),"否")</f>
        <v>是</v>
      </c>
      <c r="K686" s="23" t="s">
        <v>1740</v>
      </c>
      <c r="L686" s="23">
        <v>10</v>
      </c>
      <c r="M686" s="23" t="s">
        <v>37</v>
      </c>
      <c r="N686" s="23" t="s">
        <v>38</v>
      </c>
      <c r="O686" s="15"/>
      <c r="P686" s="45" t="s">
        <v>39</v>
      </c>
      <c r="Q686" s="45" t="s">
        <v>40</v>
      </c>
      <c r="R686" s="17"/>
      <c r="S686" s="26" t="s">
        <v>1741</v>
      </c>
      <c r="T686" s="27" t="s">
        <v>42</v>
      </c>
      <c r="U686" s="23" t="s">
        <v>43</v>
      </c>
      <c r="V686" s="32"/>
      <c r="W686" s="23"/>
      <c r="X686" s="23"/>
      <c r="Y686" s="23"/>
      <c r="Z686" s="23"/>
      <c r="AA686" s="37"/>
      <c r="AB686" s="38"/>
      <c r="AC686" s="23"/>
      <c r="AD686" s="42"/>
      <c r="AE686" s="43"/>
    </row>
    <row r="687" spans="1:31">
      <c r="A687" s="15">
        <v>686</v>
      </c>
      <c r="B687" s="44">
        <v>44341</v>
      </c>
      <c r="C687" s="45" t="s">
        <v>1742</v>
      </c>
      <c r="D687" s="18" t="str">
        <f>VLOOKUP(C687,IF({1,0},CSS南北分区!D:D,CSS南北分区!B:B),2,FALSE)</f>
        <v>南区</v>
      </c>
      <c r="E687" s="45" t="s">
        <v>1743</v>
      </c>
      <c r="F687" s="18" t="str">
        <f>IFERROR(VLOOKUP('2-DBS送检明细'!E687,IF({1,0},医院分型!F:F,医院分型!E:E),2,FALSE),"无")</f>
        <v>L2</v>
      </c>
      <c r="G687" s="18" t="str">
        <f>IF(IFERROR(VLOOKUP(E687,医院分型!F:J,5,FALSE),"无")="是","是","")</f>
        <v/>
      </c>
      <c r="H687" s="45" t="s">
        <v>1744</v>
      </c>
      <c r="I687" s="45" t="s">
        <v>1745</v>
      </c>
      <c r="J687" s="18" t="str">
        <f>IFERROR(VLOOKUP(E687,医院分型!F:K,6,FALSE),"否")</f>
        <v>否</v>
      </c>
      <c r="K687" s="23" t="s">
        <v>1746</v>
      </c>
      <c r="L687" s="23">
        <v>23</v>
      </c>
      <c r="M687" s="23" t="s">
        <v>37</v>
      </c>
      <c r="N687" s="23" t="s">
        <v>50</v>
      </c>
      <c r="O687" s="15"/>
      <c r="P687" s="45" t="s">
        <v>39</v>
      </c>
      <c r="Q687" s="45" t="s">
        <v>40</v>
      </c>
      <c r="R687" s="17"/>
      <c r="S687" s="26" t="s">
        <v>1747</v>
      </c>
      <c r="T687" s="27" t="s">
        <v>42</v>
      </c>
      <c r="U687" s="23" t="s">
        <v>43</v>
      </c>
      <c r="V687" s="32"/>
      <c r="W687" s="23"/>
      <c r="X687" s="23"/>
      <c r="Y687" s="23"/>
      <c r="Z687" s="23"/>
      <c r="AA687" s="37"/>
      <c r="AB687" s="38"/>
      <c r="AC687" s="23"/>
      <c r="AD687" s="42" t="s">
        <v>1737</v>
      </c>
      <c r="AE687" s="43"/>
    </row>
    <row r="688" spans="1:31">
      <c r="A688" s="15">
        <v>687</v>
      </c>
      <c r="B688" s="44">
        <v>44341</v>
      </c>
      <c r="C688" s="45" t="s">
        <v>76</v>
      </c>
      <c r="D688" s="18" t="str">
        <f>VLOOKUP(C688,IF({1,0},CSS南北分区!D:D,CSS南北分区!B:B),2,FALSE)</f>
        <v>南区</v>
      </c>
      <c r="E688" s="45" t="s">
        <v>1729</v>
      </c>
      <c r="F688" s="18" t="str">
        <f>IFERROR(VLOOKUP('2-DBS送检明细'!E688,IF({1,0},医院分型!F:F,医院分型!E:E),2,FALSE),"无")</f>
        <v>L1</v>
      </c>
      <c r="G688" s="18" t="str">
        <f>IF(IFERROR(VLOOKUP(E688,医院分型!F:J,5,FALSE),"无")="是","是","")</f>
        <v/>
      </c>
      <c r="H688" s="45" t="s">
        <v>78</v>
      </c>
      <c r="I688" s="45" t="s">
        <v>1730</v>
      </c>
      <c r="J688" s="18" t="str">
        <f>IFERROR(VLOOKUP(E688,医院分型!F:K,6,FALSE),"否")</f>
        <v>签署中</v>
      </c>
      <c r="K688" s="23" t="s">
        <v>1748</v>
      </c>
      <c r="L688" s="23">
        <v>14</v>
      </c>
      <c r="M688" s="23" t="s">
        <v>37</v>
      </c>
      <c r="N688" s="23" t="s">
        <v>50</v>
      </c>
      <c r="O688" s="15"/>
      <c r="P688" s="45" t="s">
        <v>39</v>
      </c>
      <c r="Q688" s="45" t="s">
        <v>40</v>
      </c>
      <c r="R688" s="17"/>
      <c r="S688" s="26" t="s">
        <v>1749</v>
      </c>
      <c r="T688" s="27" t="s">
        <v>42</v>
      </c>
      <c r="U688" s="23" t="s">
        <v>43</v>
      </c>
      <c r="V688" s="32"/>
      <c r="W688" s="23"/>
      <c r="X688" s="23"/>
      <c r="Y688" s="23"/>
      <c r="Z688" s="23"/>
      <c r="AA688" s="37"/>
      <c r="AB688" s="38"/>
      <c r="AC688" s="23"/>
      <c r="AD688" s="42"/>
      <c r="AE688" s="43"/>
    </row>
    <row r="689" spans="1:31">
      <c r="A689" s="15">
        <v>688</v>
      </c>
      <c r="B689" s="44">
        <v>44341</v>
      </c>
      <c r="C689" s="45" t="s">
        <v>76</v>
      </c>
      <c r="D689" s="18" t="str">
        <f>VLOOKUP(C689,IF({1,0},CSS南北分区!D:D,CSS南北分区!B:B),2,FALSE)</f>
        <v>南区</v>
      </c>
      <c r="E689" s="45" t="s">
        <v>1729</v>
      </c>
      <c r="F689" s="18" t="str">
        <f>IFERROR(VLOOKUP('2-DBS送检明细'!E689,IF({1,0},医院分型!F:F,医院分型!E:E),2,FALSE),"无")</f>
        <v>L1</v>
      </c>
      <c r="G689" s="18" t="str">
        <f>IF(IFERROR(VLOOKUP(E689,医院分型!F:J,5,FALSE),"无")="是","是","")</f>
        <v/>
      </c>
      <c r="H689" s="45" t="s">
        <v>78</v>
      </c>
      <c r="I689" s="45" t="s">
        <v>1730</v>
      </c>
      <c r="J689" s="18" t="str">
        <f>IFERROR(VLOOKUP(E689,医院分型!F:K,6,FALSE),"否")</f>
        <v>签署中</v>
      </c>
      <c r="K689" s="23" t="s">
        <v>355</v>
      </c>
      <c r="L689" s="23">
        <v>3</v>
      </c>
      <c r="M689" s="23" t="s">
        <v>37</v>
      </c>
      <c r="N689" s="23" t="s">
        <v>38</v>
      </c>
      <c r="O689" s="15"/>
      <c r="P689" s="45" t="s">
        <v>39</v>
      </c>
      <c r="Q689" s="45" t="s">
        <v>40</v>
      </c>
      <c r="R689" s="17"/>
      <c r="S689" s="26" t="s">
        <v>1750</v>
      </c>
      <c r="T689" s="27" t="s">
        <v>42</v>
      </c>
      <c r="U689" s="23" t="s">
        <v>43</v>
      </c>
      <c r="V689" s="32"/>
      <c r="W689" s="23"/>
      <c r="X689" s="23"/>
      <c r="Y689" s="23"/>
      <c r="Z689" s="23"/>
      <c r="AA689" s="37"/>
      <c r="AB689" s="38"/>
      <c r="AC689" s="23"/>
      <c r="AD689" s="42"/>
      <c r="AE689" s="43"/>
    </row>
    <row r="690" spans="1:31">
      <c r="A690" s="15">
        <v>689</v>
      </c>
      <c r="B690" s="44">
        <v>44341</v>
      </c>
      <c r="C690" s="45" t="s">
        <v>59</v>
      </c>
      <c r="D690" s="18" t="str">
        <f>VLOOKUP(C690,IF({1,0},CSS南北分区!D:D,CSS南北分区!B:B),2,FALSE)</f>
        <v>南区</v>
      </c>
      <c r="E690" s="45" t="s">
        <v>137</v>
      </c>
      <c r="F690" s="18" t="str">
        <f>IFERROR(VLOOKUP('2-DBS送检明细'!E690,IF({1,0},医院分型!F:F,医院分型!E:E),2,FALSE),"无")</f>
        <v>L1</v>
      </c>
      <c r="G690" s="18" t="str">
        <f>IF(IFERROR(VLOOKUP(E690,医院分型!F:J,5,FALSE),"无")="是","是","")</f>
        <v>是</v>
      </c>
      <c r="H690" s="45" t="s">
        <v>138</v>
      </c>
      <c r="I690" s="45" t="s">
        <v>139</v>
      </c>
      <c r="J690" s="18" t="str">
        <f>IFERROR(VLOOKUP(E690,医院分型!F:K,6,FALSE),"否")</f>
        <v>是</v>
      </c>
      <c r="K690" s="23" t="s">
        <v>1751</v>
      </c>
      <c r="L690" s="23">
        <v>59</v>
      </c>
      <c r="M690" s="23" t="s">
        <v>37</v>
      </c>
      <c r="N690" s="23" t="s">
        <v>38</v>
      </c>
      <c r="O690" s="15"/>
      <c r="P690" s="45" t="s">
        <v>39</v>
      </c>
      <c r="Q690" s="45" t="s">
        <v>40</v>
      </c>
      <c r="R690" s="17"/>
      <c r="S690" s="26" t="s">
        <v>1752</v>
      </c>
      <c r="T690" s="27" t="s">
        <v>42</v>
      </c>
      <c r="U690" s="23" t="s">
        <v>43</v>
      </c>
      <c r="V690" s="32"/>
      <c r="W690" s="23"/>
      <c r="X690" s="23"/>
      <c r="Y690" s="23"/>
      <c r="Z690" s="23"/>
      <c r="AA690" s="37"/>
      <c r="AB690" s="38"/>
      <c r="AC690" s="23"/>
      <c r="AD690" s="42"/>
      <c r="AE690" s="43"/>
    </row>
    <row r="691" spans="1:31">
      <c r="A691" s="15">
        <v>690</v>
      </c>
      <c r="B691" s="44">
        <v>44341</v>
      </c>
      <c r="C691" s="45" t="s">
        <v>1753</v>
      </c>
      <c r="D691" s="18" t="str">
        <f>VLOOKUP(C691,IF({1,0},CSS南北分区!D:D,CSS南北分区!B:B),2,FALSE)</f>
        <v>北区</v>
      </c>
      <c r="E691" s="45" t="s">
        <v>1754</v>
      </c>
      <c r="F691" s="18" t="str">
        <f>IFERROR(VLOOKUP('2-DBS送检明细'!E691,IF({1,0},医院分型!F:F,医院分型!E:E),2,FALSE),"无")</f>
        <v>L2</v>
      </c>
      <c r="G691" s="18" t="str">
        <f>IF(IFERROR(VLOOKUP(E691,医院分型!F:J,5,FALSE),"无")="是","是","")</f>
        <v/>
      </c>
      <c r="H691" s="45" t="s">
        <v>78</v>
      </c>
      <c r="I691" s="45" t="s">
        <v>1583</v>
      </c>
      <c r="J691" s="18" t="str">
        <f>IFERROR(VLOOKUP(E691,医院分型!F:K,6,FALSE),"否")</f>
        <v>否</v>
      </c>
      <c r="K691" s="23" t="s">
        <v>1755</v>
      </c>
      <c r="L691" s="23">
        <v>26</v>
      </c>
      <c r="M691" s="23" t="s">
        <v>37</v>
      </c>
      <c r="N691" s="23" t="s">
        <v>38</v>
      </c>
      <c r="O691" s="15"/>
      <c r="P691" s="45" t="s">
        <v>39</v>
      </c>
      <c r="Q691" s="45" t="s">
        <v>40</v>
      </c>
      <c r="R691" s="17"/>
      <c r="S691" s="26" t="s">
        <v>1756</v>
      </c>
      <c r="T691" s="27" t="s">
        <v>42</v>
      </c>
      <c r="U691" s="23" t="s">
        <v>43</v>
      </c>
      <c r="V691" s="32"/>
      <c r="W691" s="23"/>
      <c r="X691" s="23"/>
      <c r="Y691" s="23"/>
      <c r="Z691" s="23"/>
      <c r="AA691" s="37"/>
      <c r="AB691" s="38"/>
      <c r="AC691" s="23"/>
      <c r="AD691" s="42"/>
      <c r="AE691" s="43"/>
    </row>
    <row r="692" spans="1:31">
      <c r="A692" s="15">
        <v>691</v>
      </c>
      <c r="B692" s="44">
        <v>44341</v>
      </c>
      <c r="C692" s="45" t="s">
        <v>59</v>
      </c>
      <c r="D692" s="18" t="str">
        <f>VLOOKUP(C692,IF({1,0},CSS南北分区!D:D,CSS南北分区!B:B),2,FALSE)</f>
        <v>南区</v>
      </c>
      <c r="E692" s="45" t="s">
        <v>1757</v>
      </c>
      <c r="F692" s="18" t="str">
        <f>IFERROR(VLOOKUP('2-DBS送检明细'!E692,IF({1,0},医院分型!F:F,医院分型!E:E),2,FALSE),"无")</f>
        <v>无</v>
      </c>
      <c r="G692" s="18" t="str">
        <f>IF(IFERROR(VLOOKUP(E692,医院分型!F:J,5,FALSE),"无")="是","是","")</f>
        <v/>
      </c>
      <c r="H692" s="45" t="s">
        <v>34</v>
      </c>
      <c r="I692" s="45" t="s">
        <v>312</v>
      </c>
      <c r="J692" s="18" t="str">
        <f>IFERROR(VLOOKUP(E692,医院分型!F:K,6,FALSE),"否")</f>
        <v>否</v>
      </c>
      <c r="K692" s="23" t="s">
        <v>1758</v>
      </c>
      <c r="L692" s="23">
        <v>14</v>
      </c>
      <c r="M692" s="23" t="s">
        <v>49</v>
      </c>
      <c r="N692" s="23" t="s">
        <v>50</v>
      </c>
      <c r="O692" s="15"/>
      <c r="P692" s="45" t="s">
        <v>39</v>
      </c>
      <c r="Q692" s="45" t="s">
        <v>40</v>
      </c>
      <c r="R692" s="17"/>
      <c r="S692" s="26" t="s">
        <v>1759</v>
      </c>
      <c r="T692" s="27" t="s">
        <v>42</v>
      </c>
      <c r="U692" s="23" t="s">
        <v>1674</v>
      </c>
      <c r="V692" s="32">
        <v>1.26</v>
      </c>
      <c r="W692" s="23"/>
      <c r="X692" s="23"/>
      <c r="Y692" s="23"/>
      <c r="Z692" s="23"/>
      <c r="AA692" s="37"/>
      <c r="AB692" s="38"/>
      <c r="AC692" s="23"/>
      <c r="AD692" s="42"/>
      <c r="AE692" s="43"/>
    </row>
    <row r="693" spans="1:31">
      <c r="A693" s="15">
        <v>692</v>
      </c>
      <c r="B693" s="44">
        <v>44337</v>
      </c>
      <c r="C693" s="45" t="s">
        <v>59</v>
      </c>
      <c r="D693" s="18" t="str">
        <f>VLOOKUP(C693,IF({1,0},CSS南北分区!D:D,CSS南北分区!B:B),2,FALSE)</f>
        <v>南区</v>
      </c>
      <c r="E693" s="45" t="s">
        <v>137</v>
      </c>
      <c r="F693" s="18" t="str">
        <f>IFERROR(VLOOKUP('2-DBS送检明细'!E693,IF({1,0},医院分型!F:F,医院分型!E:E),2,FALSE),"无")</f>
        <v>L1</v>
      </c>
      <c r="G693" s="18" t="str">
        <f>IF(IFERROR(VLOOKUP(E693,医院分型!F:J,5,FALSE),"无")="是","是","")</f>
        <v>是</v>
      </c>
      <c r="H693" s="45" t="s">
        <v>138</v>
      </c>
      <c r="I693" s="45" t="s">
        <v>139</v>
      </c>
      <c r="J693" s="18" t="str">
        <f>IFERROR(VLOOKUP(E693,医院分型!F:K,6,FALSE),"否")</f>
        <v>是</v>
      </c>
      <c r="K693" s="23" t="s">
        <v>1760</v>
      </c>
      <c r="L693" s="23">
        <v>61</v>
      </c>
      <c r="M693" s="23" t="s">
        <v>37</v>
      </c>
      <c r="N693" s="23" t="s">
        <v>38</v>
      </c>
      <c r="O693" s="15"/>
      <c r="P693" s="45" t="s">
        <v>39</v>
      </c>
      <c r="Q693" s="45" t="s">
        <v>40</v>
      </c>
      <c r="R693" s="17"/>
      <c r="S693" s="26" t="s">
        <v>1761</v>
      </c>
      <c r="T693" s="27" t="s">
        <v>42</v>
      </c>
      <c r="U693" s="23" t="s">
        <v>43</v>
      </c>
      <c r="V693" s="32"/>
      <c r="W693" s="23"/>
      <c r="X693" s="23"/>
      <c r="Y693" s="23"/>
      <c r="Z693" s="23"/>
      <c r="AA693" s="37"/>
      <c r="AB693" s="38"/>
      <c r="AC693" s="23"/>
      <c r="AD693" s="42"/>
      <c r="AE693" s="43"/>
    </row>
    <row r="694" spans="1:31">
      <c r="A694" s="15">
        <v>693</v>
      </c>
      <c r="B694" s="44">
        <v>44342</v>
      </c>
      <c r="C694" s="45" t="s">
        <v>44</v>
      </c>
      <c r="D694" s="18" t="str">
        <f>VLOOKUP(C694,IF({1,0},CSS南北分区!D:D,CSS南北分区!B:B),2,FALSE)</f>
        <v>北区</v>
      </c>
      <c r="E694" s="45" t="s">
        <v>45</v>
      </c>
      <c r="F694" s="18" t="str">
        <f>IFERROR(VLOOKUP('2-DBS送检明细'!E694,IF({1,0},医院分型!F:F,医院分型!E:E),2,FALSE),"无")</f>
        <v>L1</v>
      </c>
      <c r="G694" s="18" t="str">
        <f>IF(IFERROR(VLOOKUP(E694,医院分型!F:J,5,FALSE),"无")="是","是","")</f>
        <v>是</v>
      </c>
      <c r="H694" s="45" t="s">
        <v>78</v>
      </c>
      <c r="I694" s="45" t="s">
        <v>82</v>
      </c>
      <c r="J694" s="18" t="str">
        <f>IFERROR(VLOOKUP(E694,医院分型!F:K,6,FALSE),"否")</f>
        <v>是</v>
      </c>
      <c r="K694" s="23" t="s">
        <v>1391</v>
      </c>
      <c r="L694" s="23">
        <v>6</v>
      </c>
      <c r="M694" s="23" t="s">
        <v>37</v>
      </c>
      <c r="N694" s="23" t="s">
        <v>50</v>
      </c>
      <c r="O694" s="15"/>
      <c r="P694" s="45" t="s">
        <v>39</v>
      </c>
      <c r="Q694" s="45" t="s">
        <v>40</v>
      </c>
      <c r="R694" s="17"/>
      <c r="S694" s="26" t="s">
        <v>1762</v>
      </c>
      <c r="T694" s="27" t="s">
        <v>42</v>
      </c>
      <c r="U694" s="23" t="s">
        <v>43</v>
      </c>
      <c r="V694" s="32"/>
      <c r="W694" s="23"/>
      <c r="X694" s="23"/>
      <c r="Y694" s="23"/>
      <c r="Z694" s="23"/>
      <c r="AA694" s="37"/>
      <c r="AB694" s="38"/>
      <c r="AC694" s="23"/>
      <c r="AD694" s="42"/>
      <c r="AE694" s="43"/>
    </row>
    <row r="695" spans="1:31">
      <c r="A695" s="15">
        <v>694</v>
      </c>
      <c r="B695" s="44">
        <v>44342</v>
      </c>
      <c r="C695" s="45" t="s">
        <v>44</v>
      </c>
      <c r="D695" s="18" t="str">
        <f>VLOOKUP(C695,IF({1,0},CSS南北分区!D:D,CSS南北分区!B:B),2,FALSE)</f>
        <v>北区</v>
      </c>
      <c r="E695" s="45" t="s">
        <v>45</v>
      </c>
      <c r="F695" s="18" t="str">
        <f>IFERROR(VLOOKUP('2-DBS送检明细'!E695,IF({1,0},医院分型!F:F,医院分型!E:E),2,FALSE),"无")</f>
        <v>L1</v>
      </c>
      <c r="G695" s="18" t="str">
        <f>IF(IFERROR(VLOOKUP(E695,医院分型!F:J,5,FALSE),"无")="是","是","")</f>
        <v>是</v>
      </c>
      <c r="H695" s="45" t="s">
        <v>78</v>
      </c>
      <c r="I695" s="45" t="s">
        <v>82</v>
      </c>
      <c r="J695" s="18" t="str">
        <f>IFERROR(VLOOKUP(E695,医院分型!F:K,6,FALSE),"否")</f>
        <v>是</v>
      </c>
      <c r="K695" s="23" t="s">
        <v>1763</v>
      </c>
      <c r="L695" s="23">
        <v>58</v>
      </c>
      <c r="M695" s="23" t="s">
        <v>37</v>
      </c>
      <c r="N695" s="23" t="s">
        <v>50</v>
      </c>
      <c r="O695" s="15"/>
      <c r="P695" s="45" t="s">
        <v>39</v>
      </c>
      <c r="Q695" s="45" t="s">
        <v>40</v>
      </c>
      <c r="R695" s="17"/>
      <c r="S695" s="26" t="s">
        <v>1764</v>
      </c>
      <c r="T695" s="27" t="s">
        <v>42</v>
      </c>
      <c r="U695" s="23" t="s">
        <v>120</v>
      </c>
      <c r="V695" s="32">
        <v>0.76</v>
      </c>
      <c r="W695" s="23" t="s">
        <v>132</v>
      </c>
      <c r="X695" s="23"/>
      <c r="Y695" s="23"/>
      <c r="Z695" s="23"/>
      <c r="AA695" s="37"/>
      <c r="AB695" s="38"/>
      <c r="AC695" s="23"/>
      <c r="AD695" s="42"/>
      <c r="AE695" s="43"/>
    </row>
    <row r="696" spans="1:31">
      <c r="A696" s="15">
        <v>695</v>
      </c>
      <c r="B696" s="44">
        <v>44342</v>
      </c>
      <c r="C696" s="45" t="s">
        <v>314</v>
      </c>
      <c r="D696" s="18" t="str">
        <f>VLOOKUP(C696,IF({1,0},CSS南北分区!D:D,CSS南北分区!B:B),2,FALSE)</f>
        <v>北区</v>
      </c>
      <c r="E696" s="45" t="s">
        <v>315</v>
      </c>
      <c r="F696" s="18" t="str">
        <f>IFERROR(VLOOKUP('2-DBS送检明细'!E696,IF({1,0},医院分型!F:F,医院分型!E:E),2,FALSE),"无")</f>
        <v>无</v>
      </c>
      <c r="G696" s="18" t="str">
        <f>IF(IFERROR(VLOOKUP(E696,医院分型!F:J,5,FALSE),"无")="是","是","")</f>
        <v/>
      </c>
      <c r="H696" s="45" t="s">
        <v>186</v>
      </c>
      <c r="I696" s="45" t="s">
        <v>182</v>
      </c>
      <c r="J696" s="18" t="str">
        <f>IFERROR(VLOOKUP(E696,医院分型!F:K,6,FALSE),"否")</f>
        <v>是</v>
      </c>
      <c r="K696" s="23" t="s">
        <v>1765</v>
      </c>
      <c r="L696" s="23">
        <v>5</v>
      </c>
      <c r="M696" s="23" t="s">
        <v>37</v>
      </c>
      <c r="N696" s="23" t="s">
        <v>50</v>
      </c>
      <c r="O696" s="15"/>
      <c r="P696" s="45" t="s">
        <v>39</v>
      </c>
      <c r="Q696" s="45" t="s">
        <v>40</v>
      </c>
      <c r="R696" s="17"/>
      <c r="S696" s="26" t="s">
        <v>1766</v>
      </c>
      <c r="T696" s="27" t="s">
        <v>42</v>
      </c>
      <c r="U696" s="23" t="s">
        <v>43</v>
      </c>
      <c r="V696" s="32"/>
      <c r="W696" s="23"/>
      <c r="X696" s="23"/>
      <c r="Y696" s="23"/>
      <c r="Z696" s="23"/>
      <c r="AA696" s="37"/>
      <c r="AB696" s="38"/>
      <c r="AC696" s="23"/>
      <c r="AD696" s="42"/>
      <c r="AE696" s="43"/>
    </row>
    <row r="697" spans="1:31">
      <c r="A697" s="15">
        <v>696</v>
      </c>
      <c r="B697" s="44">
        <v>44342</v>
      </c>
      <c r="C697" s="45" t="s">
        <v>564</v>
      </c>
      <c r="D697" s="18" t="str">
        <f>VLOOKUP(C697,IF({1,0},CSS南北分区!D:D,CSS南北分区!B:B),2,FALSE)</f>
        <v>北区</v>
      </c>
      <c r="E697" s="45" t="s">
        <v>1007</v>
      </c>
      <c r="F697" s="18" t="str">
        <f>IFERROR(VLOOKUP('2-DBS送检明细'!E697,IF({1,0},医院分型!F:F,医院分型!E:E),2,FALSE),"无")</f>
        <v>L2</v>
      </c>
      <c r="G697" s="18" t="str">
        <f>IF(IFERROR(VLOOKUP(E697,医院分型!F:J,5,FALSE),"无")="是","是","")</f>
        <v/>
      </c>
      <c r="H697" s="45" t="s">
        <v>34</v>
      </c>
      <c r="I697" s="45" t="s">
        <v>1008</v>
      </c>
      <c r="J697" s="18" t="str">
        <f>IFERROR(VLOOKUP(E697,医院分型!F:K,6,FALSE),"否")</f>
        <v>否</v>
      </c>
      <c r="K697" s="23" t="s">
        <v>411</v>
      </c>
      <c r="L697" s="23">
        <v>10</v>
      </c>
      <c r="M697" s="23" t="s">
        <v>37</v>
      </c>
      <c r="N697" s="23" t="s">
        <v>38</v>
      </c>
      <c r="O697" s="15"/>
      <c r="P697" s="45" t="s">
        <v>39</v>
      </c>
      <c r="Q697" s="45" t="s">
        <v>40</v>
      </c>
      <c r="R697" s="17"/>
      <c r="S697" s="26" t="s">
        <v>1767</v>
      </c>
      <c r="T697" s="27" t="s">
        <v>42</v>
      </c>
      <c r="U697" s="23" t="s">
        <v>43</v>
      </c>
      <c r="V697" s="32"/>
      <c r="W697" s="23"/>
      <c r="X697" s="23"/>
      <c r="Y697" s="23"/>
      <c r="Z697" s="23"/>
      <c r="AA697" s="37"/>
      <c r="AB697" s="38"/>
      <c r="AC697" s="23"/>
      <c r="AD697" s="42"/>
      <c r="AE697" s="43"/>
    </row>
    <row r="698" spans="1:31">
      <c r="A698" s="15">
        <v>697</v>
      </c>
      <c r="B698" s="44">
        <v>44342</v>
      </c>
      <c r="C698" s="45" t="s">
        <v>142</v>
      </c>
      <c r="D698" s="18" t="str">
        <f>VLOOKUP(C698,IF({1,0},CSS南北分区!D:D,CSS南北分区!B:B),2,FALSE)</f>
        <v>南区</v>
      </c>
      <c r="E698" s="45" t="s">
        <v>519</v>
      </c>
      <c r="F698" s="18" t="str">
        <f>IFERROR(VLOOKUP('2-DBS送检明细'!E698,IF({1,0},医院分型!F:F,医院分型!E:E),2,FALSE),"无")</f>
        <v>L1</v>
      </c>
      <c r="G698" s="18" t="str">
        <f>IF(IFERROR(VLOOKUP(E698,医院分型!F:J,5,FALSE),"无")="是","是","")</f>
        <v/>
      </c>
      <c r="H698" s="45" t="s">
        <v>186</v>
      </c>
      <c r="I698" s="45" t="s">
        <v>1089</v>
      </c>
      <c r="J698" s="18" t="str">
        <f>IFERROR(VLOOKUP(E698,医院分型!F:K,6,FALSE),"否")</f>
        <v>是</v>
      </c>
      <c r="K698" s="23" t="s">
        <v>1768</v>
      </c>
      <c r="L698" s="23">
        <v>20</v>
      </c>
      <c r="M698" s="23" t="s">
        <v>49</v>
      </c>
      <c r="N698" s="23" t="s">
        <v>50</v>
      </c>
      <c r="O698" s="15"/>
      <c r="P698" s="45" t="s">
        <v>39</v>
      </c>
      <c r="Q698" s="45" t="s">
        <v>40</v>
      </c>
      <c r="R698" s="17"/>
      <c r="S698" s="26" t="s">
        <v>1769</v>
      </c>
      <c r="T698" s="27" t="s">
        <v>42</v>
      </c>
      <c r="U698" s="23" t="s">
        <v>43</v>
      </c>
      <c r="V698" s="32"/>
      <c r="W698" s="23"/>
      <c r="X698" s="23"/>
      <c r="Y698" s="23"/>
      <c r="Z698" s="23"/>
      <c r="AA698" s="37"/>
      <c r="AB698" s="38"/>
      <c r="AC698" s="23"/>
      <c r="AD698" s="42" t="s">
        <v>1737</v>
      </c>
      <c r="AE698" s="43"/>
    </row>
    <row r="699" spans="1:31">
      <c r="A699" s="15">
        <v>698</v>
      </c>
      <c r="B699" s="44">
        <v>44342</v>
      </c>
      <c r="C699" s="45" t="s">
        <v>142</v>
      </c>
      <c r="D699" s="18" t="str">
        <f>VLOOKUP(C699,IF({1,0},CSS南北分区!D:D,CSS南北分区!B:B),2,FALSE)</f>
        <v>南区</v>
      </c>
      <c r="E699" s="45" t="s">
        <v>519</v>
      </c>
      <c r="F699" s="18" t="str">
        <f>IFERROR(VLOOKUP('2-DBS送检明细'!E699,IF({1,0},医院分型!F:F,医院分型!E:E),2,FALSE),"无")</f>
        <v>L1</v>
      </c>
      <c r="G699" s="18" t="str">
        <f>IF(IFERROR(VLOOKUP(E699,医院分型!F:J,5,FALSE),"无")="是","是","")</f>
        <v/>
      </c>
      <c r="H699" s="45" t="s">
        <v>186</v>
      </c>
      <c r="I699" s="45" t="s">
        <v>1089</v>
      </c>
      <c r="J699" s="18" t="str">
        <f>IFERROR(VLOOKUP(E699,医院分型!F:K,6,FALSE),"否")</f>
        <v>是</v>
      </c>
      <c r="K699" s="23" t="s">
        <v>1770</v>
      </c>
      <c r="L699" s="23">
        <v>3</v>
      </c>
      <c r="M699" s="23" t="s">
        <v>37</v>
      </c>
      <c r="N699" s="23" t="s">
        <v>38</v>
      </c>
      <c r="O699" s="15"/>
      <c r="P699" s="45" t="s">
        <v>39</v>
      </c>
      <c r="Q699" s="45" t="s">
        <v>40</v>
      </c>
      <c r="R699" s="17"/>
      <c r="S699" s="26" t="s">
        <v>1771</v>
      </c>
      <c r="T699" s="27" t="s">
        <v>42</v>
      </c>
      <c r="U699" s="23" t="s">
        <v>43</v>
      </c>
      <c r="V699" s="32"/>
      <c r="W699" s="23"/>
      <c r="X699" s="23"/>
      <c r="Y699" s="23"/>
      <c r="Z699" s="23"/>
      <c r="AA699" s="37"/>
      <c r="AB699" s="38"/>
      <c r="AC699" s="23"/>
      <c r="AD699" s="42" t="s">
        <v>1737</v>
      </c>
      <c r="AE699" s="43"/>
    </row>
    <row r="700" spans="1:31">
      <c r="A700" s="15">
        <v>699</v>
      </c>
      <c r="B700" s="44">
        <v>44343</v>
      </c>
      <c r="C700" s="45" t="s">
        <v>109</v>
      </c>
      <c r="D700" s="18" t="str">
        <f>VLOOKUP(C700,IF({1,0},CSS南北分区!D:D,CSS南北分区!B:B),2,FALSE)</f>
        <v>北区</v>
      </c>
      <c r="E700" s="45" t="s">
        <v>110</v>
      </c>
      <c r="F700" s="18" t="str">
        <f>IFERROR(VLOOKUP('2-DBS送检明细'!E700,IF({1,0},医院分型!F:F,医院分型!E:E),2,FALSE),"无")</f>
        <v>L1</v>
      </c>
      <c r="G700" s="18" t="str">
        <f>IF(IFERROR(VLOOKUP(E700,医院分型!F:J,5,FALSE),"无")="是","是","")</f>
        <v/>
      </c>
      <c r="H700" s="45" t="s">
        <v>72</v>
      </c>
      <c r="I700" s="45" t="s">
        <v>111</v>
      </c>
      <c r="J700" s="18" t="str">
        <f>IFERROR(VLOOKUP(E700,医院分型!F:K,6,FALSE),"否")</f>
        <v>否</v>
      </c>
      <c r="K700" s="23" t="s">
        <v>1772</v>
      </c>
      <c r="L700" s="23">
        <v>10</v>
      </c>
      <c r="M700" s="23" t="s">
        <v>49</v>
      </c>
      <c r="N700" s="23" t="s">
        <v>50</v>
      </c>
      <c r="O700" s="15"/>
      <c r="P700" s="45" t="s">
        <v>39</v>
      </c>
      <c r="Q700" s="45" t="s">
        <v>40</v>
      </c>
      <c r="R700" s="17"/>
      <c r="S700" s="26" t="s">
        <v>1773</v>
      </c>
      <c r="T700" s="27" t="s">
        <v>42</v>
      </c>
      <c r="U700" s="23" t="s">
        <v>120</v>
      </c>
      <c r="V700" s="32">
        <v>0.45</v>
      </c>
      <c r="W700" s="23" t="s">
        <v>132</v>
      </c>
      <c r="X700" s="23"/>
      <c r="Y700" s="23"/>
      <c r="Z700" s="23"/>
      <c r="AA700" s="37"/>
      <c r="AB700" s="38"/>
      <c r="AC700" s="23"/>
      <c r="AD700" s="42"/>
      <c r="AE700" s="43"/>
    </row>
    <row r="701" spans="1:31">
      <c r="A701" s="15">
        <v>700</v>
      </c>
      <c r="B701" s="44">
        <v>44343</v>
      </c>
      <c r="C701" s="45" t="s">
        <v>32</v>
      </c>
      <c r="D701" s="18" t="str">
        <f>VLOOKUP(C701,IF({1,0},CSS南北分区!D:D,CSS南北分区!B:B),2,FALSE)</f>
        <v>北区</v>
      </c>
      <c r="E701" s="45" t="s">
        <v>488</v>
      </c>
      <c r="F701" s="18" t="str">
        <f>IFERROR(VLOOKUP('2-DBS送检明细'!E701,IF({1,0},医院分型!F:F,医院分型!E:E),2,FALSE),"无")</f>
        <v>L1</v>
      </c>
      <c r="G701" s="18" t="str">
        <f>IF(IFERROR(VLOOKUP(E701,医院分型!F:J,5,FALSE),"无")="是","是","")</f>
        <v/>
      </c>
      <c r="H701" s="45" t="s">
        <v>34</v>
      </c>
      <c r="I701" s="45" t="s">
        <v>721</v>
      </c>
      <c r="J701" s="18" t="str">
        <f>IFERROR(VLOOKUP(E701,医院分型!F:K,6,FALSE),"否")</f>
        <v>是</v>
      </c>
      <c r="K701" s="23" t="s">
        <v>1774</v>
      </c>
      <c r="L701" s="23">
        <v>33</v>
      </c>
      <c r="M701" s="23" t="s">
        <v>37</v>
      </c>
      <c r="N701" s="23" t="s">
        <v>38</v>
      </c>
      <c r="O701" s="15"/>
      <c r="P701" s="45" t="s">
        <v>39</v>
      </c>
      <c r="Q701" s="45" t="s">
        <v>40</v>
      </c>
      <c r="R701" s="17"/>
      <c r="S701" s="26" t="s">
        <v>1775</v>
      </c>
      <c r="T701" s="27" t="s">
        <v>42</v>
      </c>
      <c r="U701" s="23" t="s">
        <v>43</v>
      </c>
      <c r="V701" s="32"/>
      <c r="W701" s="23"/>
      <c r="X701" s="23"/>
      <c r="Y701" s="23"/>
      <c r="Z701" s="23"/>
      <c r="AA701" s="37"/>
      <c r="AB701" s="38"/>
      <c r="AC701" s="23"/>
      <c r="AD701" s="42"/>
      <c r="AE701" s="43"/>
    </row>
    <row r="702" spans="1:31">
      <c r="A702" s="15">
        <v>701</v>
      </c>
      <c r="B702" s="44">
        <v>44343</v>
      </c>
      <c r="C702" s="45" t="s">
        <v>32</v>
      </c>
      <c r="D702" s="18" t="str">
        <f>VLOOKUP(C702,IF({1,0},CSS南北分区!D:D,CSS南北分区!B:B),2,FALSE)</f>
        <v>北区</v>
      </c>
      <c r="E702" s="45" t="s">
        <v>488</v>
      </c>
      <c r="F702" s="18" t="str">
        <f>IFERROR(VLOOKUP('2-DBS送检明细'!E702,IF({1,0},医院分型!F:F,医院分型!E:E),2,FALSE),"无")</f>
        <v>L1</v>
      </c>
      <c r="G702" s="18" t="str">
        <f>IF(IFERROR(VLOOKUP(E702,医院分型!F:J,5,FALSE),"无")="是","是","")</f>
        <v/>
      </c>
      <c r="H702" s="45" t="s">
        <v>34</v>
      </c>
      <c r="I702" s="45" t="s">
        <v>721</v>
      </c>
      <c r="J702" s="18" t="str">
        <f>IFERROR(VLOOKUP(E702,医院分型!F:K,6,FALSE),"否")</f>
        <v>是</v>
      </c>
      <c r="K702" s="23" t="s">
        <v>1776</v>
      </c>
      <c r="L702" s="23">
        <v>31</v>
      </c>
      <c r="M702" s="23" t="s">
        <v>37</v>
      </c>
      <c r="N702" s="23" t="s">
        <v>50</v>
      </c>
      <c r="O702" s="15"/>
      <c r="P702" s="45" t="s">
        <v>39</v>
      </c>
      <c r="Q702" s="45" t="s">
        <v>40</v>
      </c>
      <c r="R702" s="17"/>
      <c r="S702" s="26" t="s">
        <v>1777</v>
      </c>
      <c r="T702" s="27" t="s">
        <v>42</v>
      </c>
      <c r="U702" s="23" t="s">
        <v>43</v>
      </c>
      <c r="V702" s="32"/>
      <c r="W702" s="23"/>
      <c r="X702" s="23"/>
      <c r="Y702" s="23"/>
      <c r="Z702" s="23"/>
      <c r="AA702" s="37"/>
      <c r="AB702" s="38"/>
      <c r="AC702" s="23"/>
      <c r="AD702" s="42"/>
      <c r="AE702" s="43"/>
    </row>
    <row r="703" spans="1:31">
      <c r="A703" s="15">
        <v>702</v>
      </c>
      <c r="B703" s="44">
        <v>44343</v>
      </c>
      <c r="C703" s="45" t="s">
        <v>32</v>
      </c>
      <c r="D703" s="18" t="str">
        <f>VLOOKUP(C703,IF({1,0},CSS南北分区!D:D,CSS南北分区!B:B),2,FALSE)</f>
        <v>北区</v>
      </c>
      <c r="E703" s="45" t="s">
        <v>488</v>
      </c>
      <c r="F703" s="18" t="str">
        <f>IFERROR(VLOOKUP('2-DBS送检明细'!E703,IF({1,0},医院分型!F:F,医院分型!E:E),2,FALSE),"无")</f>
        <v>L1</v>
      </c>
      <c r="G703" s="18" t="str">
        <f>IF(IFERROR(VLOOKUP(E703,医院分型!F:J,5,FALSE),"无")="是","是","")</f>
        <v/>
      </c>
      <c r="H703" s="45" t="s">
        <v>34</v>
      </c>
      <c r="I703" s="45" t="s">
        <v>721</v>
      </c>
      <c r="J703" s="18" t="str">
        <f>IFERROR(VLOOKUP(E703,医院分型!F:K,6,FALSE),"否")</f>
        <v>是</v>
      </c>
      <c r="K703" s="23" t="s">
        <v>1778</v>
      </c>
      <c r="L703" s="23">
        <v>5</v>
      </c>
      <c r="M703" s="23" t="s">
        <v>49</v>
      </c>
      <c r="N703" s="23" t="s">
        <v>50</v>
      </c>
      <c r="O703" s="15"/>
      <c r="P703" s="45" t="s">
        <v>39</v>
      </c>
      <c r="Q703" s="45" t="s">
        <v>40</v>
      </c>
      <c r="R703" s="17"/>
      <c r="S703" s="26" t="s">
        <v>1779</v>
      </c>
      <c r="T703" s="27" t="s">
        <v>42</v>
      </c>
      <c r="U703" s="23" t="s">
        <v>43</v>
      </c>
      <c r="V703" s="32"/>
      <c r="W703" s="23"/>
      <c r="X703" s="23"/>
      <c r="Y703" s="23"/>
      <c r="Z703" s="23"/>
      <c r="AA703" s="37"/>
      <c r="AB703" s="38"/>
      <c r="AC703" s="23"/>
      <c r="AD703" s="42"/>
      <c r="AE703" s="43"/>
    </row>
    <row r="704" spans="1:31">
      <c r="A704" s="15">
        <v>703</v>
      </c>
      <c r="B704" s="44">
        <v>44343</v>
      </c>
      <c r="C704" s="45" t="s">
        <v>32</v>
      </c>
      <c r="D704" s="18" t="str">
        <f>VLOOKUP(C704,IF({1,0},CSS南北分区!D:D,CSS南北分区!B:B),2,FALSE)</f>
        <v>北区</v>
      </c>
      <c r="E704" s="45" t="s">
        <v>488</v>
      </c>
      <c r="F704" s="18" t="str">
        <f>IFERROR(VLOOKUP('2-DBS送检明细'!E704,IF({1,0},医院分型!F:F,医院分型!E:E),2,FALSE),"无")</f>
        <v>L1</v>
      </c>
      <c r="G704" s="18" t="str">
        <f>IF(IFERROR(VLOOKUP(E704,医院分型!F:J,5,FALSE),"无")="是","是","")</f>
        <v/>
      </c>
      <c r="H704" s="45" t="s">
        <v>34</v>
      </c>
      <c r="I704" s="45" t="s">
        <v>721</v>
      </c>
      <c r="J704" s="18" t="str">
        <f>IFERROR(VLOOKUP(E704,医院分型!F:K,6,FALSE),"否")</f>
        <v>是</v>
      </c>
      <c r="K704" s="23" t="s">
        <v>1780</v>
      </c>
      <c r="L704" s="23">
        <v>6</v>
      </c>
      <c r="M704" s="23" t="s">
        <v>37</v>
      </c>
      <c r="N704" s="23" t="s">
        <v>38</v>
      </c>
      <c r="O704" s="15"/>
      <c r="P704" s="45" t="s">
        <v>39</v>
      </c>
      <c r="Q704" s="45" t="s">
        <v>40</v>
      </c>
      <c r="R704" s="17"/>
      <c r="S704" s="26" t="s">
        <v>1781</v>
      </c>
      <c r="T704" s="27" t="s">
        <v>42</v>
      </c>
      <c r="U704" s="23" t="s">
        <v>43</v>
      </c>
      <c r="V704" s="32"/>
      <c r="W704" s="23"/>
      <c r="X704" s="23"/>
      <c r="Y704" s="23"/>
      <c r="Z704" s="23"/>
      <c r="AA704" s="37"/>
      <c r="AB704" s="38"/>
      <c r="AC704" s="23"/>
      <c r="AD704" s="42"/>
      <c r="AE704" s="43"/>
    </row>
    <row r="705" spans="1:31">
      <c r="A705" s="15">
        <v>704</v>
      </c>
      <c r="B705" s="44">
        <v>44343</v>
      </c>
      <c r="C705" s="45" t="s">
        <v>32</v>
      </c>
      <c r="D705" s="18" t="str">
        <f>VLOOKUP(C705,IF({1,0},CSS南北分区!D:D,CSS南北分区!B:B),2,FALSE)</f>
        <v>北区</v>
      </c>
      <c r="E705" s="45" t="s">
        <v>488</v>
      </c>
      <c r="F705" s="18" t="str">
        <f>IFERROR(VLOOKUP('2-DBS送检明细'!E705,IF({1,0},医院分型!F:F,医院分型!E:E),2,FALSE),"无")</f>
        <v>L1</v>
      </c>
      <c r="G705" s="18" t="str">
        <f>IF(IFERROR(VLOOKUP(E705,医院分型!F:J,5,FALSE),"无")="是","是","")</f>
        <v/>
      </c>
      <c r="H705" s="45" t="s">
        <v>34</v>
      </c>
      <c r="I705" s="45" t="s">
        <v>721</v>
      </c>
      <c r="J705" s="18" t="str">
        <f>IFERROR(VLOOKUP(E705,医院分型!F:K,6,FALSE),"否")</f>
        <v>是</v>
      </c>
      <c r="K705" s="23" t="s">
        <v>411</v>
      </c>
      <c r="L705" s="23">
        <v>4</v>
      </c>
      <c r="M705" s="23" t="s">
        <v>37</v>
      </c>
      <c r="N705" s="23" t="s">
        <v>38</v>
      </c>
      <c r="O705" s="15"/>
      <c r="P705" s="45" t="s">
        <v>39</v>
      </c>
      <c r="Q705" s="45" t="s">
        <v>40</v>
      </c>
      <c r="R705" s="17"/>
      <c r="S705" s="26" t="s">
        <v>1782</v>
      </c>
      <c r="T705" s="27" t="s">
        <v>42</v>
      </c>
      <c r="U705" s="23" t="s">
        <v>120</v>
      </c>
      <c r="V705" s="32">
        <v>0.57</v>
      </c>
      <c r="W705" s="23"/>
      <c r="X705" s="23"/>
      <c r="Y705" s="23"/>
      <c r="Z705" s="23"/>
      <c r="AA705" s="37"/>
      <c r="AB705" s="38"/>
      <c r="AC705" s="23"/>
      <c r="AD705" s="42"/>
      <c r="AE705" s="43"/>
    </row>
    <row r="706" spans="1:31">
      <c r="A706" s="15">
        <v>705</v>
      </c>
      <c r="B706" s="44">
        <v>44343</v>
      </c>
      <c r="C706" s="45" t="s">
        <v>564</v>
      </c>
      <c r="D706" s="18" t="str">
        <f>VLOOKUP(C706,IF({1,0},CSS南北分区!D:D,CSS南北分区!B:B),2,FALSE)</f>
        <v>北区</v>
      </c>
      <c r="E706" s="45" t="s">
        <v>1007</v>
      </c>
      <c r="F706" s="18" t="str">
        <f>IFERROR(VLOOKUP('2-DBS送检明细'!E706,IF({1,0},医院分型!F:F,医院分型!E:E),2,FALSE),"无")</f>
        <v>L2</v>
      </c>
      <c r="G706" s="18" t="str">
        <f>IF(IFERROR(VLOOKUP(E706,医院分型!F:J,5,FALSE),"无")="是","是","")</f>
        <v/>
      </c>
      <c r="H706" s="45" t="s">
        <v>34</v>
      </c>
      <c r="I706" s="45" t="s">
        <v>1783</v>
      </c>
      <c r="J706" s="18" t="str">
        <f>IFERROR(VLOOKUP(E706,医院分型!F:K,6,FALSE),"否")</f>
        <v>否</v>
      </c>
      <c r="K706" s="23" t="s">
        <v>583</v>
      </c>
      <c r="L706" s="23">
        <v>4</v>
      </c>
      <c r="M706" s="23" t="s">
        <v>37</v>
      </c>
      <c r="N706" s="23" t="s">
        <v>38</v>
      </c>
      <c r="O706" s="15"/>
      <c r="P706" s="45" t="s">
        <v>42</v>
      </c>
      <c r="Q706" s="45" t="s">
        <v>56</v>
      </c>
      <c r="R706" s="17"/>
      <c r="S706" s="26" t="s">
        <v>1784</v>
      </c>
      <c r="T706" s="27" t="s">
        <v>42</v>
      </c>
      <c r="U706" s="23"/>
      <c r="V706" s="32"/>
      <c r="W706" s="23" t="s">
        <v>58</v>
      </c>
      <c r="X706" s="23" t="s">
        <v>161</v>
      </c>
      <c r="Y706" s="23"/>
      <c r="Z706" s="23"/>
      <c r="AA706" s="37"/>
      <c r="AB706" s="38"/>
      <c r="AC706" s="23"/>
      <c r="AD706" s="42"/>
      <c r="AE706" s="43"/>
    </row>
    <row r="707" spans="1:31">
      <c r="A707" s="15">
        <v>706</v>
      </c>
      <c r="B707" s="44">
        <v>44343</v>
      </c>
      <c r="C707" s="45" t="s">
        <v>109</v>
      </c>
      <c r="D707" s="18" t="str">
        <f>VLOOKUP(C707,IF({1,0},CSS南北分区!D:D,CSS南北分区!B:B),2,FALSE)</f>
        <v>北区</v>
      </c>
      <c r="E707" s="45" t="s">
        <v>110</v>
      </c>
      <c r="F707" s="18" t="str">
        <f>IFERROR(VLOOKUP('2-DBS送检明细'!E707,IF({1,0},医院分型!F:F,医院分型!E:E),2,FALSE),"无")</f>
        <v>L1</v>
      </c>
      <c r="G707" s="18" t="str">
        <f>IF(IFERROR(VLOOKUP(E707,医院分型!F:J,5,FALSE),"无")="是","是","")</f>
        <v/>
      </c>
      <c r="H707" s="45" t="s">
        <v>157</v>
      </c>
      <c r="I707" s="45" t="s">
        <v>1785</v>
      </c>
      <c r="J707" s="18" t="str">
        <f>IFERROR(VLOOKUP(E707,医院分型!F:K,6,FALSE),"否")</f>
        <v>否</v>
      </c>
      <c r="K707" s="23" t="s">
        <v>1786</v>
      </c>
      <c r="L707" s="23">
        <v>9</v>
      </c>
      <c r="M707" s="23" t="s">
        <v>49</v>
      </c>
      <c r="N707" s="23" t="s">
        <v>50</v>
      </c>
      <c r="O707" s="15"/>
      <c r="P707" s="45" t="s">
        <v>39</v>
      </c>
      <c r="Q707" s="45" t="s">
        <v>40</v>
      </c>
      <c r="R707" s="17"/>
      <c r="S707" s="26" t="s">
        <v>1787</v>
      </c>
      <c r="T707" s="27" t="s">
        <v>42</v>
      </c>
      <c r="U707" s="23" t="s">
        <v>43</v>
      </c>
      <c r="V707" s="32"/>
      <c r="W707" s="23"/>
      <c r="X707" s="23"/>
      <c r="Y707" s="23"/>
      <c r="Z707" s="23"/>
      <c r="AA707" s="37"/>
      <c r="AB707" s="38"/>
      <c r="AC707" s="23"/>
      <c r="AD707" s="42"/>
      <c r="AE707" s="43"/>
    </row>
    <row r="708" spans="1:31">
      <c r="A708" s="15">
        <v>707</v>
      </c>
      <c r="B708" s="44">
        <v>44343</v>
      </c>
      <c r="C708" s="45" t="s">
        <v>59</v>
      </c>
      <c r="D708" s="18" t="str">
        <f>VLOOKUP(C708,IF({1,0},CSS南北分区!D:D,CSS南北分区!B:B),2,FALSE)</f>
        <v>南区</v>
      </c>
      <c r="E708" s="45" t="s">
        <v>93</v>
      </c>
      <c r="F708" s="18" t="str">
        <f>IFERROR(VLOOKUP('2-DBS送检明细'!E708,IF({1,0},医院分型!F:F,医院分型!E:E),2,FALSE),"无")</f>
        <v>L1</v>
      </c>
      <c r="G708" s="18" t="str">
        <f>IF(IFERROR(VLOOKUP(E708,医院分型!F:J,5,FALSE),"无")="是","是","")</f>
        <v>是</v>
      </c>
      <c r="H708" s="45" t="s">
        <v>72</v>
      </c>
      <c r="I708" s="45" t="s">
        <v>94</v>
      </c>
      <c r="J708" s="18" t="str">
        <f>IFERROR(VLOOKUP(E708,医院分型!F:K,6,FALSE),"否")</f>
        <v>是</v>
      </c>
      <c r="K708" s="23" t="s">
        <v>1788</v>
      </c>
      <c r="L708" s="23">
        <v>12</v>
      </c>
      <c r="M708" s="23" t="s">
        <v>37</v>
      </c>
      <c r="N708" s="23" t="s">
        <v>50</v>
      </c>
      <c r="O708" s="15"/>
      <c r="P708" s="45" t="s">
        <v>39</v>
      </c>
      <c r="Q708" s="45" t="s">
        <v>40</v>
      </c>
      <c r="R708" s="17"/>
      <c r="S708" s="26" t="s">
        <v>1789</v>
      </c>
      <c r="T708" s="27" t="s">
        <v>42</v>
      </c>
      <c r="U708" s="23" t="s">
        <v>120</v>
      </c>
      <c r="V708" s="32">
        <v>0.89</v>
      </c>
      <c r="W708" s="23" t="s">
        <v>132</v>
      </c>
      <c r="X708" s="23"/>
      <c r="Y708" s="23"/>
      <c r="Z708" s="23"/>
      <c r="AA708" s="37"/>
      <c r="AB708" s="38"/>
      <c r="AC708" s="23"/>
      <c r="AD708" s="42"/>
      <c r="AE708" s="43"/>
    </row>
    <row r="709" spans="1:31">
      <c r="A709" s="15">
        <v>708</v>
      </c>
      <c r="B709" s="44">
        <v>44344</v>
      </c>
      <c r="C709" s="45" t="s">
        <v>44</v>
      </c>
      <c r="D709" s="18" t="str">
        <f>VLOOKUP(C709,IF({1,0},CSS南北分区!D:D,CSS南北分区!B:B),2,FALSE)</f>
        <v>北区</v>
      </c>
      <c r="E709" s="45" t="s">
        <v>45</v>
      </c>
      <c r="F709" s="18" t="str">
        <f>IFERROR(VLOOKUP('2-DBS送检明细'!E709,IF({1,0},医院分型!F:F,医院分型!E:E),2,FALSE),"无")</f>
        <v>L1</v>
      </c>
      <c r="G709" s="18" t="str">
        <f>IF(IFERROR(VLOOKUP(E709,医院分型!F:J,5,FALSE),"无")="是","是","")</f>
        <v>是</v>
      </c>
      <c r="H709" s="45" t="s">
        <v>78</v>
      </c>
      <c r="I709" s="45" t="s">
        <v>82</v>
      </c>
      <c r="J709" s="18" t="str">
        <f>IFERROR(VLOOKUP(E709,医院分型!F:K,6,FALSE),"否")</f>
        <v>是</v>
      </c>
      <c r="K709" s="23" t="s">
        <v>1790</v>
      </c>
      <c r="L709" s="23">
        <v>62</v>
      </c>
      <c r="M709" s="23" t="s">
        <v>37</v>
      </c>
      <c r="N709" s="23" t="s">
        <v>50</v>
      </c>
      <c r="O709" s="15"/>
      <c r="P709" s="45" t="s">
        <v>39</v>
      </c>
      <c r="Q709" s="45" t="s">
        <v>40</v>
      </c>
      <c r="R709" s="17"/>
      <c r="S709" s="26" t="s">
        <v>1791</v>
      </c>
      <c r="T709" s="27" t="s">
        <v>42</v>
      </c>
      <c r="U709" s="23" t="s">
        <v>43</v>
      </c>
      <c r="V709" s="32"/>
      <c r="W709" s="23"/>
      <c r="X709" s="23"/>
      <c r="Y709" s="23"/>
      <c r="Z709" s="23"/>
      <c r="AA709" s="37"/>
      <c r="AB709" s="38"/>
      <c r="AC709" s="23"/>
      <c r="AD709" s="42"/>
      <c r="AE709" s="43"/>
    </row>
    <row r="710" spans="1:31">
      <c r="A710" s="15">
        <v>709</v>
      </c>
      <c r="B710" s="44">
        <v>44344</v>
      </c>
      <c r="C710" s="45" t="s">
        <v>44</v>
      </c>
      <c r="D710" s="18" t="str">
        <f>VLOOKUP(C710,IF({1,0},CSS南北分区!D:D,CSS南北分区!B:B),2,FALSE)</f>
        <v>北区</v>
      </c>
      <c r="E710" s="45" t="s">
        <v>45</v>
      </c>
      <c r="F710" s="18" t="str">
        <f>IFERROR(VLOOKUP('2-DBS送检明细'!E710,IF({1,0},医院分型!F:F,医院分型!E:E),2,FALSE),"无")</f>
        <v>L1</v>
      </c>
      <c r="G710" s="18" t="str">
        <f>IF(IFERROR(VLOOKUP(E710,医院分型!F:J,5,FALSE),"无")="是","是","")</f>
        <v>是</v>
      </c>
      <c r="H710" s="45" t="s">
        <v>78</v>
      </c>
      <c r="I710" s="45" t="s">
        <v>82</v>
      </c>
      <c r="J710" s="18" t="str">
        <f>IFERROR(VLOOKUP(E710,医院分型!F:K,6,FALSE),"否")</f>
        <v>是</v>
      </c>
      <c r="K710" s="23" t="s">
        <v>1595</v>
      </c>
      <c r="L710" s="23">
        <v>56</v>
      </c>
      <c r="M710" s="23" t="s">
        <v>37</v>
      </c>
      <c r="N710" s="23" t="s">
        <v>50</v>
      </c>
      <c r="O710" s="15"/>
      <c r="P710" s="45" t="s">
        <v>39</v>
      </c>
      <c r="Q710" s="45" t="s">
        <v>40</v>
      </c>
      <c r="R710" s="17"/>
      <c r="S710" s="26" t="s">
        <v>1792</v>
      </c>
      <c r="T710" s="27" t="s">
        <v>42</v>
      </c>
      <c r="U710" s="23" t="s">
        <v>43</v>
      </c>
      <c r="V710" s="32"/>
      <c r="W710" s="23"/>
      <c r="X710" s="23"/>
      <c r="Y710" s="23"/>
      <c r="Z710" s="23"/>
      <c r="AA710" s="37"/>
      <c r="AB710" s="38"/>
      <c r="AC710" s="23"/>
      <c r="AD710" s="42"/>
      <c r="AE710" s="43"/>
    </row>
    <row r="711" spans="1:31">
      <c r="A711" s="15">
        <v>710</v>
      </c>
      <c r="B711" s="44">
        <v>44344</v>
      </c>
      <c r="C711" s="45" t="s">
        <v>101</v>
      </c>
      <c r="D711" s="18" t="str">
        <f>VLOOKUP(C711,IF({1,0},CSS南北分区!D:D,CSS南北分区!B:B),2,FALSE)</f>
        <v>南区</v>
      </c>
      <c r="E711" s="45" t="s">
        <v>124</v>
      </c>
      <c r="F711" s="18" t="str">
        <f>IFERROR(VLOOKUP('2-DBS送检明细'!E711,IF({1,0},医院分型!F:F,医院分型!E:E),2,FALSE),"无")</f>
        <v>L1</v>
      </c>
      <c r="G711" s="18" t="str">
        <f>IF(IFERROR(VLOOKUP(E711,医院分型!F:J,5,FALSE),"无")="是","是","")</f>
        <v>是</v>
      </c>
      <c r="H711" s="45" t="s">
        <v>72</v>
      </c>
      <c r="I711" s="45" t="s">
        <v>1608</v>
      </c>
      <c r="J711" s="18" t="str">
        <f>IFERROR(VLOOKUP(E711,医院分型!F:K,6,FALSE),"否")</f>
        <v>是</v>
      </c>
      <c r="K711" s="23" t="s">
        <v>1793</v>
      </c>
      <c r="L711" s="23">
        <v>13</v>
      </c>
      <c r="M711" s="23" t="s">
        <v>37</v>
      </c>
      <c r="N711" s="23" t="s">
        <v>38</v>
      </c>
      <c r="O711" s="15"/>
      <c r="P711" s="45" t="s">
        <v>39</v>
      </c>
      <c r="Q711" s="45" t="s">
        <v>40</v>
      </c>
      <c r="R711" s="17"/>
      <c r="S711" s="26" t="s">
        <v>1794</v>
      </c>
      <c r="T711" s="27" t="s">
        <v>42</v>
      </c>
      <c r="U711" s="23" t="s">
        <v>120</v>
      </c>
      <c r="V711" s="32">
        <v>1.23</v>
      </c>
      <c r="W711" s="23"/>
      <c r="X711" s="23"/>
      <c r="Y711" s="23"/>
      <c r="Z711" s="23"/>
      <c r="AA711" s="37"/>
      <c r="AB711" s="38"/>
      <c r="AC711" s="23"/>
      <c r="AD711" s="42"/>
      <c r="AE711" s="43"/>
    </row>
    <row r="712" spans="1:31">
      <c r="A712" s="15">
        <v>711</v>
      </c>
      <c r="B712" s="44">
        <v>44344</v>
      </c>
      <c r="C712" s="45" t="s">
        <v>32</v>
      </c>
      <c r="D712" s="18" t="str">
        <f>VLOOKUP(C712,IF({1,0},CSS南北分区!D:D,CSS南北分区!B:B),2,FALSE)</f>
        <v>北区</v>
      </c>
      <c r="E712" s="45" t="s">
        <v>33</v>
      </c>
      <c r="F712" s="18" t="str">
        <f>IFERROR(VLOOKUP('2-DBS送检明细'!E712,IF({1,0},医院分型!F:F,医院分型!E:E),2,FALSE),"无")</f>
        <v>L2</v>
      </c>
      <c r="G712" s="18" t="str">
        <f>IF(IFERROR(VLOOKUP(E712,医院分型!F:J,5,FALSE),"无")="是","是","")</f>
        <v/>
      </c>
      <c r="H712" s="45" t="s">
        <v>34</v>
      </c>
      <c r="I712" s="45" t="s">
        <v>1465</v>
      </c>
      <c r="J712" s="18" t="str">
        <f>IFERROR(VLOOKUP(E712,医院分型!F:K,6,FALSE),"否")</f>
        <v>否</v>
      </c>
      <c r="K712" s="23" t="s">
        <v>604</v>
      </c>
      <c r="L712" s="23">
        <v>10</v>
      </c>
      <c r="M712" s="23" t="s">
        <v>49</v>
      </c>
      <c r="N712" s="23" t="s">
        <v>50</v>
      </c>
      <c r="O712" s="15"/>
      <c r="P712" s="45" t="s">
        <v>39</v>
      </c>
      <c r="Q712" s="45" t="s">
        <v>40</v>
      </c>
      <c r="R712" s="17"/>
      <c r="S712" s="26" t="s">
        <v>1795</v>
      </c>
      <c r="T712" s="27" t="s">
        <v>42</v>
      </c>
      <c r="U712" s="23" t="s">
        <v>43</v>
      </c>
      <c r="V712" s="32"/>
      <c r="W712" s="23"/>
      <c r="X712" s="23"/>
      <c r="Y712" s="23"/>
      <c r="Z712" s="23"/>
      <c r="AA712" s="37"/>
      <c r="AB712" s="38"/>
      <c r="AC712" s="23"/>
      <c r="AD712" s="42"/>
      <c r="AE712" s="43"/>
    </row>
    <row r="713" spans="1:31">
      <c r="A713" s="15">
        <v>712</v>
      </c>
      <c r="B713" s="44">
        <v>44344</v>
      </c>
      <c r="C713" s="45" t="s">
        <v>70</v>
      </c>
      <c r="D713" s="18" t="str">
        <f>VLOOKUP(C713,IF({1,0},CSS南北分区!D:D,CSS南北分区!B:B),2,FALSE)</f>
        <v>北区</v>
      </c>
      <c r="E713" s="45" t="s">
        <v>71</v>
      </c>
      <c r="F713" s="18" t="str">
        <f>IFERROR(VLOOKUP('2-DBS送检明细'!E713,IF({1,0},医院分型!F:F,医院分型!E:E),2,FALSE),"无")</f>
        <v>L1</v>
      </c>
      <c r="G713" s="18" t="str">
        <f>IF(IFERROR(VLOOKUP(E713,医院分型!F:J,5,FALSE),"无")="是","是","")</f>
        <v>是</v>
      </c>
      <c r="H713" s="45" t="s">
        <v>72</v>
      </c>
      <c r="I713" s="45" t="s">
        <v>73</v>
      </c>
      <c r="J713" s="18" t="str">
        <f>IFERROR(VLOOKUP(E713,医院分型!F:K,6,FALSE),"否")</f>
        <v>是</v>
      </c>
      <c r="K713" s="23" t="s">
        <v>1796</v>
      </c>
      <c r="L713" s="23">
        <v>68</v>
      </c>
      <c r="M713" s="23" t="s">
        <v>37</v>
      </c>
      <c r="N713" s="23" t="s">
        <v>38</v>
      </c>
      <c r="O713" s="15"/>
      <c r="P713" s="45" t="s">
        <v>39</v>
      </c>
      <c r="Q713" s="45" t="s">
        <v>40</v>
      </c>
      <c r="R713" s="17"/>
      <c r="S713" s="26" t="s">
        <v>1797</v>
      </c>
      <c r="T713" s="27" t="s">
        <v>42</v>
      </c>
      <c r="U713" s="23" t="s">
        <v>120</v>
      </c>
      <c r="V713" s="32">
        <v>1.11</v>
      </c>
      <c r="W713" s="23"/>
      <c r="X713" s="23"/>
      <c r="Y713" s="23"/>
      <c r="Z713" s="23"/>
      <c r="AA713" s="37"/>
      <c r="AB713" s="38"/>
      <c r="AC713" s="23"/>
      <c r="AD713" s="42"/>
      <c r="AE713" s="43"/>
    </row>
    <row r="714" spans="1:31">
      <c r="A714" s="15">
        <v>713</v>
      </c>
      <c r="B714" s="44">
        <v>44344</v>
      </c>
      <c r="C714" s="45" t="s">
        <v>70</v>
      </c>
      <c r="D714" s="18" t="str">
        <f>VLOOKUP(C714,IF({1,0},CSS南北分区!D:D,CSS南北分区!B:B),2,FALSE)</f>
        <v>北区</v>
      </c>
      <c r="E714" s="45" t="s">
        <v>71</v>
      </c>
      <c r="F714" s="18" t="str">
        <f>IFERROR(VLOOKUP('2-DBS送检明细'!E714,IF({1,0},医院分型!F:F,医院分型!E:E),2,FALSE),"无")</f>
        <v>L1</v>
      </c>
      <c r="G714" s="18" t="str">
        <f>IF(IFERROR(VLOOKUP(E714,医院分型!F:J,5,FALSE),"无")="是","是","")</f>
        <v>是</v>
      </c>
      <c r="H714" s="45" t="s">
        <v>72</v>
      </c>
      <c r="I714" s="45" t="s">
        <v>73</v>
      </c>
      <c r="J714" s="18" t="str">
        <f>IFERROR(VLOOKUP(E714,医院分型!F:K,6,FALSE),"否")</f>
        <v>是</v>
      </c>
      <c r="K714" s="23" t="s">
        <v>1798</v>
      </c>
      <c r="L714" s="23">
        <v>19</v>
      </c>
      <c r="M714" s="23" t="s">
        <v>37</v>
      </c>
      <c r="N714" s="23" t="s">
        <v>50</v>
      </c>
      <c r="O714" s="15"/>
      <c r="P714" s="45" t="s">
        <v>39</v>
      </c>
      <c r="Q714" s="45" t="s">
        <v>40</v>
      </c>
      <c r="R714" s="17"/>
      <c r="S714" s="26" t="s">
        <v>1799</v>
      </c>
      <c r="T714" s="27" t="s">
        <v>42</v>
      </c>
      <c r="U714" s="23" t="s">
        <v>120</v>
      </c>
      <c r="V714" s="32">
        <v>0.75</v>
      </c>
      <c r="W714" s="23"/>
      <c r="X714" s="23"/>
      <c r="Y714" s="23"/>
      <c r="Z714" s="23"/>
      <c r="AA714" s="37"/>
      <c r="AB714" s="38"/>
      <c r="AC714" s="23"/>
      <c r="AD714" s="42"/>
      <c r="AE714" s="43"/>
    </row>
    <row r="715" spans="1:31">
      <c r="A715" s="15">
        <v>714</v>
      </c>
      <c r="B715" s="44">
        <v>44344</v>
      </c>
      <c r="C715" s="45" t="s">
        <v>70</v>
      </c>
      <c r="D715" s="18" t="str">
        <f>VLOOKUP(C715,IF({1,0},CSS南北分区!D:D,CSS南北分区!B:B),2,FALSE)</f>
        <v>北区</v>
      </c>
      <c r="E715" s="45" t="s">
        <v>71</v>
      </c>
      <c r="F715" s="18" t="str">
        <f>IFERROR(VLOOKUP('2-DBS送检明细'!E715,IF({1,0},医院分型!F:F,医院分型!E:E),2,FALSE),"无")</f>
        <v>L1</v>
      </c>
      <c r="G715" s="18" t="str">
        <f>IF(IFERROR(VLOOKUP(E715,医院分型!F:J,5,FALSE),"无")="是","是","")</f>
        <v>是</v>
      </c>
      <c r="H715" s="45" t="s">
        <v>72</v>
      </c>
      <c r="I715" s="45" t="s">
        <v>73</v>
      </c>
      <c r="J715" s="18" t="str">
        <f>IFERROR(VLOOKUP(E715,医院分型!F:K,6,FALSE),"否")</f>
        <v>是</v>
      </c>
      <c r="K715" s="23" t="s">
        <v>1800</v>
      </c>
      <c r="L715" s="23">
        <v>54</v>
      </c>
      <c r="M715" s="23" t="s">
        <v>37</v>
      </c>
      <c r="N715" s="23" t="s">
        <v>50</v>
      </c>
      <c r="O715" s="15"/>
      <c r="P715" s="45" t="s">
        <v>39</v>
      </c>
      <c r="Q715" s="45" t="s">
        <v>40</v>
      </c>
      <c r="R715" s="17"/>
      <c r="S715" s="26" t="s">
        <v>1801</v>
      </c>
      <c r="T715" s="27" t="s">
        <v>42</v>
      </c>
      <c r="U715" s="23" t="s">
        <v>43</v>
      </c>
      <c r="V715" s="32"/>
      <c r="W715" s="23"/>
      <c r="X715" s="23"/>
      <c r="Y715" s="23"/>
      <c r="Z715" s="23"/>
      <c r="AA715" s="37"/>
      <c r="AB715" s="38"/>
      <c r="AC715" s="23"/>
      <c r="AD715" s="42"/>
      <c r="AE715" s="43"/>
    </row>
    <row r="716" spans="1:31">
      <c r="A716" s="15">
        <v>715</v>
      </c>
      <c r="B716" s="44">
        <v>44344</v>
      </c>
      <c r="C716" s="45" t="s">
        <v>59</v>
      </c>
      <c r="D716" s="18" t="str">
        <f>VLOOKUP(C716,IF({1,0},CSS南北分区!D:D,CSS南北分区!B:B),2,FALSE)</f>
        <v>南区</v>
      </c>
      <c r="E716" s="45" t="s">
        <v>93</v>
      </c>
      <c r="F716" s="18" t="str">
        <f>IFERROR(VLOOKUP('2-DBS送检明细'!E716,IF({1,0},医院分型!F:F,医院分型!E:E),2,FALSE),"无")</f>
        <v>L1</v>
      </c>
      <c r="G716" s="18" t="str">
        <f>IF(IFERROR(VLOOKUP(E716,医院分型!F:J,5,FALSE),"无")="是","是","")</f>
        <v>是</v>
      </c>
      <c r="H716" s="45" t="s">
        <v>72</v>
      </c>
      <c r="I716" s="45" t="s">
        <v>94</v>
      </c>
      <c r="J716" s="18" t="str">
        <f>IFERROR(VLOOKUP(E716,医院分型!F:K,6,FALSE),"否")</f>
        <v>是</v>
      </c>
      <c r="K716" s="23" t="s">
        <v>1802</v>
      </c>
      <c r="L716" s="23">
        <v>11</v>
      </c>
      <c r="M716" s="23" t="s">
        <v>49</v>
      </c>
      <c r="N716" s="23" t="s">
        <v>38</v>
      </c>
      <c r="O716" s="15"/>
      <c r="P716" s="45" t="s">
        <v>39</v>
      </c>
      <c r="Q716" s="45" t="s">
        <v>40</v>
      </c>
      <c r="R716" s="17"/>
      <c r="S716" s="26" t="s">
        <v>1803</v>
      </c>
      <c r="T716" s="27" t="s">
        <v>42</v>
      </c>
      <c r="U716" s="23" t="s">
        <v>43</v>
      </c>
      <c r="V716" s="32"/>
      <c r="W716" s="23"/>
      <c r="X716" s="23"/>
      <c r="Y716" s="23"/>
      <c r="Z716" s="23"/>
      <c r="AA716" s="37"/>
      <c r="AB716" s="38"/>
      <c r="AC716" s="23"/>
      <c r="AD716" s="42"/>
      <c r="AE716" s="43"/>
    </row>
    <row r="717" spans="1:31">
      <c r="A717" s="15">
        <v>716</v>
      </c>
      <c r="B717" s="44">
        <v>44344</v>
      </c>
      <c r="C717" s="45" t="s">
        <v>328</v>
      </c>
      <c r="D717" s="18" t="str">
        <f>VLOOKUP(C717,IF({1,0},CSS南北分区!D:D,CSS南北分区!B:B),2,FALSE)</f>
        <v>南区</v>
      </c>
      <c r="E717" s="45" t="s">
        <v>329</v>
      </c>
      <c r="F717" s="18" t="str">
        <f>IFERROR(VLOOKUP('2-DBS送检明细'!E717,IF({1,0},医院分型!F:F,医院分型!E:E),2,FALSE),"无")</f>
        <v>L2</v>
      </c>
      <c r="G717" s="18" t="str">
        <f>IF(IFERROR(VLOOKUP(E717,医院分型!F:J,5,FALSE),"无")="是","是","")</f>
        <v/>
      </c>
      <c r="H717" s="45" t="s">
        <v>34</v>
      </c>
      <c r="I717" s="45" t="s">
        <v>330</v>
      </c>
      <c r="J717" s="18" t="str">
        <f>IFERROR(VLOOKUP(E717,医院分型!F:K,6,FALSE),"否")</f>
        <v>否</v>
      </c>
      <c r="K717" s="23"/>
      <c r="L717" s="23"/>
      <c r="M717" s="23"/>
      <c r="N717" s="23"/>
      <c r="O717" s="15"/>
      <c r="P717" s="45" t="s">
        <v>42</v>
      </c>
      <c r="Q717" s="45" t="s">
        <v>56</v>
      </c>
      <c r="R717" s="17"/>
      <c r="S717" s="26"/>
      <c r="T717" s="27"/>
      <c r="U717" s="23"/>
      <c r="V717" s="32"/>
      <c r="W717" s="23"/>
      <c r="X717" s="23"/>
      <c r="Y717" s="23"/>
      <c r="Z717" s="23"/>
      <c r="AA717" s="37"/>
      <c r="AB717" s="38"/>
      <c r="AC717" s="23"/>
      <c r="AD717" s="42"/>
      <c r="AE717" s="43"/>
    </row>
    <row r="718" spans="1:31">
      <c r="A718" s="15">
        <v>717</v>
      </c>
      <c r="B718" s="44">
        <v>44345</v>
      </c>
      <c r="C718" s="45" t="s">
        <v>59</v>
      </c>
      <c r="D718" s="18" t="str">
        <f>VLOOKUP(C718,IF({1,0},CSS南北分区!D:D,CSS南北分区!B:B),2,FALSE)</f>
        <v>南区</v>
      </c>
      <c r="E718" s="45" t="s">
        <v>128</v>
      </c>
      <c r="F718" s="18" t="str">
        <f>IFERROR(VLOOKUP('2-DBS送检明细'!E718,IF({1,0},医院分型!F:F,医院分型!E:E),2,FALSE),"无")</f>
        <v>L2</v>
      </c>
      <c r="G718" s="18" t="str">
        <f>IF(IFERROR(VLOOKUP(E718,医院分型!F:J,5,FALSE),"无")="是","是","")</f>
        <v/>
      </c>
      <c r="H718" s="45" t="s">
        <v>1611</v>
      </c>
      <c r="I718" s="45" t="s">
        <v>129</v>
      </c>
      <c r="J718" s="18" t="str">
        <f>IFERROR(VLOOKUP(E718,医院分型!F:K,6,FALSE),"否")</f>
        <v>否</v>
      </c>
      <c r="K718" s="23" t="s">
        <v>1804</v>
      </c>
      <c r="L718" s="23">
        <v>3</v>
      </c>
      <c r="M718" s="23" t="s">
        <v>37</v>
      </c>
      <c r="N718" s="23" t="s">
        <v>50</v>
      </c>
      <c r="O718" s="15"/>
      <c r="P718" s="45" t="s">
        <v>39</v>
      </c>
      <c r="Q718" s="45" t="s">
        <v>40</v>
      </c>
      <c r="R718" s="17"/>
      <c r="S718" s="26" t="s">
        <v>1805</v>
      </c>
      <c r="T718" s="27" t="s">
        <v>42</v>
      </c>
      <c r="U718" s="23" t="s">
        <v>43</v>
      </c>
      <c r="V718" s="32"/>
      <c r="W718" s="23"/>
      <c r="X718" s="23"/>
      <c r="Y718" s="23"/>
      <c r="Z718" s="23"/>
      <c r="AA718" s="37"/>
      <c r="AB718" s="38"/>
      <c r="AC718" s="23"/>
      <c r="AD718" s="42"/>
      <c r="AE718" s="43"/>
    </row>
    <row r="719" spans="1:31">
      <c r="A719" s="15">
        <v>718</v>
      </c>
      <c r="B719" s="44">
        <v>44345</v>
      </c>
      <c r="C719" s="45" t="s">
        <v>59</v>
      </c>
      <c r="D719" s="18" t="str">
        <f>VLOOKUP(C719,IF({1,0},CSS南北分区!D:D,CSS南北分区!B:B),2,FALSE)</f>
        <v>南区</v>
      </c>
      <c r="E719" s="45" t="s">
        <v>93</v>
      </c>
      <c r="F719" s="18" t="str">
        <f>IFERROR(VLOOKUP('2-DBS送检明细'!E719,IF({1,0},医院分型!F:F,医院分型!E:E),2,FALSE),"无")</f>
        <v>L1</v>
      </c>
      <c r="G719" s="18" t="str">
        <f>IF(IFERROR(VLOOKUP(E719,医院分型!F:J,5,FALSE),"无")="是","是","")</f>
        <v>是</v>
      </c>
      <c r="H719" s="45" t="s">
        <v>72</v>
      </c>
      <c r="I719" s="45" t="s">
        <v>1806</v>
      </c>
      <c r="J719" s="18" t="str">
        <f>IFERROR(VLOOKUP(E719,医院分型!F:K,6,FALSE),"否")</f>
        <v>是</v>
      </c>
      <c r="K719" s="23" t="s">
        <v>867</v>
      </c>
      <c r="L719" s="23">
        <v>4</v>
      </c>
      <c r="M719" s="23" t="s">
        <v>37</v>
      </c>
      <c r="N719" s="23" t="s">
        <v>50</v>
      </c>
      <c r="O719" s="15"/>
      <c r="P719" s="45" t="s">
        <v>39</v>
      </c>
      <c r="Q719" s="45" t="s">
        <v>40</v>
      </c>
      <c r="R719" s="17"/>
      <c r="S719" s="26" t="s">
        <v>1807</v>
      </c>
      <c r="T719" s="27" t="s">
        <v>42</v>
      </c>
      <c r="U719" s="23" t="s">
        <v>120</v>
      </c>
      <c r="V719" s="32">
        <v>0.74</v>
      </c>
      <c r="W719" s="23"/>
      <c r="X719" s="23"/>
      <c r="Y719" s="23"/>
      <c r="Z719" s="23"/>
      <c r="AA719" s="37"/>
      <c r="AB719" s="38"/>
      <c r="AC719" s="23"/>
      <c r="AD719" s="42"/>
      <c r="AE719" s="43"/>
    </row>
    <row r="720" spans="1:31">
      <c r="A720" s="15">
        <v>719</v>
      </c>
      <c r="B720" s="44">
        <v>44347</v>
      </c>
      <c r="C720" s="45" t="s">
        <v>32</v>
      </c>
      <c r="D720" s="18" t="str">
        <f>VLOOKUP(C720,IF({1,0},CSS南北分区!D:D,CSS南北分区!B:B),2,FALSE)</f>
        <v>北区</v>
      </c>
      <c r="E720" s="45" t="s">
        <v>488</v>
      </c>
      <c r="F720" s="18" t="str">
        <f>IFERROR(VLOOKUP('2-DBS送检明细'!E720,IF({1,0},医院分型!F:F,医院分型!E:E),2,FALSE),"无")</f>
        <v>L1</v>
      </c>
      <c r="G720" s="18" t="str">
        <f>IF(IFERROR(VLOOKUP(E720,医院分型!F:J,5,FALSE),"无")="是","是","")</f>
        <v/>
      </c>
      <c r="H720" s="45" t="s">
        <v>34</v>
      </c>
      <c r="I720" s="45" t="s">
        <v>721</v>
      </c>
      <c r="J720" s="18" t="str">
        <f>IFERROR(VLOOKUP(E720,医院分型!F:K,6,FALSE),"否")</f>
        <v>是</v>
      </c>
      <c r="K720" s="23" t="s">
        <v>1808</v>
      </c>
      <c r="L720" s="23">
        <v>13</v>
      </c>
      <c r="M720" s="23" t="s">
        <v>37</v>
      </c>
      <c r="N720" s="23" t="s">
        <v>50</v>
      </c>
      <c r="O720" s="15"/>
      <c r="P720" s="45" t="s">
        <v>39</v>
      </c>
      <c r="Q720" s="45" t="s">
        <v>40</v>
      </c>
      <c r="R720" s="17"/>
      <c r="S720" s="26" t="s">
        <v>1809</v>
      </c>
      <c r="T720" s="27" t="s">
        <v>42</v>
      </c>
      <c r="U720" s="23" t="s">
        <v>43</v>
      </c>
      <c r="V720" s="32"/>
      <c r="W720" s="23"/>
      <c r="X720" s="23"/>
      <c r="Y720" s="23"/>
      <c r="Z720" s="23"/>
      <c r="AA720" s="37"/>
      <c r="AB720" s="38"/>
      <c r="AC720" s="23"/>
      <c r="AD720" s="42"/>
      <c r="AE720" s="43"/>
    </row>
    <row r="721" spans="1:31">
      <c r="A721" s="15">
        <v>720</v>
      </c>
      <c r="B721" s="44">
        <v>44347</v>
      </c>
      <c r="C721" s="45" t="s">
        <v>32</v>
      </c>
      <c r="D721" s="18" t="str">
        <f>VLOOKUP(C721,IF({1,0},CSS南北分区!D:D,CSS南北分区!B:B),2,FALSE)</f>
        <v>北区</v>
      </c>
      <c r="E721" s="45" t="s">
        <v>488</v>
      </c>
      <c r="F721" s="18" t="str">
        <f>IFERROR(VLOOKUP('2-DBS送检明细'!E721,IF({1,0},医院分型!F:F,医院分型!E:E),2,FALSE),"无")</f>
        <v>L1</v>
      </c>
      <c r="G721" s="18" t="str">
        <f>IF(IFERROR(VLOOKUP(E721,医院分型!F:J,5,FALSE),"无")="是","是","")</f>
        <v/>
      </c>
      <c r="H721" s="45" t="s">
        <v>34</v>
      </c>
      <c r="I721" s="45" t="s">
        <v>721</v>
      </c>
      <c r="J721" s="18" t="str">
        <f>IFERROR(VLOOKUP(E721,医院分型!F:K,6,FALSE),"否")</f>
        <v>是</v>
      </c>
      <c r="K721" s="23" t="s">
        <v>1810</v>
      </c>
      <c r="L721" s="23"/>
      <c r="M721" s="23"/>
      <c r="N721" s="23" t="s">
        <v>38</v>
      </c>
      <c r="O721" s="15"/>
      <c r="P721" s="45" t="s">
        <v>39</v>
      </c>
      <c r="Q721" s="45" t="s">
        <v>40</v>
      </c>
      <c r="R721" s="17"/>
      <c r="S721" s="26" t="s">
        <v>1811</v>
      </c>
      <c r="T721" s="27" t="s">
        <v>42</v>
      </c>
      <c r="U721" s="23" t="s">
        <v>120</v>
      </c>
      <c r="V721" s="32">
        <v>0.97</v>
      </c>
      <c r="W721" s="23"/>
      <c r="X721" s="23"/>
      <c r="Y721" s="23"/>
      <c r="Z721" s="23"/>
      <c r="AA721" s="37"/>
      <c r="AB721" s="38"/>
      <c r="AC721" s="23"/>
      <c r="AD721" s="42"/>
      <c r="AE721" s="43"/>
    </row>
    <row r="722" spans="1:31">
      <c r="A722" s="15">
        <v>721</v>
      </c>
      <c r="B722" s="44">
        <v>44347</v>
      </c>
      <c r="C722" s="45" t="s">
        <v>564</v>
      </c>
      <c r="D722" s="18" t="str">
        <f>VLOOKUP(C722,IF({1,0},CSS南北分区!D:D,CSS南北分区!B:B),2,FALSE)</f>
        <v>北区</v>
      </c>
      <c r="E722" s="45" t="s">
        <v>1007</v>
      </c>
      <c r="F722" s="18" t="str">
        <f>IFERROR(VLOOKUP('2-DBS送检明细'!E722,IF({1,0},医院分型!F:F,医院分型!E:E),2,FALSE),"无")</f>
        <v>L2</v>
      </c>
      <c r="G722" s="18" t="str">
        <f>IF(IFERROR(VLOOKUP(E722,医院分型!F:J,5,FALSE),"无")="是","是","")</f>
        <v/>
      </c>
      <c r="H722" s="45" t="s">
        <v>34</v>
      </c>
      <c r="I722" s="45" t="s">
        <v>1089</v>
      </c>
      <c r="J722" s="18" t="str">
        <f>IFERROR(VLOOKUP(E722,医院分型!F:K,6,FALSE),"否")</f>
        <v>否</v>
      </c>
      <c r="K722" s="23" t="s">
        <v>1812</v>
      </c>
      <c r="L722" s="23">
        <v>4</v>
      </c>
      <c r="M722" s="23" t="s">
        <v>37</v>
      </c>
      <c r="N722" s="23" t="s">
        <v>50</v>
      </c>
      <c r="O722" s="15"/>
      <c r="P722" s="45" t="s">
        <v>39</v>
      </c>
      <c r="Q722" s="45" t="s">
        <v>40</v>
      </c>
      <c r="R722" s="17"/>
      <c r="S722" s="26" t="s">
        <v>1813</v>
      </c>
      <c r="T722" s="27" t="s">
        <v>42</v>
      </c>
      <c r="U722" s="23" t="s">
        <v>43</v>
      </c>
      <c r="V722" s="32"/>
      <c r="W722" s="23"/>
      <c r="X722" s="23"/>
      <c r="Y722" s="23"/>
      <c r="Z722" s="23"/>
      <c r="AA722" s="37"/>
      <c r="AB722" s="38"/>
      <c r="AC722" s="23"/>
      <c r="AD722" s="42"/>
      <c r="AE722" s="43"/>
    </row>
    <row r="723" spans="1:31">
      <c r="A723" s="15">
        <v>722</v>
      </c>
      <c r="B723" s="44">
        <v>44347</v>
      </c>
      <c r="C723" s="45" t="s">
        <v>564</v>
      </c>
      <c r="D723" s="18" t="str">
        <f>VLOOKUP(C723,IF({1,0},CSS南北分区!D:D,CSS南北分区!B:B),2,FALSE)</f>
        <v>北区</v>
      </c>
      <c r="E723" s="45" t="s">
        <v>1007</v>
      </c>
      <c r="F723" s="18" t="str">
        <f>IFERROR(VLOOKUP('2-DBS送检明细'!E723,IF({1,0},医院分型!F:F,医院分型!E:E),2,FALSE),"无")</f>
        <v>L2</v>
      </c>
      <c r="G723" s="18" t="str">
        <f>IF(IFERROR(VLOOKUP(E723,医院分型!F:J,5,FALSE),"无")="是","是","")</f>
        <v/>
      </c>
      <c r="H723" s="45" t="s">
        <v>34</v>
      </c>
      <c r="I723" s="45" t="s">
        <v>1089</v>
      </c>
      <c r="J723" s="18" t="str">
        <f>IFERROR(VLOOKUP(E723,医院分型!F:K,6,FALSE),"否")</f>
        <v>否</v>
      </c>
      <c r="K723" s="23" t="s">
        <v>1814</v>
      </c>
      <c r="L723" s="23">
        <v>7</v>
      </c>
      <c r="M723" s="23" t="s">
        <v>37</v>
      </c>
      <c r="N723" s="23" t="s">
        <v>38</v>
      </c>
      <c r="O723" s="15"/>
      <c r="P723" s="45" t="s">
        <v>39</v>
      </c>
      <c r="Q723" s="45" t="s">
        <v>40</v>
      </c>
      <c r="R723" s="17"/>
      <c r="S723" s="26" t="s">
        <v>1815</v>
      </c>
      <c r="T723" s="27" t="s">
        <v>42</v>
      </c>
      <c r="U723" s="23" t="s">
        <v>43</v>
      </c>
      <c r="V723" s="32"/>
      <c r="W723" s="23"/>
      <c r="X723" s="23"/>
      <c r="Y723" s="23"/>
      <c r="Z723" s="23"/>
      <c r="AA723" s="37"/>
      <c r="AB723" s="38"/>
      <c r="AC723" s="23"/>
      <c r="AD723" s="42"/>
      <c r="AE723" s="43"/>
    </row>
    <row r="724" spans="1:31">
      <c r="A724" s="15">
        <v>723</v>
      </c>
      <c r="B724" s="44">
        <v>44347</v>
      </c>
      <c r="C724" s="45" t="s">
        <v>564</v>
      </c>
      <c r="D724" s="18" t="str">
        <f>VLOOKUP(C724,IF({1,0},CSS南北分区!D:D,CSS南北分区!B:B),2,FALSE)</f>
        <v>北区</v>
      </c>
      <c r="E724" s="45" t="s">
        <v>1007</v>
      </c>
      <c r="F724" s="18" t="str">
        <f>IFERROR(VLOOKUP('2-DBS送检明细'!E724,IF({1,0},医院分型!F:F,医院分型!E:E),2,FALSE),"无")</f>
        <v>L2</v>
      </c>
      <c r="G724" s="18" t="str">
        <f>IF(IFERROR(VLOOKUP(E724,医院分型!F:J,5,FALSE),"无")="是","是","")</f>
        <v/>
      </c>
      <c r="H724" s="45" t="s">
        <v>34</v>
      </c>
      <c r="I724" s="45" t="s">
        <v>1089</v>
      </c>
      <c r="J724" s="18" t="str">
        <f>IFERROR(VLOOKUP(E724,医院分型!F:K,6,FALSE),"否")</f>
        <v>否</v>
      </c>
      <c r="K724" s="23" t="s">
        <v>818</v>
      </c>
      <c r="L724" s="23">
        <v>21</v>
      </c>
      <c r="M724" s="23" t="s">
        <v>49</v>
      </c>
      <c r="N724" s="23" t="s">
        <v>38</v>
      </c>
      <c r="O724" s="15"/>
      <c r="P724" s="45" t="s">
        <v>39</v>
      </c>
      <c r="Q724" s="45" t="s">
        <v>40</v>
      </c>
      <c r="R724" s="17"/>
      <c r="S724" s="26" t="s">
        <v>1816</v>
      </c>
      <c r="T724" s="27" t="s">
        <v>42</v>
      </c>
      <c r="U724" s="23" t="s">
        <v>43</v>
      </c>
      <c r="V724" s="32"/>
      <c r="W724" s="23"/>
      <c r="X724" s="23"/>
      <c r="Y724" s="23"/>
      <c r="Z724" s="23"/>
      <c r="AA724" s="37"/>
      <c r="AB724" s="38"/>
      <c r="AC724" s="23"/>
      <c r="AD724" s="42"/>
      <c r="AE724" s="43"/>
    </row>
    <row r="725" spans="1:31">
      <c r="A725" s="15">
        <v>724</v>
      </c>
      <c r="B725" s="44">
        <v>44347</v>
      </c>
      <c r="C725" s="45" t="s">
        <v>59</v>
      </c>
      <c r="D725" s="18" t="str">
        <f>VLOOKUP(C725,IF({1,0},CSS南北分区!D:D,CSS南北分区!B:B),2,FALSE)</f>
        <v>南区</v>
      </c>
      <c r="E725" s="45" t="s">
        <v>60</v>
      </c>
      <c r="F725" s="18" t="str">
        <f>IFERROR(VLOOKUP('2-DBS送检明细'!E725,IF({1,0},医院分型!F:F,医院分型!E:E),2,FALSE),"无")</f>
        <v>L2</v>
      </c>
      <c r="G725" s="18" t="str">
        <f>IF(IFERROR(VLOOKUP(E725,医院分型!F:J,5,FALSE),"无")="是","是","")</f>
        <v/>
      </c>
      <c r="H725" s="45" t="s">
        <v>1817</v>
      </c>
      <c r="I725" s="45" t="s">
        <v>1818</v>
      </c>
      <c r="J725" s="18" t="str">
        <f>IFERROR(VLOOKUP(E725,医院分型!F:K,6,FALSE),"否")</f>
        <v>否</v>
      </c>
      <c r="K725" s="23" t="s">
        <v>1819</v>
      </c>
      <c r="L725" s="23">
        <v>24</v>
      </c>
      <c r="M725" s="23" t="s">
        <v>37</v>
      </c>
      <c r="N725" s="23" t="s">
        <v>38</v>
      </c>
      <c r="O725" s="15"/>
      <c r="P725" s="45" t="s">
        <v>39</v>
      </c>
      <c r="Q725" s="45" t="s">
        <v>40</v>
      </c>
      <c r="R725" s="17"/>
      <c r="S725" s="26" t="s">
        <v>1820</v>
      </c>
      <c r="T725" s="27" t="s">
        <v>42</v>
      </c>
      <c r="U725" s="23" t="s">
        <v>43</v>
      </c>
      <c r="V725" s="32"/>
      <c r="W725" s="23"/>
      <c r="X725" s="23"/>
      <c r="Y725" s="23"/>
      <c r="Z725" s="23"/>
      <c r="AA725" s="37"/>
      <c r="AB725" s="38"/>
      <c r="AC725" s="23"/>
      <c r="AD725" s="42"/>
      <c r="AE725" s="43"/>
    </row>
    <row r="726" spans="1:31">
      <c r="A726" s="15">
        <v>725</v>
      </c>
      <c r="B726" s="44">
        <v>44347</v>
      </c>
      <c r="C726" s="45" t="s">
        <v>32</v>
      </c>
      <c r="D726" s="18" t="str">
        <f>VLOOKUP(C726,IF({1,0},CSS南北分区!D:D,CSS南北分区!B:B),2,FALSE)</f>
        <v>北区</v>
      </c>
      <c r="E726" s="45" t="s">
        <v>197</v>
      </c>
      <c r="F726" s="18" t="str">
        <f>IFERROR(VLOOKUP('2-DBS送检明细'!E726,IF({1,0},医院分型!F:F,医院分型!E:E),2,FALSE),"无")</f>
        <v>无</v>
      </c>
      <c r="G726" s="18" t="str">
        <f>IF(IFERROR(VLOOKUP(E726,医院分型!F:J,5,FALSE),"无")="是","是","")</f>
        <v/>
      </c>
      <c r="H726" s="45" t="s">
        <v>1821</v>
      </c>
      <c r="I726" s="45" t="s">
        <v>418</v>
      </c>
      <c r="J726" s="18" t="str">
        <f>IFERROR(VLOOKUP(E726,医院分型!F:K,6,FALSE),"否")</f>
        <v>是</v>
      </c>
      <c r="K726" s="23" t="s">
        <v>1822</v>
      </c>
      <c r="L726" s="23">
        <v>5</v>
      </c>
      <c r="M726" s="23" t="s">
        <v>49</v>
      </c>
      <c r="N726" s="23" t="s">
        <v>50</v>
      </c>
      <c r="O726" s="15"/>
      <c r="P726" s="45" t="s">
        <v>39</v>
      </c>
      <c r="Q726" s="45" t="s">
        <v>40</v>
      </c>
      <c r="R726" s="17"/>
      <c r="S726" s="26" t="s">
        <v>1823</v>
      </c>
      <c r="T726" s="27" t="s">
        <v>42</v>
      </c>
      <c r="U726" s="23" t="s">
        <v>120</v>
      </c>
      <c r="V726" s="32">
        <v>0.35</v>
      </c>
      <c r="W726" s="23"/>
      <c r="X726" s="23"/>
      <c r="Y726" s="23"/>
      <c r="Z726" s="23"/>
      <c r="AA726" s="37"/>
      <c r="AB726" s="38"/>
      <c r="AC726" s="23"/>
      <c r="AD726" s="42"/>
      <c r="AE726" s="43"/>
    </row>
    <row r="727" spans="1:31">
      <c r="A727" s="15">
        <v>726</v>
      </c>
      <c r="B727" s="44">
        <v>44347</v>
      </c>
      <c r="C727" s="45" t="s">
        <v>336</v>
      </c>
      <c r="D727" s="18" t="str">
        <f>VLOOKUP(C727,IF({1,0},CSS南北分区!D:D,CSS南北分区!B:B),2,FALSE)</f>
        <v>南区</v>
      </c>
      <c r="E727" s="45" t="s">
        <v>337</v>
      </c>
      <c r="F727" s="18" t="str">
        <f>IFERROR(VLOOKUP('2-DBS送检明细'!E727,IF({1,0},医院分型!F:F,医院分型!E:E),2,FALSE),"无")</f>
        <v>L2</v>
      </c>
      <c r="G727" s="18" t="str">
        <f>IF(IFERROR(VLOOKUP(E727,医院分型!F:J,5,FALSE),"无")="是","是","")</f>
        <v/>
      </c>
      <c r="H727" s="45" t="s">
        <v>1824</v>
      </c>
      <c r="I727" s="45" t="s">
        <v>1825</v>
      </c>
      <c r="J727" s="18" t="str">
        <f>IFERROR(VLOOKUP(E727,医院分型!F:K,6,FALSE),"否")</f>
        <v>否</v>
      </c>
      <c r="K727" s="23"/>
      <c r="L727" s="23"/>
      <c r="M727" s="23"/>
      <c r="N727" s="23"/>
      <c r="O727" s="15"/>
      <c r="P727" s="45" t="s">
        <v>42</v>
      </c>
      <c r="Q727" s="45" t="s">
        <v>56</v>
      </c>
      <c r="R727" s="17"/>
      <c r="S727" s="26"/>
      <c r="T727" s="27"/>
      <c r="U727" s="23"/>
      <c r="V727" s="32"/>
      <c r="W727" s="23"/>
      <c r="X727" s="23"/>
      <c r="Y727" s="23"/>
      <c r="Z727" s="23"/>
      <c r="AA727" s="37"/>
      <c r="AB727" s="38"/>
      <c r="AC727" s="23"/>
      <c r="AD727" s="42"/>
      <c r="AE727" s="43"/>
    </row>
    <row r="728" spans="1:31">
      <c r="A728" s="15">
        <v>727</v>
      </c>
      <c r="B728" s="44">
        <v>44347</v>
      </c>
      <c r="C728" s="45" t="s">
        <v>59</v>
      </c>
      <c r="D728" s="18" t="str">
        <f>VLOOKUP(C728,IF({1,0},CSS南北分区!D:D,CSS南北分区!B:B),2,FALSE)</f>
        <v>南区</v>
      </c>
      <c r="E728" s="45" t="s">
        <v>1826</v>
      </c>
      <c r="F728" s="18" t="str">
        <f>IFERROR(VLOOKUP('2-DBS送检明细'!E728,IF({1,0},医院分型!F:F,医院分型!E:E),2,FALSE),"无")</f>
        <v>无</v>
      </c>
      <c r="G728" s="18" t="str">
        <f>IF(IFERROR(VLOOKUP(E728,医院分型!F:J,5,FALSE),"无")="是","是","")</f>
        <v/>
      </c>
      <c r="H728" s="45" t="s">
        <v>1827</v>
      </c>
      <c r="I728" s="45" t="s">
        <v>1828</v>
      </c>
      <c r="J728" s="18" t="str">
        <f>IFERROR(VLOOKUP(E728,医院分型!F:K,6,FALSE),"否")</f>
        <v>否</v>
      </c>
      <c r="K728" s="23" t="s">
        <v>1215</v>
      </c>
      <c r="L728" s="23">
        <v>4</v>
      </c>
      <c r="M728" s="23" t="s">
        <v>49</v>
      </c>
      <c r="N728" s="23" t="s">
        <v>50</v>
      </c>
      <c r="O728" s="15"/>
      <c r="P728" s="45" t="s">
        <v>39</v>
      </c>
      <c r="Q728" s="45" t="s">
        <v>40</v>
      </c>
      <c r="R728" s="17"/>
      <c r="S728" s="26" t="s">
        <v>1829</v>
      </c>
      <c r="T728" s="27" t="s">
        <v>42</v>
      </c>
      <c r="U728" s="23" t="s">
        <v>43</v>
      </c>
      <c r="V728" s="32"/>
      <c r="W728" s="23"/>
      <c r="X728" s="23"/>
      <c r="Y728" s="23"/>
      <c r="Z728" s="23"/>
      <c r="AA728" s="37"/>
      <c r="AB728" s="38"/>
      <c r="AC728" s="23"/>
      <c r="AD728" s="42"/>
      <c r="AE728" s="43"/>
    </row>
    <row r="729" spans="1:31">
      <c r="A729" s="15">
        <v>728</v>
      </c>
      <c r="B729" s="44">
        <v>44347</v>
      </c>
      <c r="C729" s="45" t="s">
        <v>314</v>
      </c>
      <c r="D729" s="18" t="str">
        <f>VLOOKUP(C729,IF({1,0},CSS南北分区!D:D,CSS南北分区!B:B),2,FALSE)</f>
        <v>北区</v>
      </c>
      <c r="E729" s="45" t="s">
        <v>345</v>
      </c>
      <c r="F729" s="18" t="str">
        <f>IFERROR(VLOOKUP('2-DBS送检明细'!E729,IF({1,0},医院分型!F:F,医院分型!E:E),2,FALSE),"无")</f>
        <v>无</v>
      </c>
      <c r="G729" s="18" t="str">
        <f>IF(IFERROR(VLOOKUP(E729,医院分型!F:J,5,FALSE),"无")="是","是","")</f>
        <v/>
      </c>
      <c r="H729" s="45" t="s">
        <v>186</v>
      </c>
      <c r="I729" s="45" t="s">
        <v>1830</v>
      </c>
      <c r="J729" s="18" t="str">
        <f>IFERROR(VLOOKUP(E729,医院分型!F:K,6,FALSE),"否")</f>
        <v>否</v>
      </c>
      <c r="K729" s="23" t="s">
        <v>1831</v>
      </c>
      <c r="L729" s="23">
        <v>23</v>
      </c>
      <c r="M729" s="23" t="s">
        <v>37</v>
      </c>
      <c r="N729" s="23" t="s">
        <v>50</v>
      </c>
      <c r="O729" s="15"/>
      <c r="P729" s="45" t="s">
        <v>39</v>
      </c>
      <c r="Q729" s="45" t="s">
        <v>40</v>
      </c>
      <c r="R729" s="17"/>
      <c r="S729" s="26" t="s">
        <v>1832</v>
      </c>
      <c r="T729" s="27" t="s">
        <v>42</v>
      </c>
      <c r="U729" s="23" t="s">
        <v>43</v>
      </c>
      <c r="V729" s="32"/>
      <c r="W729" s="23"/>
      <c r="X729" s="23"/>
      <c r="Y729" s="23"/>
      <c r="Z729" s="23"/>
      <c r="AA729" s="37"/>
      <c r="AB729" s="38"/>
      <c r="AC729" s="23"/>
      <c r="AD729" s="42"/>
      <c r="AE729" s="43"/>
    </row>
    <row r="730" spans="1:31">
      <c r="A730" s="15">
        <v>729</v>
      </c>
      <c r="B730" s="44">
        <v>44347</v>
      </c>
      <c r="C730" s="45" t="s">
        <v>564</v>
      </c>
      <c r="D730" s="18" t="str">
        <f>VLOOKUP(C730,IF({1,0},CSS南北分区!D:D,CSS南北分区!B:B),2,FALSE)</f>
        <v>北区</v>
      </c>
      <c r="E730" s="45" t="s">
        <v>1252</v>
      </c>
      <c r="F730" s="18" t="str">
        <f>IFERROR(VLOOKUP('2-DBS送检明细'!E730,IF({1,0},医院分型!F:F,医院分型!E:E),2,FALSE),"无")</f>
        <v>无</v>
      </c>
      <c r="G730" s="18" t="str">
        <f>IF(IFERROR(VLOOKUP(E730,医院分型!F:J,5,FALSE),"无")="是","是","")</f>
        <v/>
      </c>
      <c r="H730" s="45" t="s">
        <v>72</v>
      </c>
      <c r="I730" s="45" t="s">
        <v>1253</v>
      </c>
      <c r="J730" s="18" t="str">
        <f>IFERROR(VLOOKUP(E730,医院分型!F:K,6,FALSE),"否")</f>
        <v>否</v>
      </c>
      <c r="K730" s="23"/>
      <c r="L730" s="23"/>
      <c r="M730" s="23"/>
      <c r="N730" s="23"/>
      <c r="O730" s="15"/>
      <c r="P730" s="45" t="s">
        <v>39</v>
      </c>
      <c r="Q730" s="45" t="s">
        <v>40</v>
      </c>
      <c r="R730" s="17"/>
      <c r="S730" s="26"/>
      <c r="T730" s="27"/>
      <c r="U730" s="23"/>
      <c r="V730" s="32"/>
      <c r="W730" s="23"/>
      <c r="X730" s="23"/>
      <c r="Y730" s="23"/>
      <c r="Z730" s="23"/>
      <c r="AA730" s="37"/>
      <c r="AB730" s="38"/>
      <c r="AC730" s="23"/>
      <c r="AD730" s="42"/>
      <c r="AE730" s="43"/>
    </row>
    <row r="731" spans="1:31">
      <c r="A731" s="15">
        <v>730</v>
      </c>
      <c r="B731" s="44">
        <v>44347</v>
      </c>
      <c r="C731" s="45" t="s">
        <v>76</v>
      </c>
      <c r="D731" s="18" t="str">
        <f>VLOOKUP(C731,IF({1,0},CSS南北分区!D:D,CSS南北分区!B:B),2,FALSE)</f>
        <v>南区</v>
      </c>
      <c r="E731" s="45" t="s">
        <v>77</v>
      </c>
      <c r="F731" s="18" t="str">
        <f>IFERROR(VLOOKUP('2-DBS送检明细'!E731,IF({1,0},医院分型!F:F,医院分型!E:E),2,FALSE),"无")</f>
        <v>L1</v>
      </c>
      <c r="G731" s="18" t="str">
        <f>IF(IFERROR(VLOOKUP(E731,医院分型!F:J,5,FALSE),"无")="是","是","")</f>
        <v/>
      </c>
      <c r="H731" s="45" t="s">
        <v>78</v>
      </c>
      <c r="I731" s="45" t="s">
        <v>79</v>
      </c>
      <c r="J731" s="18" t="str">
        <f>IFERROR(VLOOKUP(E731,医院分型!F:K,6,FALSE),"否")</f>
        <v>签署中</v>
      </c>
      <c r="K731" s="23"/>
      <c r="L731" s="23"/>
      <c r="M731" s="23"/>
      <c r="N731" s="23"/>
      <c r="O731" s="15"/>
      <c r="P731" s="45" t="s">
        <v>39</v>
      </c>
      <c r="Q731" s="45" t="s">
        <v>40</v>
      </c>
      <c r="R731" s="17"/>
      <c r="S731" s="26"/>
      <c r="T731" s="27"/>
      <c r="U731" s="23"/>
      <c r="V731" s="32"/>
      <c r="W731" s="23"/>
      <c r="X731" s="23"/>
      <c r="Y731" s="23"/>
      <c r="Z731" s="23"/>
      <c r="AA731" s="37"/>
      <c r="AB731" s="38"/>
      <c r="AC731" s="23"/>
      <c r="AD731" s="42"/>
      <c r="AE731" s="43"/>
    </row>
    <row r="732" spans="1:31">
      <c r="A732" s="15">
        <v>731</v>
      </c>
      <c r="B732" s="44">
        <v>44347</v>
      </c>
      <c r="C732" s="45" t="s">
        <v>44</v>
      </c>
      <c r="D732" s="18" t="str">
        <f>VLOOKUP(C732,IF({1,0},CSS南北分区!D:D,CSS南北分区!B:B),2,FALSE)</f>
        <v>北区</v>
      </c>
      <c r="E732" s="45" t="s">
        <v>45</v>
      </c>
      <c r="F732" s="18" t="str">
        <f>IFERROR(VLOOKUP('2-DBS送检明细'!E732,IF({1,0},医院分型!F:F,医院分型!E:E),2,FALSE),"无")</f>
        <v>L1</v>
      </c>
      <c r="G732" s="18" t="str">
        <f>IF(IFERROR(VLOOKUP(E732,医院分型!F:J,5,FALSE),"无")="是","是","")</f>
        <v>是</v>
      </c>
      <c r="H732" s="45" t="s">
        <v>78</v>
      </c>
      <c r="I732" s="45" t="s">
        <v>82</v>
      </c>
      <c r="J732" s="18" t="str">
        <f>IFERROR(VLOOKUP(E732,医院分型!F:K,6,FALSE),"否")</f>
        <v>是</v>
      </c>
      <c r="K732" s="23" t="s">
        <v>1833</v>
      </c>
      <c r="L732" s="23">
        <v>52</v>
      </c>
      <c r="M732" s="23" t="s">
        <v>37</v>
      </c>
      <c r="N732" s="23" t="s">
        <v>50</v>
      </c>
      <c r="O732" s="15"/>
      <c r="P732" s="45" t="s">
        <v>39</v>
      </c>
      <c r="Q732" s="45" t="s">
        <v>40</v>
      </c>
      <c r="R732" s="17"/>
      <c r="S732" s="26" t="s">
        <v>1834</v>
      </c>
      <c r="T732" s="27" t="s">
        <v>42</v>
      </c>
      <c r="U732" s="23" t="s">
        <v>43</v>
      </c>
      <c r="V732" s="32"/>
      <c r="W732" s="23"/>
      <c r="X732" s="23"/>
      <c r="Y732" s="23"/>
      <c r="Z732" s="23"/>
      <c r="AA732" s="37"/>
      <c r="AB732" s="38"/>
      <c r="AC732" s="23"/>
      <c r="AD732" s="42"/>
      <c r="AE732" s="43"/>
    </row>
    <row r="733" spans="1:31">
      <c r="A733" s="15">
        <v>732</v>
      </c>
      <c r="B733" s="44">
        <v>44347</v>
      </c>
      <c r="C733" s="45" t="s">
        <v>70</v>
      </c>
      <c r="D733" s="18" t="str">
        <f>VLOOKUP(C733,IF({1,0},CSS南北分区!D:D,CSS南北分区!B:B),2,FALSE)</f>
        <v>北区</v>
      </c>
      <c r="E733" s="45" t="s">
        <v>808</v>
      </c>
      <c r="F733" s="18" t="str">
        <f>IFERROR(VLOOKUP('2-DBS送检明细'!E733,IF({1,0},医院分型!F:F,医院分型!E:E),2,FALSE),"无")</f>
        <v>L2</v>
      </c>
      <c r="G733" s="18" t="str">
        <f>IF(IFERROR(VLOOKUP(E733,医院分型!F:J,5,FALSE),"无")="是","是","")</f>
        <v/>
      </c>
      <c r="H733" s="45" t="s">
        <v>78</v>
      </c>
      <c r="I733" s="45" t="s">
        <v>1583</v>
      </c>
      <c r="J733" s="18" t="str">
        <f>IFERROR(VLOOKUP(E733,医院分型!F:K,6,FALSE),"否")</f>
        <v>否</v>
      </c>
      <c r="K733" s="23"/>
      <c r="L733" s="23"/>
      <c r="M733" s="23"/>
      <c r="N733" s="23"/>
      <c r="O733" s="15"/>
      <c r="P733" s="45" t="s">
        <v>39</v>
      </c>
      <c r="Q733" s="45" t="s">
        <v>40</v>
      </c>
      <c r="R733" s="17"/>
      <c r="S733" s="26"/>
      <c r="T733" s="27"/>
      <c r="U733" s="23"/>
      <c r="V733" s="32"/>
      <c r="W733" s="23"/>
      <c r="X733" s="23"/>
      <c r="Y733" s="23"/>
      <c r="Z733" s="23"/>
      <c r="AA733" s="37"/>
      <c r="AB733" s="38"/>
      <c r="AC733" s="23"/>
      <c r="AD733" s="42"/>
      <c r="AE733" s="43"/>
    </row>
    <row r="734" spans="1:31">
      <c r="A734" s="15">
        <v>733</v>
      </c>
      <c r="B734" s="44">
        <v>44344</v>
      </c>
      <c r="C734" s="45" t="s">
        <v>268</v>
      </c>
      <c r="D734" s="18" t="str">
        <f>VLOOKUP(C734,IF({1,0},CSS南北分区!D:D,CSS南北分区!B:B),2,FALSE)</f>
        <v>南区</v>
      </c>
      <c r="E734" s="45" t="s">
        <v>383</v>
      </c>
      <c r="F734" s="18" t="str">
        <f>IFERROR(VLOOKUP('2-DBS送检明细'!E734,IF({1,0},医院分型!F:F,医院分型!E:E),2,FALSE),"无")</f>
        <v>无</v>
      </c>
      <c r="G734" s="18" t="str">
        <f>IF(IFERROR(VLOOKUP(E734,医院分型!F:J,5,FALSE),"无")="是","是","")</f>
        <v/>
      </c>
      <c r="H734" s="45" t="s">
        <v>34</v>
      </c>
      <c r="I734" s="45" t="s">
        <v>1835</v>
      </c>
      <c r="J734" s="18" t="str">
        <f>IFERROR(VLOOKUP(E734,医院分型!F:K,6,FALSE),"否")</f>
        <v>否</v>
      </c>
      <c r="K734" s="23" t="s">
        <v>1836</v>
      </c>
      <c r="L734" s="23">
        <v>6</v>
      </c>
      <c r="M734" s="23" t="s">
        <v>37</v>
      </c>
      <c r="N734" s="23" t="s">
        <v>50</v>
      </c>
      <c r="O734" s="15"/>
      <c r="P734" s="45" t="s">
        <v>39</v>
      </c>
      <c r="Q734" s="45" t="s">
        <v>40</v>
      </c>
      <c r="R734" s="17"/>
      <c r="S734" s="26" t="s">
        <v>1837</v>
      </c>
      <c r="T734" s="27" t="s">
        <v>42</v>
      </c>
      <c r="U734" s="23" t="s">
        <v>120</v>
      </c>
      <c r="V734" s="32">
        <v>0.59</v>
      </c>
      <c r="W734" s="23"/>
      <c r="X734" s="23"/>
      <c r="Y734" s="23"/>
      <c r="Z734" s="23"/>
      <c r="AA734" s="37"/>
      <c r="AB734" s="38"/>
      <c r="AC734" s="23"/>
      <c r="AD734" s="42"/>
      <c r="AE734" s="43"/>
    </row>
    <row r="735" spans="1:31">
      <c r="A735" s="15">
        <v>734</v>
      </c>
      <c r="B735" s="44">
        <v>44348</v>
      </c>
      <c r="C735" s="45" t="s">
        <v>32</v>
      </c>
      <c r="D735" s="18" t="str">
        <f>VLOOKUP(C735,IF({1,0},CSS南北分区!D:D,CSS南北分区!B:B),2,FALSE)</f>
        <v>北区</v>
      </c>
      <c r="E735" s="45" t="s">
        <v>488</v>
      </c>
      <c r="F735" s="18" t="str">
        <f>IFERROR(VLOOKUP('2-DBS送检明细'!E735,IF({1,0},医院分型!F:F,医院分型!E:E),2,FALSE),"无")</f>
        <v>L1</v>
      </c>
      <c r="G735" s="18" t="str">
        <f>IF(IFERROR(VLOOKUP(E735,医院分型!F:J,5,FALSE),"无")="是","是","")</f>
        <v/>
      </c>
      <c r="H735" s="45" t="s">
        <v>34</v>
      </c>
      <c r="I735" s="45" t="s">
        <v>721</v>
      </c>
      <c r="J735" s="18" t="str">
        <f>IFERROR(VLOOKUP(E735,医院分型!F:K,6,FALSE),"否")</f>
        <v>是</v>
      </c>
      <c r="K735" s="23"/>
      <c r="L735" s="23"/>
      <c r="M735" s="23"/>
      <c r="N735" s="23"/>
      <c r="O735" s="15"/>
      <c r="P735" s="45" t="s">
        <v>39</v>
      </c>
      <c r="Q735" s="45" t="s">
        <v>40</v>
      </c>
      <c r="R735" s="17"/>
      <c r="S735" s="26"/>
      <c r="T735" s="27"/>
      <c r="U735" s="23"/>
      <c r="V735" s="32"/>
      <c r="W735" s="23"/>
      <c r="X735" s="23"/>
      <c r="Y735" s="23"/>
      <c r="Z735" s="23"/>
      <c r="AA735" s="37"/>
      <c r="AB735" s="38"/>
      <c r="AC735" s="23"/>
      <c r="AD735" s="42"/>
      <c r="AE735" s="43"/>
    </row>
    <row r="736" spans="1:31">
      <c r="A736" s="15">
        <v>735</v>
      </c>
      <c r="B736" s="44">
        <v>44348</v>
      </c>
      <c r="C736" s="45" t="s">
        <v>44</v>
      </c>
      <c r="D736" s="18" t="str">
        <f>VLOOKUP(C736,IF({1,0},CSS南北分区!D:D,CSS南北分区!B:B),2,FALSE)</f>
        <v>北区</v>
      </c>
      <c r="E736" s="45" t="s">
        <v>1291</v>
      </c>
      <c r="F736" s="18" t="str">
        <f>IFERROR(VLOOKUP('2-DBS送检明细'!E736,IF({1,0},医院分型!F:F,医院分型!E:E),2,FALSE),"无")</f>
        <v>无</v>
      </c>
      <c r="G736" s="18" t="str">
        <f>IF(IFERROR(VLOOKUP(E736,医院分型!F:J,5,FALSE),"无")="是","是","")</f>
        <v/>
      </c>
      <c r="H736" s="45" t="s">
        <v>72</v>
      </c>
      <c r="I736" s="45" t="s">
        <v>1078</v>
      </c>
      <c r="J736" s="18" t="str">
        <f>IFERROR(VLOOKUP(E736,医院分型!F:K,6,FALSE),"否")</f>
        <v>否</v>
      </c>
      <c r="K736" s="23"/>
      <c r="L736" s="23"/>
      <c r="M736" s="23"/>
      <c r="N736" s="23"/>
      <c r="O736" s="15"/>
      <c r="P736" s="45" t="s">
        <v>39</v>
      </c>
      <c r="Q736" s="45" t="s">
        <v>40</v>
      </c>
      <c r="R736" s="17"/>
      <c r="S736" s="26"/>
      <c r="T736" s="27"/>
      <c r="U736" s="23"/>
      <c r="V736" s="32"/>
      <c r="W736" s="23"/>
      <c r="X736" s="23"/>
      <c r="Y736" s="23"/>
      <c r="Z736" s="23"/>
      <c r="AA736" s="37"/>
      <c r="AB736" s="38"/>
      <c r="AC736" s="23"/>
      <c r="AD736" s="42"/>
      <c r="AE736" s="43"/>
    </row>
    <row r="737" spans="1:31">
      <c r="A737" s="15">
        <v>736</v>
      </c>
      <c r="B737" s="44">
        <v>44348</v>
      </c>
      <c r="C737" s="45" t="s">
        <v>44</v>
      </c>
      <c r="D737" s="18" t="str">
        <f>VLOOKUP(C737,IF({1,0},CSS南北分区!D:D,CSS南北分区!B:B),2,FALSE)</f>
        <v>北区</v>
      </c>
      <c r="E737" s="45" t="s">
        <v>1271</v>
      </c>
      <c r="F737" s="18" t="str">
        <f>IFERROR(VLOOKUP('2-DBS送检明细'!E737,IF({1,0},医院分型!F:F,医院分型!E:E),2,FALSE),"无")</f>
        <v>L2</v>
      </c>
      <c r="G737" s="18" t="str">
        <f>IF(IFERROR(VLOOKUP(E737,医院分型!F:J,5,FALSE),"无")="是","是","")</f>
        <v/>
      </c>
      <c r="H737" s="45" t="s">
        <v>61</v>
      </c>
      <c r="I737" s="45" t="s">
        <v>1699</v>
      </c>
      <c r="J737" s="18" t="str">
        <f>IFERROR(VLOOKUP(E737,医院分型!F:K,6,FALSE),"否")</f>
        <v>否</v>
      </c>
      <c r="K737" s="23"/>
      <c r="L737" s="23"/>
      <c r="M737" s="23"/>
      <c r="N737" s="23"/>
      <c r="O737" s="15"/>
      <c r="P737" s="45" t="s">
        <v>39</v>
      </c>
      <c r="Q737" s="45" t="s">
        <v>40</v>
      </c>
      <c r="R737" s="17"/>
      <c r="S737" s="26"/>
      <c r="T737" s="27"/>
      <c r="U737" s="23"/>
      <c r="V737" s="32"/>
      <c r="W737" s="23"/>
      <c r="X737" s="23"/>
      <c r="Y737" s="23"/>
      <c r="Z737" s="23"/>
      <c r="AA737" s="37"/>
      <c r="AB737" s="38"/>
      <c r="AC737" s="23"/>
      <c r="AD737" s="42"/>
      <c r="AE737" s="43"/>
    </row>
    <row r="738" spans="1:31">
      <c r="A738" s="15">
        <v>737</v>
      </c>
      <c r="B738" s="44">
        <v>44348</v>
      </c>
      <c r="C738" s="45" t="s">
        <v>44</v>
      </c>
      <c r="D738" s="18" t="str">
        <f>VLOOKUP(C738,IF({1,0},CSS南北分区!D:D,CSS南北分区!B:B),2,FALSE)</f>
        <v>北区</v>
      </c>
      <c r="E738" s="45" t="s">
        <v>1271</v>
      </c>
      <c r="F738" s="18" t="str">
        <f>IFERROR(VLOOKUP('2-DBS送检明细'!E738,IF({1,0},医院分型!F:F,医院分型!E:E),2,FALSE),"无")</f>
        <v>L2</v>
      </c>
      <c r="G738" s="18" t="str">
        <f>IF(IFERROR(VLOOKUP(E738,医院分型!F:J,5,FALSE),"无")="是","是","")</f>
        <v/>
      </c>
      <c r="H738" s="45" t="s">
        <v>61</v>
      </c>
      <c r="I738" s="45" t="s">
        <v>1699</v>
      </c>
      <c r="J738" s="18" t="str">
        <f>IFERROR(VLOOKUP(E738,医院分型!F:K,6,FALSE),"否")</f>
        <v>否</v>
      </c>
      <c r="K738" s="23"/>
      <c r="L738" s="23"/>
      <c r="M738" s="23"/>
      <c r="N738" s="23"/>
      <c r="O738" s="15"/>
      <c r="P738" s="45" t="s">
        <v>39</v>
      </c>
      <c r="Q738" s="45" t="s">
        <v>40</v>
      </c>
      <c r="R738" s="17"/>
      <c r="S738" s="26"/>
      <c r="T738" s="27"/>
      <c r="U738" s="23"/>
      <c r="V738" s="32"/>
      <c r="W738" s="23"/>
      <c r="X738" s="23"/>
      <c r="Y738" s="23"/>
      <c r="Z738" s="23"/>
      <c r="AA738" s="37"/>
      <c r="AB738" s="38"/>
      <c r="AC738" s="23"/>
      <c r="AD738" s="42"/>
      <c r="AE738" s="43"/>
    </row>
    <row r="739" spans="1:31">
      <c r="A739" s="15">
        <v>738</v>
      </c>
      <c r="B739" s="44">
        <v>44348</v>
      </c>
      <c r="C739" s="45" t="s">
        <v>32</v>
      </c>
      <c r="D739" s="18" t="str">
        <f>VLOOKUP(C739,IF({1,0},CSS南北分区!D:D,CSS南北分区!B:B),2,FALSE)</f>
        <v>北区</v>
      </c>
      <c r="E739" s="45" t="s">
        <v>224</v>
      </c>
      <c r="F739" s="18" t="str">
        <f>IFERROR(VLOOKUP('2-DBS送检明细'!E739,IF({1,0},医院分型!F:F,医院分型!E:E),2,FALSE),"无")</f>
        <v>L2</v>
      </c>
      <c r="G739" s="18" t="str">
        <f>IF(IFERROR(VLOOKUP(E739,医院分型!F:J,5,FALSE),"无")="是","是","")</f>
        <v/>
      </c>
      <c r="H739" s="45" t="s">
        <v>410</v>
      </c>
      <c r="I739" s="45" t="s">
        <v>226</v>
      </c>
      <c r="J739" s="18" t="str">
        <f>IFERROR(VLOOKUP(E739,医院分型!F:K,6,FALSE),"否")</f>
        <v>否</v>
      </c>
      <c r="K739" s="23"/>
      <c r="L739" s="23"/>
      <c r="M739" s="23"/>
      <c r="N739" s="23"/>
      <c r="O739" s="15"/>
      <c r="P739" s="45" t="s">
        <v>39</v>
      </c>
      <c r="Q739" s="45" t="s">
        <v>40</v>
      </c>
      <c r="R739" s="17"/>
      <c r="S739" s="26"/>
      <c r="T739" s="27"/>
      <c r="U739" s="23"/>
      <c r="V739" s="32"/>
      <c r="W739" s="23"/>
      <c r="X739" s="23"/>
      <c r="Y739" s="23"/>
      <c r="Z739" s="23"/>
      <c r="AA739" s="37"/>
      <c r="AB739" s="38"/>
      <c r="AC739" s="23"/>
      <c r="AD739" s="42"/>
      <c r="AE739" s="43"/>
    </row>
    <row r="740" spans="1:31">
      <c r="A740" s="15">
        <v>739</v>
      </c>
      <c r="B740" s="44">
        <v>44349</v>
      </c>
      <c r="C740" s="45" t="s">
        <v>32</v>
      </c>
      <c r="D740" s="18" t="str">
        <f>VLOOKUP(C740,IF({1,0},CSS南北分区!D:D,CSS南北分区!B:B),2,FALSE)</f>
        <v>北区</v>
      </c>
      <c r="E740" s="45" t="s">
        <v>488</v>
      </c>
      <c r="F740" s="18" t="str">
        <f>IFERROR(VLOOKUP('2-DBS送检明细'!E740,IF({1,0},医院分型!F:F,医院分型!E:E),2,FALSE),"无")</f>
        <v>L1</v>
      </c>
      <c r="G740" s="18" t="str">
        <f>IF(IFERROR(VLOOKUP(E740,医院分型!F:J,5,FALSE),"无")="是","是","")</f>
        <v/>
      </c>
      <c r="H740" s="45" t="s">
        <v>34</v>
      </c>
      <c r="I740" s="45" t="s">
        <v>721</v>
      </c>
      <c r="J740" s="18" t="str">
        <f>IFERROR(VLOOKUP(E740,医院分型!F:K,6,FALSE),"否")</f>
        <v>是</v>
      </c>
      <c r="K740" s="23"/>
      <c r="L740" s="23"/>
      <c r="M740" s="23"/>
      <c r="N740" s="23"/>
      <c r="O740" s="15"/>
      <c r="P740" s="45" t="s">
        <v>39</v>
      </c>
      <c r="Q740" s="45" t="s">
        <v>40</v>
      </c>
      <c r="R740" s="17"/>
      <c r="S740" s="26"/>
      <c r="T740" s="27"/>
      <c r="U740" s="23"/>
      <c r="V740" s="32"/>
      <c r="W740" s="23"/>
      <c r="X740" s="23"/>
      <c r="Y740" s="23"/>
      <c r="Z740" s="23"/>
      <c r="AA740" s="37"/>
      <c r="AB740" s="38"/>
      <c r="AC740" s="23"/>
      <c r="AD740" s="42"/>
      <c r="AE740" s="43"/>
    </row>
    <row r="741" spans="1:31">
      <c r="A741" s="15">
        <v>740</v>
      </c>
      <c r="B741" s="44">
        <v>44349</v>
      </c>
      <c r="C741" s="45" t="s">
        <v>76</v>
      </c>
      <c r="D741" s="18" t="str">
        <f>VLOOKUP(C741,IF({1,0},CSS南北分区!D:D,CSS南北分区!B:B),2,FALSE)</f>
        <v>南区</v>
      </c>
      <c r="E741" s="45" t="s">
        <v>936</v>
      </c>
      <c r="F741" s="18" t="str">
        <f>IFERROR(VLOOKUP('2-DBS送检明细'!E741,IF({1,0},医院分型!F:F,医院分型!E:E),2,FALSE),"无")</f>
        <v>L1</v>
      </c>
      <c r="G741" s="18" t="str">
        <f>IF(IFERROR(VLOOKUP(E741,医院分型!F:J,5,FALSE),"无")="是","是","")</f>
        <v/>
      </c>
      <c r="H741" s="45" t="s">
        <v>1838</v>
      </c>
      <c r="I741" s="45" t="s">
        <v>1806</v>
      </c>
      <c r="J741" s="18" t="str">
        <f>IFERROR(VLOOKUP(E741,医院分型!F:K,6,FALSE),"否")</f>
        <v>否</v>
      </c>
      <c r="K741" s="23"/>
      <c r="L741" s="23"/>
      <c r="M741" s="23"/>
      <c r="N741" s="23"/>
      <c r="O741" s="15"/>
      <c r="P741" s="45" t="s">
        <v>39</v>
      </c>
      <c r="Q741" s="45" t="s">
        <v>40</v>
      </c>
      <c r="R741" s="17"/>
      <c r="S741" s="26"/>
      <c r="T741" s="27"/>
      <c r="U741" s="23"/>
      <c r="V741" s="32"/>
      <c r="W741" s="23"/>
      <c r="X741" s="23"/>
      <c r="Y741" s="23"/>
      <c r="Z741" s="23"/>
      <c r="AA741" s="37"/>
      <c r="AB741" s="38"/>
      <c r="AC741" s="23"/>
      <c r="AD741" s="42"/>
      <c r="AE741" s="43"/>
    </row>
    <row r="742" spans="1:31">
      <c r="A742" s="15">
        <v>741</v>
      </c>
      <c r="B742" s="44">
        <v>44349</v>
      </c>
      <c r="C742" s="45" t="s">
        <v>70</v>
      </c>
      <c r="D742" s="18" t="str">
        <f>VLOOKUP(C742,IF({1,0},CSS南北分区!D:D,CSS南北分区!B:B),2,FALSE)</f>
        <v>北区</v>
      </c>
      <c r="E742" s="45" t="s">
        <v>71</v>
      </c>
      <c r="F742" s="18" t="str">
        <f>IFERROR(VLOOKUP('2-DBS送检明细'!E742,IF({1,0},医院分型!F:F,医院分型!E:E),2,FALSE),"无")</f>
        <v>L1</v>
      </c>
      <c r="G742" s="18" t="str">
        <f>IF(IFERROR(VLOOKUP(E742,医院分型!F:J,5,FALSE),"无")="是","是","")</f>
        <v>是</v>
      </c>
      <c r="H742" s="45" t="s">
        <v>72</v>
      </c>
      <c r="I742" s="45" t="s">
        <v>73</v>
      </c>
      <c r="J742" s="18" t="str">
        <f>IFERROR(VLOOKUP(E742,医院分型!F:K,6,FALSE),"否")</f>
        <v>是</v>
      </c>
      <c r="K742" s="23"/>
      <c r="L742" s="23"/>
      <c r="M742" s="23"/>
      <c r="N742" s="23"/>
      <c r="O742" s="15"/>
      <c r="P742" s="45" t="s">
        <v>39</v>
      </c>
      <c r="Q742" s="45" t="s">
        <v>40</v>
      </c>
      <c r="R742" s="17"/>
      <c r="S742" s="26"/>
      <c r="T742" s="27"/>
      <c r="U742" s="23"/>
      <c r="V742" s="32"/>
      <c r="W742" s="23"/>
      <c r="X742" s="23"/>
      <c r="Y742" s="23"/>
      <c r="Z742" s="23"/>
      <c r="AA742" s="37"/>
      <c r="AB742" s="38"/>
      <c r="AC742" s="23"/>
      <c r="AD742" s="42"/>
      <c r="AE742" s="43"/>
    </row>
    <row r="743" spans="1:31">
      <c r="A743" s="15">
        <v>742</v>
      </c>
      <c r="B743" s="44">
        <v>44349</v>
      </c>
      <c r="C743" s="45" t="s">
        <v>70</v>
      </c>
      <c r="D743" s="18" t="str">
        <f>VLOOKUP(C743,IF({1,0},CSS南北分区!D:D,CSS南北分区!B:B),2,FALSE)</f>
        <v>北区</v>
      </c>
      <c r="E743" s="45" t="s">
        <v>71</v>
      </c>
      <c r="F743" s="18" t="str">
        <f>IFERROR(VLOOKUP('2-DBS送检明细'!E743,IF({1,0},医院分型!F:F,医院分型!E:E),2,FALSE),"无")</f>
        <v>L1</v>
      </c>
      <c r="G743" s="18" t="str">
        <f>IF(IFERROR(VLOOKUP(E743,医院分型!F:J,5,FALSE),"无")="是","是","")</f>
        <v>是</v>
      </c>
      <c r="H743" s="45" t="s">
        <v>72</v>
      </c>
      <c r="I743" s="45" t="s">
        <v>73</v>
      </c>
      <c r="J743" s="18" t="str">
        <f>IFERROR(VLOOKUP(E743,医院分型!F:K,6,FALSE),"否")</f>
        <v>是</v>
      </c>
      <c r="K743" s="23"/>
      <c r="L743" s="23"/>
      <c r="M743" s="23"/>
      <c r="N743" s="23"/>
      <c r="O743" s="15"/>
      <c r="P743" s="45" t="s">
        <v>39</v>
      </c>
      <c r="Q743" s="45" t="s">
        <v>40</v>
      </c>
      <c r="R743" s="17"/>
      <c r="S743" s="26"/>
      <c r="T743" s="27"/>
      <c r="U743" s="23"/>
      <c r="V743" s="32"/>
      <c r="W743" s="23"/>
      <c r="X743" s="23"/>
      <c r="Y743" s="23"/>
      <c r="Z743" s="23"/>
      <c r="AA743" s="37"/>
      <c r="AB743" s="38"/>
      <c r="AC743" s="23"/>
      <c r="AD743" s="42"/>
      <c r="AE743" s="43"/>
    </row>
    <row r="744" spans="1:31">
      <c r="A744" s="15">
        <v>743</v>
      </c>
      <c r="B744" s="44">
        <v>44349</v>
      </c>
      <c r="C744" s="45" t="s">
        <v>70</v>
      </c>
      <c r="D744" s="18" t="str">
        <f>VLOOKUP(C744,IF({1,0},CSS南北分区!D:D,CSS南北分区!B:B),2,FALSE)</f>
        <v>北区</v>
      </c>
      <c r="E744" s="45" t="s">
        <v>71</v>
      </c>
      <c r="F744" s="18" t="str">
        <f>IFERROR(VLOOKUP('2-DBS送检明细'!E744,IF({1,0},医院分型!F:F,医院分型!E:E),2,FALSE),"无")</f>
        <v>L1</v>
      </c>
      <c r="G744" s="18" t="str">
        <f>IF(IFERROR(VLOOKUP(E744,医院分型!F:J,5,FALSE),"无")="是","是","")</f>
        <v>是</v>
      </c>
      <c r="H744" s="45" t="s">
        <v>72</v>
      </c>
      <c r="I744" s="45" t="s">
        <v>73</v>
      </c>
      <c r="J744" s="18" t="str">
        <f>IFERROR(VLOOKUP(E744,医院分型!F:K,6,FALSE),"否")</f>
        <v>是</v>
      </c>
      <c r="K744" s="23"/>
      <c r="L744" s="23"/>
      <c r="M744" s="23"/>
      <c r="N744" s="23"/>
      <c r="O744" s="15"/>
      <c r="P744" s="45" t="s">
        <v>39</v>
      </c>
      <c r="Q744" s="45" t="s">
        <v>40</v>
      </c>
      <c r="R744" s="17"/>
      <c r="S744" s="26"/>
      <c r="T744" s="27"/>
      <c r="U744" s="23"/>
      <c r="V744" s="32"/>
      <c r="W744" s="23"/>
      <c r="X744" s="23"/>
      <c r="Y744" s="23"/>
      <c r="Z744" s="23"/>
      <c r="AA744" s="37"/>
      <c r="AB744" s="38"/>
      <c r="AC744" s="23"/>
      <c r="AD744" s="42"/>
      <c r="AE744" s="43"/>
    </row>
    <row r="745" spans="1:31">
      <c r="A745" s="15">
        <v>744</v>
      </c>
      <c r="B745" s="44">
        <v>44349</v>
      </c>
      <c r="C745" s="45" t="s">
        <v>268</v>
      </c>
      <c r="D745" s="18" t="str">
        <f>VLOOKUP(C745,IF({1,0},CSS南北分区!D:D,CSS南北分区!B:B),2,FALSE)</f>
        <v>南区</v>
      </c>
      <c r="E745" s="45" t="s">
        <v>480</v>
      </c>
      <c r="F745" s="18" t="str">
        <f>IFERROR(VLOOKUP('2-DBS送检明细'!E745,IF({1,0},医院分型!F:F,医院分型!E:E),2,FALSE),"无")</f>
        <v>L2</v>
      </c>
      <c r="G745" s="18" t="str">
        <f>IF(IFERROR(VLOOKUP(E745,医院分型!F:J,5,FALSE),"无")="是","是","")</f>
        <v/>
      </c>
      <c r="H745" s="45" t="s">
        <v>34</v>
      </c>
      <c r="I745" s="45" t="s">
        <v>1839</v>
      </c>
      <c r="J745" s="18" t="str">
        <f>IFERROR(VLOOKUP(E745,医院分型!F:K,6,FALSE),"否")</f>
        <v>否</v>
      </c>
      <c r="K745" s="23"/>
      <c r="L745" s="23"/>
      <c r="M745" s="23"/>
      <c r="N745" s="23"/>
      <c r="O745" s="15"/>
      <c r="P745" s="45" t="s">
        <v>39</v>
      </c>
      <c r="Q745" s="45" t="s">
        <v>40</v>
      </c>
      <c r="R745" s="17"/>
      <c r="S745" s="26"/>
      <c r="T745" s="27"/>
      <c r="U745" s="23"/>
      <c r="V745" s="32"/>
      <c r="W745" s="23"/>
      <c r="X745" s="23"/>
      <c r="Y745" s="23"/>
      <c r="Z745" s="23"/>
      <c r="AA745" s="37"/>
      <c r="AB745" s="38"/>
      <c r="AC745" s="23"/>
      <c r="AD745" s="42"/>
      <c r="AE745" s="43"/>
    </row>
    <row r="746" spans="1:31">
      <c r="A746" s="15">
        <v>745</v>
      </c>
      <c r="B746" s="44">
        <v>44349</v>
      </c>
      <c r="C746" s="45" t="s">
        <v>32</v>
      </c>
      <c r="D746" s="18" t="str">
        <f>VLOOKUP(C746,IF({1,0},CSS南北分区!D:D,CSS南北分区!B:B),2,FALSE)</f>
        <v>北区</v>
      </c>
      <c r="E746" s="45" t="s">
        <v>197</v>
      </c>
      <c r="F746" s="18" t="str">
        <f>IFERROR(VLOOKUP('2-DBS送检明细'!E746,IF({1,0},医院分型!F:F,医院分型!E:E),2,FALSE),"无")</f>
        <v>无</v>
      </c>
      <c r="G746" s="18" t="str">
        <f>IF(IFERROR(VLOOKUP(E746,医院分型!F:J,5,FALSE),"无")="是","是","")</f>
        <v/>
      </c>
      <c r="H746" s="45" t="s">
        <v>198</v>
      </c>
      <c r="I746" s="45" t="s">
        <v>1840</v>
      </c>
      <c r="J746" s="18" t="str">
        <f>IFERROR(VLOOKUP(E746,医院分型!F:K,6,FALSE),"否")</f>
        <v>是</v>
      </c>
      <c r="K746" s="23"/>
      <c r="L746" s="23"/>
      <c r="M746" s="23"/>
      <c r="N746" s="23"/>
      <c r="O746" s="15"/>
      <c r="P746" s="45" t="s">
        <v>39</v>
      </c>
      <c r="Q746" s="45" t="s">
        <v>40</v>
      </c>
      <c r="R746" s="17"/>
      <c r="S746" s="26"/>
      <c r="T746" s="27"/>
      <c r="U746" s="23"/>
      <c r="V746" s="32"/>
      <c r="W746" s="23"/>
      <c r="X746" s="23"/>
      <c r="Y746" s="23"/>
      <c r="Z746" s="23"/>
      <c r="AA746" s="37"/>
      <c r="AB746" s="38"/>
      <c r="AC746" s="23"/>
      <c r="AD746" s="42"/>
      <c r="AE746" s="43"/>
    </row>
    <row r="747" spans="1:31">
      <c r="A747" s="15">
        <v>746</v>
      </c>
      <c r="B747" s="44">
        <v>44349</v>
      </c>
      <c r="C747" s="45" t="s">
        <v>44</v>
      </c>
      <c r="D747" s="18" t="str">
        <f>VLOOKUP(C747,IF({1,0},CSS南北分区!D:D,CSS南北分区!B:B),2,FALSE)</f>
        <v>北区</v>
      </c>
      <c r="E747" s="45" t="s">
        <v>45</v>
      </c>
      <c r="F747" s="18" t="str">
        <f>IFERROR(VLOOKUP('2-DBS送检明细'!E747,IF({1,0},医院分型!F:F,医院分型!E:E),2,FALSE),"无")</f>
        <v>L1</v>
      </c>
      <c r="G747" s="18" t="str">
        <f>IF(IFERROR(VLOOKUP(E747,医院分型!F:J,5,FALSE),"无")="是","是","")</f>
        <v>是</v>
      </c>
      <c r="H747" s="45" t="s">
        <v>78</v>
      </c>
      <c r="I747" s="45" t="s">
        <v>82</v>
      </c>
      <c r="J747" s="18" t="str">
        <f>IFERROR(VLOOKUP(E747,医院分型!F:K,6,FALSE),"否")</f>
        <v>是</v>
      </c>
      <c r="K747" s="23"/>
      <c r="L747" s="23"/>
      <c r="M747" s="23"/>
      <c r="N747" s="23"/>
      <c r="O747" s="15"/>
      <c r="P747" s="45" t="s">
        <v>39</v>
      </c>
      <c r="Q747" s="45" t="s">
        <v>40</v>
      </c>
      <c r="R747" s="17"/>
      <c r="S747" s="26"/>
      <c r="T747" s="27"/>
      <c r="U747" s="23"/>
      <c r="V747" s="32"/>
      <c r="W747" s="23"/>
      <c r="X747" s="23"/>
      <c r="Y747" s="23"/>
      <c r="Z747" s="23"/>
      <c r="AA747" s="37"/>
      <c r="AB747" s="38"/>
      <c r="AC747" s="23"/>
      <c r="AD747" s="42"/>
      <c r="AE747" s="43"/>
    </row>
    <row r="748" spans="1:31">
      <c r="A748" s="15">
        <v>747</v>
      </c>
      <c r="B748" s="44">
        <v>44349</v>
      </c>
      <c r="C748" s="45" t="s">
        <v>44</v>
      </c>
      <c r="D748" s="18" t="str">
        <f>VLOOKUP(C748,IF({1,0},CSS南北分区!D:D,CSS南北分区!B:B),2,FALSE)</f>
        <v>北区</v>
      </c>
      <c r="E748" s="45" t="s">
        <v>45</v>
      </c>
      <c r="F748" s="18" t="str">
        <f>IFERROR(VLOOKUP('2-DBS送检明细'!E748,IF({1,0},医院分型!F:F,医院分型!E:E),2,FALSE),"无")</f>
        <v>L1</v>
      </c>
      <c r="G748" s="18" t="str">
        <f>IF(IFERROR(VLOOKUP(E748,医院分型!F:J,5,FALSE),"无")="是","是","")</f>
        <v>是</v>
      </c>
      <c r="H748" s="45" t="s">
        <v>78</v>
      </c>
      <c r="I748" s="45" t="s">
        <v>82</v>
      </c>
      <c r="J748" s="18" t="str">
        <f>IFERROR(VLOOKUP(E748,医院分型!F:K,6,FALSE),"否")</f>
        <v>是</v>
      </c>
      <c r="K748" s="23"/>
      <c r="L748" s="23"/>
      <c r="M748" s="23"/>
      <c r="N748" s="23"/>
      <c r="O748" s="15"/>
      <c r="P748" s="45" t="s">
        <v>39</v>
      </c>
      <c r="Q748" s="45" t="s">
        <v>40</v>
      </c>
      <c r="R748" s="17"/>
      <c r="S748" s="26"/>
      <c r="T748" s="27"/>
      <c r="U748" s="23"/>
      <c r="V748" s="32"/>
      <c r="W748" s="23"/>
      <c r="X748" s="23"/>
      <c r="Y748" s="23"/>
      <c r="Z748" s="23"/>
      <c r="AA748" s="37"/>
      <c r="AB748" s="38"/>
      <c r="AC748" s="23"/>
      <c r="AD748" s="42"/>
      <c r="AE748" s="43"/>
    </row>
    <row r="749" spans="1:31">
      <c r="A749" s="15">
        <v>748</v>
      </c>
      <c r="B749" s="44">
        <v>44349</v>
      </c>
      <c r="C749" s="45" t="s">
        <v>44</v>
      </c>
      <c r="D749" s="18" t="str">
        <f>VLOOKUP(C749,IF({1,0},CSS南北分区!D:D,CSS南北分区!B:B),2,FALSE)</f>
        <v>北区</v>
      </c>
      <c r="E749" s="45" t="s">
        <v>45</v>
      </c>
      <c r="F749" s="18" t="str">
        <f>IFERROR(VLOOKUP('2-DBS送检明细'!E749,IF({1,0},医院分型!F:F,医院分型!E:E),2,FALSE),"无")</f>
        <v>L1</v>
      </c>
      <c r="G749" s="18" t="str">
        <f>IF(IFERROR(VLOOKUP(E749,医院分型!F:J,5,FALSE),"无")="是","是","")</f>
        <v>是</v>
      </c>
      <c r="H749" s="45" t="s">
        <v>78</v>
      </c>
      <c r="I749" s="45" t="s">
        <v>82</v>
      </c>
      <c r="J749" s="18" t="str">
        <f>IFERROR(VLOOKUP(E749,医院分型!F:K,6,FALSE),"否")</f>
        <v>是</v>
      </c>
      <c r="K749" s="23"/>
      <c r="L749" s="23"/>
      <c r="M749" s="23"/>
      <c r="N749" s="23"/>
      <c r="O749" s="15"/>
      <c r="P749" s="45" t="s">
        <v>39</v>
      </c>
      <c r="Q749" s="45" t="s">
        <v>40</v>
      </c>
      <c r="R749" s="17"/>
      <c r="S749" s="26"/>
      <c r="T749" s="27"/>
      <c r="U749" s="23"/>
      <c r="V749" s="32"/>
      <c r="W749" s="23"/>
      <c r="X749" s="23"/>
      <c r="Y749" s="23"/>
      <c r="Z749" s="23"/>
      <c r="AA749" s="37"/>
      <c r="AB749" s="38"/>
      <c r="AC749" s="23"/>
      <c r="AD749" s="42"/>
      <c r="AE749" s="43"/>
    </row>
    <row r="750" spans="1:31">
      <c r="A750" s="15">
        <v>749</v>
      </c>
      <c r="B750" s="44">
        <v>44349</v>
      </c>
      <c r="C750" s="45" t="s">
        <v>415</v>
      </c>
      <c r="D750" s="18" t="str">
        <f>VLOOKUP(C750,IF({1,0},CSS南北分区!D:D,CSS南北分区!B:B),2,FALSE)</f>
        <v>南区</v>
      </c>
      <c r="E750" s="45" t="s">
        <v>416</v>
      </c>
      <c r="F750" s="18" t="str">
        <f>IFERROR(VLOOKUP('2-DBS送检明细'!E750,IF({1,0},医院分型!F:F,医院分型!E:E),2,FALSE),"无")</f>
        <v>L2</v>
      </c>
      <c r="G750" s="18" t="str">
        <f>IF(IFERROR(VLOOKUP(E750,医院分型!F:J,5,FALSE),"无")="是","是","")</f>
        <v/>
      </c>
      <c r="H750" s="45" t="s">
        <v>72</v>
      </c>
      <c r="I750" s="45" t="s">
        <v>418</v>
      </c>
      <c r="J750" s="18" t="str">
        <f>IFERROR(VLOOKUP(E750,医院分型!F:K,6,FALSE),"否")</f>
        <v>否</v>
      </c>
      <c r="K750" s="23"/>
      <c r="L750" s="23"/>
      <c r="M750" s="23"/>
      <c r="N750" s="23"/>
      <c r="O750" s="15"/>
      <c r="P750" s="45" t="s">
        <v>39</v>
      </c>
      <c r="Q750" s="45" t="s">
        <v>40</v>
      </c>
      <c r="R750" s="17"/>
      <c r="S750" s="26"/>
      <c r="T750" s="27"/>
      <c r="U750" s="23"/>
      <c r="V750" s="32"/>
      <c r="W750" s="23"/>
      <c r="X750" s="23"/>
      <c r="Y750" s="23"/>
      <c r="Z750" s="23"/>
      <c r="AA750" s="37"/>
      <c r="AB750" s="38"/>
      <c r="AC750" s="23"/>
      <c r="AD750" s="42"/>
      <c r="AE750" s="43"/>
    </row>
    <row r="751" spans="1:31">
      <c r="A751" s="15">
        <v>750</v>
      </c>
      <c r="B751" s="44">
        <v>44349</v>
      </c>
      <c r="C751" s="45" t="s">
        <v>76</v>
      </c>
      <c r="D751" s="18" t="str">
        <f>VLOOKUP(C751,IF({1,0},CSS南北分区!D:D,CSS南北分区!B:B),2,FALSE)</f>
        <v>南区</v>
      </c>
      <c r="E751" s="45" t="s">
        <v>77</v>
      </c>
      <c r="F751" s="18" t="str">
        <f>IFERROR(VLOOKUP('2-DBS送检明细'!E751,IF({1,0},医院分型!F:F,医院分型!E:E),2,FALSE),"无")</f>
        <v>L1</v>
      </c>
      <c r="G751" s="18" t="str">
        <f>IF(IFERROR(VLOOKUP(E751,医院分型!F:J,5,FALSE),"无")="是","是","")</f>
        <v/>
      </c>
      <c r="H751" s="45" t="s">
        <v>78</v>
      </c>
      <c r="I751" s="45" t="s">
        <v>79</v>
      </c>
      <c r="J751" s="18" t="str">
        <f>IFERROR(VLOOKUP(E751,医院分型!F:K,6,FALSE),"否")</f>
        <v>签署中</v>
      </c>
      <c r="K751" s="23"/>
      <c r="L751" s="23"/>
      <c r="M751" s="23"/>
      <c r="N751" s="23"/>
      <c r="O751" s="15"/>
      <c r="P751" s="45" t="s">
        <v>39</v>
      </c>
      <c r="Q751" s="45" t="s">
        <v>40</v>
      </c>
      <c r="R751" s="17"/>
      <c r="S751" s="26"/>
      <c r="T751" s="27"/>
      <c r="U751" s="23"/>
      <c r="V751" s="32"/>
      <c r="W751" s="23"/>
      <c r="X751" s="23"/>
      <c r="Y751" s="23"/>
      <c r="Z751" s="23"/>
      <c r="AA751" s="37"/>
      <c r="AB751" s="38"/>
      <c r="AC751" s="23"/>
      <c r="AD751" s="42"/>
      <c r="AE751" s="43"/>
    </row>
    <row r="752" spans="1:31">
      <c r="A752" s="15">
        <v>751</v>
      </c>
      <c r="B752" s="44">
        <v>44349</v>
      </c>
      <c r="C752" s="45" t="s">
        <v>59</v>
      </c>
      <c r="D752" s="18" t="str">
        <f>VLOOKUP(C752,IF({1,0},CSS南北分区!D:D,CSS南北分区!B:B),2,FALSE)</f>
        <v>南区</v>
      </c>
      <c r="E752" s="45" t="s">
        <v>93</v>
      </c>
      <c r="F752" s="18" t="str">
        <f>IFERROR(VLOOKUP('2-DBS送检明细'!E752,IF({1,0},医院分型!F:F,医院分型!E:E),2,FALSE),"无")</f>
        <v>L1</v>
      </c>
      <c r="G752" s="18" t="str">
        <f>IF(IFERROR(VLOOKUP(E752,医院分型!F:J,5,FALSE),"无")="是","是","")</f>
        <v>是</v>
      </c>
      <c r="H752" s="45" t="s">
        <v>72</v>
      </c>
      <c r="I752" s="45" t="s">
        <v>94</v>
      </c>
      <c r="J752" s="18" t="str">
        <f>IFERROR(VLOOKUP(E752,医院分型!F:K,6,FALSE),"否")</f>
        <v>是</v>
      </c>
      <c r="K752" s="23"/>
      <c r="L752" s="23"/>
      <c r="M752" s="23"/>
      <c r="N752" s="23"/>
      <c r="O752" s="15"/>
      <c r="P752" s="45" t="s">
        <v>39</v>
      </c>
      <c r="Q752" s="45" t="s">
        <v>40</v>
      </c>
      <c r="R752" s="17"/>
      <c r="S752" s="26"/>
      <c r="T752" s="27"/>
      <c r="U752" s="23"/>
      <c r="V752" s="32"/>
      <c r="W752" s="23"/>
      <c r="X752" s="23"/>
      <c r="Y752" s="23"/>
      <c r="Z752" s="23"/>
      <c r="AA752" s="37"/>
      <c r="AB752" s="38"/>
      <c r="AC752" s="23"/>
      <c r="AD752" s="42"/>
      <c r="AE752" s="43"/>
    </row>
    <row r="753" spans="1:31">
      <c r="A753" s="15">
        <v>752</v>
      </c>
      <c r="B753" s="44">
        <v>44349</v>
      </c>
      <c r="C753" s="45" t="s">
        <v>59</v>
      </c>
      <c r="D753" s="18" t="str">
        <f>VLOOKUP(C753,IF({1,0},CSS南北分区!D:D,CSS南北分区!B:B),2,FALSE)</f>
        <v>南区</v>
      </c>
      <c r="E753" s="45" t="s">
        <v>93</v>
      </c>
      <c r="F753" s="18" t="str">
        <f>IFERROR(VLOOKUP('2-DBS送检明细'!E753,IF({1,0},医院分型!F:F,医院分型!E:E),2,FALSE),"无")</f>
        <v>L1</v>
      </c>
      <c r="G753" s="18" t="str">
        <f>IF(IFERROR(VLOOKUP(E753,医院分型!F:J,5,FALSE),"无")="是","是","")</f>
        <v>是</v>
      </c>
      <c r="H753" s="45" t="s">
        <v>72</v>
      </c>
      <c r="I753" s="45" t="s">
        <v>94</v>
      </c>
      <c r="J753" s="18" t="str">
        <f>IFERROR(VLOOKUP(E753,医院分型!F:K,6,FALSE),"否")</f>
        <v>是</v>
      </c>
      <c r="K753" s="23"/>
      <c r="L753" s="23"/>
      <c r="M753" s="23"/>
      <c r="N753" s="23"/>
      <c r="O753" s="15"/>
      <c r="P753" s="45" t="s">
        <v>39</v>
      </c>
      <c r="Q753" s="45" t="s">
        <v>40</v>
      </c>
      <c r="R753" s="17"/>
      <c r="S753" s="26"/>
      <c r="T753" s="27"/>
      <c r="U753" s="23"/>
      <c r="V753" s="32"/>
      <c r="W753" s="23"/>
      <c r="X753" s="23"/>
      <c r="Y753" s="23"/>
      <c r="Z753" s="23"/>
      <c r="AA753" s="37"/>
      <c r="AB753" s="38"/>
      <c r="AC753" s="23"/>
      <c r="AD753" s="42"/>
      <c r="AE753" s="43"/>
    </row>
    <row r="754" spans="1:31">
      <c r="A754" s="15">
        <v>753</v>
      </c>
      <c r="B754" s="44">
        <v>44349</v>
      </c>
      <c r="C754" s="45" t="s">
        <v>59</v>
      </c>
      <c r="D754" s="18" t="str">
        <f>VLOOKUP(C754,IF({1,0},CSS南北分区!D:D,CSS南北分区!B:B),2,FALSE)</f>
        <v>南区</v>
      </c>
      <c r="E754" s="45" t="s">
        <v>93</v>
      </c>
      <c r="F754" s="18" t="str">
        <f>IFERROR(VLOOKUP('2-DBS送检明细'!E754,IF({1,0},医院分型!F:F,医院分型!E:E),2,FALSE),"无")</f>
        <v>L1</v>
      </c>
      <c r="G754" s="18" t="str">
        <f>IF(IFERROR(VLOOKUP(E754,医院分型!F:J,5,FALSE),"无")="是","是","")</f>
        <v>是</v>
      </c>
      <c r="H754" s="45" t="s">
        <v>72</v>
      </c>
      <c r="I754" s="45" t="s">
        <v>94</v>
      </c>
      <c r="J754" s="18" t="str">
        <f>IFERROR(VLOOKUP(E754,医院分型!F:K,6,FALSE),"否")</f>
        <v>是</v>
      </c>
      <c r="K754" s="23"/>
      <c r="L754" s="23"/>
      <c r="M754" s="23"/>
      <c r="N754" s="23"/>
      <c r="O754" s="15"/>
      <c r="P754" s="45" t="s">
        <v>39</v>
      </c>
      <c r="Q754" s="45" t="s">
        <v>40</v>
      </c>
      <c r="R754" s="17"/>
      <c r="S754" s="26"/>
      <c r="T754" s="27"/>
      <c r="U754" s="23"/>
      <c r="V754" s="32"/>
      <c r="W754" s="23"/>
      <c r="X754" s="23"/>
      <c r="Y754" s="23"/>
      <c r="Z754" s="23"/>
      <c r="AA754" s="37"/>
      <c r="AB754" s="38"/>
      <c r="AC754" s="23"/>
      <c r="AD754" s="42"/>
      <c r="AE754" s="43"/>
    </row>
    <row r="755" spans="1:31">
      <c r="A755" s="15">
        <v>754</v>
      </c>
      <c r="B755" s="44">
        <v>44350</v>
      </c>
      <c r="C755" s="45" t="s">
        <v>70</v>
      </c>
      <c r="D755" s="18" t="str">
        <f>VLOOKUP(C755,IF({1,0},CSS南北分区!D:D,CSS南北分区!B:B),2,FALSE)</f>
        <v>北区</v>
      </c>
      <c r="E755" s="45" t="s">
        <v>808</v>
      </c>
      <c r="F755" s="18" t="str">
        <f>IFERROR(VLOOKUP('2-DBS送检明细'!E755,IF({1,0},医院分型!F:F,医院分型!E:E),2,FALSE),"无")</f>
        <v>L2</v>
      </c>
      <c r="G755" s="18" t="str">
        <f>IF(IFERROR(VLOOKUP(E755,医院分型!F:J,5,FALSE),"无")="是","是","")</f>
        <v/>
      </c>
      <c r="H755" s="45" t="s">
        <v>78</v>
      </c>
      <c r="I755" s="45" t="s">
        <v>1583</v>
      </c>
      <c r="J755" s="18" t="str">
        <f>IFERROR(VLOOKUP(E755,医院分型!F:K,6,FALSE),"否")</f>
        <v>否</v>
      </c>
      <c r="K755" s="23"/>
      <c r="L755" s="23"/>
      <c r="M755" s="23"/>
      <c r="N755" s="23"/>
      <c r="O755" s="15"/>
      <c r="P755" s="45" t="s">
        <v>39</v>
      </c>
      <c r="Q755" s="45" t="s">
        <v>40</v>
      </c>
      <c r="R755" s="17"/>
      <c r="S755" s="26"/>
      <c r="T755" s="27"/>
      <c r="U755" s="23"/>
      <c r="V755" s="32"/>
      <c r="W755" s="23"/>
      <c r="X755" s="23"/>
      <c r="Y755" s="23"/>
      <c r="Z755" s="23"/>
      <c r="AA755" s="37"/>
      <c r="AB755" s="38"/>
      <c r="AC755" s="23"/>
      <c r="AD755" s="42"/>
      <c r="AE755" s="43"/>
    </row>
    <row r="756" spans="1:31">
      <c r="A756" s="15">
        <v>755</v>
      </c>
      <c r="B756" s="44">
        <v>44350</v>
      </c>
      <c r="C756" s="45" t="s">
        <v>59</v>
      </c>
      <c r="D756" s="18" t="str">
        <f>VLOOKUP(C756,IF({1,0},CSS南北分区!D:D,CSS南北分区!B:B),2,FALSE)</f>
        <v>南区</v>
      </c>
      <c r="E756" s="45" t="s">
        <v>93</v>
      </c>
      <c r="F756" s="18" t="str">
        <f>IFERROR(VLOOKUP('2-DBS送检明细'!E756,IF({1,0},医院分型!F:F,医院分型!E:E),2,FALSE),"无")</f>
        <v>L1</v>
      </c>
      <c r="G756" s="18" t="str">
        <f>IF(IFERROR(VLOOKUP(E756,医院分型!F:J,5,FALSE),"无")="是","是","")</f>
        <v>是</v>
      </c>
      <c r="H756" s="45" t="s">
        <v>72</v>
      </c>
      <c r="I756" s="45" t="s">
        <v>1648</v>
      </c>
      <c r="J756" s="18" t="str">
        <f>IFERROR(VLOOKUP(E756,医院分型!F:K,6,FALSE),"否")</f>
        <v>是</v>
      </c>
      <c r="K756" s="23"/>
      <c r="L756" s="23"/>
      <c r="M756" s="23"/>
      <c r="N756" s="23"/>
      <c r="O756" s="15"/>
      <c r="P756" s="45" t="s">
        <v>39</v>
      </c>
      <c r="Q756" s="45" t="s">
        <v>40</v>
      </c>
      <c r="R756" s="17"/>
      <c r="S756" s="26"/>
      <c r="T756" s="27"/>
      <c r="U756" s="23"/>
      <c r="V756" s="32"/>
      <c r="W756" s="23"/>
      <c r="X756" s="23"/>
      <c r="Y756" s="23"/>
      <c r="Z756" s="23"/>
      <c r="AA756" s="37"/>
      <c r="AB756" s="38"/>
      <c r="AC756" s="23"/>
      <c r="AD756" s="42"/>
      <c r="AE756" s="43"/>
    </row>
    <row r="757" spans="1:31">
      <c r="A757" s="15">
        <v>756</v>
      </c>
      <c r="B757" s="44">
        <v>44350</v>
      </c>
      <c r="C757" s="45" t="s">
        <v>44</v>
      </c>
      <c r="D757" s="18" t="str">
        <f>VLOOKUP(C757,IF({1,0},CSS南北分区!D:D,CSS南北分区!B:B),2,FALSE)</f>
        <v>北区</v>
      </c>
      <c r="E757" s="45" t="s">
        <v>766</v>
      </c>
      <c r="F757" s="18" t="str">
        <f>IFERROR(VLOOKUP('2-DBS送检明细'!E757,IF({1,0},医院分型!F:F,医院分型!E:E),2,FALSE),"无")</f>
        <v>无</v>
      </c>
      <c r="G757" s="18" t="str">
        <f>IF(IFERROR(VLOOKUP(E757,医院分型!F:J,5,FALSE),"无")="是","是","")</f>
        <v/>
      </c>
      <c r="H757" s="45" t="s">
        <v>72</v>
      </c>
      <c r="I757" s="45" t="s">
        <v>1686</v>
      </c>
      <c r="J757" s="18" t="str">
        <f>IFERROR(VLOOKUP(E757,医院分型!F:K,6,FALSE),"否")</f>
        <v>否</v>
      </c>
      <c r="K757" s="23"/>
      <c r="L757" s="23"/>
      <c r="M757" s="23"/>
      <c r="N757" s="23"/>
      <c r="O757" s="15"/>
      <c r="P757" s="45" t="s">
        <v>39</v>
      </c>
      <c r="Q757" s="45" t="s">
        <v>40</v>
      </c>
      <c r="R757" s="17"/>
      <c r="S757" s="26"/>
      <c r="T757" s="27"/>
      <c r="U757" s="23"/>
      <c r="V757" s="32"/>
      <c r="W757" s="23"/>
      <c r="X757" s="23"/>
      <c r="Y757" s="23"/>
      <c r="Z757" s="23"/>
      <c r="AA757" s="37"/>
      <c r="AB757" s="38"/>
      <c r="AC757" s="23"/>
      <c r="AD757" s="42"/>
      <c r="AE757" s="43"/>
    </row>
    <row r="758" spans="1:31">
      <c r="A758" s="15">
        <v>757</v>
      </c>
      <c r="B758" s="44">
        <v>44350</v>
      </c>
      <c r="C758" s="45" t="s">
        <v>32</v>
      </c>
      <c r="D758" s="18" t="str">
        <f>VLOOKUP(C758,IF({1,0},CSS南北分区!D:D,CSS南北分区!B:B),2,FALSE)</f>
        <v>北区</v>
      </c>
      <c r="E758" s="45" t="s">
        <v>488</v>
      </c>
      <c r="F758" s="18" t="str">
        <f>IFERROR(VLOOKUP('2-DBS送检明细'!E758,IF({1,0},医院分型!F:F,医院分型!E:E),2,FALSE),"无")</f>
        <v>L1</v>
      </c>
      <c r="G758" s="18" t="str">
        <f>IF(IFERROR(VLOOKUP(E758,医院分型!F:J,5,FALSE),"无")="是","是","")</f>
        <v/>
      </c>
      <c r="H758" s="45" t="s">
        <v>186</v>
      </c>
      <c r="I758" s="45" t="s">
        <v>813</v>
      </c>
      <c r="J758" s="18" t="str">
        <f>IFERROR(VLOOKUP(E758,医院分型!F:K,6,FALSE),"否")</f>
        <v>是</v>
      </c>
      <c r="K758" s="23"/>
      <c r="L758" s="23"/>
      <c r="M758" s="23"/>
      <c r="N758" s="23"/>
      <c r="O758" s="15"/>
      <c r="P758" s="45" t="s">
        <v>39</v>
      </c>
      <c r="Q758" s="45" t="s">
        <v>40</v>
      </c>
      <c r="R758" s="17"/>
      <c r="S758" s="26"/>
      <c r="T758" s="27"/>
      <c r="U758" s="23"/>
      <c r="V758" s="32"/>
      <c r="W758" s="23"/>
      <c r="X758" s="23"/>
      <c r="Y758" s="23"/>
      <c r="Z758" s="23"/>
      <c r="AA758" s="37"/>
      <c r="AB758" s="38"/>
      <c r="AC758" s="23"/>
      <c r="AD758" s="42"/>
      <c r="AE758" s="43"/>
    </row>
    <row r="759" spans="1:31">
      <c r="A759" s="15">
        <v>758</v>
      </c>
      <c r="B759" s="44">
        <v>44350</v>
      </c>
      <c r="C759" s="45" t="s">
        <v>44</v>
      </c>
      <c r="D759" s="18" t="str">
        <f>VLOOKUP(C759,IF({1,0},CSS南北分区!D:D,CSS南北分区!B:B),2,FALSE)</f>
        <v>北区</v>
      </c>
      <c r="E759" s="45" t="s">
        <v>45</v>
      </c>
      <c r="F759" s="18" t="str">
        <f>IFERROR(VLOOKUP('2-DBS送检明细'!E759,IF({1,0},医院分型!F:F,医院分型!E:E),2,FALSE),"无")</f>
        <v>L1</v>
      </c>
      <c r="G759" s="18" t="str">
        <f>IF(IFERROR(VLOOKUP(E759,医院分型!F:J,5,FALSE),"无")="是","是","")</f>
        <v>是</v>
      </c>
      <c r="H759" s="45" t="s">
        <v>1841</v>
      </c>
      <c r="I759" s="45" t="s">
        <v>186</v>
      </c>
      <c r="J759" s="18" t="str">
        <f>IFERROR(VLOOKUP(E759,医院分型!F:K,6,FALSE),"否")</f>
        <v>是</v>
      </c>
      <c r="K759" s="23"/>
      <c r="L759" s="23"/>
      <c r="M759" s="23"/>
      <c r="N759" s="23"/>
      <c r="O759" s="15"/>
      <c r="P759" s="45" t="s">
        <v>39</v>
      </c>
      <c r="Q759" s="45" t="s">
        <v>40</v>
      </c>
      <c r="R759" s="17"/>
      <c r="S759" s="26"/>
      <c r="T759" s="27"/>
      <c r="U759" s="23"/>
      <c r="V759" s="32"/>
      <c r="W759" s="23"/>
      <c r="X759" s="23"/>
      <c r="Y759" s="23"/>
      <c r="Z759" s="23"/>
      <c r="AA759" s="37"/>
      <c r="AB759" s="38"/>
      <c r="AC759" s="23"/>
      <c r="AD759" s="42"/>
      <c r="AE759" s="43"/>
    </row>
    <row r="760" spans="1:31">
      <c r="A760" s="15">
        <v>759</v>
      </c>
      <c r="B760" s="44">
        <v>44351</v>
      </c>
      <c r="C760" s="45" t="s">
        <v>44</v>
      </c>
      <c r="D760" s="18" t="str">
        <f>VLOOKUP(C760,IF({1,0},CSS南北分区!D:D,CSS南北分区!B:B),2,FALSE)</f>
        <v>北区</v>
      </c>
      <c r="E760" s="45" t="s">
        <v>45</v>
      </c>
      <c r="F760" s="18" t="str">
        <f>IFERROR(VLOOKUP('2-DBS送检明细'!E760,IF({1,0},医院分型!F:F,医院分型!E:E),2,FALSE),"无")</f>
        <v>L1</v>
      </c>
      <c r="G760" s="18" t="str">
        <f>IF(IFERROR(VLOOKUP(E760,医院分型!F:J,5,FALSE),"无")="是","是","")</f>
        <v>是</v>
      </c>
      <c r="H760" s="45" t="s">
        <v>186</v>
      </c>
      <c r="I760" s="45" t="s">
        <v>186</v>
      </c>
      <c r="J760" s="18" t="str">
        <f>IFERROR(VLOOKUP(E760,医院分型!F:K,6,FALSE),"否")</f>
        <v>是</v>
      </c>
      <c r="K760" s="23"/>
      <c r="L760" s="23"/>
      <c r="M760" s="23"/>
      <c r="N760" s="23"/>
      <c r="O760" s="15"/>
      <c r="P760" s="45" t="s">
        <v>39</v>
      </c>
      <c r="Q760" s="45" t="s">
        <v>40</v>
      </c>
      <c r="R760" s="17"/>
      <c r="S760" s="26"/>
      <c r="T760" s="27"/>
      <c r="U760" s="23"/>
      <c r="V760" s="32"/>
      <c r="W760" s="23"/>
      <c r="X760" s="23"/>
      <c r="Y760" s="23"/>
      <c r="Z760" s="23"/>
      <c r="AA760" s="37"/>
      <c r="AB760" s="38"/>
      <c r="AC760" s="23"/>
      <c r="AD760" s="42"/>
      <c r="AE760" s="43"/>
    </row>
    <row r="761" spans="1:31">
      <c r="A761" s="15">
        <v>760</v>
      </c>
      <c r="B761" s="44">
        <v>44351</v>
      </c>
      <c r="C761" s="45" t="s">
        <v>44</v>
      </c>
      <c r="D761" s="18" t="str">
        <f>VLOOKUP(C761,IF({1,0},CSS南北分区!D:D,CSS南北分区!B:B),2,FALSE)</f>
        <v>北区</v>
      </c>
      <c r="E761" s="45" t="s">
        <v>45</v>
      </c>
      <c r="F761" s="18" t="str">
        <f>IFERROR(VLOOKUP('2-DBS送检明细'!E761,IF({1,0},医院分型!F:F,医院分型!E:E),2,FALSE),"无")</f>
        <v>L1</v>
      </c>
      <c r="G761" s="18" t="str">
        <f>IF(IFERROR(VLOOKUP(E761,医院分型!F:J,5,FALSE),"无")="是","是","")</f>
        <v>是</v>
      </c>
      <c r="H761" s="45" t="s">
        <v>186</v>
      </c>
      <c r="I761" s="45" t="s">
        <v>186</v>
      </c>
      <c r="J761" s="18" t="str">
        <f>IFERROR(VLOOKUP(E761,医院分型!F:K,6,FALSE),"否")</f>
        <v>是</v>
      </c>
      <c r="K761" s="23"/>
      <c r="L761" s="23"/>
      <c r="M761" s="23"/>
      <c r="N761" s="23"/>
      <c r="O761" s="15"/>
      <c r="P761" s="45" t="s">
        <v>39</v>
      </c>
      <c r="Q761" s="45" t="s">
        <v>40</v>
      </c>
      <c r="R761" s="17"/>
      <c r="S761" s="26"/>
      <c r="T761" s="27"/>
      <c r="U761" s="23"/>
      <c r="V761" s="32"/>
      <c r="W761" s="23"/>
      <c r="X761" s="23"/>
      <c r="Y761" s="23"/>
      <c r="Z761" s="23"/>
      <c r="AA761" s="37"/>
      <c r="AB761" s="38"/>
      <c r="AC761" s="23"/>
      <c r="AD761" s="42"/>
      <c r="AE761" s="43"/>
    </row>
    <row r="762" spans="1:31">
      <c r="A762" s="15">
        <v>761</v>
      </c>
      <c r="B762" s="44">
        <v>44350</v>
      </c>
      <c r="C762" s="45" t="s">
        <v>101</v>
      </c>
      <c r="D762" s="18" t="str">
        <f>VLOOKUP(C762,IF({1,0},CSS南北分区!D:D,CSS南北分区!B:B),2,FALSE)</f>
        <v>南区</v>
      </c>
      <c r="E762" s="45" t="s">
        <v>124</v>
      </c>
      <c r="F762" s="18" t="str">
        <f>IFERROR(VLOOKUP('2-DBS送检明细'!E762,IF({1,0},医院分型!F:F,医院分型!E:E),2,FALSE),"无")</f>
        <v>L1</v>
      </c>
      <c r="G762" s="18" t="str">
        <f>IF(IFERROR(VLOOKUP(E762,医院分型!F:J,5,FALSE),"无")="是","是","")</f>
        <v>是</v>
      </c>
      <c r="H762" s="45" t="s">
        <v>72</v>
      </c>
      <c r="I762" s="45" t="s">
        <v>1608</v>
      </c>
      <c r="J762" s="18" t="str">
        <f>IFERROR(VLOOKUP(E762,医院分型!F:K,6,FALSE),"否")</f>
        <v>是</v>
      </c>
      <c r="K762" s="23"/>
      <c r="L762" s="23"/>
      <c r="M762" s="23"/>
      <c r="N762" s="23"/>
      <c r="O762" s="15"/>
      <c r="P762" s="45" t="s">
        <v>39</v>
      </c>
      <c r="Q762" s="45" t="s">
        <v>40</v>
      </c>
      <c r="R762" s="17"/>
      <c r="S762" s="26"/>
      <c r="T762" s="27"/>
      <c r="U762" s="23"/>
      <c r="V762" s="32"/>
      <c r="W762" s="23"/>
      <c r="X762" s="23"/>
      <c r="Y762" s="23"/>
      <c r="Z762" s="23"/>
      <c r="AA762" s="37"/>
      <c r="AB762" s="38"/>
      <c r="AC762" s="23"/>
      <c r="AD762" s="42"/>
      <c r="AE762" s="43"/>
    </row>
    <row r="763" spans="1:31">
      <c r="A763" s="15">
        <v>762</v>
      </c>
      <c r="B763" s="44">
        <v>44350</v>
      </c>
      <c r="C763" s="45" t="s">
        <v>101</v>
      </c>
      <c r="D763" s="18" t="str">
        <f>VLOOKUP(C763,IF({1,0},CSS南北分区!D:D,CSS南北分区!B:B),2,FALSE)</f>
        <v>南区</v>
      </c>
      <c r="E763" s="45" t="s">
        <v>124</v>
      </c>
      <c r="F763" s="18" t="str">
        <f>IFERROR(VLOOKUP('2-DBS送检明细'!E763,IF({1,0},医院分型!F:F,医院分型!E:E),2,FALSE),"无")</f>
        <v>L1</v>
      </c>
      <c r="G763" s="18" t="str">
        <f>IF(IFERROR(VLOOKUP(E763,医院分型!F:J,5,FALSE),"无")="是","是","")</f>
        <v>是</v>
      </c>
      <c r="H763" s="45" t="s">
        <v>72</v>
      </c>
      <c r="I763" s="45" t="s">
        <v>1608</v>
      </c>
      <c r="J763" s="18" t="str">
        <f>IFERROR(VLOOKUP(E763,医院分型!F:K,6,FALSE),"否")</f>
        <v>是</v>
      </c>
      <c r="K763" s="23"/>
      <c r="L763" s="23"/>
      <c r="M763" s="23"/>
      <c r="N763" s="23"/>
      <c r="O763" s="15"/>
      <c r="P763" s="45" t="s">
        <v>39</v>
      </c>
      <c r="Q763" s="45" t="s">
        <v>40</v>
      </c>
      <c r="R763" s="17"/>
      <c r="S763" s="26"/>
      <c r="T763" s="27"/>
      <c r="U763" s="23"/>
      <c r="V763" s="32"/>
      <c r="W763" s="23"/>
      <c r="X763" s="23"/>
      <c r="Y763" s="23"/>
      <c r="Z763" s="23"/>
      <c r="AA763" s="37"/>
      <c r="AB763" s="38"/>
      <c r="AC763" s="23"/>
      <c r="AD763" s="42"/>
      <c r="AE763" s="43"/>
    </row>
    <row r="764" spans="1:31">
      <c r="A764" s="15">
        <v>763</v>
      </c>
      <c r="B764" s="44">
        <v>44350</v>
      </c>
      <c r="C764" s="45" t="s">
        <v>564</v>
      </c>
      <c r="D764" s="18" t="str">
        <f>VLOOKUP(C764,IF({1,0},CSS南北分区!D:D,CSS南北分区!B:B),2,FALSE)</f>
        <v>北区</v>
      </c>
      <c r="E764" s="45" t="s">
        <v>1007</v>
      </c>
      <c r="F764" s="18" t="str">
        <f>IFERROR(VLOOKUP('2-DBS送检明细'!E764,IF({1,0},医院分型!F:F,医院分型!E:E),2,FALSE),"无")</f>
        <v>L2</v>
      </c>
      <c r="G764" s="18" t="str">
        <f>IF(IFERROR(VLOOKUP(E764,医院分型!F:J,5,FALSE),"无")="是","是","")</f>
        <v/>
      </c>
      <c r="H764" s="45" t="s">
        <v>34</v>
      </c>
      <c r="I764" s="45" t="s">
        <v>1008</v>
      </c>
      <c r="J764" s="18" t="str">
        <f>IFERROR(VLOOKUP(E764,医院分型!F:K,6,FALSE),"否")</f>
        <v>否</v>
      </c>
      <c r="K764" s="23"/>
      <c r="L764" s="23"/>
      <c r="M764" s="23"/>
      <c r="N764" s="23"/>
      <c r="O764" s="15"/>
      <c r="P764" s="45" t="s">
        <v>39</v>
      </c>
      <c r="Q764" s="45" t="s">
        <v>40</v>
      </c>
      <c r="R764" s="17"/>
      <c r="S764" s="26"/>
      <c r="T764" s="27"/>
      <c r="U764" s="23"/>
      <c r="V764" s="32"/>
      <c r="W764" s="23"/>
      <c r="X764" s="23"/>
      <c r="Y764" s="23"/>
      <c r="Z764" s="23"/>
      <c r="AA764" s="37"/>
      <c r="AB764" s="38"/>
      <c r="AC764" s="23"/>
      <c r="AD764" s="42"/>
      <c r="AE764" s="43"/>
    </row>
    <row r="765" spans="1:31">
      <c r="A765" s="15">
        <v>764</v>
      </c>
      <c r="B765" s="44">
        <v>44351</v>
      </c>
      <c r="C765" s="45" t="s">
        <v>70</v>
      </c>
      <c r="D765" s="18" t="str">
        <f>VLOOKUP(C765,IF({1,0},CSS南北分区!D:D,CSS南北分区!B:B),2,FALSE)</f>
        <v>北区</v>
      </c>
      <c r="E765" s="45" t="s">
        <v>71</v>
      </c>
      <c r="F765" s="18" t="str">
        <f>IFERROR(VLOOKUP('2-DBS送检明细'!E765,IF({1,0},医院分型!F:F,医院分型!E:E),2,FALSE),"无")</f>
        <v>L1</v>
      </c>
      <c r="G765" s="18" t="str">
        <f>IF(IFERROR(VLOOKUP(E765,医院分型!F:J,5,FALSE),"无")="是","是","")</f>
        <v>是</v>
      </c>
      <c r="H765" s="45" t="s">
        <v>72</v>
      </c>
      <c r="I765" s="45" t="s">
        <v>1842</v>
      </c>
      <c r="J765" s="18" t="str">
        <f>IFERROR(VLOOKUP(E765,医院分型!F:K,6,FALSE),"否")</f>
        <v>是</v>
      </c>
      <c r="K765" s="23"/>
      <c r="L765" s="23"/>
      <c r="M765" s="23"/>
      <c r="N765" s="23"/>
      <c r="O765" s="15"/>
      <c r="P765" s="45" t="s">
        <v>39</v>
      </c>
      <c r="Q765" s="45" t="s">
        <v>40</v>
      </c>
      <c r="R765" s="17"/>
      <c r="S765" s="26"/>
      <c r="T765" s="27"/>
      <c r="U765" s="23"/>
      <c r="V765" s="32"/>
      <c r="W765" s="23"/>
      <c r="X765" s="23"/>
      <c r="Y765" s="23"/>
      <c r="Z765" s="23"/>
      <c r="AA765" s="37"/>
      <c r="AB765" s="38"/>
      <c r="AC765" s="23"/>
      <c r="AD765" s="42"/>
      <c r="AE765" s="43"/>
    </row>
    <row r="766" spans="1:31">
      <c r="A766" s="15">
        <v>765</v>
      </c>
      <c r="B766" s="44">
        <v>44351</v>
      </c>
      <c r="C766" s="45" t="s">
        <v>76</v>
      </c>
      <c r="D766" s="18" t="str">
        <f>VLOOKUP(C766,IF({1,0},CSS南北分区!D:D,CSS南北分区!B:B),2,FALSE)</f>
        <v>南区</v>
      </c>
      <c r="E766" s="45" t="s">
        <v>936</v>
      </c>
      <c r="F766" s="18" t="str">
        <f>IFERROR(VLOOKUP('2-DBS送检明细'!E766,IF({1,0},医院分型!F:F,医院分型!E:E),2,FALSE),"无")</f>
        <v>L1</v>
      </c>
      <c r="G766" s="18" t="str">
        <f>IF(IFERROR(VLOOKUP(E766,医院分型!F:J,5,FALSE),"无")="是","是","")</f>
        <v/>
      </c>
      <c r="H766" s="45" t="s">
        <v>34</v>
      </c>
      <c r="I766" s="45" t="s">
        <v>937</v>
      </c>
      <c r="J766" s="18" t="str">
        <f>IFERROR(VLOOKUP(E766,医院分型!F:K,6,FALSE),"否")</f>
        <v>否</v>
      </c>
      <c r="K766" s="23"/>
      <c r="L766" s="23"/>
      <c r="M766" s="23"/>
      <c r="N766" s="23"/>
      <c r="O766" s="15"/>
      <c r="P766" s="45" t="s">
        <v>39</v>
      </c>
      <c r="Q766" s="45" t="s">
        <v>40</v>
      </c>
      <c r="R766" s="17"/>
      <c r="S766" s="26"/>
      <c r="T766" s="27"/>
      <c r="U766" s="23"/>
      <c r="V766" s="32"/>
      <c r="W766" s="23"/>
      <c r="X766" s="23"/>
      <c r="Y766" s="23"/>
      <c r="Z766" s="23"/>
      <c r="AA766" s="37"/>
      <c r="AB766" s="38"/>
      <c r="AC766" s="23"/>
      <c r="AD766" s="42"/>
      <c r="AE766" s="43"/>
    </row>
    <row r="767" spans="1:31">
      <c r="A767" s="15">
        <v>766</v>
      </c>
      <c r="B767" s="44">
        <v>44351</v>
      </c>
      <c r="C767" s="45" t="s">
        <v>32</v>
      </c>
      <c r="D767" s="18" t="str">
        <f>VLOOKUP(C767,IF({1,0},CSS南北分区!D:D,CSS南北分区!B:B),2,FALSE)</f>
        <v>北区</v>
      </c>
      <c r="E767" s="45" t="s">
        <v>197</v>
      </c>
      <c r="F767" s="18" t="str">
        <f>IFERROR(VLOOKUP('2-DBS送检明细'!E767,IF({1,0},医院分型!F:F,医院分型!E:E),2,FALSE),"无")</f>
        <v>无</v>
      </c>
      <c r="G767" s="18" t="str">
        <f>IF(IFERROR(VLOOKUP(E767,医院分型!F:J,5,FALSE),"无")="是","是","")</f>
        <v/>
      </c>
      <c r="H767" s="45" t="s">
        <v>198</v>
      </c>
      <c r="I767" s="45" t="s">
        <v>1843</v>
      </c>
      <c r="J767" s="18" t="str">
        <f>IFERROR(VLOOKUP(E767,医院分型!F:K,6,FALSE),"否")</f>
        <v>是</v>
      </c>
      <c r="K767" s="23"/>
      <c r="L767" s="23"/>
      <c r="M767" s="23"/>
      <c r="N767" s="23"/>
      <c r="O767" s="15"/>
      <c r="P767" s="45" t="s">
        <v>39</v>
      </c>
      <c r="Q767" s="45" t="s">
        <v>40</v>
      </c>
      <c r="R767" s="17"/>
      <c r="S767" s="26"/>
      <c r="T767" s="27"/>
      <c r="U767" s="23"/>
      <c r="V767" s="32"/>
      <c r="W767" s="23"/>
      <c r="X767" s="23"/>
      <c r="Y767" s="23"/>
      <c r="Z767" s="23"/>
      <c r="AA767" s="37"/>
      <c r="AB767" s="38"/>
      <c r="AC767" s="23"/>
      <c r="AD767" s="42"/>
      <c r="AE767" s="43"/>
    </row>
    <row r="768" spans="1:31">
      <c r="A768" s="15">
        <v>767</v>
      </c>
      <c r="B768" s="44">
        <v>44351</v>
      </c>
      <c r="C768" s="45" t="s">
        <v>142</v>
      </c>
      <c r="D768" s="18" t="str">
        <f>VLOOKUP(C768,IF({1,0},CSS南北分区!D:D,CSS南北分区!B:B),2,FALSE)</f>
        <v>南区</v>
      </c>
      <c r="E768" s="45" t="s">
        <v>519</v>
      </c>
      <c r="F768" s="18" t="str">
        <f>IFERROR(VLOOKUP('2-DBS送检明细'!E768,IF({1,0},医院分型!F:F,医院分型!E:E),2,FALSE),"无")</f>
        <v>L1</v>
      </c>
      <c r="G768" s="18" t="str">
        <f>IF(IFERROR(VLOOKUP(E768,医院分型!F:J,5,FALSE),"无")="是","是","")</f>
        <v/>
      </c>
      <c r="H768" s="45" t="s">
        <v>72</v>
      </c>
      <c r="I768" s="45" t="s">
        <v>418</v>
      </c>
      <c r="J768" s="18" t="str">
        <f>IFERROR(VLOOKUP(E768,医院分型!F:K,6,FALSE),"否")</f>
        <v>是</v>
      </c>
      <c r="K768" s="23"/>
      <c r="L768" s="23"/>
      <c r="M768" s="23"/>
      <c r="N768" s="23"/>
      <c r="O768" s="15"/>
      <c r="P768" s="45" t="s">
        <v>39</v>
      </c>
      <c r="Q768" s="45" t="s">
        <v>40</v>
      </c>
      <c r="R768" s="17"/>
      <c r="S768" s="26"/>
      <c r="T768" s="27"/>
      <c r="U768" s="23"/>
      <c r="V768" s="32"/>
      <c r="W768" s="23"/>
      <c r="X768" s="23"/>
      <c r="Y768" s="23"/>
      <c r="Z768" s="23"/>
      <c r="AA768" s="37"/>
      <c r="AB768" s="38"/>
      <c r="AC768" s="23"/>
      <c r="AD768" s="42"/>
      <c r="AE768" s="43"/>
    </row>
    <row r="769" spans="1:31">
      <c r="A769" s="15">
        <v>768</v>
      </c>
      <c r="B769" s="44">
        <v>44351</v>
      </c>
      <c r="C769" s="45" t="s">
        <v>109</v>
      </c>
      <c r="D769" s="18" t="str">
        <f>VLOOKUP(C769,IF({1,0},CSS南北分区!D:D,CSS南北分区!B:B),2,FALSE)</f>
        <v>北区</v>
      </c>
      <c r="E769" s="45" t="s">
        <v>110</v>
      </c>
      <c r="F769" s="18" t="str">
        <f>IFERROR(VLOOKUP('2-DBS送检明细'!E769,IF({1,0},医院分型!F:F,医院分型!E:E),2,FALSE),"无")</f>
        <v>L1</v>
      </c>
      <c r="G769" s="18" t="str">
        <f>IF(IFERROR(VLOOKUP(E769,医院分型!F:J,5,FALSE),"无")="是","是","")</f>
        <v/>
      </c>
      <c r="H769" s="45" t="s">
        <v>72</v>
      </c>
      <c r="I769" s="45" t="s">
        <v>111</v>
      </c>
      <c r="J769" s="18" t="str">
        <f>IFERROR(VLOOKUP(E769,医院分型!F:K,6,FALSE),"否")</f>
        <v>否</v>
      </c>
      <c r="K769" s="23"/>
      <c r="L769" s="23"/>
      <c r="M769" s="23"/>
      <c r="N769" s="23"/>
      <c r="O769" s="15"/>
      <c r="P769" s="45" t="s">
        <v>39</v>
      </c>
      <c r="Q769" s="45" t="s">
        <v>40</v>
      </c>
      <c r="R769" s="17"/>
      <c r="S769" s="26"/>
      <c r="T769" s="27"/>
      <c r="U769" s="23"/>
      <c r="V769" s="32"/>
      <c r="W769" s="23"/>
      <c r="X769" s="23"/>
      <c r="Y769" s="23"/>
      <c r="Z769" s="23"/>
      <c r="AA769" s="37"/>
      <c r="AB769" s="38"/>
      <c r="AC769" s="23"/>
      <c r="AD769" s="42"/>
      <c r="AE769" s="43"/>
    </row>
    <row r="770" spans="1:31">
      <c r="A770" s="15">
        <v>769</v>
      </c>
      <c r="B770" s="44">
        <v>44351</v>
      </c>
      <c r="C770" s="45" t="s">
        <v>142</v>
      </c>
      <c r="D770" s="18" t="str">
        <f>VLOOKUP(C770,IF({1,0},CSS南北分区!D:D,CSS南北分区!B:B),2,FALSE)</f>
        <v>南区</v>
      </c>
      <c r="E770" s="45" t="s">
        <v>143</v>
      </c>
      <c r="F770" s="18" t="str">
        <f>IFERROR(VLOOKUP('2-DBS送检明细'!E770,IF({1,0},医院分型!F:F,医院分型!E:E),2,FALSE),"无")</f>
        <v>L2</v>
      </c>
      <c r="G770" s="18" t="str">
        <f>IF(IFERROR(VLOOKUP(E770,医院分型!F:J,5,FALSE),"无")="是","是","")</f>
        <v/>
      </c>
      <c r="H770" s="45" t="s">
        <v>72</v>
      </c>
      <c r="I770" s="45" t="s">
        <v>312</v>
      </c>
      <c r="J770" s="18" t="str">
        <f>IFERROR(VLOOKUP(E770,医院分型!F:K,6,FALSE),"否")</f>
        <v>否</v>
      </c>
      <c r="K770" s="23"/>
      <c r="L770" s="23"/>
      <c r="M770" s="23"/>
      <c r="N770" s="23"/>
      <c r="O770" s="15"/>
      <c r="P770" s="45" t="s">
        <v>39</v>
      </c>
      <c r="Q770" s="45" t="s">
        <v>40</v>
      </c>
      <c r="R770" s="17"/>
      <c r="S770" s="26"/>
      <c r="T770" s="27"/>
      <c r="U770" s="23"/>
      <c r="V770" s="32"/>
      <c r="W770" s="23"/>
      <c r="X770" s="23"/>
      <c r="Y770" s="23"/>
      <c r="Z770" s="23"/>
      <c r="AA770" s="37"/>
      <c r="AB770" s="38"/>
      <c r="AC770" s="23"/>
      <c r="AD770" s="42"/>
      <c r="AE770" s="43"/>
    </row>
    <row r="771" spans="1:31">
      <c r="A771" s="15">
        <v>770</v>
      </c>
      <c r="B771" s="44">
        <v>44353</v>
      </c>
      <c r="C771" s="45" t="s">
        <v>32</v>
      </c>
      <c r="D771" s="18" t="str">
        <f>VLOOKUP(C771,IF({1,0},CSS南北分区!D:D,CSS南北分区!B:B),2,FALSE)</f>
        <v>北区</v>
      </c>
      <c r="E771" s="45" t="s">
        <v>224</v>
      </c>
      <c r="F771" s="18" t="str">
        <f>IFERROR(VLOOKUP('2-DBS送检明细'!E771,IF({1,0},医院分型!F:F,医院分型!E:E),2,FALSE),"无")</f>
        <v>L2</v>
      </c>
      <c r="G771" s="18" t="str">
        <f>IF(IFERROR(VLOOKUP(E771,医院分型!F:J,5,FALSE),"无")="是","是","")</f>
        <v/>
      </c>
      <c r="H771" s="45" t="s">
        <v>410</v>
      </c>
      <c r="I771" s="45" t="s">
        <v>226</v>
      </c>
      <c r="J771" s="18" t="str">
        <f>IFERROR(VLOOKUP(E771,医院分型!F:K,6,FALSE),"否")</f>
        <v>否</v>
      </c>
      <c r="K771" s="23"/>
      <c r="L771" s="23"/>
      <c r="M771" s="23"/>
      <c r="N771" s="23"/>
      <c r="O771" s="15"/>
      <c r="P771" s="45" t="s">
        <v>39</v>
      </c>
      <c r="Q771" s="45" t="s">
        <v>40</v>
      </c>
      <c r="R771" s="17"/>
      <c r="S771" s="26"/>
      <c r="T771" s="27"/>
      <c r="U771" s="23"/>
      <c r="V771" s="32"/>
      <c r="W771" s="23"/>
      <c r="X771" s="23"/>
      <c r="Y771" s="23"/>
      <c r="Z771" s="23"/>
      <c r="AA771" s="37"/>
      <c r="AB771" s="38"/>
      <c r="AC771" s="23"/>
      <c r="AD771" s="42"/>
      <c r="AE771" s="43"/>
    </row>
    <row r="772" spans="1:31">
      <c r="A772" s="15">
        <v>771</v>
      </c>
      <c r="B772" s="44">
        <v>44354</v>
      </c>
      <c r="C772" s="45" t="s">
        <v>76</v>
      </c>
      <c r="D772" s="18" t="str">
        <f>VLOOKUP(C772,IF({1,0},CSS南北分区!D:D,CSS南北分区!B:B),2,FALSE)</f>
        <v>南区</v>
      </c>
      <c r="E772" s="45" t="s">
        <v>304</v>
      </c>
      <c r="F772" s="18" t="str">
        <f>IFERROR(VLOOKUP('2-DBS送检明细'!E772,IF({1,0},医院分型!F:F,医院分型!E:E),2,FALSE),"无")</f>
        <v>L2</v>
      </c>
      <c r="G772" s="18" t="str">
        <f>IF(IFERROR(VLOOKUP(E772,医院分型!F:J,5,FALSE),"无")="是","是","")</f>
        <v/>
      </c>
      <c r="H772" s="45" t="s">
        <v>61</v>
      </c>
      <c r="I772" s="45" t="s">
        <v>705</v>
      </c>
      <c r="J772" s="18" t="str">
        <f>IFERROR(VLOOKUP(E772,医院分型!F:K,6,FALSE),"否")</f>
        <v>否</v>
      </c>
      <c r="K772" s="23"/>
      <c r="L772" s="23"/>
      <c r="M772" s="23"/>
      <c r="N772" s="23"/>
      <c r="O772" s="15"/>
      <c r="P772" s="45" t="s">
        <v>39</v>
      </c>
      <c r="Q772" s="45" t="s">
        <v>40</v>
      </c>
      <c r="R772" s="17"/>
      <c r="S772" s="26"/>
      <c r="T772" s="27"/>
      <c r="U772" s="23"/>
      <c r="V772" s="32"/>
      <c r="W772" s="23"/>
      <c r="X772" s="23"/>
      <c r="Y772" s="23"/>
      <c r="Z772" s="23"/>
      <c r="AA772" s="37"/>
      <c r="AB772" s="38"/>
      <c r="AC772" s="23"/>
      <c r="AD772" s="42"/>
      <c r="AE772" s="43"/>
    </row>
    <row r="773" spans="1:31">
      <c r="A773" s="15">
        <v>772</v>
      </c>
      <c r="B773" s="44">
        <v>44354</v>
      </c>
      <c r="C773" s="45" t="s">
        <v>59</v>
      </c>
      <c r="D773" s="18" t="str">
        <f>VLOOKUP(C773,IF({1,0},CSS南北分区!D:D,CSS南北分区!B:B),2,FALSE)</f>
        <v>南区</v>
      </c>
      <c r="E773" s="45" t="s">
        <v>903</v>
      </c>
      <c r="F773" s="18" t="str">
        <f>IFERROR(VLOOKUP('2-DBS送检明细'!E773,IF({1,0},医院分型!F:F,医院分型!E:E),2,FALSE),"无")</f>
        <v>L2</v>
      </c>
      <c r="G773" s="18" t="str">
        <f>IF(IFERROR(VLOOKUP(E773,医院分型!F:J,5,FALSE),"无")="是","是","")</f>
        <v>是</v>
      </c>
      <c r="H773" s="45" t="s">
        <v>72</v>
      </c>
      <c r="I773" s="45" t="s">
        <v>904</v>
      </c>
      <c r="J773" s="18" t="str">
        <f>IFERROR(VLOOKUP(E773,医院分型!F:K,6,FALSE),"否")</f>
        <v>是</v>
      </c>
      <c r="K773" s="23"/>
      <c r="L773" s="23"/>
      <c r="M773" s="23"/>
      <c r="N773" s="23"/>
      <c r="O773" s="15"/>
      <c r="P773" s="45" t="s">
        <v>39</v>
      </c>
      <c r="Q773" s="45" t="s">
        <v>40</v>
      </c>
      <c r="R773" s="17"/>
      <c r="S773" s="26"/>
      <c r="T773" s="27"/>
      <c r="U773" s="23"/>
      <c r="V773" s="32"/>
      <c r="W773" s="23"/>
      <c r="X773" s="23"/>
      <c r="Y773" s="23"/>
      <c r="Z773" s="23"/>
      <c r="AA773" s="37"/>
      <c r="AB773" s="38"/>
      <c r="AC773" s="23"/>
      <c r="AD773" s="42"/>
      <c r="AE773" s="43"/>
    </row>
    <row r="774" spans="1:31">
      <c r="A774" s="15">
        <v>773</v>
      </c>
      <c r="B774" s="44">
        <v>44354</v>
      </c>
      <c r="C774" s="45" t="s">
        <v>564</v>
      </c>
      <c r="D774" s="18" t="str">
        <f>VLOOKUP(C774,IF({1,0},CSS南北分区!D:D,CSS南北分区!B:B),2,FALSE)</f>
        <v>北区</v>
      </c>
      <c r="E774" s="45" t="s">
        <v>1007</v>
      </c>
      <c r="F774" s="18" t="str">
        <f>IFERROR(VLOOKUP('2-DBS送检明细'!E774,IF({1,0},医院分型!F:F,医院分型!E:E),2,FALSE),"无")</f>
        <v>L2</v>
      </c>
      <c r="G774" s="18" t="str">
        <f>IF(IFERROR(VLOOKUP(E774,医院分型!F:J,5,FALSE),"无")="是","是","")</f>
        <v/>
      </c>
      <c r="H774" s="45" t="s">
        <v>34</v>
      </c>
      <c r="I774" s="45" t="s">
        <v>813</v>
      </c>
      <c r="J774" s="18" t="str">
        <f>IFERROR(VLOOKUP(E774,医院分型!F:K,6,FALSE),"否")</f>
        <v>否</v>
      </c>
      <c r="K774" s="23"/>
      <c r="L774" s="23"/>
      <c r="M774" s="23"/>
      <c r="N774" s="23"/>
      <c r="O774" s="15"/>
      <c r="P774" s="45" t="s">
        <v>39</v>
      </c>
      <c r="Q774" s="45" t="s">
        <v>40</v>
      </c>
      <c r="R774" s="17"/>
      <c r="S774" s="26"/>
      <c r="T774" s="27"/>
      <c r="U774" s="23"/>
      <c r="V774" s="32"/>
      <c r="W774" s="23"/>
      <c r="X774" s="23"/>
      <c r="Y774" s="23"/>
      <c r="Z774" s="23"/>
      <c r="AA774" s="37"/>
      <c r="AB774" s="38"/>
      <c r="AC774" s="23"/>
      <c r="AD774" s="42"/>
      <c r="AE774" s="43"/>
    </row>
    <row r="775" spans="1:31">
      <c r="A775" s="15">
        <v>774</v>
      </c>
      <c r="B775" s="44">
        <v>44354</v>
      </c>
      <c r="C775" s="45" t="s">
        <v>564</v>
      </c>
      <c r="D775" s="18" t="str">
        <f>VLOOKUP(C775,IF({1,0},CSS南北分区!D:D,CSS南北分区!B:B),2,FALSE)</f>
        <v>北区</v>
      </c>
      <c r="E775" s="45" t="s">
        <v>1007</v>
      </c>
      <c r="F775" s="18" t="str">
        <f>IFERROR(VLOOKUP('2-DBS送检明细'!E775,IF({1,0},医院分型!F:F,医院分型!E:E),2,FALSE),"无")</f>
        <v>L2</v>
      </c>
      <c r="G775" s="18" t="str">
        <f>IF(IFERROR(VLOOKUP(E775,医院分型!F:J,5,FALSE),"无")="是","是","")</f>
        <v/>
      </c>
      <c r="H775" s="45" t="s">
        <v>34</v>
      </c>
      <c r="I775" s="45" t="s">
        <v>813</v>
      </c>
      <c r="J775" s="18" t="str">
        <f>IFERROR(VLOOKUP(E775,医院分型!F:K,6,FALSE),"否")</f>
        <v>否</v>
      </c>
      <c r="K775" s="23"/>
      <c r="L775" s="23"/>
      <c r="M775" s="23"/>
      <c r="N775" s="23"/>
      <c r="O775" s="15"/>
      <c r="P775" s="45" t="s">
        <v>39</v>
      </c>
      <c r="Q775" s="45" t="s">
        <v>40</v>
      </c>
      <c r="R775" s="17"/>
      <c r="S775" s="26"/>
      <c r="T775" s="27"/>
      <c r="U775" s="23"/>
      <c r="V775" s="32"/>
      <c r="W775" s="23"/>
      <c r="X775" s="23"/>
      <c r="Y775" s="23"/>
      <c r="Z775" s="23"/>
      <c r="AA775" s="37"/>
      <c r="AB775" s="38"/>
      <c r="AC775" s="23"/>
      <c r="AD775" s="42"/>
      <c r="AE775" s="43"/>
    </row>
    <row r="776" spans="1:31">
      <c r="A776" s="15">
        <v>775</v>
      </c>
      <c r="B776" s="44">
        <v>44354</v>
      </c>
      <c r="C776" s="45" t="s">
        <v>564</v>
      </c>
      <c r="D776" s="18" t="str">
        <f>VLOOKUP(C776,IF({1,0},CSS南北分区!D:D,CSS南北分区!B:B),2,FALSE)</f>
        <v>北区</v>
      </c>
      <c r="E776" s="45" t="s">
        <v>1007</v>
      </c>
      <c r="F776" s="18" t="str">
        <f>IFERROR(VLOOKUP('2-DBS送检明细'!E776,IF({1,0},医院分型!F:F,医院分型!E:E),2,FALSE),"无")</f>
        <v>L2</v>
      </c>
      <c r="G776" s="18" t="str">
        <f>IF(IFERROR(VLOOKUP(E776,医院分型!F:J,5,FALSE),"无")="是","是","")</f>
        <v/>
      </c>
      <c r="H776" s="45" t="s">
        <v>34</v>
      </c>
      <c r="I776" s="45" t="s">
        <v>813</v>
      </c>
      <c r="J776" s="18" t="str">
        <f>IFERROR(VLOOKUP(E776,医院分型!F:K,6,FALSE),"否")</f>
        <v>否</v>
      </c>
      <c r="K776" s="23"/>
      <c r="L776" s="23"/>
      <c r="M776" s="23"/>
      <c r="N776" s="23"/>
      <c r="O776" s="15"/>
      <c r="P776" s="45" t="s">
        <v>39</v>
      </c>
      <c r="Q776" s="45" t="s">
        <v>40</v>
      </c>
      <c r="R776" s="17"/>
      <c r="S776" s="26"/>
      <c r="T776" s="27"/>
      <c r="U776" s="23"/>
      <c r="V776" s="32"/>
      <c r="W776" s="23"/>
      <c r="X776" s="23"/>
      <c r="Y776" s="23"/>
      <c r="Z776" s="23"/>
      <c r="AA776" s="37"/>
      <c r="AB776" s="38"/>
      <c r="AC776" s="23"/>
      <c r="AD776" s="42"/>
      <c r="AE776" s="43"/>
    </row>
    <row r="777" spans="1:31">
      <c r="A777" s="15">
        <v>776</v>
      </c>
      <c r="B777" s="44">
        <v>44354</v>
      </c>
      <c r="C777" s="45" t="s">
        <v>564</v>
      </c>
      <c r="D777" s="18" t="str">
        <f>VLOOKUP(C777,IF({1,0},CSS南北分区!D:D,CSS南北分区!B:B),2,FALSE)</f>
        <v>北区</v>
      </c>
      <c r="E777" s="45" t="s">
        <v>565</v>
      </c>
      <c r="F777" s="18" t="str">
        <f>IFERROR(VLOOKUP('2-DBS送检明细'!E777,IF({1,0},医院分型!F:F,医院分型!E:E),2,FALSE),"无")</f>
        <v>L2</v>
      </c>
      <c r="G777" s="18" t="str">
        <f>IF(IFERROR(VLOOKUP(E777,医院分型!F:J,5,FALSE),"无")="是","是","")</f>
        <v/>
      </c>
      <c r="H777" s="45" t="s">
        <v>186</v>
      </c>
      <c r="I777" s="45" t="s">
        <v>864</v>
      </c>
      <c r="J777" s="18" t="str">
        <f>IFERROR(VLOOKUP(E777,医院分型!F:K,6,FALSE),"否")</f>
        <v>否</v>
      </c>
      <c r="K777" s="23"/>
      <c r="L777" s="23"/>
      <c r="M777" s="23"/>
      <c r="N777" s="23"/>
      <c r="O777" s="15"/>
      <c r="P777" s="45" t="s">
        <v>39</v>
      </c>
      <c r="Q777" s="45" t="s">
        <v>40</v>
      </c>
      <c r="R777" s="17"/>
      <c r="S777" s="26"/>
      <c r="T777" s="27"/>
      <c r="U777" s="23"/>
      <c r="V777" s="32"/>
      <c r="W777" s="23"/>
      <c r="X777" s="23"/>
      <c r="Y777" s="23"/>
      <c r="Z777" s="23"/>
      <c r="AA777" s="37"/>
      <c r="AB777" s="38"/>
      <c r="AC777" s="23"/>
      <c r="AD777" s="42"/>
      <c r="AE777" s="43"/>
    </row>
    <row r="778" spans="1:31">
      <c r="A778" s="15">
        <v>777</v>
      </c>
      <c r="B778" s="44">
        <v>44354</v>
      </c>
      <c r="C778" s="45" t="s">
        <v>142</v>
      </c>
      <c r="D778" s="18" t="str">
        <f>VLOOKUP(C778,IF({1,0},CSS南北分区!D:D,CSS南北分区!B:B),2,FALSE)</f>
        <v>南区</v>
      </c>
      <c r="E778" s="45" t="s">
        <v>143</v>
      </c>
      <c r="F778" s="18" t="str">
        <f>IFERROR(VLOOKUP('2-DBS送检明细'!E778,IF({1,0},医院分型!F:F,医院分型!E:E),2,FALSE),"无")</f>
        <v>L2</v>
      </c>
      <c r="G778" s="18" t="str">
        <f>IF(IFERROR(VLOOKUP(E778,医院分型!F:J,5,FALSE),"无")="是","是","")</f>
        <v/>
      </c>
      <c r="H778" s="45" t="s">
        <v>72</v>
      </c>
      <c r="I778" s="45" t="s">
        <v>1844</v>
      </c>
      <c r="J778" s="18" t="str">
        <f>IFERROR(VLOOKUP(E778,医院分型!F:K,6,FALSE),"否")</f>
        <v>否</v>
      </c>
      <c r="K778" s="23"/>
      <c r="L778" s="23"/>
      <c r="M778" s="23"/>
      <c r="N778" s="23"/>
      <c r="O778" s="15"/>
      <c r="P778" s="45" t="s">
        <v>39</v>
      </c>
      <c r="Q778" s="45" t="s">
        <v>40</v>
      </c>
      <c r="R778" s="17"/>
      <c r="S778" s="26"/>
      <c r="T778" s="27"/>
      <c r="U778" s="23"/>
      <c r="V778" s="32"/>
      <c r="W778" s="23"/>
      <c r="X778" s="23"/>
      <c r="Y778" s="23"/>
      <c r="Z778" s="23"/>
      <c r="AA778" s="37"/>
      <c r="AB778" s="38"/>
      <c r="AC778" s="23"/>
      <c r="AD778" s="42"/>
      <c r="AE778" s="43"/>
    </row>
  </sheetData>
  <autoFilter ref="A1:AG778"/>
  <conditionalFormatting sqref="U1">
    <cfRule type="cellIs" dxfId="0" priority="10381" stopIfTrue="1" operator="equal">
      <formula>$U$19</formula>
    </cfRule>
    <cfRule type="containsText" dxfId="1" priority="10382" stopIfTrue="1" operator="between" text="阳性,临界值">
      <formula>NOT(ISERROR(SEARCH("阳性,临界值",U1)))</formula>
    </cfRule>
    <cfRule type="cellIs" dxfId="2" priority="10383" stopIfTrue="1" operator="equal">
      <formula>"阳性,临界值"</formula>
    </cfRule>
  </conditionalFormatting>
  <conditionalFormatting sqref="W1">
    <cfRule type="cellIs" dxfId="0" priority="10379" stopIfTrue="1" operator="equal">
      <formula>$W$4</formula>
    </cfRule>
  </conditionalFormatting>
  <conditionalFormatting sqref="AB1">
    <cfRule type="cellIs" dxfId="0" priority="10367" stopIfTrue="1" operator="equal">
      <formula>"是"</formula>
    </cfRule>
  </conditionalFormatting>
  <conditionalFormatting sqref="Y39">
    <cfRule type="cellIs" dxfId="0" priority="2434" stopIfTrue="1" operator="equal">
      <formula>"异常"</formula>
    </cfRule>
  </conditionalFormatting>
  <conditionalFormatting sqref="AB39">
    <cfRule type="cellIs" dxfId="0" priority="2466" stopIfTrue="1" operator="greaterThan">
      <formula>0</formula>
    </cfRule>
  </conditionalFormatting>
  <conditionalFormatting sqref="AC39">
    <cfRule type="cellIs" dxfId="0" priority="2417" stopIfTrue="1" operator="equal">
      <formula>"是"</formula>
    </cfRule>
  </conditionalFormatting>
  <conditionalFormatting sqref="Y40">
    <cfRule type="cellIs" dxfId="0" priority="2433" stopIfTrue="1" operator="equal">
      <formula>"异常"</formula>
    </cfRule>
  </conditionalFormatting>
  <conditionalFormatting sqref="AB40">
    <cfRule type="cellIs" dxfId="0" priority="2465" stopIfTrue="1" operator="greaterThan">
      <formula>0</formula>
    </cfRule>
  </conditionalFormatting>
  <conditionalFormatting sqref="AC40">
    <cfRule type="cellIs" dxfId="0" priority="2416" stopIfTrue="1" operator="equal">
      <formula>"是"</formula>
    </cfRule>
  </conditionalFormatting>
  <conditionalFormatting sqref="U41">
    <cfRule type="cellIs" dxfId="0" priority="2472" stopIfTrue="1" operator="equal">
      <formula>$U$19</formula>
    </cfRule>
    <cfRule type="containsText" dxfId="1" priority="2478" stopIfTrue="1" operator="between" text="阳性,临界值">
      <formula>NOT(ISERROR(SEARCH("阳性,临界值",U41)))</formula>
    </cfRule>
    <cfRule type="cellIs" dxfId="2" priority="2484" stopIfTrue="1" operator="equal">
      <formula>"阳性,临界值"</formula>
    </cfRule>
  </conditionalFormatting>
  <conditionalFormatting sqref="W41">
    <cfRule type="cellIs" dxfId="0" priority="2449" stopIfTrue="1" operator="equal">
      <formula>$W$4</formula>
    </cfRule>
  </conditionalFormatting>
  <conditionalFormatting sqref="Y41">
    <cfRule type="cellIs" dxfId="0" priority="2432" stopIfTrue="1" operator="equal">
      <formula>"异常"</formula>
    </cfRule>
  </conditionalFormatting>
  <conditionalFormatting sqref="AC41">
    <cfRule type="cellIs" dxfId="0" priority="2415" stopIfTrue="1" operator="equal">
      <formula>"是"</formula>
    </cfRule>
  </conditionalFormatting>
  <conditionalFormatting sqref="W42">
    <cfRule type="cellIs" dxfId="0" priority="2448" stopIfTrue="1" operator="equal">
      <formula>$W$4</formula>
    </cfRule>
  </conditionalFormatting>
  <conditionalFormatting sqref="Y42">
    <cfRule type="cellIs" dxfId="0" priority="2431" stopIfTrue="1" operator="equal">
      <formula>"异常"</formula>
    </cfRule>
  </conditionalFormatting>
  <conditionalFormatting sqref="AC42">
    <cfRule type="cellIs" dxfId="0" priority="2414" stopIfTrue="1" operator="equal">
      <formula>"是"</formula>
    </cfRule>
  </conditionalFormatting>
  <conditionalFormatting sqref="U43">
    <cfRule type="cellIs" dxfId="0" priority="2471" stopIfTrue="1" operator="equal">
      <formula>$U$19</formula>
    </cfRule>
    <cfRule type="containsText" dxfId="1" priority="2477" stopIfTrue="1" operator="between" text="阳性,临界值">
      <formula>NOT(ISERROR(SEARCH("阳性,临界值",U43)))</formula>
    </cfRule>
    <cfRule type="cellIs" dxfId="2" priority="2483" stopIfTrue="1" operator="equal">
      <formula>"阳性,临界值"</formula>
    </cfRule>
  </conditionalFormatting>
  <conditionalFormatting sqref="W43">
    <cfRule type="cellIs" dxfId="0" priority="2447" stopIfTrue="1" operator="equal">
      <formula>$W$4</formula>
    </cfRule>
  </conditionalFormatting>
  <conditionalFormatting sqref="Y43">
    <cfRule type="cellIs" dxfId="0" priority="2430" stopIfTrue="1" operator="equal">
      <formula>"异常"</formula>
    </cfRule>
  </conditionalFormatting>
  <conditionalFormatting sqref="AC43">
    <cfRule type="cellIs" dxfId="0" priority="2413" stopIfTrue="1" operator="equal">
      <formula>"是"</formula>
    </cfRule>
  </conditionalFormatting>
  <conditionalFormatting sqref="W44">
    <cfRule type="cellIs" dxfId="0" priority="2446" stopIfTrue="1" operator="equal">
      <formula>$W$4</formula>
    </cfRule>
  </conditionalFormatting>
  <conditionalFormatting sqref="Y44">
    <cfRule type="cellIs" dxfId="0" priority="2429" stopIfTrue="1" operator="equal">
      <formula>"异常"</formula>
    </cfRule>
  </conditionalFormatting>
  <conditionalFormatting sqref="AC44">
    <cfRule type="cellIs" dxfId="0" priority="2412" stopIfTrue="1" operator="equal">
      <formula>"是"</formula>
    </cfRule>
  </conditionalFormatting>
  <conditionalFormatting sqref="W45">
    <cfRule type="cellIs" dxfId="0" priority="2445" stopIfTrue="1" operator="equal">
      <formula>$W$4</formula>
    </cfRule>
  </conditionalFormatting>
  <conditionalFormatting sqref="Y45">
    <cfRule type="cellIs" dxfId="0" priority="2428" stopIfTrue="1" operator="equal">
      <formula>"异常"</formula>
    </cfRule>
  </conditionalFormatting>
  <conditionalFormatting sqref="AC45">
    <cfRule type="cellIs" dxfId="0" priority="2411" stopIfTrue="1" operator="equal">
      <formula>"是"</formula>
    </cfRule>
  </conditionalFormatting>
  <conditionalFormatting sqref="U46">
    <cfRule type="cellIs" dxfId="0" priority="2275" stopIfTrue="1" operator="equal">
      <formula>$U$19</formula>
    </cfRule>
    <cfRule type="containsText" dxfId="1" priority="2276" stopIfTrue="1" operator="between" text="阳性,临界值">
      <formula>NOT(ISERROR(SEARCH("阳性,临界值",U46)))</formula>
    </cfRule>
    <cfRule type="cellIs" dxfId="2" priority="2277" stopIfTrue="1" operator="equal">
      <formula>"阳性,临界值"</formula>
    </cfRule>
  </conditionalFormatting>
  <conditionalFormatting sqref="W46">
    <cfRule type="cellIs" dxfId="0" priority="2444" stopIfTrue="1" operator="equal">
      <formula>$W$4</formula>
    </cfRule>
  </conditionalFormatting>
  <conditionalFormatting sqref="Y46">
    <cfRule type="cellIs" dxfId="0" priority="2427" stopIfTrue="1" operator="equal">
      <formula>"异常"</formula>
    </cfRule>
  </conditionalFormatting>
  <conditionalFormatting sqref="AC46">
    <cfRule type="cellIs" dxfId="0" priority="2410" stopIfTrue="1" operator="equal">
      <formula>"是"</formula>
    </cfRule>
  </conditionalFormatting>
  <conditionalFormatting sqref="W47">
    <cfRule type="cellIs" dxfId="0" priority="2443" stopIfTrue="1" operator="equal">
      <formula>$W$4</formula>
    </cfRule>
  </conditionalFormatting>
  <conditionalFormatting sqref="Y47">
    <cfRule type="cellIs" dxfId="0" priority="2426" stopIfTrue="1" operator="equal">
      <formula>"异常"</formula>
    </cfRule>
  </conditionalFormatting>
  <conditionalFormatting sqref="AC47">
    <cfRule type="cellIs" dxfId="0" priority="2409" stopIfTrue="1" operator="equal">
      <formula>"是"</formula>
    </cfRule>
  </conditionalFormatting>
  <conditionalFormatting sqref="W48">
    <cfRule type="cellIs" dxfId="0" priority="2442" stopIfTrue="1" operator="equal">
      <formula>$W$4</formula>
    </cfRule>
  </conditionalFormatting>
  <conditionalFormatting sqref="Y48">
    <cfRule type="cellIs" dxfId="0" priority="2425" stopIfTrue="1" operator="equal">
      <formula>"异常"</formula>
    </cfRule>
  </conditionalFormatting>
  <conditionalFormatting sqref="AC48">
    <cfRule type="cellIs" dxfId="0" priority="2408" stopIfTrue="1" operator="equal">
      <formula>"是"</formula>
    </cfRule>
  </conditionalFormatting>
  <conditionalFormatting sqref="W49">
    <cfRule type="cellIs" dxfId="0" priority="2441" stopIfTrue="1" operator="equal">
      <formula>$W$4</formula>
    </cfRule>
  </conditionalFormatting>
  <conditionalFormatting sqref="Y49">
    <cfRule type="cellIs" dxfId="0" priority="2424" stopIfTrue="1" operator="equal">
      <formula>"异常"</formula>
    </cfRule>
  </conditionalFormatting>
  <conditionalFormatting sqref="AC49">
    <cfRule type="cellIs" dxfId="0" priority="2407" stopIfTrue="1" operator="equal">
      <formula>"是"</formula>
    </cfRule>
  </conditionalFormatting>
  <conditionalFormatting sqref="U50">
    <cfRule type="cellIs" dxfId="0" priority="2470" stopIfTrue="1" operator="equal">
      <formula>$U$19</formula>
    </cfRule>
    <cfRule type="containsText" dxfId="1" priority="2476" stopIfTrue="1" operator="between" text="阳性,临界值">
      <formula>NOT(ISERROR(SEARCH("阳性,临界值",U50)))</formula>
    </cfRule>
    <cfRule type="cellIs" dxfId="2" priority="2482" stopIfTrue="1" operator="equal">
      <formula>"阳性,临界值"</formula>
    </cfRule>
  </conditionalFormatting>
  <conditionalFormatting sqref="W50">
    <cfRule type="cellIs" dxfId="0" priority="2440" stopIfTrue="1" operator="equal">
      <formula>$W$4</formula>
    </cfRule>
  </conditionalFormatting>
  <conditionalFormatting sqref="Y50">
    <cfRule type="cellIs" dxfId="0" priority="2423" stopIfTrue="1" operator="equal">
      <formula>"异常"</formula>
    </cfRule>
  </conditionalFormatting>
  <conditionalFormatting sqref="AC50">
    <cfRule type="cellIs" dxfId="0" priority="2406" stopIfTrue="1" operator="equal">
      <formula>"是"</formula>
    </cfRule>
  </conditionalFormatting>
  <conditionalFormatting sqref="U51">
    <cfRule type="cellIs" dxfId="0" priority="2469" stopIfTrue="1" operator="equal">
      <formula>$U$19</formula>
    </cfRule>
    <cfRule type="containsText" dxfId="1" priority="2475" stopIfTrue="1" operator="between" text="阳性,临界值">
      <formula>NOT(ISERROR(SEARCH("阳性,临界值",U51)))</formula>
    </cfRule>
    <cfRule type="cellIs" dxfId="2" priority="2481" stopIfTrue="1" operator="equal">
      <formula>"阳性,临界值"</formula>
    </cfRule>
  </conditionalFormatting>
  <conditionalFormatting sqref="W51">
    <cfRule type="cellIs" dxfId="0" priority="2439" stopIfTrue="1" operator="equal">
      <formula>$W$4</formula>
    </cfRule>
  </conditionalFormatting>
  <conditionalFormatting sqref="Y51">
    <cfRule type="cellIs" dxfId="0" priority="2422" stopIfTrue="1" operator="equal">
      <formula>"异常"</formula>
    </cfRule>
  </conditionalFormatting>
  <conditionalFormatting sqref="AC51">
    <cfRule type="cellIs" dxfId="0" priority="2405" stopIfTrue="1" operator="equal">
      <formula>"是"</formula>
    </cfRule>
  </conditionalFormatting>
  <conditionalFormatting sqref="U52">
    <cfRule type="cellIs" dxfId="0" priority="2468" stopIfTrue="1" operator="equal">
      <formula>$U$19</formula>
    </cfRule>
    <cfRule type="containsText" dxfId="1" priority="2474" stopIfTrue="1" operator="between" text="阳性,临界值">
      <formula>NOT(ISERROR(SEARCH("阳性,临界值",U52)))</formula>
    </cfRule>
    <cfRule type="cellIs" dxfId="2" priority="2480" stopIfTrue="1" operator="equal">
      <formula>"阳性,临界值"</formula>
    </cfRule>
  </conditionalFormatting>
  <conditionalFormatting sqref="W52">
    <cfRule type="cellIs" dxfId="0" priority="2438" stopIfTrue="1" operator="equal">
      <formula>$W$4</formula>
    </cfRule>
  </conditionalFormatting>
  <conditionalFormatting sqref="Y52">
    <cfRule type="cellIs" dxfId="0" priority="2421" stopIfTrue="1" operator="equal">
      <formula>"异常"</formula>
    </cfRule>
  </conditionalFormatting>
  <conditionalFormatting sqref="AC52">
    <cfRule type="cellIs" dxfId="0" priority="2404" stopIfTrue="1" operator="equal">
      <formula>"是"</formula>
    </cfRule>
  </conditionalFormatting>
  <conditionalFormatting sqref="W53">
    <cfRule type="cellIs" dxfId="0" priority="2437" stopIfTrue="1" operator="equal">
      <formula>$W$4</formula>
    </cfRule>
  </conditionalFormatting>
  <conditionalFormatting sqref="Y53">
    <cfRule type="cellIs" dxfId="0" priority="2420" stopIfTrue="1" operator="equal">
      <formula>"异常"</formula>
    </cfRule>
  </conditionalFormatting>
  <conditionalFormatting sqref="AC53">
    <cfRule type="cellIs" dxfId="0" priority="2403" stopIfTrue="1" operator="equal">
      <formula>"是"</formula>
    </cfRule>
  </conditionalFormatting>
  <conditionalFormatting sqref="W54">
    <cfRule type="cellIs" dxfId="0" priority="2436" stopIfTrue="1" operator="equal">
      <formula>$W$4</formula>
    </cfRule>
  </conditionalFormatting>
  <conditionalFormatting sqref="Y54">
    <cfRule type="cellIs" dxfId="0" priority="2419" stopIfTrue="1" operator="equal">
      <formula>"异常"</formula>
    </cfRule>
  </conditionalFormatting>
  <conditionalFormatting sqref="AC54">
    <cfRule type="cellIs" dxfId="0" priority="2402" stopIfTrue="1" operator="equal">
      <formula>"是"</formula>
    </cfRule>
  </conditionalFormatting>
  <conditionalFormatting sqref="W55">
    <cfRule type="cellIs" dxfId="0" priority="2435" stopIfTrue="1" operator="equal">
      <formula>$W$4</formula>
    </cfRule>
  </conditionalFormatting>
  <conditionalFormatting sqref="Y55">
    <cfRule type="cellIs" dxfId="0" priority="2418" stopIfTrue="1" operator="equal">
      <formula>"异常"</formula>
    </cfRule>
  </conditionalFormatting>
  <conditionalFormatting sqref="AC55">
    <cfRule type="cellIs" dxfId="0" priority="2401" stopIfTrue="1" operator="equal">
      <formula>"是"</formula>
    </cfRule>
  </conditionalFormatting>
  <conditionalFormatting sqref="W56">
    <cfRule type="cellIs" dxfId="0" priority="2336" stopIfTrue="1" operator="equal">
      <formula>$W$4</formula>
    </cfRule>
  </conditionalFormatting>
  <conditionalFormatting sqref="Y56">
    <cfRule type="cellIs" dxfId="0" priority="2317" stopIfTrue="1" operator="equal">
      <formula>"异常"</formula>
    </cfRule>
  </conditionalFormatting>
  <conditionalFormatting sqref="AC56">
    <cfRule type="cellIs" dxfId="0" priority="2297" stopIfTrue="1" operator="equal">
      <formula>"是"</formula>
    </cfRule>
  </conditionalFormatting>
  <conditionalFormatting sqref="W57">
    <cfRule type="cellIs" dxfId="0" priority="2335" stopIfTrue="1" operator="equal">
      <formula>$W$4</formula>
    </cfRule>
  </conditionalFormatting>
  <conditionalFormatting sqref="Y57">
    <cfRule type="cellIs" dxfId="0" priority="2316" stopIfTrue="1" operator="equal">
      <formula>"异常"</formula>
    </cfRule>
  </conditionalFormatting>
  <conditionalFormatting sqref="AC57">
    <cfRule type="cellIs" dxfId="0" priority="2296" stopIfTrue="1" operator="equal">
      <formula>"是"</formula>
    </cfRule>
  </conditionalFormatting>
  <conditionalFormatting sqref="W58">
    <cfRule type="cellIs" dxfId="0" priority="2334" stopIfTrue="1" operator="equal">
      <formula>$W$4</formula>
    </cfRule>
  </conditionalFormatting>
  <conditionalFormatting sqref="Y58">
    <cfRule type="cellIs" dxfId="0" priority="2315" stopIfTrue="1" operator="equal">
      <formula>"异常"</formula>
    </cfRule>
  </conditionalFormatting>
  <conditionalFormatting sqref="AC58">
    <cfRule type="cellIs" dxfId="0" priority="2295" stopIfTrue="1" operator="equal">
      <formula>"是"</formula>
    </cfRule>
  </conditionalFormatting>
  <conditionalFormatting sqref="U59">
    <cfRule type="cellIs" dxfId="0" priority="2369" stopIfTrue="1" operator="equal">
      <formula>$U$19</formula>
    </cfRule>
    <cfRule type="containsText" dxfId="1" priority="2382" stopIfTrue="1" operator="between" text="阳性,临界值">
      <formula>NOT(ISERROR(SEARCH("阳性,临界值",U59)))</formula>
    </cfRule>
    <cfRule type="cellIs" dxfId="2" priority="2395" stopIfTrue="1" operator="equal">
      <formula>"阳性,临界值"</formula>
    </cfRule>
  </conditionalFormatting>
  <conditionalFormatting sqref="W59">
    <cfRule type="cellIs" dxfId="0" priority="2333" stopIfTrue="1" operator="equal">
      <formula>$W$4</formula>
    </cfRule>
  </conditionalFormatting>
  <conditionalFormatting sqref="Y59">
    <cfRule type="cellIs" dxfId="0" priority="2314" stopIfTrue="1" operator="equal">
      <formula>"异常"</formula>
    </cfRule>
  </conditionalFormatting>
  <conditionalFormatting sqref="AC59">
    <cfRule type="cellIs" dxfId="0" priority="2294" stopIfTrue="1" operator="equal">
      <formula>"是"</formula>
    </cfRule>
  </conditionalFormatting>
  <conditionalFormatting sqref="U60">
    <cfRule type="cellIs" dxfId="0" priority="2368" stopIfTrue="1" operator="equal">
      <formula>$U$19</formula>
    </cfRule>
    <cfRule type="containsText" dxfId="1" priority="2381" stopIfTrue="1" operator="between" text="阳性,临界值">
      <formula>NOT(ISERROR(SEARCH("阳性,临界值",U60)))</formula>
    </cfRule>
    <cfRule type="cellIs" dxfId="2" priority="2394" stopIfTrue="1" operator="equal">
      <formula>"阳性,临界值"</formula>
    </cfRule>
  </conditionalFormatting>
  <conditionalFormatting sqref="W60">
    <cfRule type="cellIs" dxfId="0" priority="2332" stopIfTrue="1" operator="equal">
      <formula>$W$4</formula>
    </cfRule>
  </conditionalFormatting>
  <conditionalFormatting sqref="Y60">
    <cfRule type="cellIs" dxfId="0" priority="2313" stopIfTrue="1" operator="equal">
      <formula>"异常"</formula>
    </cfRule>
  </conditionalFormatting>
  <conditionalFormatting sqref="AC60">
    <cfRule type="cellIs" dxfId="0" priority="2293" stopIfTrue="1" operator="equal">
      <formula>"是"</formula>
    </cfRule>
  </conditionalFormatting>
  <conditionalFormatting sqref="U61">
    <cfRule type="cellIs" dxfId="0" priority="2367" stopIfTrue="1" operator="equal">
      <formula>$U$19</formula>
    </cfRule>
    <cfRule type="containsText" dxfId="1" priority="2380" stopIfTrue="1" operator="between" text="阳性,临界值">
      <formula>NOT(ISERROR(SEARCH("阳性,临界值",U61)))</formula>
    </cfRule>
    <cfRule type="cellIs" dxfId="2" priority="2393" stopIfTrue="1" operator="equal">
      <formula>"阳性,临界值"</formula>
    </cfRule>
  </conditionalFormatting>
  <conditionalFormatting sqref="W61">
    <cfRule type="cellIs" dxfId="0" priority="2331" stopIfTrue="1" operator="equal">
      <formula>$W$4</formula>
    </cfRule>
  </conditionalFormatting>
  <conditionalFormatting sqref="Y61">
    <cfRule type="cellIs" dxfId="0" priority="2312" stopIfTrue="1" operator="equal">
      <formula>"异常"</formula>
    </cfRule>
  </conditionalFormatting>
  <conditionalFormatting sqref="AC61">
    <cfRule type="cellIs" dxfId="0" priority="2292" stopIfTrue="1" operator="equal">
      <formula>"是"</formula>
    </cfRule>
  </conditionalFormatting>
  <conditionalFormatting sqref="U62">
    <cfRule type="cellIs" dxfId="0" priority="2366" stopIfTrue="1" operator="equal">
      <formula>$U$19</formula>
    </cfRule>
    <cfRule type="containsText" dxfId="1" priority="2379" stopIfTrue="1" operator="between" text="阳性,临界值">
      <formula>NOT(ISERROR(SEARCH("阳性,临界值",U62)))</formula>
    </cfRule>
    <cfRule type="cellIs" dxfId="2" priority="2392" stopIfTrue="1" operator="equal">
      <formula>"阳性,临界值"</formula>
    </cfRule>
  </conditionalFormatting>
  <conditionalFormatting sqref="W62">
    <cfRule type="cellIs" dxfId="0" priority="2330" stopIfTrue="1" operator="equal">
      <formula>$W$4</formula>
    </cfRule>
  </conditionalFormatting>
  <conditionalFormatting sqref="Y62">
    <cfRule type="cellIs" dxfId="0" priority="2311" stopIfTrue="1" operator="equal">
      <formula>"异常"</formula>
    </cfRule>
  </conditionalFormatting>
  <conditionalFormatting sqref="AB62">
    <cfRule type="cellIs" dxfId="0" priority="770" stopIfTrue="1" operator="greaterThan">
      <formula>0</formula>
    </cfRule>
  </conditionalFormatting>
  <conditionalFormatting sqref="AC62">
    <cfRule type="cellIs" dxfId="0" priority="769" stopIfTrue="1" operator="equal">
      <formula>"是"</formula>
    </cfRule>
  </conditionalFormatting>
  <conditionalFormatting sqref="U63">
    <cfRule type="cellIs" dxfId="0" priority="2365" stopIfTrue="1" operator="equal">
      <formula>$U$19</formula>
    </cfRule>
    <cfRule type="containsText" dxfId="1" priority="2378" stopIfTrue="1" operator="between" text="阳性,临界值">
      <formula>NOT(ISERROR(SEARCH("阳性,临界值",U63)))</formula>
    </cfRule>
    <cfRule type="cellIs" dxfId="2" priority="2391" stopIfTrue="1" operator="equal">
      <formula>"阳性,临界值"</formula>
    </cfRule>
  </conditionalFormatting>
  <conditionalFormatting sqref="W63">
    <cfRule type="cellIs" dxfId="0" priority="2329" stopIfTrue="1" operator="equal">
      <formula>$W$4</formula>
    </cfRule>
  </conditionalFormatting>
  <conditionalFormatting sqref="Y63">
    <cfRule type="cellIs" dxfId="0" priority="2310" stopIfTrue="1" operator="equal">
      <formula>"异常"</formula>
    </cfRule>
  </conditionalFormatting>
  <conditionalFormatting sqref="AC63">
    <cfRule type="cellIs" dxfId="0" priority="2290" stopIfTrue="1" operator="equal">
      <formula>"是"</formula>
    </cfRule>
  </conditionalFormatting>
  <conditionalFormatting sqref="U64">
    <cfRule type="cellIs" dxfId="0" priority="2364" stopIfTrue="1" operator="equal">
      <formula>$U$19</formula>
    </cfRule>
    <cfRule type="containsText" dxfId="1" priority="2377" stopIfTrue="1" operator="between" text="阳性,临界值">
      <formula>NOT(ISERROR(SEARCH("阳性,临界值",U64)))</formula>
    </cfRule>
    <cfRule type="cellIs" dxfId="2" priority="2390" stopIfTrue="1" operator="equal">
      <formula>"阳性,临界值"</formula>
    </cfRule>
  </conditionalFormatting>
  <conditionalFormatting sqref="W64">
    <cfRule type="cellIs" dxfId="0" priority="2328" stopIfTrue="1" operator="equal">
      <formula>$W$4</formula>
    </cfRule>
  </conditionalFormatting>
  <conditionalFormatting sqref="Y64">
    <cfRule type="cellIs" dxfId="0" priority="2309" stopIfTrue="1" operator="equal">
      <formula>"异常"</formula>
    </cfRule>
  </conditionalFormatting>
  <conditionalFormatting sqref="U65">
    <cfRule type="cellIs" dxfId="0" priority="2363" stopIfTrue="1" operator="equal">
      <formula>$U$19</formula>
    </cfRule>
    <cfRule type="containsText" dxfId="1" priority="2376" stopIfTrue="1" operator="between" text="阳性,临界值">
      <formula>NOT(ISERROR(SEARCH("阳性,临界值",U65)))</formula>
    </cfRule>
    <cfRule type="cellIs" dxfId="2" priority="2389" stopIfTrue="1" operator="equal">
      <formula>"阳性,临界值"</formula>
    </cfRule>
  </conditionalFormatting>
  <conditionalFormatting sqref="W65">
    <cfRule type="cellIs" dxfId="0" priority="1996" stopIfTrue="1" operator="equal">
      <formula>$W$4</formula>
    </cfRule>
  </conditionalFormatting>
  <conditionalFormatting sqref="Y65">
    <cfRule type="cellIs" dxfId="0" priority="2308" stopIfTrue="1" operator="equal">
      <formula>"异常"</formula>
    </cfRule>
  </conditionalFormatting>
  <conditionalFormatting sqref="U66">
    <cfRule type="cellIs" dxfId="0" priority="2075" stopIfTrue="1" operator="equal">
      <formula>$U$19</formula>
    </cfRule>
    <cfRule type="containsText" dxfId="1" priority="2076" stopIfTrue="1" operator="between" text="阳性,临界值">
      <formula>NOT(ISERROR(SEARCH("阳性,临界值",U66)))</formula>
    </cfRule>
    <cfRule type="cellIs" dxfId="2" priority="2077" stopIfTrue="1" operator="equal">
      <formula>"阳性,临界值"</formula>
    </cfRule>
  </conditionalFormatting>
  <conditionalFormatting sqref="W66">
    <cfRule type="cellIs" dxfId="0" priority="2327" stopIfTrue="1" operator="equal">
      <formula>$W$4</formula>
    </cfRule>
  </conditionalFormatting>
  <conditionalFormatting sqref="Y66">
    <cfRule type="cellIs" dxfId="0" priority="2307" stopIfTrue="1" operator="equal">
      <formula>"异常"</formula>
    </cfRule>
  </conditionalFormatting>
  <conditionalFormatting sqref="AB66">
    <cfRule type="cellIs" dxfId="0" priority="774" stopIfTrue="1" operator="greaterThan">
      <formula>0</formula>
    </cfRule>
  </conditionalFormatting>
  <conditionalFormatting sqref="AC66">
    <cfRule type="cellIs" dxfId="0" priority="773" stopIfTrue="1" operator="equal">
      <formula>"是"</formula>
    </cfRule>
  </conditionalFormatting>
  <conditionalFormatting sqref="W67">
    <cfRule type="cellIs" dxfId="0" priority="2326" stopIfTrue="1" operator="equal">
      <formula>$W$4</formula>
    </cfRule>
  </conditionalFormatting>
  <conditionalFormatting sqref="Y67">
    <cfRule type="cellIs" dxfId="0" priority="1638" stopIfTrue="1" operator="equal">
      <formula>"异常"</formula>
    </cfRule>
  </conditionalFormatting>
  <conditionalFormatting sqref="AC67">
    <cfRule type="cellIs" dxfId="0" priority="2286" stopIfTrue="1" operator="equal">
      <formula>"是"</formula>
    </cfRule>
  </conditionalFormatting>
  <conditionalFormatting sqref="W68">
    <cfRule type="cellIs" dxfId="0" priority="2325" stopIfTrue="1" operator="equal">
      <formula>$W$4</formula>
    </cfRule>
  </conditionalFormatting>
  <conditionalFormatting sqref="Y68">
    <cfRule type="cellIs" dxfId="0" priority="1637" stopIfTrue="1" operator="equal">
      <formula>"异常"</formula>
    </cfRule>
  </conditionalFormatting>
  <conditionalFormatting sqref="AC68">
    <cfRule type="cellIs" dxfId="0" priority="2285" stopIfTrue="1" operator="equal">
      <formula>"是"</formula>
    </cfRule>
  </conditionalFormatting>
  <conditionalFormatting sqref="U69">
    <cfRule type="cellIs" dxfId="0" priority="2361" stopIfTrue="1" operator="equal">
      <formula>$U$19</formula>
    </cfRule>
    <cfRule type="containsText" dxfId="1" priority="2374" stopIfTrue="1" operator="between" text="阳性,临界值">
      <formula>NOT(ISERROR(SEARCH("阳性,临界值",U69)))</formula>
    </cfRule>
    <cfRule type="cellIs" dxfId="2" priority="2387" stopIfTrue="1" operator="equal">
      <formula>"阳性,临界值"</formula>
    </cfRule>
  </conditionalFormatting>
  <conditionalFormatting sqref="W69">
    <cfRule type="cellIs" dxfId="0" priority="2324" stopIfTrue="1" operator="equal">
      <formula>$W$4</formula>
    </cfRule>
  </conditionalFormatting>
  <conditionalFormatting sqref="Y69">
    <cfRule type="cellIs" dxfId="0" priority="2304" stopIfTrue="1" operator="equal">
      <formula>"异常"</formula>
    </cfRule>
  </conditionalFormatting>
  <conditionalFormatting sqref="AC69">
    <cfRule type="cellIs" dxfId="0" priority="2284" stopIfTrue="1" operator="equal">
      <formula>"是"</formula>
    </cfRule>
  </conditionalFormatting>
  <conditionalFormatting sqref="W70">
    <cfRule type="cellIs" dxfId="0" priority="2323" stopIfTrue="1" operator="equal">
      <formula>$W$4</formula>
    </cfRule>
  </conditionalFormatting>
  <conditionalFormatting sqref="Y70">
    <cfRule type="cellIs" dxfId="0" priority="2303" stopIfTrue="1" operator="equal">
      <formula>"异常"</formula>
    </cfRule>
  </conditionalFormatting>
  <conditionalFormatting sqref="AC70">
    <cfRule type="cellIs" dxfId="0" priority="2283" stopIfTrue="1" operator="equal">
      <formula>"是"</formula>
    </cfRule>
  </conditionalFormatting>
  <conditionalFormatting sqref="W71">
    <cfRule type="cellIs" dxfId="0" priority="2322" stopIfTrue="1" operator="equal">
      <formula>$W$4</formula>
    </cfRule>
  </conditionalFormatting>
  <conditionalFormatting sqref="Y71">
    <cfRule type="cellIs" dxfId="0" priority="2302" stopIfTrue="1" operator="equal">
      <formula>"异常"</formula>
    </cfRule>
  </conditionalFormatting>
  <conditionalFormatting sqref="AC71">
    <cfRule type="cellIs" dxfId="0" priority="2282" stopIfTrue="1" operator="equal">
      <formula>"是"</formula>
    </cfRule>
  </conditionalFormatting>
  <conditionalFormatting sqref="W72">
    <cfRule type="cellIs" dxfId="0" priority="2321" stopIfTrue="1" operator="equal">
      <formula>$W$4</formula>
    </cfRule>
  </conditionalFormatting>
  <conditionalFormatting sqref="Y72">
    <cfRule type="cellIs" dxfId="0" priority="2301" stopIfTrue="1" operator="equal">
      <formula>"异常"</formula>
    </cfRule>
  </conditionalFormatting>
  <conditionalFormatting sqref="AC72">
    <cfRule type="cellIs" dxfId="0" priority="2281" stopIfTrue="1" operator="equal">
      <formula>"是"</formula>
    </cfRule>
  </conditionalFormatting>
  <conditionalFormatting sqref="U73">
    <cfRule type="cellIs" dxfId="0" priority="2359" stopIfTrue="1" operator="equal">
      <formula>$U$19</formula>
    </cfRule>
    <cfRule type="containsText" dxfId="1" priority="2372" stopIfTrue="1" operator="between" text="阳性,临界值">
      <formula>NOT(ISERROR(SEARCH("阳性,临界值",U73)))</formula>
    </cfRule>
    <cfRule type="cellIs" dxfId="2" priority="2385" stopIfTrue="1" operator="equal">
      <formula>"阳性,临界值"</formula>
    </cfRule>
  </conditionalFormatting>
  <conditionalFormatting sqref="W73">
    <cfRule type="cellIs" dxfId="0" priority="2320" stopIfTrue="1" operator="equal">
      <formula>$W$4</formula>
    </cfRule>
  </conditionalFormatting>
  <conditionalFormatting sqref="Y73">
    <cfRule type="cellIs" dxfId="0" priority="2300" stopIfTrue="1" operator="equal">
      <formula>"异常"</formula>
    </cfRule>
  </conditionalFormatting>
  <conditionalFormatting sqref="AC73">
    <cfRule type="cellIs" dxfId="0" priority="2280" stopIfTrue="1" operator="equal">
      <formula>"是"</formula>
    </cfRule>
  </conditionalFormatting>
  <conditionalFormatting sqref="U74">
    <cfRule type="cellIs" dxfId="0" priority="2358" stopIfTrue="1" operator="equal">
      <formula>$U$19</formula>
    </cfRule>
    <cfRule type="containsText" dxfId="1" priority="2371" stopIfTrue="1" operator="between" text="阳性,临界值">
      <formula>NOT(ISERROR(SEARCH("阳性,临界值",U74)))</formula>
    </cfRule>
    <cfRule type="cellIs" dxfId="2" priority="2384" stopIfTrue="1" operator="equal">
      <formula>"阳性,临界值"</formula>
    </cfRule>
  </conditionalFormatting>
  <conditionalFormatting sqref="V74">
    <cfRule type="cellIs" dxfId="0" priority="2338" stopIfTrue="1" operator="greaterThan">
      <formula>0</formula>
    </cfRule>
  </conditionalFormatting>
  <conditionalFormatting sqref="W74">
    <cfRule type="cellIs" dxfId="0" priority="2319" stopIfTrue="1" operator="equal">
      <formula>$W$4</formula>
    </cfRule>
  </conditionalFormatting>
  <conditionalFormatting sqref="X74">
    <cfRule type="cellIs" dxfId="0" priority="2074" stopIfTrue="1" operator="greaterThan">
      <formula>0</formula>
    </cfRule>
  </conditionalFormatting>
  <conditionalFormatting sqref="Y74">
    <cfRule type="cellIs" dxfId="0" priority="2299" stopIfTrue="1" operator="equal">
      <formula>"异常"</formula>
    </cfRule>
  </conditionalFormatting>
  <conditionalFormatting sqref="AB74">
    <cfRule type="cellIs" dxfId="0" priority="772" stopIfTrue="1" operator="greaterThan">
      <formula>0</formula>
    </cfRule>
  </conditionalFormatting>
  <conditionalFormatting sqref="AC74">
    <cfRule type="cellIs" dxfId="0" priority="771" stopIfTrue="1" operator="equal">
      <formula>"是"</formula>
    </cfRule>
  </conditionalFormatting>
  <conditionalFormatting sqref="U79">
    <cfRule type="cellIs" dxfId="0" priority="2262" stopIfTrue="1" operator="equal">
      <formula>$U$19</formula>
    </cfRule>
    <cfRule type="containsText" dxfId="1" priority="2268" stopIfTrue="1" operator="between" text="阳性,临界值">
      <formula>NOT(ISERROR(SEARCH("阳性,临界值",U79)))</formula>
    </cfRule>
    <cfRule type="cellIs" dxfId="2" priority="2274" stopIfTrue="1" operator="equal">
      <formula>"阳性,临界值"</formula>
    </cfRule>
  </conditionalFormatting>
  <conditionalFormatting sqref="W79">
    <cfRule type="cellIs" dxfId="0" priority="2250" stopIfTrue="1" operator="equal">
      <formula>$W$4</formula>
    </cfRule>
  </conditionalFormatting>
  <conditionalFormatting sqref="Y79">
    <cfRule type="cellIs" dxfId="0" priority="2244" stopIfTrue="1" operator="equal">
      <formula>"异常"</formula>
    </cfRule>
  </conditionalFormatting>
  <conditionalFormatting sqref="AC79">
    <cfRule type="cellIs" dxfId="0" priority="2238" stopIfTrue="1" operator="equal">
      <formula>"是"</formula>
    </cfRule>
  </conditionalFormatting>
  <conditionalFormatting sqref="U80">
    <cfRule type="cellIs" dxfId="0" priority="2261" stopIfTrue="1" operator="equal">
      <formula>$U$19</formula>
    </cfRule>
    <cfRule type="containsText" dxfId="1" priority="2267" stopIfTrue="1" operator="between" text="阳性,临界值">
      <formula>NOT(ISERROR(SEARCH("阳性,临界值",U80)))</formula>
    </cfRule>
    <cfRule type="cellIs" dxfId="2" priority="2273" stopIfTrue="1" operator="equal">
      <formula>"阳性,临界值"</formula>
    </cfRule>
  </conditionalFormatting>
  <conditionalFormatting sqref="W80">
    <cfRule type="cellIs" dxfId="0" priority="2249" stopIfTrue="1" operator="equal">
      <formula>$W$4</formula>
    </cfRule>
  </conditionalFormatting>
  <conditionalFormatting sqref="Y80">
    <cfRule type="cellIs" dxfId="0" priority="2243" stopIfTrue="1" operator="equal">
      <formula>"异常"</formula>
    </cfRule>
  </conditionalFormatting>
  <conditionalFormatting sqref="AB80">
    <cfRule type="cellIs" dxfId="0" priority="696" stopIfTrue="1" operator="greaterThan">
      <formula>0</formula>
    </cfRule>
  </conditionalFormatting>
  <conditionalFormatting sqref="AC80">
    <cfRule type="cellIs" dxfId="0" priority="695" stopIfTrue="1" operator="equal">
      <formula>"是"</formula>
    </cfRule>
  </conditionalFormatting>
  <conditionalFormatting sqref="U81">
    <cfRule type="cellIs" dxfId="0" priority="2260" stopIfTrue="1" operator="equal">
      <formula>$U$19</formula>
    </cfRule>
    <cfRule type="containsText" dxfId="1" priority="2266" stopIfTrue="1" operator="between" text="阳性,临界值">
      <formula>NOT(ISERROR(SEARCH("阳性,临界值",U81)))</formula>
    </cfRule>
    <cfRule type="cellIs" dxfId="2" priority="2272" stopIfTrue="1" operator="equal">
      <formula>"阳性,临界值"</formula>
    </cfRule>
  </conditionalFormatting>
  <conditionalFormatting sqref="W81">
    <cfRule type="cellIs" dxfId="0" priority="2248" stopIfTrue="1" operator="equal">
      <formula>$W$4</formula>
    </cfRule>
  </conditionalFormatting>
  <conditionalFormatting sqref="Y81">
    <cfRule type="cellIs" dxfId="0" priority="2242" stopIfTrue="1" operator="equal">
      <formula>"异常"</formula>
    </cfRule>
  </conditionalFormatting>
  <conditionalFormatting sqref="AC81">
    <cfRule type="cellIs" dxfId="0" priority="2236" stopIfTrue="1" operator="equal">
      <formula>"是"</formula>
    </cfRule>
  </conditionalFormatting>
  <conditionalFormatting sqref="U82">
    <cfRule type="cellIs" dxfId="0" priority="2259" stopIfTrue="1" operator="equal">
      <formula>$U$19</formula>
    </cfRule>
    <cfRule type="containsText" dxfId="1" priority="2265" stopIfTrue="1" operator="between" text="阳性,临界值">
      <formula>NOT(ISERROR(SEARCH("阳性,临界值",U82)))</formula>
    </cfRule>
    <cfRule type="cellIs" dxfId="2" priority="2271" stopIfTrue="1" operator="equal">
      <formula>"阳性,临界值"</formula>
    </cfRule>
  </conditionalFormatting>
  <conditionalFormatting sqref="W82">
    <cfRule type="cellIs" dxfId="0" priority="2247" stopIfTrue="1" operator="equal">
      <formula>$W$4</formula>
    </cfRule>
  </conditionalFormatting>
  <conditionalFormatting sqref="Y82">
    <cfRule type="cellIs" dxfId="0" priority="2241" stopIfTrue="1" operator="equal">
      <formula>"异常"</formula>
    </cfRule>
  </conditionalFormatting>
  <conditionalFormatting sqref="AC82">
    <cfRule type="cellIs" dxfId="0" priority="2235" stopIfTrue="1" operator="equal">
      <formula>"是"</formula>
    </cfRule>
  </conditionalFormatting>
  <conditionalFormatting sqref="U83">
    <cfRule type="cellIs" dxfId="0" priority="2258" stopIfTrue="1" operator="equal">
      <formula>$U$19</formula>
    </cfRule>
    <cfRule type="containsText" dxfId="1" priority="2264" stopIfTrue="1" operator="between" text="阳性,临界值">
      <formula>NOT(ISERROR(SEARCH("阳性,临界值",U83)))</formula>
    </cfRule>
    <cfRule type="cellIs" dxfId="2" priority="2270" stopIfTrue="1" operator="equal">
      <formula>"阳性,临界值"</formula>
    </cfRule>
  </conditionalFormatting>
  <conditionalFormatting sqref="W83">
    <cfRule type="cellIs" dxfId="0" priority="2246" stopIfTrue="1" operator="equal">
      <formula>$W$4</formula>
    </cfRule>
  </conditionalFormatting>
  <conditionalFormatting sqref="Y83">
    <cfRule type="cellIs" dxfId="0" priority="2240" stopIfTrue="1" operator="equal">
      <formula>"异常"</formula>
    </cfRule>
  </conditionalFormatting>
  <conditionalFormatting sqref="AB83">
    <cfRule type="cellIs" dxfId="0" priority="768" stopIfTrue="1" operator="greaterThan">
      <formula>0</formula>
    </cfRule>
  </conditionalFormatting>
  <conditionalFormatting sqref="AC83">
    <cfRule type="cellIs" dxfId="0" priority="767" stopIfTrue="1" operator="equal">
      <formula>"是"</formula>
    </cfRule>
  </conditionalFormatting>
  <conditionalFormatting sqref="U84">
    <cfRule type="cellIs" dxfId="0" priority="2257" stopIfTrue="1" operator="equal">
      <formula>$U$19</formula>
    </cfRule>
    <cfRule type="containsText" dxfId="1" priority="2263" stopIfTrue="1" operator="between" text="阳性,临界值">
      <formula>NOT(ISERROR(SEARCH("阳性,临界值",U84)))</formula>
    </cfRule>
    <cfRule type="cellIs" dxfId="2" priority="2269" stopIfTrue="1" operator="equal">
      <formula>"阳性,临界值"</formula>
    </cfRule>
  </conditionalFormatting>
  <conditionalFormatting sqref="W84">
    <cfRule type="cellIs" dxfId="0" priority="2245" stopIfTrue="1" operator="equal">
      <formula>$W$4</formula>
    </cfRule>
  </conditionalFormatting>
  <conditionalFormatting sqref="Y84">
    <cfRule type="cellIs" dxfId="0" priority="2239" stopIfTrue="1" operator="equal">
      <formula>"异常"</formula>
    </cfRule>
  </conditionalFormatting>
  <conditionalFormatting sqref="AC84">
    <cfRule type="cellIs" dxfId="0" priority="2233" stopIfTrue="1" operator="equal">
      <formula>"是"</formula>
    </cfRule>
  </conditionalFormatting>
  <conditionalFormatting sqref="U85">
    <cfRule type="cellIs" dxfId="0" priority="2230" stopIfTrue="1" operator="equal">
      <formula>$U$19</formula>
    </cfRule>
    <cfRule type="containsText" dxfId="1" priority="2231" stopIfTrue="1" operator="between" text="阳性,临界值">
      <formula>NOT(ISERROR(SEARCH("阳性,临界值",U85)))</formula>
    </cfRule>
    <cfRule type="cellIs" dxfId="2" priority="2232" stopIfTrue="1" operator="equal">
      <formula>"阳性,临界值"</formula>
    </cfRule>
  </conditionalFormatting>
  <conditionalFormatting sqref="W85">
    <cfRule type="cellIs" dxfId="0" priority="2228" stopIfTrue="1" operator="equal">
      <formula>$W$4</formula>
    </cfRule>
  </conditionalFormatting>
  <conditionalFormatting sqref="Y85">
    <cfRule type="cellIs" dxfId="0" priority="2227" stopIfTrue="1" operator="equal">
      <formula>"异常"</formula>
    </cfRule>
  </conditionalFormatting>
  <conditionalFormatting sqref="AC85">
    <cfRule type="cellIs" dxfId="0" priority="2226" stopIfTrue="1" operator="equal">
      <formula>"是"</formula>
    </cfRule>
  </conditionalFormatting>
  <conditionalFormatting sqref="U86">
    <cfRule type="cellIs" dxfId="0" priority="2185" stopIfTrue="1" operator="equal">
      <formula>$U$19</formula>
    </cfRule>
    <cfRule type="containsText" dxfId="1" priority="2205" stopIfTrue="1" operator="between" text="阳性,临界值">
      <formula>NOT(ISERROR(SEARCH("阳性,临界值",U86)))</formula>
    </cfRule>
    <cfRule type="cellIs" dxfId="2" priority="2225" stopIfTrue="1" operator="equal">
      <formula>"阳性,临界值"</formula>
    </cfRule>
  </conditionalFormatting>
  <conditionalFormatting sqref="W86">
    <cfRule type="cellIs" dxfId="0" priority="2143" stopIfTrue="1" operator="equal">
      <formula>$W$4</formula>
    </cfRule>
  </conditionalFormatting>
  <conditionalFormatting sqref="Y86">
    <cfRule type="cellIs" dxfId="0" priority="2121" stopIfTrue="1" operator="equal">
      <formula>"异常"</formula>
    </cfRule>
  </conditionalFormatting>
  <conditionalFormatting sqref="AC86">
    <cfRule type="cellIs" dxfId="0" priority="2099" stopIfTrue="1" operator="equal">
      <formula>"是"</formula>
    </cfRule>
  </conditionalFormatting>
  <conditionalFormatting sqref="U87">
    <cfRule type="cellIs" dxfId="0" priority="2184" stopIfTrue="1" operator="equal">
      <formula>$U$19</formula>
    </cfRule>
    <cfRule type="containsText" dxfId="1" priority="2204" stopIfTrue="1" operator="between" text="阳性,临界值">
      <formula>NOT(ISERROR(SEARCH("阳性,临界值",U87)))</formula>
    </cfRule>
    <cfRule type="cellIs" dxfId="2" priority="2224" stopIfTrue="1" operator="equal">
      <formula>"阳性,临界值"</formula>
    </cfRule>
  </conditionalFormatting>
  <conditionalFormatting sqref="W87">
    <cfRule type="cellIs" dxfId="0" priority="2142" stopIfTrue="1" operator="equal">
      <formula>$W$4</formula>
    </cfRule>
  </conditionalFormatting>
  <conditionalFormatting sqref="Y87">
    <cfRule type="cellIs" dxfId="0" priority="2120" stopIfTrue="1" operator="equal">
      <formula>"异常"</formula>
    </cfRule>
  </conditionalFormatting>
  <conditionalFormatting sqref="AC87">
    <cfRule type="cellIs" dxfId="0" priority="2098" stopIfTrue="1" operator="equal">
      <formula>"是"</formula>
    </cfRule>
  </conditionalFormatting>
  <conditionalFormatting sqref="W88">
    <cfRule type="cellIs" dxfId="0" priority="2141" stopIfTrue="1" operator="equal">
      <formula>$W$4</formula>
    </cfRule>
  </conditionalFormatting>
  <conditionalFormatting sqref="Y88">
    <cfRule type="cellIs" dxfId="0" priority="2119" stopIfTrue="1" operator="equal">
      <formula>"异常"</formula>
    </cfRule>
  </conditionalFormatting>
  <conditionalFormatting sqref="AC88">
    <cfRule type="cellIs" dxfId="0" priority="2097" stopIfTrue="1" operator="equal">
      <formula>"是"</formula>
    </cfRule>
  </conditionalFormatting>
  <conditionalFormatting sqref="W89">
    <cfRule type="cellIs" dxfId="0" priority="2140" stopIfTrue="1" operator="equal">
      <formula>$W$4</formula>
    </cfRule>
  </conditionalFormatting>
  <conditionalFormatting sqref="Y89">
    <cfRule type="cellIs" dxfId="0" priority="2118" stopIfTrue="1" operator="equal">
      <formula>"异常"</formula>
    </cfRule>
  </conditionalFormatting>
  <conditionalFormatting sqref="AC89">
    <cfRule type="cellIs" dxfId="0" priority="2096" stopIfTrue="1" operator="equal">
      <formula>"是"</formula>
    </cfRule>
  </conditionalFormatting>
  <conditionalFormatting sqref="W90">
    <cfRule type="cellIs" dxfId="0" priority="2139" stopIfTrue="1" operator="equal">
      <formula>$W$4</formula>
    </cfRule>
  </conditionalFormatting>
  <conditionalFormatting sqref="Y90">
    <cfRule type="cellIs" dxfId="0" priority="2117" stopIfTrue="1" operator="equal">
      <formula>"异常"</formula>
    </cfRule>
  </conditionalFormatting>
  <conditionalFormatting sqref="AC90">
    <cfRule type="cellIs" dxfId="0" priority="2095" stopIfTrue="1" operator="equal">
      <formula>"是"</formula>
    </cfRule>
  </conditionalFormatting>
  <conditionalFormatting sqref="U91">
    <cfRule type="cellIs" dxfId="0" priority="2182" stopIfTrue="1" operator="equal">
      <formula>$U$19</formula>
    </cfRule>
    <cfRule type="containsText" dxfId="1" priority="2202" stopIfTrue="1" operator="between" text="阳性,临界值">
      <formula>NOT(ISERROR(SEARCH("阳性,临界值",U91)))</formula>
    </cfRule>
    <cfRule type="cellIs" dxfId="2" priority="2222" stopIfTrue="1" operator="equal">
      <formula>"阳性,临界值"</formula>
    </cfRule>
  </conditionalFormatting>
  <conditionalFormatting sqref="W91">
    <cfRule type="cellIs" dxfId="0" priority="2138" stopIfTrue="1" operator="equal">
      <formula>$W$4</formula>
    </cfRule>
  </conditionalFormatting>
  <conditionalFormatting sqref="Y91">
    <cfRule type="cellIs" dxfId="0" priority="2116" stopIfTrue="1" operator="equal">
      <formula>"异常"</formula>
    </cfRule>
  </conditionalFormatting>
  <conditionalFormatting sqref="AC91">
    <cfRule type="cellIs" dxfId="0" priority="2094" stopIfTrue="1" operator="equal">
      <formula>"是"</formula>
    </cfRule>
  </conditionalFormatting>
  <conditionalFormatting sqref="U92">
    <cfRule type="cellIs" dxfId="0" priority="2181" stopIfTrue="1" operator="equal">
      <formula>$U$19</formula>
    </cfRule>
    <cfRule type="containsText" dxfId="1" priority="2201" stopIfTrue="1" operator="between" text="阳性,临界值">
      <formula>NOT(ISERROR(SEARCH("阳性,临界值",U92)))</formula>
    </cfRule>
    <cfRule type="cellIs" dxfId="2" priority="2221" stopIfTrue="1" operator="equal">
      <formula>"阳性,临界值"</formula>
    </cfRule>
  </conditionalFormatting>
  <conditionalFormatting sqref="W92">
    <cfRule type="cellIs" dxfId="0" priority="2137" stopIfTrue="1" operator="equal">
      <formula>$W$4</formula>
    </cfRule>
  </conditionalFormatting>
  <conditionalFormatting sqref="Y92">
    <cfRule type="cellIs" dxfId="0" priority="2115" stopIfTrue="1" operator="equal">
      <formula>"异常"</formula>
    </cfRule>
  </conditionalFormatting>
  <conditionalFormatting sqref="AC92">
    <cfRule type="cellIs" dxfId="0" priority="2093" stopIfTrue="1" operator="equal">
      <formula>"是"</formula>
    </cfRule>
  </conditionalFormatting>
  <conditionalFormatting sqref="U93">
    <cfRule type="cellIs" dxfId="0" priority="2180" stopIfTrue="1" operator="equal">
      <formula>$U$19</formula>
    </cfRule>
    <cfRule type="containsText" dxfId="1" priority="2200" stopIfTrue="1" operator="between" text="阳性,临界值">
      <formula>NOT(ISERROR(SEARCH("阳性,临界值",U93)))</formula>
    </cfRule>
    <cfRule type="cellIs" dxfId="2" priority="2220" stopIfTrue="1" operator="equal">
      <formula>"阳性,临界值"</formula>
    </cfRule>
  </conditionalFormatting>
  <conditionalFormatting sqref="W93">
    <cfRule type="cellIs" dxfId="0" priority="2136" stopIfTrue="1" operator="equal">
      <formula>$W$4</formula>
    </cfRule>
  </conditionalFormatting>
  <conditionalFormatting sqref="Y93">
    <cfRule type="cellIs" dxfId="0" priority="2114" stopIfTrue="1" operator="equal">
      <formula>"异常"</formula>
    </cfRule>
  </conditionalFormatting>
  <conditionalFormatting sqref="AC93">
    <cfRule type="cellIs" dxfId="0" priority="2092" stopIfTrue="1" operator="equal">
      <formula>"是"</formula>
    </cfRule>
  </conditionalFormatting>
  <conditionalFormatting sqref="U94">
    <cfRule type="cellIs" dxfId="0" priority="2179" stopIfTrue="1" operator="equal">
      <formula>$U$19</formula>
    </cfRule>
    <cfRule type="containsText" dxfId="1" priority="2199" stopIfTrue="1" operator="between" text="阳性,临界值">
      <formula>NOT(ISERROR(SEARCH("阳性,临界值",U94)))</formula>
    </cfRule>
    <cfRule type="cellIs" dxfId="2" priority="2219" stopIfTrue="1" operator="equal">
      <formula>"阳性,临界值"</formula>
    </cfRule>
  </conditionalFormatting>
  <conditionalFormatting sqref="W94">
    <cfRule type="cellIs" dxfId="0" priority="2135" stopIfTrue="1" operator="equal">
      <formula>$W$4</formula>
    </cfRule>
  </conditionalFormatting>
  <conditionalFormatting sqref="Y94">
    <cfRule type="cellIs" dxfId="0" priority="2113" stopIfTrue="1" operator="equal">
      <formula>"异常"</formula>
    </cfRule>
  </conditionalFormatting>
  <conditionalFormatting sqref="AC94">
    <cfRule type="cellIs" dxfId="0" priority="2091" stopIfTrue="1" operator="equal">
      <formula>"是"</formula>
    </cfRule>
  </conditionalFormatting>
  <conditionalFormatting sqref="U95">
    <cfRule type="cellIs" dxfId="0" priority="2178" stopIfTrue="1" operator="equal">
      <formula>$U$19</formula>
    </cfRule>
    <cfRule type="containsText" dxfId="1" priority="2198" stopIfTrue="1" operator="between" text="阳性,临界值">
      <formula>NOT(ISERROR(SEARCH("阳性,临界值",U95)))</formula>
    </cfRule>
    <cfRule type="cellIs" dxfId="2" priority="2218" stopIfTrue="1" operator="equal">
      <formula>"阳性,临界值"</formula>
    </cfRule>
  </conditionalFormatting>
  <conditionalFormatting sqref="W95">
    <cfRule type="cellIs" dxfId="0" priority="2134" stopIfTrue="1" operator="equal">
      <formula>$W$4</formula>
    </cfRule>
  </conditionalFormatting>
  <conditionalFormatting sqref="Y95">
    <cfRule type="cellIs" dxfId="0" priority="2112" stopIfTrue="1" operator="equal">
      <formula>"异常"</formula>
    </cfRule>
  </conditionalFormatting>
  <conditionalFormatting sqref="AC95">
    <cfRule type="cellIs" dxfId="0" priority="2090" stopIfTrue="1" operator="equal">
      <formula>"是"</formula>
    </cfRule>
  </conditionalFormatting>
  <conditionalFormatting sqref="U96">
    <cfRule type="cellIs" dxfId="0" priority="2177" stopIfTrue="1" operator="equal">
      <formula>$U$19</formula>
    </cfRule>
    <cfRule type="containsText" dxfId="1" priority="2197" stopIfTrue="1" operator="between" text="阳性,临界值">
      <formula>NOT(ISERROR(SEARCH("阳性,临界值",U96)))</formula>
    </cfRule>
    <cfRule type="cellIs" dxfId="2" priority="2217" stopIfTrue="1" operator="equal">
      <formula>"阳性,临界值"</formula>
    </cfRule>
  </conditionalFormatting>
  <conditionalFormatting sqref="W96">
    <cfRule type="cellIs" dxfId="0" priority="2133" stopIfTrue="1" operator="equal">
      <formula>$W$4</formula>
    </cfRule>
  </conditionalFormatting>
  <conditionalFormatting sqref="Y96">
    <cfRule type="cellIs" dxfId="0" priority="2111" stopIfTrue="1" operator="equal">
      <formula>"异常"</formula>
    </cfRule>
  </conditionalFormatting>
  <conditionalFormatting sqref="AC96">
    <cfRule type="cellIs" dxfId="0" priority="2089" stopIfTrue="1" operator="equal">
      <formula>"是"</formula>
    </cfRule>
  </conditionalFormatting>
  <conditionalFormatting sqref="U97">
    <cfRule type="cellIs" dxfId="0" priority="2176" stopIfTrue="1" operator="equal">
      <formula>$U$19</formula>
    </cfRule>
    <cfRule type="containsText" dxfId="1" priority="2196" stopIfTrue="1" operator="between" text="阳性,临界值">
      <formula>NOT(ISERROR(SEARCH("阳性,临界值",U97)))</formula>
    </cfRule>
    <cfRule type="cellIs" dxfId="2" priority="2216" stopIfTrue="1" operator="equal">
      <formula>"阳性,临界值"</formula>
    </cfRule>
  </conditionalFormatting>
  <conditionalFormatting sqref="W97">
    <cfRule type="cellIs" dxfId="0" priority="2132" stopIfTrue="1" operator="equal">
      <formula>$W$4</formula>
    </cfRule>
  </conditionalFormatting>
  <conditionalFormatting sqref="Y97">
    <cfRule type="cellIs" dxfId="0" priority="2110" stopIfTrue="1" operator="equal">
      <formula>"异常"</formula>
    </cfRule>
  </conditionalFormatting>
  <conditionalFormatting sqref="AC97">
    <cfRule type="cellIs" dxfId="0" priority="2088" stopIfTrue="1" operator="equal">
      <formula>"是"</formula>
    </cfRule>
  </conditionalFormatting>
  <conditionalFormatting sqref="U98">
    <cfRule type="cellIs" dxfId="0" priority="2175" stopIfTrue="1" operator="equal">
      <formula>$U$19</formula>
    </cfRule>
    <cfRule type="containsText" dxfId="1" priority="2195" stopIfTrue="1" operator="between" text="阳性,临界值">
      <formula>NOT(ISERROR(SEARCH("阳性,临界值",U98)))</formula>
    </cfRule>
    <cfRule type="cellIs" dxfId="2" priority="2215" stopIfTrue="1" operator="equal">
      <formula>"阳性,临界值"</formula>
    </cfRule>
  </conditionalFormatting>
  <conditionalFormatting sqref="W98">
    <cfRule type="cellIs" dxfId="0" priority="2131" stopIfTrue="1" operator="equal">
      <formula>$W$4</formula>
    </cfRule>
  </conditionalFormatting>
  <conditionalFormatting sqref="Y98">
    <cfRule type="cellIs" dxfId="0" priority="2109" stopIfTrue="1" operator="equal">
      <formula>"异常"</formula>
    </cfRule>
  </conditionalFormatting>
  <conditionalFormatting sqref="AB98">
    <cfRule type="cellIs" dxfId="0" priority="766" stopIfTrue="1" operator="greaterThan">
      <formula>0</formula>
    </cfRule>
  </conditionalFormatting>
  <conditionalFormatting sqref="AC98">
    <cfRule type="cellIs" dxfId="0" priority="765" stopIfTrue="1" operator="equal">
      <formula>"是"</formula>
    </cfRule>
  </conditionalFormatting>
  <conditionalFormatting sqref="U99">
    <cfRule type="cellIs" dxfId="0" priority="2174" stopIfTrue="1" operator="equal">
      <formula>$U$19</formula>
    </cfRule>
    <cfRule type="containsText" dxfId="1" priority="2194" stopIfTrue="1" operator="between" text="阳性,临界值">
      <formula>NOT(ISERROR(SEARCH("阳性,临界值",U99)))</formula>
    </cfRule>
    <cfRule type="cellIs" dxfId="2" priority="2214" stopIfTrue="1" operator="equal">
      <formula>"阳性,临界值"</formula>
    </cfRule>
  </conditionalFormatting>
  <conditionalFormatting sqref="W99">
    <cfRule type="cellIs" dxfId="0" priority="2130" stopIfTrue="1" operator="equal">
      <formula>$W$4</formula>
    </cfRule>
  </conditionalFormatting>
  <conditionalFormatting sqref="Y99">
    <cfRule type="cellIs" dxfId="0" priority="2108" stopIfTrue="1" operator="equal">
      <formula>"异常"</formula>
    </cfRule>
  </conditionalFormatting>
  <conditionalFormatting sqref="AC99">
    <cfRule type="cellIs" dxfId="0" priority="2086" stopIfTrue="1" operator="equal">
      <formula>"是"</formula>
    </cfRule>
  </conditionalFormatting>
  <conditionalFormatting sqref="U100">
    <cfRule type="cellIs" dxfId="0" priority="2173" stopIfTrue="1" operator="equal">
      <formula>$U$19</formula>
    </cfRule>
    <cfRule type="containsText" dxfId="1" priority="2193" stopIfTrue="1" operator="between" text="阳性,临界值">
      <formula>NOT(ISERROR(SEARCH("阳性,临界值",U100)))</formula>
    </cfRule>
    <cfRule type="cellIs" dxfId="2" priority="2213" stopIfTrue="1" operator="equal">
      <formula>"阳性,临界值"</formula>
    </cfRule>
  </conditionalFormatting>
  <conditionalFormatting sqref="W100">
    <cfRule type="cellIs" dxfId="0" priority="2129" stopIfTrue="1" operator="equal">
      <formula>$W$4</formula>
    </cfRule>
  </conditionalFormatting>
  <conditionalFormatting sqref="Y100">
    <cfRule type="cellIs" dxfId="0" priority="2107" stopIfTrue="1" operator="equal">
      <formula>"异常"</formula>
    </cfRule>
  </conditionalFormatting>
  <conditionalFormatting sqref="AC100">
    <cfRule type="cellIs" dxfId="0" priority="2085" stopIfTrue="1" operator="equal">
      <formula>"是"</formula>
    </cfRule>
  </conditionalFormatting>
  <conditionalFormatting sqref="U101">
    <cfRule type="cellIs" dxfId="0" priority="2172" stopIfTrue="1" operator="equal">
      <formula>$U$19</formula>
    </cfRule>
    <cfRule type="containsText" dxfId="1" priority="2192" stopIfTrue="1" operator="between" text="阳性,临界值">
      <formula>NOT(ISERROR(SEARCH("阳性,临界值",U101)))</formula>
    </cfRule>
    <cfRule type="cellIs" dxfId="2" priority="2212" stopIfTrue="1" operator="equal">
      <formula>"阳性,临界值"</formula>
    </cfRule>
  </conditionalFormatting>
  <conditionalFormatting sqref="W101">
    <cfRule type="cellIs" dxfId="0" priority="2128" stopIfTrue="1" operator="equal">
      <formula>$W$4</formula>
    </cfRule>
  </conditionalFormatting>
  <conditionalFormatting sqref="Y101">
    <cfRule type="cellIs" dxfId="0" priority="2106" stopIfTrue="1" operator="equal">
      <formula>"异常"</formula>
    </cfRule>
  </conditionalFormatting>
  <conditionalFormatting sqref="AC101">
    <cfRule type="cellIs" dxfId="0" priority="2084" stopIfTrue="1" operator="equal">
      <formula>"是"</formula>
    </cfRule>
  </conditionalFormatting>
  <conditionalFormatting sqref="U102">
    <cfRule type="cellIs" dxfId="0" priority="2171" stopIfTrue="1" operator="equal">
      <formula>$U$19</formula>
    </cfRule>
    <cfRule type="containsText" dxfId="1" priority="2191" stopIfTrue="1" operator="between" text="阳性,临界值">
      <formula>NOT(ISERROR(SEARCH("阳性,临界值",U102)))</formula>
    </cfRule>
    <cfRule type="cellIs" dxfId="2" priority="2211" stopIfTrue="1" operator="equal">
      <formula>"阳性,临界值"</formula>
    </cfRule>
  </conditionalFormatting>
  <conditionalFormatting sqref="W102">
    <cfRule type="cellIs" dxfId="0" priority="2127" stopIfTrue="1" operator="equal">
      <formula>$W$4</formula>
    </cfRule>
  </conditionalFormatting>
  <conditionalFormatting sqref="Y102">
    <cfRule type="cellIs" dxfId="0" priority="2105" stopIfTrue="1" operator="equal">
      <formula>"异常"</formula>
    </cfRule>
  </conditionalFormatting>
  <conditionalFormatting sqref="AC102">
    <cfRule type="cellIs" dxfId="0" priority="2083" stopIfTrue="1" operator="equal">
      <formula>"是"</formula>
    </cfRule>
  </conditionalFormatting>
  <conditionalFormatting sqref="U103">
    <cfRule type="cellIs" dxfId="0" priority="2170" stopIfTrue="1" operator="equal">
      <formula>$U$19</formula>
    </cfRule>
    <cfRule type="containsText" dxfId="1" priority="2190" stopIfTrue="1" operator="between" text="阳性,临界值">
      <formula>NOT(ISERROR(SEARCH("阳性,临界值",U103)))</formula>
    </cfRule>
    <cfRule type="cellIs" dxfId="2" priority="2210" stopIfTrue="1" operator="equal">
      <formula>"阳性,临界值"</formula>
    </cfRule>
  </conditionalFormatting>
  <conditionalFormatting sqref="W103">
    <cfRule type="cellIs" dxfId="0" priority="2126" stopIfTrue="1" operator="equal">
      <formula>$W$4</formula>
    </cfRule>
  </conditionalFormatting>
  <conditionalFormatting sqref="Y103">
    <cfRule type="cellIs" dxfId="0" priority="2104" stopIfTrue="1" operator="equal">
      <formula>"异常"</formula>
    </cfRule>
  </conditionalFormatting>
  <conditionalFormatting sqref="AC103">
    <cfRule type="cellIs" dxfId="0" priority="2082" stopIfTrue="1" operator="equal">
      <formula>"是"</formula>
    </cfRule>
  </conditionalFormatting>
  <conditionalFormatting sqref="U104">
    <cfRule type="cellIs" dxfId="0" priority="2169" stopIfTrue="1" operator="equal">
      <formula>$U$19</formula>
    </cfRule>
    <cfRule type="containsText" dxfId="1" priority="2189" stopIfTrue="1" operator="between" text="阳性,临界值">
      <formula>NOT(ISERROR(SEARCH("阳性,临界值",U104)))</formula>
    </cfRule>
    <cfRule type="cellIs" dxfId="2" priority="2209" stopIfTrue="1" operator="equal">
      <formula>"阳性,临界值"</formula>
    </cfRule>
  </conditionalFormatting>
  <conditionalFormatting sqref="W104">
    <cfRule type="cellIs" dxfId="0" priority="2125" stopIfTrue="1" operator="equal">
      <formula>$W$4</formula>
    </cfRule>
  </conditionalFormatting>
  <conditionalFormatting sqref="Y104">
    <cfRule type="cellIs" dxfId="0" priority="2103" stopIfTrue="1" operator="equal">
      <formula>"异常"</formula>
    </cfRule>
  </conditionalFormatting>
  <conditionalFormatting sqref="AC104">
    <cfRule type="cellIs" dxfId="0" priority="2081" stopIfTrue="1" operator="equal">
      <formula>"是"</formula>
    </cfRule>
  </conditionalFormatting>
  <conditionalFormatting sqref="U105">
    <cfRule type="cellIs" dxfId="0" priority="2168" stopIfTrue="1" operator="equal">
      <formula>$U$19</formula>
    </cfRule>
    <cfRule type="containsText" dxfId="1" priority="2188" stopIfTrue="1" operator="between" text="阳性,临界值">
      <formula>NOT(ISERROR(SEARCH("阳性,临界值",U105)))</formula>
    </cfRule>
    <cfRule type="cellIs" dxfId="2" priority="2208" stopIfTrue="1" operator="equal">
      <formula>"阳性,临界值"</formula>
    </cfRule>
  </conditionalFormatting>
  <conditionalFormatting sqref="W105">
    <cfRule type="cellIs" dxfId="0" priority="2124" stopIfTrue="1" operator="equal">
      <formula>$W$4</formula>
    </cfRule>
  </conditionalFormatting>
  <conditionalFormatting sqref="Y105">
    <cfRule type="cellIs" dxfId="0" priority="2102" stopIfTrue="1" operator="equal">
      <formula>"异常"</formula>
    </cfRule>
  </conditionalFormatting>
  <conditionalFormatting sqref="AC105">
    <cfRule type="cellIs" dxfId="0" priority="2080" stopIfTrue="1" operator="equal">
      <formula>"是"</formula>
    </cfRule>
  </conditionalFormatting>
  <conditionalFormatting sqref="U106">
    <cfRule type="cellIs" dxfId="0" priority="2167" stopIfTrue="1" operator="equal">
      <formula>$U$19</formula>
    </cfRule>
    <cfRule type="containsText" dxfId="1" priority="2187" stopIfTrue="1" operator="between" text="阳性,临界值">
      <formula>NOT(ISERROR(SEARCH("阳性,临界值",U106)))</formula>
    </cfRule>
    <cfRule type="cellIs" dxfId="2" priority="2207" stopIfTrue="1" operator="equal">
      <formula>"阳性,临界值"</formula>
    </cfRule>
  </conditionalFormatting>
  <conditionalFormatting sqref="W106">
    <cfRule type="cellIs" dxfId="0" priority="2123" stopIfTrue="1" operator="equal">
      <formula>$W$4</formula>
    </cfRule>
  </conditionalFormatting>
  <conditionalFormatting sqref="Y106">
    <cfRule type="cellIs" dxfId="0" priority="2101" stopIfTrue="1" operator="equal">
      <formula>"异常"</formula>
    </cfRule>
  </conditionalFormatting>
  <conditionalFormatting sqref="AC106">
    <cfRule type="cellIs" dxfId="0" priority="2079" stopIfTrue="1" operator="equal">
      <formula>"是"</formula>
    </cfRule>
  </conditionalFormatting>
  <conditionalFormatting sqref="U107">
    <cfRule type="cellIs" dxfId="0" priority="2166" stopIfTrue="1" operator="equal">
      <formula>$U$19</formula>
    </cfRule>
    <cfRule type="containsText" dxfId="1" priority="2186" stopIfTrue="1" operator="between" text="阳性,临界值">
      <formula>NOT(ISERROR(SEARCH("阳性,临界值",U107)))</formula>
    </cfRule>
    <cfRule type="cellIs" dxfId="2" priority="2206" stopIfTrue="1" operator="equal">
      <formula>"阳性,临界值"</formula>
    </cfRule>
  </conditionalFormatting>
  <conditionalFormatting sqref="W107">
    <cfRule type="cellIs" dxfId="0" priority="2122" stopIfTrue="1" operator="equal">
      <formula>$W$4</formula>
    </cfRule>
  </conditionalFormatting>
  <conditionalFormatting sqref="Y107">
    <cfRule type="cellIs" dxfId="0" priority="2100" stopIfTrue="1" operator="equal">
      <formula>"异常"</formula>
    </cfRule>
  </conditionalFormatting>
  <conditionalFormatting sqref="AC107">
    <cfRule type="cellIs" dxfId="0" priority="2078" stopIfTrue="1" operator="equal">
      <formula>"是"</formula>
    </cfRule>
  </conditionalFormatting>
  <conditionalFormatting sqref="U108">
    <cfRule type="cellIs" dxfId="0" priority="2051" stopIfTrue="1" operator="equal">
      <formula>$U$19</formula>
    </cfRule>
    <cfRule type="containsText" dxfId="1" priority="2062" stopIfTrue="1" operator="between" text="阳性,临界值">
      <formula>NOT(ISERROR(SEARCH("阳性,临界值",U108)))</formula>
    </cfRule>
    <cfRule type="cellIs" dxfId="2" priority="2073" stopIfTrue="1" operator="equal">
      <formula>"阳性,临界值"</formula>
    </cfRule>
  </conditionalFormatting>
  <conditionalFormatting sqref="W108">
    <cfRule type="cellIs" dxfId="0" priority="2029" stopIfTrue="1" operator="equal">
      <formula>$W$4</formula>
    </cfRule>
  </conditionalFormatting>
  <conditionalFormatting sqref="Y108">
    <cfRule type="cellIs" dxfId="0" priority="2018" stopIfTrue="1" operator="equal">
      <formula>"异常"</formula>
    </cfRule>
  </conditionalFormatting>
  <conditionalFormatting sqref="AC108">
    <cfRule type="cellIs" dxfId="0" priority="2007" stopIfTrue="1" operator="equal">
      <formula>"是"</formula>
    </cfRule>
  </conditionalFormatting>
  <conditionalFormatting sqref="U109">
    <cfRule type="cellIs" dxfId="0" priority="2050" stopIfTrue="1" operator="equal">
      <formula>$U$19</formula>
    </cfRule>
    <cfRule type="containsText" dxfId="1" priority="2061" stopIfTrue="1" operator="between" text="阳性,临界值">
      <formula>NOT(ISERROR(SEARCH("阳性,临界值",U109)))</formula>
    </cfRule>
    <cfRule type="cellIs" dxfId="2" priority="2072" stopIfTrue="1" operator="equal">
      <formula>"阳性,临界值"</formula>
    </cfRule>
  </conditionalFormatting>
  <conditionalFormatting sqref="W109">
    <cfRule type="cellIs" dxfId="0" priority="2028" stopIfTrue="1" operator="equal">
      <formula>$W$4</formula>
    </cfRule>
  </conditionalFormatting>
  <conditionalFormatting sqref="Y109">
    <cfRule type="cellIs" dxfId="0" priority="2017" stopIfTrue="1" operator="equal">
      <formula>"异常"</formula>
    </cfRule>
  </conditionalFormatting>
  <conditionalFormatting sqref="AC109">
    <cfRule type="cellIs" dxfId="0" priority="2006" stopIfTrue="1" operator="equal">
      <formula>"是"</formula>
    </cfRule>
  </conditionalFormatting>
  <conditionalFormatting sqref="U110">
    <cfRule type="cellIs" dxfId="0" priority="2049" stopIfTrue="1" operator="equal">
      <formula>$U$19</formula>
    </cfRule>
    <cfRule type="containsText" dxfId="1" priority="2060" stopIfTrue="1" operator="between" text="阳性,临界值">
      <formula>NOT(ISERROR(SEARCH("阳性,临界值",U110)))</formula>
    </cfRule>
    <cfRule type="cellIs" dxfId="2" priority="2071" stopIfTrue="1" operator="equal">
      <formula>"阳性,临界值"</formula>
    </cfRule>
  </conditionalFormatting>
  <conditionalFormatting sqref="W110">
    <cfRule type="cellIs" dxfId="0" priority="2027" stopIfTrue="1" operator="equal">
      <formula>$W$4</formula>
    </cfRule>
  </conditionalFormatting>
  <conditionalFormatting sqref="Y110">
    <cfRule type="cellIs" dxfId="0" priority="2016" stopIfTrue="1" operator="equal">
      <formula>"异常"</formula>
    </cfRule>
  </conditionalFormatting>
  <conditionalFormatting sqref="AC110">
    <cfRule type="cellIs" dxfId="0" priority="2005" stopIfTrue="1" operator="equal">
      <formula>"是"</formula>
    </cfRule>
  </conditionalFormatting>
  <conditionalFormatting sqref="U111">
    <cfRule type="cellIs" dxfId="0" priority="2048" stopIfTrue="1" operator="equal">
      <formula>$U$19</formula>
    </cfRule>
    <cfRule type="containsText" dxfId="1" priority="2059" stopIfTrue="1" operator="between" text="阳性,临界值">
      <formula>NOT(ISERROR(SEARCH("阳性,临界值",U111)))</formula>
    </cfRule>
    <cfRule type="cellIs" dxfId="2" priority="2070" stopIfTrue="1" operator="equal">
      <formula>"阳性,临界值"</formula>
    </cfRule>
  </conditionalFormatting>
  <conditionalFormatting sqref="W111">
    <cfRule type="cellIs" dxfId="0" priority="2026" stopIfTrue="1" operator="equal">
      <formula>$W$4</formula>
    </cfRule>
  </conditionalFormatting>
  <conditionalFormatting sqref="Y111">
    <cfRule type="cellIs" dxfId="0" priority="2015" stopIfTrue="1" operator="equal">
      <formula>"异常"</formula>
    </cfRule>
  </conditionalFormatting>
  <conditionalFormatting sqref="AC111">
    <cfRule type="cellIs" dxfId="0" priority="2004" stopIfTrue="1" operator="equal">
      <formula>"是"</formula>
    </cfRule>
  </conditionalFormatting>
  <conditionalFormatting sqref="U112">
    <cfRule type="cellIs" dxfId="0" priority="2047" stopIfTrue="1" operator="equal">
      <formula>$U$19</formula>
    </cfRule>
    <cfRule type="containsText" dxfId="1" priority="2058" stopIfTrue="1" operator="between" text="阳性,临界值">
      <formula>NOT(ISERROR(SEARCH("阳性,临界值",U112)))</formula>
    </cfRule>
    <cfRule type="cellIs" dxfId="2" priority="2069" stopIfTrue="1" operator="equal">
      <formula>"阳性,临界值"</formula>
    </cfRule>
  </conditionalFormatting>
  <conditionalFormatting sqref="W112">
    <cfRule type="cellIs" dxfId="0" priority="2025" stopIfTrue="1" operator="equal">
      <formula>$W$4</formula>
    </cfRule>
  </conditionalFormatting>
  <conditionalFormatting sqref="Y112">
    <cfRule type="cellIs" dxfId="0" priority="2014" stopIfTrue="1" operator="equal">
      <formula>"异常"</formula>
    </cfRule>
  </conditionalFormatting>
  <conditionalFormatting sqref="AC112">
    <cfRule type="cellIs" dxfId="0" priority="2003" stopIfTrue="1" operator="equal">
      <formula>"是"</formula>
    </cfRule>
  </conditionalFormatting>
  <conditionalFormatting sqref="U113">
    <cfRule type="cellIs" dxfId="0" priority="2046" stopIfTrue="1" operator="equal">
      <formula>$U$19</formula>
    </cfRule>
    <cfRule type="containsText" dxfId="1" priority="2057" stopIfTrue="1" operator="between" text="阳性,临界值">
      <formula>NOT(ISERROR(SEARCH("阳性,临界值",U113)))</formula>
    </cfRule>
    <cfRule type="cellIs" dxfId="2" priority="2068" stopIfTrue="1" operator="equal">
      <formula>"阳性,临界值"</formula>
    </cfRule>
  </conditionalFormatting>
  <conditionalFormatting sqref="W113">
    <cfRule type="cellIs" dxfId="0" priority="2024" stopIfTrue="1" operator="equal">
      <formula>$W$4</formula>
    </cfRule>
  </conditionalFormatting>
  <conditionalFormatting sqref="Y113">
    <cfRule type="cellIs" dxfId="0" priority="2013" stopIfTrue="1" operator="equal">
      <formula>"异常"</formula>
    </cfRule>
  </conditionalFormatting>
  <conditionalFormatting sqref="AC113">
    <cfRule type="cellIs" dxfId="0" priority="2002" stopIfTrue="1" operator="equal">
      <formula>"是"</formula>
    </cfRule>
  </conditionalFormatting>
  <conditionalFormatting sqref="U114">
    <cfRule type="cellIs" dxfId="0" priority="2045" stopIfTrue="1" operator="equal">
      <formula>$U$19</formula>
    </cfRule>
    <cfRule type="containsText" dxfId="1" priority="2056" stopIfTrue="1" operator="between" text="阳性,临界值">
      <formula>NOT(ISERROR(SEARCH("阳性,临界值",U114)))</formula>
    </cfRule>
    <cfRule type="cellIs" dxfId="2" priority="2067" stopIfTrue="1" operator="equal">
      <formula>"阳性,临界值"</formula>
    </cfRule>
  </conditionalFormatting>
  <conditionalFormatting sqref="W114">
    <cfRule type="cellIs" dxfId="0" priority="2023" stopIfTrue="1" operator="equal">
      <formula>$W$4</formula>
    </cfRule>
  </conditionalFormatting>
  <conditionalFormatting sqref="Y114">
    <cfRule type="cellIs" dxfId="0" priority="2012" stopIfTrue="1" operator="equal">
      <formula>"异常"</formula>
    </cfRule>
  </conditionalFormatting>
  <conditionalFormatting sqref="AC114">
    <cfRule type="cellIs" dxfId="0" priority="2001" stopIfTrue="1" operator="equal">
      <formula>"是"</formula>
    </cfRule>
  </conditionalFormatting>
  <conditionalFormatting sqref="U115">
    <cfRule type="cellIs" dxfId="0" priority="2044" stopIfTrue="1" operator="equal">
      <formula>$U$19</formula>
    </cfRule>
    <cfRule type="containsText" dxfId="1" priority="2055" stopIfTrue="1" operator="between" text="阳性,临界值">
      <formula>NOT(ISERROR(SEARCH("阳性,临界值",U115)))</formula>
    </cfRule>
    <cfRule type="cellIs" dxfId="2" priority="2066" stopIfTrue="1" operator="equal">
      <formula>"阳性,临界值"</formula>
    </cfRule>
  </conditionalFormatting>
  <conditionalFormatting sqref="W115">
    <cfRule type="cellIs" dxfId="0" priority="2022" stopIfTrue="1" operator="equal">
      <formula>$W$4</formula>
    </cfRule>
  </conditionalFormatting>
  <conditionalFormatting sqref="Y115">
    <cfRule type="cellIs" dxfId="0" priority="2011" stopIfTrue="1" operator="equal">
      <formula>"异常"</formula>
    </cfRule>
  </conditionalFormatting>
  <conditionalFormatting sqref="AC115">
    <cfRule type="cellIs" dxfId="0" priority="2000" stopIfTrue="1" operator="equal">
      <formula>"是"</formula>
    </cfRule>
  </conditionalFormatting>
  <conditionalFormatting sqref="U116">
    <cfRule type="cellIs" dxfId="0" priority="820" stopIfTrue="1" operator="equal">
      <formula>$U$19</formula>
    </cfRule>
    <cfRule type="containsText" dxfId="1" priority="821" stopIfTrue="1" operator="between" text="阳性,临界值">
      <formula>NOT(ISERROR(SEARCH("阳性,临界值",U116)))</formula>
    </cfRule>
    <cfRule type="cellIs" dxfId="2" priority="822" stopIfTrue="1" operator="equal">
      <formula>"阳性,临界值"</formula>
    </cfRule>
  </conditionalFormatting>
  <conditionalFormatting sqref="W116">
    <cfRule type="cellIs" dxfId="0" priority="2021" stopIfTrue="1" operator="equal">
      <formula>$W$4</formula>
    </cfRule>
  </conditionalFormatting>
  <conditionalFormatting sqref="Y116">
    <cfRule type="cellIs" dxfId="0" priority="2010" stopIfTrue="1" operator="equal">
      <formula>"异常"</formula>
    </cfRule>
  </conditionalFormatting>
  <conditionalFormatting sqref="AC116">
    <cfRule type="cellIs" dxfId="0" priority="1999" stopIfTrue="1" operator="equal">
      <formula>"是"</formula>
    </cfRule>
  </conditionalFormatting>
  <conditionalFormatting sqref="U117">
    <cfRule type="cellIs" dxfId="0" priority="2042" stopIfTrue="1" operator="equal">
      <formula>$U$19</formula>
    </cfRule>
    <cfRule type="containsText" dxfId="1" priority="2053" stopIfTrue="1" operator="between" text="阳性,临界值">
      <formula>NOT(ISERROR(SEARCH("阳性,临界值",U117)))</formula>
    </cfRule>
    <cfRule type="cellIs" dxfId="2" priority="2064" stopIfTrue="1" operator="equal">
      <formula>"阳性,临界值"</formula>
    </cfRule>
  </conditionalFormatting>
  <conditionalFormatting sqref="W117">
    <cfRule type="cellIs" dxfId="0" priority="2020" stopIfTrue="1" operator="equal">
      <formula>$W$4</formula>
    </cfRule>
  </conditionalFormatting>
  <conditionalFormatting sqref="Y117">
    <cfRule type="cellIs" dxfId="0" priority="2009" stopIfTrue="1" operator="equal">
      <formula>"异常"</formula>
    </cfRule>
  </conditionalFormatting>
  <conditionalFormatting sqref="AC117">
    <cfRule type="cellIs" dxfId="0" priority="1998" stopIfTrue="1" operator="equal">
      <formula>"是"</formula>
    </cfRule>
  </conditionalFormatting>
  <conditionalFormatting sqref="U118">
    <cfRule type="cellIs" dxfId="0" priority="2041" stopIfTrue="1" operator="equal">
      <formula>$U$19</formula>
    </cfRule>
    <cfRule type="containsText" dxfId="1" priority="2052" stopIfTrue="1" operator="between" text="阳性,临界值">
      <formula>NOT(ISERROR(SEARCH("阳性,临界值",U118)))</formula>
    </cfRule>
    <cfRule type="cellIs" dxfId="2" priority="2063" stopIfTrue="1" operator="equal">
      <formula>"阳性,临界值"</formula>
    </cfRule>
  </conditionalFormatting>
  <conditionalFormatting sqref="W118">
    <cfRule type="cellIs" dxfId="0" priority="2019" stopIfTrue="1" operator="equal">
      <formula>$W$4</formula>
    </cfRule>
  </conditionalFormatting>
  <conditionalFormatting sqref="Y118">
    <cfRule type="cellIs" dxfId="0" priority="2008" stopIfTrue="1" operator="equal">
      <formula>"异常"</formula>
    </cfRule>
  </conditionalFormatting>
  <conditionalFormatting sqref="AC118">
    <cfRule type="cellIs" dxfId="0" priority="1997" stopIfTrue="1" operator="equal">
      <formula>"是"</formula>
    </cfRule>
  </conditionalFormatting>
  <conditionalFormatting sqref="U119">
    <cfRule type="cellIs" dxfId="0" priority="1893" stopIfTrue="1" operator="equal">
      <formula>$U$19</formula>
    </cfRule>
    <cfRule type="containsText" dxfId="1" priority="1944" stopIfTrue="1" operator="between" text="阳性,临界值">
      <formula>NOT(ISERROR(SEARCH("阳性,临界值",U119)))</formula>
    </cfRule>
    <cfRule type="cellIs" dxfId="2" priority="1995" stopIfTrue="1" operator="equal">
      <formula>"阳性,临界值"</formula>
    </cfRule>
  </conditionalFormatting>
  <conditionalFormatting sqref="W119">
    <cfRule type="cellIs" dxfId="0" priority="1791" stopIfTrue="1" operator="equal">
      <formula>$W$4</formula>
    </cfRule>
  </conditionalFormatting>
  <conditionalFormatting sqref="Y119">
    <cfRule type="cellIs" dxfId="0" priority="1740" stopIfTrue="1" operator="equal">
      <formula>"异常"</formula>
    </cfRule>
  </conditionalFormatting>
  <conditionalFormatting sqref="AC119">
    <cfRule type="cellIs" dxfId="0" priority="1689" stopIfTrue="1" operator="equal">
      <formula>"是"</formula>
    </cfRule>
  </conditionalFormatting>
  <conditionalFormatting sqref="U120">
    <cfRule type="cellIs" dxfId="0" priority="1892" stopIfTrue="1" operator="equal">
      <formula>$U$19</formula>
    </cfRule>
    <cfRule type="containsText" dxfId="1" priority="1943" stopIfTrue="1" operator="between" text="阳性,临界值">
      <formula>NOT(ISERROR(SEARCH("阳性,临界值",U120)))</formula>
    </cfRule>
    <cfRule type="cellIs" dxfId="2" priority="1994" stopIfTrue="1" operator="equal">
      <formula>"阳性,临界值"</formula>
    </cfRule>
  </conditionalFormatting>
  <conditionalFormatting sqref="W120">
    <cfRule type="cellIs" dxfId="0" priority="1790" stopIfTrue="1" operator="equal">
      <formula>$W$4</formula>
    </cfRule>
  </conditionalFormatting>
  <conditionalFormatting sqref="Y120">
    <cfRule type="cellIs" dxfId="0" priority="1739" stopIfTrue="1" operator="equal">
      <formula>"异常"</formula>
    </cfRule>
  </conditionalFormatting>
  <conditionalFormatting sqref="AC120">
    <cfRule type="cellIs" dxfId="0" priority="1688" stopIfTrue="1" operator="equal">
      <formula>"是"</formula>
    </cfRule>
  </conditionalFormatting>
  <conditionalFormatting sqref="U121">
    <cfRule type="cellIs" dxfId="0" priority="1891" stopIfTrue="1" operator="equal">
      <formula>$U$19</formula>
    </cfRule>
    <cfRule type="containsText" dxfId="1" priority="1942" stopIfTrue="1" operator="between" text="阳性,临界值">
      <formula>NOT(ISERROR(SEARCH("阳性,临界值",U121)))</formula>
    </cfRule>
    <cfRule type="cellIs" dxfId="2" priority="1993" stopIfTrue="1" operator="equal">
      <formula>"阳性,临界值"</formula>
    </cfRule>
  </conditionalFormatting>
  <conditionalFormatting sqref="W121">
    <cfRule type="cellIs" dxfId="0" priority="1789" stopIfTrue="1" operator="equal">
      <formula>$W$4</formula>
    </cfRule>
  </conditionalFormatting>
  <conditionalFormatting sqref="Y121">
    <cfRule type="cellIs" dxfId="0" priority="1738" stopIfTrue="1" operator="equal">
      <formula>"异常"</formula>
    </cfRule>
  </conditionalFormatting>
  <conditionalFormatting sqref="AC121">
    <cfRule type="cellIs" dxfId="0" priority="1687" stopIfTrue="1" operator="equal">
      <formula>"是"</formula>
    </cfRule>
  </conditionalFormatting>
  <conditionalFormatting sqref="U122">
    <cfRule type="cellIs" dxfId="0" priority="1890" stopIfTrue="1" operator="equal">
      <formula>$U$19</formula>
    </cfRule>
    <cfRule type="containsText" dxfId="1" priority="1941" stopIfTrue="1" operator="between" text="阳性,临界值">
      <formula>NOT(ISERROR(SEARCH("阳性,临界值",U122)))</formula>
    </cfRule>
    <cfRule type="cellIs" dxfId="2" priority="1992" stopIfTrue="1" operator="equal">
      <formula>"阳性,临界值"</formula>
    </cfRule>
  </conditionalFormatting>
  <conditionalFormatting sqref="W122">
    <cfRule type="cellIs" dxfId="0" priority="1788" stopIfTrue="1" operator="equal">
      <formula>$W$4</formula>
    </cfRule>
  </conditionalFormatting>
  <conditionalFormatting sqref="Y122">
    <cfRule type="cellIs" dxfId="0" priority="1737" stopIfTrue="1" operator="equal">
      <formula>"异常"</formula>
    </cfRule>
  </conditionalFormatting>
  <conditionalFormatting sqref="AC122">
    <cfRule type="cellIs" dxfId="0" priority="1686" stopIfTrue="1" operator="equal">
      <formula>"是"</formula>
    </cfRule>
  </conditionalFormatting>
  <conditionalFormatting sqref="U123">
    <cfRule type="cellIs" dxfId="0" priority="1889" stopIfTrue="1" operator="equal">
      <formula>$U$19</formula>
    </cfRule>
    <cfRule type="containsText" dxfId="1" priority="1940" stopIfTrue="1" operator="between" text="阳性,临界值">
      <formula>NOT(ISERROR(SEARCH("阳性,临界值",U123)))</formula>
    </cfRule>
    <cfRule type="cellIs" dxfId="2" priority="1991" stopIfTrue="1" operator="equal">
      <formula>"阳性,临界值"</formula>
    </cfRule>
  </conditionalFormatting>
  <conditionalFormatting sqref="W123">
    <cfRule type="cellIs" dxfId="0" priority="1787" stopIfTrue="1" operator="equal">
      <formula>$W$4</formula>
    </cfRule>
  </conditionalFormatting>
  <conditionalFormatting sqref="Y123">
    <cfRule type="cellIs" dxfId="0" priority="1736" stopIfTrue="1" operator="equal">
      <formula>"异常"</formula>
    </cfRule>
  </conditionalFormatting>
  <conditionalFormatting sqref="AC123">
    <cfRule type="cellIs" dxfId="0" priority="1685" stopIfTrue="1" operator="equal">
      <formula>"是"</formula>
    </cfRule>
  </conditionalFormatting>
  <conditionalFormatting sqref="U124">
    <cfRule type="cellIs" dxfId="0" priority="1888" stopIfTrue="1" operator="equal">
      <formula>$U$19</formula>
    </cfRule>
    <cfRule type="containsText" dxfId="1" priority="1939" stopIfTrue="1" operator="between" text="阳性,临界值">
      <formula>NOT(ISERROR(SEARCH("阳性,临界值",U124)))</formula>
    </cfRule>
    <cfRule type="cellIs" dxfId="2" priority="1990" stopIfTrue="1" operator="equal">
      <formula>"阳性,临界值"</formula>
    </cfRule>
  </conditionalFormatting>
  <conditionalFormatting sqref="W124">
    <cfRule type="cellIs" dxfId="0" priority="1786" stopIfTrue="1" operator="equal">
      <formula>$W$4</formula>
    </cfRule>
  </conditionalFormatting>
  <conditionalFormatting sqref="Y124">
    <cfRule type="cellIs" dxfId="0" priority="1735" stopIfTrue="1" operator="equal">
      <formula>"异常"</formula>
    </cfRule>
  </conditionalFormatting>
  <conditionalFormatting sqref="AB124">
    <cfRule type="cellIs" dxfId="0" priority="694" stopIfTrue="1" operator="greaterThan">
      <formula>0</formula>
    </cfRule>
  </conditionalFormatting>
  <conditionalFormatting sqref="AC124">
    <cfRule type="cellIs" dxfId="0" priority="693" stopIfTrue="1" operator="equal">
      <formula>"是"</formula>
    </cfRule>
  </conditionalFormatting>
  <conditionalFormatting sqref="U125">
    <cfRule type="cellIs" dxfId="0" priority="1887" stopIfTrue="1" operator="equal">
      <formula>$U$19</formula>
    </cfRule>
    <cfRule type="containsText" dxfId="1" priority="1938" stopIfTrue="1" operator="between" text="阳性,临界值">
      <formula>NOT(ISERROR(SEARCH("阳性,临界值",U125)))</formula>
    </cfRule>
    <cfRule type="cellIs" dxfId="2" priority="1989" stopIfTrue="1" operator="equal">
      <formula>"阳性,临界值"</formula>
    </cfRule>
  </conditionalFormatting>
  <conditionalFormatting sqref="W125">
    <cfRule type="cellIs" dxfId="0" priority="1785" stopIfTrue="1" operator="equal">
      <formula>$W$4</formula>
    </cfRule>
  </conditionalFormatting>
  <conditionalFormatting sqref="Y125">
    <cfRule type="cellIs" dxfId="0" priority="1734" stopIfTrue="1" operator="equal">
      <formula>"异常"</formula>
    </cfRule>
  </conditionalFormatting>
  <conditionalFormatting sqref="AC125">
    <cfRule type="cellIs" dxfId="0" priority="1683" stopIfTrue="1" operator="equal">
      <formula>"是"</formula>
    </cfRule>
  </conditionalFormatting>
  <conditionalFormatting sqref="U126">
    <cfRule type="cellIs" dxfId="0" priority="1886" stopIfTrue="1" operator="equal">
      <formula>$U$19</formula>
    </cfRule>
    <cfRule type="containsText" dxfId="1" priority="1937" stopIfTrue="1" operator="between" text="阳性,临界值">
      <formula>NOT(ISERROR(SEARCH("阳性,临界值",U126)))</formula>
    </cfRule>
    <cfRule type="cellIs" dxfId="2" priority="1988" stopIfTrue="1" operator="equal">
      <formula>"阳性,临界值"</formula>
    </cfRule>
  </conditionalFormatting>
  <conditionalFormatting sqref="W126">
    <cfRule type="cellIs" dxfId="0" priority="1784" stopIfTrue="1" operator="equal">
      <formula>$W$4</formula>
    </cfRule>
  </conditionalFormatting>
  <conditionalFormatting sqref="Y126">
    <cfRule type="cellIs" dxfId="0" priority="1733" stopIfTrue="1" operator="equal">
      <formula>"异常"</formula>
    </cfRule>
  </conditionalFormatting>
  <conditionalFormatting sqref="AC126">
    <cfRule type="cellIs" dxfId="0" priority="1682" stopIfTrue="1" operator="equal">
      <formula>"是"</formula>
    </cfRule>
  </conditionalFormatting>
  <conditionalFormatting sqref="U127">
    <cfRule type="cellIs" dxfId="0" priority="1885" stopIfTrue="1" operator="equal">
      <formula>$U$19</formula>
    </cfRule>
    <cfRule type="containsText" dxfId="1" priority="1936" stopIfTrue="1" operator="between" text="阳性,临界值">
      <formula>NOT(ISERROR(SEARCH("阳性,临界值",U127)))</formula>
    </cfRule>
    <cfRule type="cellIs" dxfId="2" priority="1987" stopIfTrue="1" operator="equal">
      <formula>"阳性,临界值"</formula>
    </cfRule>
  </conditionalFormatting>
  <conditionalFormatting sqref="W127">
    <cfRule type="cellIs" dxfId="0" priority="1783" stopIfTrue="1" operator="equal">
      <formula>$W$4</formula>
    </cfRule>
  </conditionalFormatting>
  <conditionalFormatting sqref="Y127">
    <cfRule type="cellIs" dxfId="0" priority="1732" stopIfTrue="1" operator="equal">
      <formula>"异常"</formula>
    </cfRule>
  </conditionalFormatting>
  <conditionalFormatting sqref="AC127">
    <cfRule type="cellIs" dxfId="0" priority="1681" stopIfTrue="1" operator="equal">
      <formula>"是"</formula>
    </cfRule>
  </conditionalFormatting>
  <conditionalFormatting sqref="U128">
    <cfRule type="cellIs" dxfId="0" priority="1884" stopIfTrue="1" operator="equal">
      <formula>$U$19</formula>
    </cfRule>
    <cfRule type="containsText" dxfId="1" priority="1935" stopIfTrue="1" operator="between" text="阳性,临界值">
      <formula>NOT(ISERROR(SEARCH("阳性,临界值",U128)))</formula>
    </cfRule>
    <cfRule type="cellIs" dxfId="2" priority="1986" stopIfTrue="1" operator="equal">
      <formula>"阳性,临界值"</formula>
    </cfRule>
  </conditionalFormatting>
  <conditionalFormatting sqref="W128">
    <cfRule type="cellIs" dxfId="0" priority="1782" stopIfTrue="1" operator="equal">
      <formula>$W$4</formula>
    </cfRule>
  </conditionalFormatting>
  <conditionalFormatting sqref="Y128">
    <cfRule type="cellIs" dxfId="0" priority="1731" stopIfTrue="1" operator="equal">
      <formula>"异常"</formula>
    </cfRule>
  </conditionalFormatting>
  <conditionalFormatting sqref="AC128">
    <cfRule type="cellIs" dxfId="0" priority="1680" stopIfTrue="1" operator="equal">
      <formula>"是"</formula>
    </cfRule>
  </conditionalFormatting>
  <conditionalFormatting sqref="U129">
    <cfRule type="cellIs" dxfId="0" priority="1883" stopIfTrue="1" operator="equal">
      <formula>$U$19</formula>
    </cfRule>
    <cfRule type="containsText" dxfId="1" priority="1934" stopIfTrue="1" operator="between" text="阳性,临界值">
      <formula>NOT(ISERROR(SEARCH("阳性,临界值",U129)))</formula>
    </cfRule>
    <cfRule type="cellIs" dxfId="2" priority="1985" stopIfTrue="1" operator="equal">
      <formula>"阳性,临界值"</formula>
    </cfRule>
  </conditionalFormatting>
  <conditionalFormatting sqref="W129">
    <cfRule type="cellIs" dxfId="0" priority="1781" stopIfTrue="1" operator="equal">
      <formula>$W$4</formula>
    </cfRule>
  </conditionalFormatting>
  <conditionalFormatting sqref="Y129">
    <cfRule type="cellIs" dxfId="0" priority="1730" stopIfTrue="1" operator="equal">
      <formula>"异常"</formula>
    </cfRule>
  </conditionalFormatting>
  <conditionalFormatting sqref="AC129">
    <cfRule type="cellIs" dxfId="0" priority="1679" stopIfTrue="1" operator="equal">
      <formula>"是"</formula>
    </cfRule>
  </conditionalFormatting>
  <conditionalFormatting sqref="U130">
    <cfRule type="cellIs" dxfId="0" priority="1882" stopIfTrue="1" operator="equal">
      <formula>$U$19</formula>
    </cfRule>
    <cfRule type="containsText" dxfId="1" priority="1933" stopIfTrue="1" operator="between" text="阳性,临界值">
      <formula>NOT(ISERROR(SEARCH("阳性,临界值",U130)))</formula>
    </cfRule>
    <cfRule type="cellIs" dxfId="2" priority="1984" stopIfTrue="1" operator="equal">
      <formula>"阳性,临界值"</formula>
    </cfRule>
  </conditionalFormatting>
  <conditionalFormatting sqref="W130">
    <cfRule type="cellIs" dxfId="0" priority="1780" stopIfTrue="1" operator="equal">
      <formula>$W$4</formula>
    </cfRule>
  </conditionalFormatting>
  <conditionalFormatting sqref="Y130">
    <cfRule type="cellIs" dxfId="0" priority="1729" stopIfTrue="1" operator="equal">
      <formula>"异常"</formula>
    </cfRule>
  </conditionalFormatting>
  <conditionalFormatting sqref="AC130">
    <cfRule type="cellIs" dxfId="0" priority="1678" stopIfTrue="1" operator="equal">
      <formula>"是"</formula>
    </cfRule>
  </conditionalFormatting>
  <conditionalFormatting sqref="U131">
    <cfRule type="cellIs" dxfId="0" priority="1881" stopIfTrue="1" operator="equal">
      <formula>$U$19</formula>
    </cfRule>
    <cfRule type="containsText" dxfId="1" priority="1932" stopIfTrue="1" operator="between" text="阳性,临界值">
      <formula>NOT(ISERROR(SEARCH("阳性,临界值",U131)))</formula>
    </cfRule>
    <cfRule type="cellIs" dxfId="2" priority="1983" stopIfTrue="1" operator="equal">
      <formula>"阳性,临界值"</formula>
    </cfRule>
  </conditionalFormatting>
  <conditionalFormatting sqref="W131">
    <cfRule type="cellIs" dxfId="0" priority="1779" stopIfTrue="1" operator="equal">
      <formula>$W$4</formula>
    </cfRule>
  </conditionalFormatting>
  <conditionalFormatting sqref="Y131">
    <cfRule type="cellIs" dxfId="0" priority="1728" stopIfTrue="1" operator="equal">
      <formula>"异常"</formula>
    </cfRule>
  </conditionalFormatting>
  <conditionalFormatting sqref="AC131">
    <cfRule type="cellIs" dxfId="0" priority="1677" stopIfTrue="1" operator="equal">
      <formula>"是"</formula>
    </cfRule>
  </conditionalFormatting>
  <conditionalFormatting sqref="U132">
    <cfRule type="cellIs" dxfId="0" priority="1880" stopIfTrue="1" operator="equal">
      <formula>$U$19</formula>
    </cfRule>
    <cfRule type="containsText" dxfId="1" priority="1931" stopIfTrue="1" operator="between" text="阳性,临界值">
      <formula>NOT(ISERROR(SEARCH("阳性,临界值",U132)))</formula>
    </cfRule>
    <cfRule type="cellIs" dxfId="2" priority="1982" stopIfTrue="1" operator="equal">
      <formula>"阳性,临界值"</formula>
    </cfRule>
  </conditionalFormatting>
  <conditionalFormatting sqref="W132">
    <cfRule type="cellIs" dxfId="0" priority="1778" stopIfTrue="1" operator="equal">
      <formula>$W$4</formula>
    </cfRule>
  </conditionalFormatting>
  <conditionalFormatting sqref="Y132">
    <cfRule type="cellIs" dxfId="0" priority="1727" stopIfTrue="1" operator="equal">
      <formula>"异常"</formula>
    </cfRule>
  </conditionalFormatting>
  <conditionalFormatting sqref="AC132">
    <cfRule type="cellIs" dxfId="0" priority="1676" stopIfTrue="1" operator="equal">
      <formula>"是"</formula>
    </cfRule>
  </conditionalFormatting>
  <conditionalFormatting sqref="U133">
    <cfRule type="cellIs" dxfId="0" priority="1879" stopIfTrue="1" operator="equal">
      <formula>$U$19</formula>
    </cfRule>
    <cfRule type="containsText" dxfId="1" priority="1930" stopIfTrue="1" operator="between" text="阳性,临界值">
      <formula>NOT(ISERROR(SEARCH("阳性,临界值",U133)))</formula>
    </cfRule>
    <cfRule type="cellIs" dxfId="2" priority="1981" stopIfTrue="1" operator="equal">
      <formula>"阳性,临界值"</formula>
    </cfRule>
  </conditionalFormatting>
  <conditionalFormatting sqref="W133">
    <cfRule type="cellIs" dxfId="0" priority="1777" stopIfTrue="1" operator="equal">
      <formula>$W$4</formula>
    </cfRule>
  </conditionalFormatting>
  <conditionalFormatting sqref="Y133">
    <cfRule type="cellIs" dxfId="0" priority="1726" stopIfTrue="1" operator="equal">
      <formula>"异常"</formula>
    </cfRule>
  </conditionalFormatting>
  <conditionalFormatting sqref="AC133">
    <cfRule type="cellIs" dxfId="0" priority="1675" stopIfTrue="1" operator="equal">
      <formula>"是"</formula>
    </cfRule>
  </conditionalFormatting>
  <conditionalFormatting sqref="W134">
    <cfRule type="cellIs" dxfId="0" priority="1776" stopIfTrue="1" operator="equal">
      <formula>$W$4</formula>
    </cfRule>
  </conditionalFormatting>
  <conditionalFormatting sqref="Y134">
    <cfRule type="cellIs" dxfId="0" priority="1725" stopIfTrue="1" operator="equal">
      <formula>"异常"</formula>
    </cfRule>
  </conditionalFormatting>
  <conditionalFormatting sqref="AC134">
    <cfRule type="cellIs" dxfId="0" priority="1674" stopIfTrue="1" operator="equal">
      <formula>"是"</formula>
    </cfRule>
  </conditionalFormatting>
  <conditionalFormatting sqref="W135">
    <cfRule type="cellIs" dxfId="0" priority="1775" stopIfTrue="1" operator="equal">
      <formula>$W$4</formula>
    </cfRule>
  </conditionalFormatting>
  <conditionalFormatting sqref="Y135">
    <cfRule type="cellIs" dxfId="0" priority="1724" stopIfTrue="1" operator="equal">
      <formula>"异常"</formula>
    </cfRule>
  </conditionalFormatting>
  <conditionalFormatting sqref="AC135">
    <cfRule type="cellIs" dxfId="0" priority="1673" stopIfTrue="1" operator="equal">
      <formula>"是"</formula>
    </cfRule>
  </conditionalFormatting>
  <conditionalFormatting sqref="U136">
    <cfRule type="cellIs" dxfId="0" priority="1876" stopIfTrue="1" operator="equal">
      <formula>$U$19</formula>
    </cfRule>
    <cfRule type="containsText" dxfId="1" priority="1927" stopIfTrue="1" operator="between" text="阳性,临界值">
      <formula>NOT(ISERROR(SEARCH("阳性,临界值",U136)))</formula>
    </cfRule>
    <cfRule type="cellIs" dxfId="2" priority="1978" stopIfTrue="1" operator="equal">
      <formula>"阳性,临界值"</formula>
    </cfRule>
  </conditionalFormatting>
  <conditionalFormatting sqref="W136">
    <cfRule type="cellIs" dxfId="0" priority="1774" stopIfTrue="1" operator="equal">
      <formula>$W$4</formula>
    </cfRule>
  </conditionalFormatting>
  <conditionalFormatting sqref="Y136">
    <cfRule type="cellIs" dxfId="0" priority="1723" stopIfTrue="1" operator="equal">
      <formula>"异常"</formula>
    </cfRule>
  </conditionalFormatting>
  <conditionalFormatting sqref="AC136">
    <cfRule type="cellIs" dxfId="0" priority="1672" stopIfTrue="1" operator="equal">
      <formula>"是"</formula>
    </cfRule>
  </conditionalFormatting>
  <conditionalFormatting sqref="U137">
    <cfRule type="cellIs" dxfId="0" priority="1875" stopIfTrue="1" operator="equal">
      <formula>$U$19</formula>
    </cfRule>
    <cfRule type="containsText" dxfId="1" priority="1926" stopIfTrue="1" operator="between" text="阳性,临界值">
      <formula>NOT(ISERROR(SEARCH("阳性,临界值",U137)))</formula>
    </cfRule>
    <cfRule type="cellIs" dxfId="2" priority="1977" stopIfTrue="1" operator="equal">
      <formula>"阳性,临界值"</formula>
    </cfRule>
  </conditionalFormatting>
  <conditionalFormatting sqref="W137">
    <cfRule type="cellIs" dxfId="0" priority="1773" stopIfTrue="1" operator="equal">
      <formula>$W$4</formula>
    </cfRule>
  </conditionalFormatting>
  <conditionalFormatting sqref="Y137">
    <cfRule type="cellIs" dxfId="0" priority="1722" stopIfTrue="1" operator="equal">
      <formula>"异常"</formula>
    </cfRule>
  </conditionalFormatting>
  <conditionalFormatting sqref="AC137">
    <cfRule type="cellIs" dxfId="0" priority="1671" stopIfTrue="1" operator="equal">
      <formula>"是"</formula>
    </cfRule>
  </conditionalFormatting>
  <conditionalFormatting sqref="U138">
    <cfRule type="cellIs" dxfId="0" priority="1874" stopIfTrue="1" operator="equal">
      <formula>$U$19</formula>
    </cfRule>
    <cfRule type="containsText" dxfId="1" priority="1925" stopIfTrue="1" operator="between" text="阳性,临界值">
      <formula>NOT(ISERROR(SEARCH("阳性,临界值",U138)))</formula>
    </cfRule>
    <cfRule type="cellIs" dxfId="2" priority="1976" stopIfTrue="1" operator="equal">
      <formula>"阳性,临界值"</formula>
    </cfRule>
  </conditionalFormatting>
  <conditionalFormatting sqref="W138">
    <cfRule type="cellIs" dxfId="0" priority="1772" stopIfTrue="1" operator="equal">
      <formula>$W$4</formula>
    </cfRule>
  </conditionalFormatting>
  <conditionalFormatting sqref="Y138">
    <cfRule type="cellIs" dxfId="0" priority="1721" stopIfTrue="1" operator="equal">
      <formula>"异常"</formula>
    </cfRule>
  </conditionalFormatting>
  <conditionalFormatting sqref="AC138">
    <cfRule type="cellIs" dxfId="0" priority="1670" stopIfTrue="1" operator="equal">
      <formula>"是"</formula>
    </cfRule>
  </conditionalFormatting>
  <conditionalFormatting sqref="U139">
    <cfRule type="cellIs" dxfId="0" priority="1873" stopIfTrue="1" operator="equal">
      <formula>$U$19</formula>
    </cfRule>
    <cfRule type="containsText" dxfId="1" priority="1924" stopIfTrue="1" operator="between" text="阳性,临界值">
      <formula>NOT(ISERROR(SEARCH("阳性,临界值",U139)))</formula>
    </cfRule>
    <cfRule type="cellIs" dxfId="2" priority="1975" stopIfTrue="1" operator="equal">
      <formula>"阳性,临界值"</formula>
    </cfRule>
  </conditionalFormatting>
  <conditionalFormatting sqref="W139">
    <cfRule type="cellIs" dxfId="0" priority="1771" stopIfTrue="1" operator="equal">
      <formula>$W$4</formula>
    </cfRule>
  </conditionalFormatting>
  <conditionalFormatting sqref="Y139">
    <cfRule type="cellIs" dxfId="0" priority="1720" stopIfTrue="1" operator="equal">
      <formula>"异常"</formula>
    </cfRule>
  </conditionalFormatting>
  <conditionalFormatting sqref="AC139">
    <cfRule type="cellIs" dxfId="0" priority="1669" stopIfTrue="1" operator="equal">
      <formula>"是"</formula>
    </cfRule>
  </conditionalFormatting>
  <conditionalFormatting sqref="U140">
    <cfRule type="cellIs" dxfId="0" priority="874" stopIfTrue="1" operator="equal">
      <formula>$U$19</formula>
    </cfRule>
    <cfRule type="containsText" dxfId="1" priority="875" stopIfTrue="1" operator="between" text="阳性,临界值">
      <formula>NOT(ISERROR(SEARCH("阳性,临界值",U140)))</formula>
    </cfRule>
    <cfRule type="cellIs" dxfId="2" priority="876" stopIfTrue="1" operator="equal">
      <formula>"阳性,临界值"</formula>
    </cfRule>
  </conditionalFormatting>
  <conditionalFormatting sqref="W140">
    <cfRule type="cellIs" dxfId="0" priority="1770" stopIfTrue="1" operator="equal">
      <formula>$W$4</formula>
    </cfRule>
  </conditionalFormatting>
  <conditionalFormatting sqref="Y140">
    <cfRule type="cellIs" dxfId="0" priority="1719" stopIfTrue="1" operator="equal">
      <formula>"异常"</formula>
    </cfRule>
  </conditionalFormatting>
  <conditionalFormatting sqref="AC140">
    <cfRule type="cellIs" dxfId="0" priority="1668" stopIfTrue="1" operator="equal">
      <formula>"是"</formula>
    </cfRule>
  </conditionalFormatting>
  <conditionalFormatting sqref="U141">
    <cfRule type="cellIs" dxfId="0" priority="871" stopIfTrue="1" operator="equal">
      <formula>$U$19</formula>
    </cfRule>
    <cfRule type="containsText" dxfId="1" priority="872" stopIfTrue="1" operator="between" text="阳性,临界值">
      <formula>NOT(ISERROR(SEARCH("阳性,临界值",U141)))</formula>
    </cfRule>
    <cfRule type="cellIs" dxfId="2" priority="873" stopIfTrue="1" operator="equal">
      <formula>"阳性,临界值"</formula>
    </cfRule>
  </conditionalFormatting>
  <conditionalFormatting sqref="W141">
    <cfRule type="cellIs" dxfId="0" priority="1769" stopIfTrue="1" operator="equal">
      <formula>$W$4</formula>
    </cfRule>
  </conditionalFormatting>
  <conditionalFormatting sqref="Y141">
    <cfRule type="cellIs" dxfId="0" priority="1718" stopIfTrue="1" operator="equal">
      <formula>"异常"</formula>
    </cfRule>
  </conditionalFormatting>
  <conditionalFormatting sqref="AC141">
    <cfRule type="cellIs" dxfId="0" priority="1667" stopIfTrue="1" operator="equal">
      <formula>"是"</formula>
    </cfRule>
  </conditionalFormatting>
  <conditionalFormatting sqref="W142">
    <cfRule type="cellIs" dxfId="0" priority="1768" stopIfTrue="1" operator="equal">
      <formula>$W$4</formula>
    </cfRule>
  </conditionalFormatting>
  <conditionalFormatting sqref="Y142">
    <cfRule type="cellIs" dxfId="0" priority="1717" stopIfTrue="1" operator="equal">
      <formula>"异常"</formula>
    </cfRule>
  </conditionalFormatting>
  <conditionalFormatting sqref="AC142">
    <cfRule type="cellIs" dxfId="0" priority="1666" stopIfTrue="1" operator="equal">
      <formula>"是"</formula>
    </cfRule>
  </conditionalFormatting>
  <conditionalFormatting sqref="W143">
    <cfRule type="cellIs" dxfId="0" priority="1767" stopIfTrue="1" operator="equal">
      <formula>$W$4</formula>
    </cfRule>
  </conditionalFormatting>
  <conditionalFormatting sqref="AC143">
    <cfRule type="cellIs" dxfId="0" priority="1665" stopIfTrue="1" operator="equal">
      <formula>"是"</formula>
    </cfRule>
  </conditionalFormatting>
  <conditionalFormatting sqref="W144">
    <cfRule type="cellIs" dxfId="0" priority="1766" stopIfTrue="1" operator="equal">
      <formula>$W$4</formula>
    </cfRule>
  </conditionalFormatting>
  <conditionalFormatting sqref="AC144">
    <cfRule type="cellIs" dxfId="0" priority="1664" stopIfTrue="1" operator="equal">
      <formula>"是"</formula>
    </cfRule>
  </conditionalFormatting>
  <conditionalFormatting sqref="W145">
    <cfRule type="cellIs" dxfId="0" priority="1765" stopIfTrue="1" operator="equal">
      <formula>$W$4</formula>
    </cfRule>
  </conditionalFormatting>
  <conditionalFormatting sqref="AC145">
    <cfRule type="cellIs" dxfId="0" priority="1663" stopIfTrue="1" operator="equal">
      <formula>"是"</formula>
    </cfRule>
  </conditionalFormatting>
  <conditionalFormatting sqref="U146">
    <cfRule type="cellIs" dxfId="0" priority="1866" stopIfTrue="1" operator="equal">
      <formula>$U$19</formula>
    </cfRule>
    <cfRule type="containsText" dxfId="1" priority="1917" stopIfTrue="1" operator="between" text="阳性,临界值">
      <formula>NOT(ISERROR(SEARCH("阳性,临界值",U146)))</formula>
    </cfRule>
    <cfRule type="cellIs" dxfId="2" priority="1968" stopIfTrue="1" operator="equal">
      <formula>"阳性,临界值"</formula>
    </cfRule>
  </conditionalFormatting>
  <conditionalFormatting sqref="W146">
    <cfRule type="cellIs" dxfId="0" priority="1764" stopIfTrue="1" operator="equal">
      <formula>$W$4</formula>
    </cfRule>
  </conditionalFormatting>
  <conditionalFormatting sqref="Y146">
    <cfRule type="cellIs" dxfId="0" priority="1713" stopIfTrue="1" operator="equal">
      <formula>"异常"</formula>
    </cfRule>
  </conditionalFormatting>
  <conditionalFormatting sqref="AC146">
    <cfRule type="cellIs" dxfId="0" priority="1662" stopIfTrue="1" operator="equal">
      <formula>"是"</formula>
    </cfRule>
  </conditionalFormatting>
  <conditionalFormatting sqref="U147">
    <cfRule type="cellIs" dxfId="0" priority="1865" stopIfTrue="1" operator="equal">
      <formula>$U$19</formula>
    </cfRule>
    <cfRule type="containsText" dxfId="1" priority="1916" stopIfTrue="1" operator="between" text="阳性,临界值">
      <formula>NOT(ISERROR(SEARCH("阳性,临界值",U147)))</formula>
    </cfRule>
    <cfRule type="cellIs" dxfId="2" priority="1967" stopIfTrue="1" operator="equal">
      <formula>"阳性,临界值"</formula>
    </cfRule>
  </conditionalFormatting>
  <conditionalFormatting sqref="W147">
    <cfRule type="cellIs" dxfId="0" priority="1763" stopIfTrue="1" operator="equal">
      <formula>$W$4</formula>
    </cfRule>
  </conditionalFormatting>
  <conditionalFormatting sqref="Y147">
    <cfRule type="cellIs" dxfId="0" priority="1712" stopIfTrue="1" operator="equal">
      <formula>"异常"</formula>
    </cfRule>
  </conditionalFormatting>
  <conditionalFormatting sqref="AC147">
    <cfRule type="cellIs" dxfId="0" priority="1661" stopIfTrue="1" operator="equal">
      <formula>"是"</formula>
    </cfRule>
  </conditionalFormatting>
  <conditionalFormatting sqref="U148">
    <cfRule type="cellIs" dxfId="0" priority="1864" stopIfTrue="1" operator="equal">
      <formula>$U$19</formula>
    </cfRule>
    <cfRule type="containsText" dxfId="1" priority="1915" stopIfTrue="1" operator="between" text="阳性,临界值">
      <formula>NOT(ISERROR(SEARCH("阳性,临界值",U148)))</formula>
    </cfRule>
    <cfRule type="cellIs" dxfId="2" priority="1966" stopIfTrue="1" operator="equal">
      <formula>"阳性,临界值"</formula>
    </cfRule>
  </conditionalFormatting>
  <conditionalFormatting sqref="W148">
    <cfRule type="cellIs" dxfId="0" priority="1762" stopIfTrue="1" operator="equal">
      <formula>$W$4</formula>
    </cfRule>
  </conditionalFormatting>
  <conditionalFormatting sqref="Y148">
    <cfRule type="cellIs" dxfId="0" priority="1711" stopIfTrue="1" operator="equal">
      <formula>"异常"</formula>
    </cfRule>
  </conditionalFormatting>
  <conditionalFormatting sqref="AC148">
    <cfRule type="cellIs" dxfId="0" priority="1660" stopIfTrue="1" operator="equal">
      <formula>"是"</formula>
    </cfRule>
  </conditionalFormatting>
  <conditionalFormatting sqref="U149">
    <cfRule type="cellIs" dxfId="0" priority="1863" stopIfTrue="1" operator="equal">
      <formula>$U$19</formula>
    </cfRule>
    <cfRule type="containsText" dxfId="1" priority="1914" stopIfTrue="1" operator="between" text="阳性,临界值">
      <formula>NOT(ISERROR(SEARCH("阳性,临界值",U149)))</formula>
    </cfRule>
    <cfRule type="cellIs" dxfId="2" priority="1965" stopIfTrue="1" operator="equal">
      <formula>"阳性,临界值"</formula>
    </cfRule>
  </conditionalFormatting>
  <conditionalFormatting sqref="W149">
    <cfRule type="cellIs" dxfId="0" priority="1761" stopIfTrue="1" operator="equal">
      <formula>$W$4</formula>
    </cfRule>
  </conditionalFormatting>
  <conditionalFormatting sqref="Y149">
    <cfRule type="cellIs" dxfId="0" priority="1710" stopIfTrue="1" operator="equal">
      <formula>"异常"</formula>
    </cfRule>
  </conditionalFormatting>
  <conditionalFormatting sqref="AC149">
    <cfRule type="cellIs" dxfId="0" priority="1659" stopIfTrue="1" operator="equal">
      <formula>"是"</formula>
    </cfRule>
  </conditionalFormatting>
  <conditionalFormatting sqref="U150">
    <cfRule type="cellIs" dxfId="0" priority="1862" stopIfTrue="1" operator="equal">
      <formula>$U$19</formula>
    </cfRule>
    <cfRule type="containsText" dxfId="1" priority="1913" stopIfTrue="1" operator="between" text="阳性,临界值">
      <formula>NOT(ISERROR(SEARCH("阳性,临界值",U150)))</formula>
    </cfRule>
    <cfRule type="cellIs" dxfId="2" priority="1964" stopIfTrue="1" operator="equal">
      <formula>"阳性,临界值"</formula>
    </cfRule>
  </conditionalFormatting>
  <conditionalFormatting sqref="W150">
    <cfRule type="cellIs" dxfId="0" priority="1760" stopIfTrue="1" operator="equal">
      <formula>$W$4</formula>
    </cfRule>
  </conditionalFormatting>
  <conditionalFormatting sqref="Y150">
    <cfRule type="cellIs" dxfId="0" priority="1709" stopIfTrue="1" operator="equal">
      <formula>"异常"</formula>
    </cfRule>
  </conditionalFormatting>
  <conditionalFormatting sqref="AC150">
    <cfRule type="cellIs" dxfId="0" priority="1658" stopIfTrue="1" operator="equal">
      <formula>"是"</formula>
    </cfRule>
  </conditionalFormatting>
  <conditionalFormatting sqref="W151">
    <cfRule type="cellIs" dxfId="0" priority="1759" stopIfTrue="1" operator="equal">
      <formula>$W$4</formula>
    </cfRule>
  </conditionalFormatting>
  <conditionalFormatting sqref="Y151">
    <cfRule type="cellIs" dxfId="0" priority="1708" stopIfTrue="1" operator="equal">
      <formula>"异常"</formula>
    </cfRule>
  </conditionalFormatting>
  <conditionalFormatting sqref="AC151">
    <cfRule type="cellIs" dxfId="0" priority="1657" stopIfTrue="1" operator="equal">
      <formula>"是"</formula>
    </cfRule>
  </conditionalFormatting>
  <conditionalFormatting sqref="W152">
    <cfRule type="cellIs" dxfId="0" priority="1758" stopIfTrue="1" operator="equal">
      <formula>$W$4</formula>
    </cfRule>
  </conditionalFormatting>
  <conditionalFormatting sqref="Y152">
    <cfRule type="cellIs" dxfId="0" priority="1707" stopIfTrue="1" operator="equal">
      <formula>"异常"</formula>
    </cfRule>
  </conditionalFormatting>
  <conditionalFormatting sqref="AC152">
    <cfRule type="cellIs" dxfId="0" priority="1656" stopIfTrue="1" operator="equal">
      <formula>"是"</formula>
    </cfRule>
  </conditionalFormatting>
  <conditionalFormatting sqref="U153">
    <cfRule type="cellIs" dxfId="0" priority="1859" stopIfTrue="1" operator="equal">
      <formula>$U$19</formula>
    </cfRule>
    <cfRule type="containsText" dxfId="1" priority="1910" stopIfTrue="1" operator="between" text="阳性,临界值">
      <formula>NOT(ISERROR(SEARCH("阳性,临界值",U153)))</formula>
    </cfRule>
    <cfRule type="cellIs" dxfId="2" priority="1961" stopIfTrue="1" operator="equal">
      <formula>"阳性,临界值"</formula>
    </cfRule>
  </conditionalFormatting>
  <conditionalFormatting sqref="W153">
    <cfRule type="cellIs" dxfId="0" priority="1757" stopIfTrue="1" operator="equal">
      <formula>$W$4</formula>
    </cfRule>
  </conditionalFormatting>
  <conditionalFormatting sqref="Y153">
    <cfRule type="cellIs" dxfId="0" priority="1706" stopIfTrue="1" operator="equal">
      <formula>"异常"</formula>
    </cfRule>
  </conditionalFormatting>
  <conditionalFormatting sqref="AC153">
    <cfRule type="cellIs" dxfId="0" priority="1655" stopIfTrue="1" operator="equal">
      <formula>"是"</formula>
    </cfRule>
  </conditionalFormatting>
  <conditionalFormatting sqref="W154">
    <cfRule type="cellIs" dxfId="0" priority="1756" stopIfTrue="1" operator="equal">
      <formula>$W$4</formula>
    </cfRule>
  </conditionalFormatting>
  <conditionalFormatting sqref="Y154">
    <cfRule type="cellIs" dxfId="0" priority="1705" stopIfTrue="1" operator="equal">
      <formula>"异常"</formula>
    </cfRule>
  </conditionalFormatting>
  <conditionalFormatting sqref="AC154">
    <cfRule type="cellIs" dxfId="0" priority="1654" stopIfTrue="1" operator="equal">
      <formula>"是"</formula>
    </cfRule>
  </conditionalFormatting>
  <conditionalFormatting sqref="W155">
    <cfRule type="cellIs" dxfId="0" priority="1755" stopIfTrue="1" operator="equal">
      <formula>$W$4</formula>
    </cfRule>
  </conditionalFormatting>
  <conditionalFormatting sqref="Y155">
    <cfRule type="cellIs" dxfId="0" priority="1704" stopIfTrue="1" operator="equal">
      <formula>"异常"</formula>
    </cfRule>
  </conditionalFormatting>
  <conditionalFormatting sqref="AC155">
    <cfRule type="cellIs" dxfId="0" priority="1653" stopIfTrue="1" operator="equal">
      <formula>"是"</formula>
    </cfRule>
  </conditionalFormatting>
  <conditionalFormatting sqref="W156">
    <cfRule type="cellIs" dxfId="0" priority="1754" stopIfTrue="1" operator="equal">
      <formula>$W$4</formula>
    </cfRule>
  </conditionalFormatting>
  <conditionalFormatting sqref="Y156">
    <cfRule type="cellIs" dxfId="0" priority="1703" stopIfTrue="1" operator="equal">
      <formula>"异常"</formula>
    </cfRule>
  </conditionalFormatting>
  <conditionalFormatting sqref="AC156">
    <cfRule type="cellIs" dxfId="0" priority="1652" stopIfTrue="1" operator="equal">
      <formula>"是"</formula>
    </cfRule>
  </conditionalFormatting>
  <conditionalFormatting sqref="W157">
    <cfRule type="cellIs" dxfId="0" priority="1753" stopIfTrue="1" operator="equal">
      <formula>$W$4</formula>
    </cfRule>
  </conditionalFormatting>
  <conditionalFormatting sqref="Y157">
    <cfRule type="cellIs" dxfId="0" priority="1702" stopIfTrue="1" operator="equal">
      <formula>"异常"</formula>
    </cfRule>
  </conditionalFormatting>
  <conditionalFormatting sqref="AC157">
    <cfRule type="cellIs" dxfId="0" priority="1651" stopIfTrue="1" operator="equal">
      <formula>"是"</formula>
    </cfRule>
  </conditionalFormatting>
  <conditionalFormatting sqref="W158">
    <cfRule type="cellIs" dxfId="0" priority="1752" stopIfTrue="1" operator="equal">
      <formula>$W$4</formula>
    </cfRule>
  </conditionalFormatting>
  <conditionalFormatting sqref="Y158">
    <cfRule type="cellIs" dxfId="0" priority="1701" stopIfTrue="1" operator="equal">
      <formula>"异常"</formula>
    </cfRule>
  </conditionalFormatting>
  <conditionalFormatting sqref="AC158">
    <cfRule type="cellIs" dxfId="0" priority="1650" stopIfTrue="1" operator="equal">
      <formula>"是"</formula>
    </cfRule>
  </conditionalFormatting>
  <conditionalFormatting sqref="U159">
    <cfRule type="cellIs" dxfId="0" priority="698" stopIfTrue="1" operator="equal">
      <formula>$U$19</formula>
    </cfRule>
    <cfRule type="containsText" dxfId="1" priority="699" stopIfTrue="1" operator="between" text="阳性,临界值">
      <formula>NOT(ISERROR(SEARCH("阳性,临界值",U159)))</formula>
    </cfRule>
    <cfRule type="cellIs" dxfId="2" priority="700" stopIfTrue="1" operator="equal">
      <formula>"阳性,临界值"</formula>
    </cfRule>
  </conditionalFormatting>
  <conditionalFormatting sqref="V159">
    <cfRule type="cellIs" dxfId="0" priority="697" stopIfTrue="1" operator="greaterThan">
      <formula>0</formula>
    </cfRule>
  </conditionalFormatting>
  <conditionalFormatting sqref="W159">
    <cfRule type="cellIs" dxfId="0" priority="1751" stopIfTrue="1" operator="equal">
      <formula>$W$4</formula>
    </cfRule>
  </conditionalFormatting>
  <conditionalFormatting sqref="Y159">
    <cfRule type="cellIs" dxfId="0" priority="1700" stopIfTrue="1" operator="equal">
      <formula>"异常"</formula>
    </cfRule>
  </conditionalFormatting>
  <conditionalFormatting sqref="AC159">
    <cfRule type="cellIs" dxfId="0" priority="1649" stopIfTrue="1" operator="equal">
      <formula>"是"</formula>
    </cfRule>
  </conditionalFormatting>
  <conditionalFormatting sqref="U160">
    <cfRule type="cellIs" dxfId="0" priority="1852" stopIfTrue="1" operator="equal">
      <formula>$U$19</formula>
    </cfRule>
    <cfRule type="containsText" dxfId="1" priority="1903" stopIfTrue="1" operator="between" text="阳性,临界值">
      <formula>NOT(ISERROR(SEARCH("阳性,临界值",U160)))</formula>
    </cfRule>
    <cfRule type="cellIs" dxfId="2" priority="1954" stopIfTrue="1" operator="equal">
      <formula>"阳性,临界值"</formula>
    </cfRule>
  </conditionalFormatting>
  <conditionalFormatting sqref="W160">
    <cfRule type="cellIs" dxfId="0" priority="1750" stopIfTrue="1" operator="equal">
      <formula>$W$4</formula>
    </cfRule>
  </conditionalFormatting>
  <conditionalFormatting sqref="Y160">
    <cfRule type="cellIs" dxfId="0" priority="1699" stopIfTrue="1" operator="equal">
      <formula>"异常"</formula>
    </cfRule>
  </conditionalFormatting>
  <conditionalFormatting sqref="AC160">
    <cfRule type="cellIs" dxfId="0" priority="1648" stopIfTrue="1" operator="equal">
      <formula>"是"</formula>
    </cfRule>
  </conditionalFormatting>
  <conditionalFormatting sqref="U161">
    <cfRule type="cellIs" dxfId="0" priority="1851" stopIfTrue="1" operator="equal">
      <formula>$U$19</formula>
    </cfRule>
    <cfRule type="containsText" dxfId="1" priority="1902" stopIfTrue="1" operator="between" text="阳性,临界值">
      <formula>NOT(ISERROR(SEARCH("阳性,临界值",U161)))</formula>
    </cfRule>
    <cfRule type="cellIs" dxfId="2" priority="1953" stopIfTrue="1" operator="equal">
      <formula>"阳性,临界值"</formula>
    </cfRule>
  </conditionalFormatting>
  <conditionalFormatting sqref="W161">
    <cfRule type="cellIs" dxfId="0" priority="1749" stopIfTrue="1" operator="equal">
      <formula>$W$4</formula>
    </cfRule>
  </conditionalFormatting>
  <conditionalFormatting sqref="Y161">
    <cfRule type="cellIs" dxfId="0" priority="1698" stopIfTrue="1" operator="equal">
      <formula>"异常"</formula>
    </cfRule>
  </conditionalFormatting>
  <conditionalFormatting sqref="AC161">
    <cfRule type="cellIs" dxfId="0" priority="1647" stopIfTrue="1" operator="equal">
      <formula>"是"</formula>
    </cfRule>
  </conditionalFormatting>
  <conditionalFormatting sqref="U162">
    <cfRule type="cellIs" dxfId="0" priority="1850" stopIfTrue="1" operator="equal">
      <formula>$U$19</formula>
    </cfRule>
    <cfRule type="containsText" dxfId="1" priority="1901" stopIfTrue="1" operator="between" text="阳性,临界值">
      <formula>NOT(ISERROR(SEARCH("阳性,临界值",U162)))</formula>
    </cfRule>
    <cfRule type="cellIs" dxfId="2" priority="1952" stopIfTrue="1" operator="equal">
      <formula>"阳性,临界值"</formula>
    </cfRule>
  </conditionalFormatting>
  <conditionalFormatting sqref="W162">
    <cfRule type="cellIs" dxfId="0" priority="1748" stopIfTrue="1" operator="equal">
      <formula>$W$4</formula>
    </cfRule>
  </conditionalFormatting>
  <conditionalFormatting sqref="Y162">
    <cfRule type="cellIs" dxfId="0" priority="1697" stopIfTrue="1" operator="equal">
      <formula>"异常"</formula>
    </cfRule>
  </conditionalFormatting>
  <conditionalFormatting sqref="AC162">
    <cfRule type="cellIs" dxfId="0" priority="1646" stopIfTrue="1" operator="equal">
      <formula>"是"</formula>
    </cfRule>
  </conditionalFormatting>
  <conditionalFormatting sqref="U163">
    <cfRule type="cellIs" dxfId="0" priority="1849" stopIfTrue="1" operator="equal">
      <formula>$U$19</formula>
    </cfRule>
    <cfRule type="containsText" dxfId="1" priority="1900" stopIfTrue="1" operator="between" text="阳性,临界值">
      <formula>NOT(ISERROR(SEARCH("阳性,临界值",U163)))</formula>
    </cfRule>
    <cfRule type="cellIs" dxfId="2" priority="1951" stopIfTrue="1" operator="equal">
      <formula>"阳性,临界值"</formula>
    </cfRule>
  </conditionalFormatting>
  <conditionalFormatting sqref="W163">
    <cfRule type="cellIs" dxfId="0" priority="1747" stopIfTrue="1" operator="equal">
      <formula>$W$4</formula>
    </cfRule>
  </conditionalFormatting>
  <conditionalFormatting sqref="Y163">
    <cfRule type="cellIs" dxfId="0" priority="1696" stopIfTrue="1" operator="equal">
      <formula>"异常"</formula>
    </cfRule>
  </conditionalFormatting>
  <conditionalFormatting sqref="AC163">
    <cfRule type="cellIs" dxfId="0" priority="1645" stopIfTrue="1" operator="equal">
      <formula>"是"</formula>
    </cfRule>
  </conditionalFormatting>
  <conditionalFormatting sqref="U164">
    <cfRule type="cellIs" dxfId="0" priority="1848" stopIfTrue="1" operator="equal">
      <formula>$U$19</formula>
    </cfRule>
    <cfRule type="containsText" dxfId="1" priority="1899" stopIfTrue="1" operator="between" text="阳性,临界值">
      <formula>NOT(ISERROR(SEARCH("阳性,临界值",U164)))</formula>
    </cfRule>
    <cfRule type="cellIs" dxfId="2" priority="1950" stopIfTrue="1" operator="equal">
      <formula>"阳性,临界值"</formula>
    </cfRule>
  </conditionalFormatting>
  <conditionalFormatting sqref="W164">
    <cfRule type="cellIs" dxfId="0" priority="1746" stopIfTrue="1" operator="equal">
      <formula>$W$4</formula>
    </cfRule>
  </conditionalFormatting>
  <conditionalFormatting sqref="Y164">
    <cfRule type="cellIs" dxfId="0" priority="1695" stopIfTrue="1" operator="equal">
      <formula>"异常"</formula>
    </cfRule>
  </conditionalFormatting>
  <conditionalFormatting sqref="AC164">
    <cfRule type="cellIs" dxfId="0" priority="1644" stopIfTrue="1" operator="equal">
      <formula>"是"</formula>
    </cfRule>
  </conditionalFormatting>
  <conditionalFormatting sqref="U165">
    <cfRule type="cellIs" dxfId="0" priority="1847" stopIfTrue="1" operator="equal">
      <formula>$U$19</formula>
    </cfRule>
    <cfRule type="containsText" dxfId="1" priority="1898" stopIfTrue="1" operator="between" text="阳性,临界值">
      <formula>NOT(ISERROR(SEARCH("阳性,临界值",U165)))</formula>
    </cfRule>
    <cfRule type="cellIs" dxfId="2" priority="1949" stopIfTrue="1" operator="equal">
      <formula>"阳性,临界值"</formula>
    </cfRule>
  </conditionalFormatting>
  <conditionalFormatting sqref="W165">
    <cfRule type="cellIs" dxfId="0" priority="1745" stopIfTrue="1" operator="equal">
      <formula>$W$4</formula>
    </cfRule>
  </conditionalFormatting>
  <conditionalFormatting sqref="Y165">
    <cfRule type="cellIs" dxfId="0" priority="1694" stopIfTrue="1" operator="equal">
      <formula>"异常"</formula>
    </cfRule>
  </conditionalFormatting>
  <conditionalFormatting sqref="AC165">
    <cfRule type="cellIs" dxfId="0" priority="1643" stopIfTrue="1" operator="equal">
      <formula>"是"</formula>
    </cfRule>
  </conditionalFormatting>
  <conditionalFormatting sqref="U166">
    <cfRule type="cellIs" dxfId="0" priority="1846" stopIfTrue="1" operator="equal">
      <formula>$U$19</formula>
    </cfRule>
    <cfRule type="containsText" dxfId="1" priority="1897" stopIfTrue="1" operator="between" text="阳性,临界值">
      <formula>NOT(ISERROR(SEARCH("阳性,临界值",U166)))</formula>
    </cfRule>
    <cfRule type="cellIs" dxfId="2" priority="1948" stopIfTrue="1" operator="equal">
      <formula>"阳性,临界值"</formula>
    </cfRule>
  </conditionalFormatting>
  <conditionalFormatting sqref="W166">
    <cfRule type="cellIs" dxfId="0" priority="1744" stopIfTrue="1" operator="equal">
      <formula>$W$4</formula>
    </cfRule>
  </conditionalFormatting>
  <conditionalFormatting sqref="Y166">
    <cfRule type="cellIs" dxfId="0" priority="1693" stopIfTrue="1" operator="equal">
      <formula>"异常"</formula>
    </cfRule>
  </conditionalFormatting>
  <conditionalFormatting sqref="AC166">
    <cfRule type="cellIs" dxfId="0" priority="1642" stopIfTrue="1" operator="equal">
      <formula>"是"</formula>
    </cfRule>
  </conditionalFormatting>
  <conditionalFormatting sqref="U167">
    <cfRule type="cellIs" dxfId="0" priority="1845" stopIfTrue="1" operator="equal">
      <formula>$U$19</formula>
    </cfRule>
    <cfRule type="containsText" dxfId="1" priority="1896" stopIfTrue="1" operator="between" text="阳性,临界值">
      <formula>NOT(ISERROR(SEARCH("阳性,临界值",U167)))</formula>
    </cfRule>
    <cfRule type="cellIs" dxfId="2" priority="1947" stopIfTrue="1" operator="equal">
      <formula>"阳性,临界值"</formula>
    </cfRule>
  </conditionalFormatting>
  <conditionalFormatting sqref="W167">
    <cfRule type="cellIs" dxfId="0" priority="1743" stopIfTrue="1" operator="equal">
      <formula>$W$4</formula>
    </cfRule>
  </conditionalFormatting>
  <conditionalFormatting sqref="AC167">
    <cfRule type="cellIs" dxfId="0" priority="1641" stopIfTrue="1" operator="equal">
      <formula>"是"</formula>
    </cfRule>
  </conditionalFormatting>
  <conditionalFormatting sqref="U168">
    <cfRule type="cellIs" dxfId="0" priority="1844" stopIfTrue="1" operator="equal">
      <formula>$U$19</formula>
    </cfRule>
    <cfRule type="containsText" dxfId="1" priority="1895" stopIfTrue="1" operator="between" text="阳性,临界值">
      <formula>NOT(ISERROR(SEARCH("阳性,临界值",U168)))</formula>
    </cfRule>
    <cfRule type="cellIs" dxfId="2" priority="1946" stopIfTrue="1" operator="equal">
      <formula>"阳性,临界值"</formula>
    </cfRule>
  </conditionalFormatting>
  <conditionalFormatting sqref="W168">
    <cfRule type="cellIs" dxfId="0" priority="1742" stopIfTrue="1" operator="equal">
      <formula>$W$4</formula>
    </cfRule>
  </conditionalFormatting>
  <conditionalFormatting sqref="Y168">
    <cfRule type="cellIs" dxfId="0" priority="1691" stopIfTrue="1" operator="equal">
      <formula>"异常"</formula>
    </cfRule>
  </conditionalFormatting>
  <conditionalFormatting sqref="AC168">
    <cfRule type="cellIs" dxfId="0" priority="1640" stopIfTrue="1" operator="equal">
      <formula>"是"</formula>
    </cfRule>
  </conditionalFormatting>
  <conditionalFormatting sqref="W180">
    <cfRule type="cellIs" dxfId="0" priority="1488" stopIfTrue="1" operator="equal">
      <formula>$W$4</formula>
    </cfRule>
  </conditionalFormatting>
  <conditionalFormatting sqref="Y180">
    <cfRule type="cellIs" dxfId="0" priority="1451" stopIfTrue="1" operator="equal">
      <formula>"异常"</formula>
    </cfRule>
  </conditionalFormatting>
  <conditionalFormatting sqref="AC180">
    <cfRule type="cellIs" dxfId="0" priority="1414" stopIfTrue="1" operator="equal">
      <formula>"是"</formula>
    </cfRule>
  </conditionalFormatting>
  <conditionalFormatting sqref="W181">
    <cfRule type="cellIs" dxfId="0" priority="1487" stopIfTrue="1" operator="equal">
      <formula>$W$4</formula>
    </cfRule>
  </conditionalFormatting>
  <conditionalFormatting sqref="Y181">
    <cfRule type="cellIs" dxfId="0" priority="1450" stopIfTrue="1" operator="equal">
      <formula>"异常"</formula>
    </cfRule>
  </conditionalFormatting>
  <conditionalFormatting sqref="AC181">
    <cfRule type="cellIs" dxfId="0" priority="1413" stopIfTrue="1" operator="equal">
      <formula>"是"</formula>
    </cfRule>
  </conditionalFormatting>
  <conditionalFormatting sqref="V182">
    <cfRule type="cellIs" dxfId="0" priority="1062" stopIfTrue="1" operator="greaterThan">
      <formula>0</formula>
    </cfRule>
  </conditionalFormatting>
  <conditionalFormatting sqref="W182">
    <cfRule type="cellIs" dxfId="0" priority="1486" stopIfTrue="1" operator="equal">
      <formula>$W$4</formula>
    </cfRule>
  </conditionalFormatting>
  <conditionalFormatting sqref="Y182">
    <cfRule type="cellIs" dxfId="0" priority="1449" stopIfTrue="1" operator="equal">
      <formula>"异常"</formula>
    </cfRule>
  </conditionalFormatting>
  <conditionalFormatting sqref="AC182">
    <cfRule type="cellIs" dxfId="0" priority="1412" stopIfTrue="1" operator="equal">
      <formula>"是"</formula>
    </cfRule>
  </conditionalFormatting>
  <conditionalFormatting sqref="V183">
    <cfRule type="cellIs" dxfId="0" priority="1061" stopIfTrue="1" operator="greaterThan">
      <formula>0</formula>
    </cfRule>
  </conditionalFormatting>
  <conditionalFormatting sqref="W183">
    <cfRule type="cellIs" dxfId="0" priority="1485" stopIfTrue="1" operator="equal">
      <formula>$W$4</formula>
    </cfRule>
  </conditionalFormatting>
  <conditionalFormatting sqref="Y183">
    <cfRule type="cellIs" dxfId="0" priority="1448" stopIfTrue="1" operator="equal">
      <formula>"异常"</formula>
    </cfRule>
  </conditionalFormatting>
  <conditionalFormatting sqref="AC183">
    <cfRule type="cellIs" dxfId="0" priority="1411" stopIfTrue="1" operator="equal">
      <formula>"是"</formula>
    </cfRule>
  </conditionalFormatting>
  <conditionalFormatting sqref="V184">
    <cfRule type="cellIs" dxfId="0" priority="1060" stopIfTrue="1" operator="greaterThan">
      <formula>0</formula>
    </cfRule>
  </conditionalFormatting>
  <conditionalFormatting sqref="W184">
    <cfRule type="cellIs" dxfId="0" priority="1484" stopIfTrue="1" operator="equal">
      <formula>$W$4</formula>
    </cfRule>
  </conditionalFormatting>
  <conditionalFormatting sqref="Y184">
    <cfRule type="cellIs" dxfId="0" priority="1447" stopIfTrue="1" operator="equal">
      <formula>"异常"</formula>
    </cfRule>
  </conditionalFormatting>
  <conditionalFormatting sqref="AC184">
    <cfRule type="cellIs" dxfId="0" priority="1410" stopIfTrue="1" operator="equal">
      <formula>"是"</formula>
    </cfRule>
  </conditionalFormatting>
  <conditionalFormatting sqref="V185">
    <cfRule type="cellIs" dxfId="0" priority="1059" stopIfTrue="1" operator="greaterThan">
      <formula>0</formula>
    </cfRule>
  </conditionalFormatting>
  <conditionalFormatting sqref="W185">
    <cfRule type="cellIs" dxfId="0" priority="1483" stopIfTrue="1" operator="equal">
      <formula>$W$4</formula>
    </cfRule>
  </conditionalFormatting>
  <conditionalFormatting sqref="Y185">
    <cfRule type="cellIs" dxfId="0" priority="1446" stopIfTrue="1" operator="equal">
      <formula>"异常"</formula>
    </cfRule>
  </conditionalFormatting>
  <conditionalFormatting sqref="AC185">
    <cfRule type="cellIs" dxfId="0" priority="1409" stopIfTrue="1" operator="equal">
      <formula>"是"</formula>
    </cfRule>
  </conditionalFormatting>
  <conditionalFormatting sqref="V187">
    <cfRule type="cellIs" dxfId="0" priority="1057" stopIfTrue="1" operator="greaterThan">
      <formula>0</formula>
    </cfRule>
  </conditionalFormatting>
  <conditionalFormatting sqref="W187">
    <cfRule type="cellIs" dxfId="0" priority="1481" stopIfTrue="1" operator="equal">
      <formula>$W$4</formula>
    </cfRule>
  </conditionalFormatting>
  <conditionalFormatting sqref="Y187">
    <cfRule type="cellIs" dxfId="0" priority="1444" stopIfTrue="1" operator="equal">
      <formula>"异常"</formula>
    </cfRule>
  </conditionalFormatting>
  <conditionalFormatting sqref="AC187">
    <cfRule type="cellIs" dxfId="0" priority="1407" stopIfTrue="1" operator="equal">
      <formula>"是"</formula>
    </cfRule>
  </conditionalFormatting>
  <conditionalFormatting sqref="V188">
    <cfRule type="cellIs" dxfId="0" priority="1056" stopIfTrue="1" operator="greaterThan">
      <formula>0</formula>
    </cfRule>
  </conditionalFormatting>
  <conditionalFormatting sqref="W188">
    <cfRule type="cellIs" dxfId="0" priority="1480" stopIfTrue="1" operator="equal">
      <formula>$W$4</formula>
    </cfRule>
  </conditionalFormatting>
  <conditionalFormatting sqref="Y188">
    <cfRule type="cellIs" dxfId="0" priority="1443" stopIfTrue="1" operator="equal">
      <formula>"异常"</formula>
    </cfRule>
  </conditionalFormatting>
  <conditionalFormatting sqref="AC188">
    <cfRule type="cellIs" dxfId="0" priority="1406" stopIfTrue="1" operator="equal">
      <formula>"是"</formula>
    </cfRule>
  </conditionalFormatting>
  <conditionalFormatting sqref="V189">
    <cfRule type="cellIs" dxfId="0" priority="1055" stopIfTrue="1" operator="greaterThan">
      <formula>0</formula>
    </cfRule>
  </conditionalFormatting>
  <conditionalFormatting sqref="W189">
    <cfRule type="cellIs" dxfId="0" priority="1479" stopIfTrue="1" operator="equal">
      <formula>$W$4</formula>
    </cfRule>
  </conditionalFormatting>
  <conditionalFormatting sqref="Y189">
    <cfRule type="cellIs" dxfId="0" priority="1442" stopIfTrue="1" operator="equal">
      <formula>"异常"</formula>
    </cfRule>
  </conditionalFormatting>
  <conditionalFormatting sqref="AC189">
    <cfRule type="cellIs" dxfId="0" priority="1405" stopIfTrue="1" operator="equal">
      <formula>"是"</formula>
    </cfRule>
  </conditionalFormatting>
  <conditionalFormatting sqref="V190">
    <cfRule type="cellIs" dxfId="0" priority="1054" stopIfTrue="1" operator="greaterThan">
      <formula>0</formula>
    </cfRule>
  </conditionalFormatting>
  <conditionalFormatting sqref="W190">
    <cfRule type="cellIs" dxfId="0" priority="1478" stopIfTrue="1" operator="equal">
      <formula>$W$4</formula>
    </cfRule>
  </conditionalFormatting>
  <conditionalFormatting sqref="Y190">
    <cfRule type="cellIs" dxfId="0" priority="1441" stopIfTrue="1" operator="equal">
      <formula>"异常"</formula>
    </cfRule>
  </conditionalFormatting>
  <conditionalFormatting sqref="AC190">
    <cfRule type="cellIs" dxfId="0" priority="1404" stopIfTrue="1" operator="equal">
      <formula>"是"</formula>
    </cfRule>
  </conditionalFormatting>
  <conditionalFormatting sqref="U192">
    <cfRule type="cellIs" dxfId="0" priority="652" stopIfTrue="1" operator="equal">
      <formula>$U$19</formula>
    </cfRule>
    <cfRule type="containsText" dxfId="1" priority="653" stopIfTrue="1" operator="between" text="阳性,临界值">
      <formula>NOT(ISERROR(SEARCH("阳性,临界值",U192)))</formula>
    </cfRule>
    <cfRule type="cellIs" dxfId="2" priority="654" stopIfTrue="1" operator="equal">
      <formula>"阳性,临界值"</formula>
    </cfRule>
    <cfRule type="cellIs" dxfId="0" priority="648" stopIfTrue="1" operator="equal">
      <formula>$U$19</formula>
    </cfRule>
    <cfRule type="containsText" dxfId="1" priority="649" stopIfTrue="1" operator="between" text="阳性,临界值">
      <formula>NOT(ISERROR(SEARCH("阳性,临界值",U192)))</formula>
    </cfRule>
    <cfRule type="cellIs" dxfId="2" priority="650" stopIfTrue="1" operator="equal">
      <formula>"阳性,临界值"</formula>
    </cfRule>
  </conditionalFormatting>
  <conditionalFormatting sqref="V192">
    <cfRule type="cellIs" dxfId="0" priority="651" stopIfTrue="1" operator="greaterThan">
      <formula>0</formula>
    </cfRule>
    <cfRule type="cellIs" dxfId="0" priority="647" stopIfTrue="1" operator="greaterThan">
      <formula>0</formula>
    </cfRule>
  </conditionalFormatting>
  <conditionalFormatting sqref="W192">
    <cfRule type="cellIs" dxfId="0" priority="661" stopIfTrue="1" operator="equal">
      <formula>$W$4</formula>
    </cfRule>
    <cfRule type="cellIs" dxfId="0" priority="657" stopIfTrue="1" operator="equal">
      <formula>$W$4</formula>
    </cfRule>
  </conditionalFormatting>
  <conditionalFormatting sqref="Y192">
    <cfRule type="cellIs" dxfId="0" priority="660" stopIfTrue="1" operator="equal">
      <formula>"异常"</formula>
    </cfRule>
    <cfRule type="cellIs" dxfId="0" priority="656" stopIfTrue="1" operator="equal">
      <formula>"异常"</formula>
    </cfRule>
  </conditionalFormatting>
  <conditionalFormatting sqref="AC192">
    <cfRule type="cellIs" dxfId="0" priority="659" stopIfTrue="1" operator="equal">
      <formula>"是"</formula>
    </cfRule>
    <cfRule type="cellIs" dxfId="0" priority="655" stopIfTrue="1" operator="equal">
      <formula>"是"</formula>
    </cfRule>
  </conditionalFormatting>
  <conditionalFormatting sqref="V193">
    <cfRule type="cellIs" dxfId="0" priority="631" stopIfTrue="1" operator="greaterThan">
      <formula>0</formula>
    </cfRule>
  </conditionalFormatting>
  <conditionalFormatting sqref="W193">
    <cfRule type="cellIs" dxfId="0" priority="634" stopIfTrue="1" operator="equal">
      <formula>$W$4</formula>
    </cfRule>
  </conditionalFormatting>
  <conditionalFormatting sqref="Y193">
    <cfRule type="cellIs" dxfId="0" priority="633" stopIfTrue="1" operator="equal">
      <formula>"异常"</formula>
    </cfRule>
  </conditionalFormatting>
  <conditionalFormatting sqref="AC193">
    <cfRule type="cellIs" dxfId="0" priority="632" stopIfTrue="1" operator="equal">
      <formula>"是"</formula>
    </cfRule>
  </conditionalFormatting>
  <conditionalFormatting sqref="V194">
    <cfRule type="cellIs" dxfId="0" priority="626" stopIfTrue="1" operator="greaterThan">
      <formula>0</formula>
    </cfRule>
  </conditionalFormatting>
  <conditionalFormatting sqref="W194">
    <cfRule type="cellIs" dxfId="0" priority="629" stopIfTrue="1" operator="equal">
      <formula>$W$4</formula>
    </cfRule>
  </conditionalFormatting>
  <conditionalFormatting sqref="Y194">
    <cfRule type="cellIs" dxfId="0" priority="628" stopIfTrue="1" operator="equal">
      <formula>"异常"</formula>
    </cfRule>
  </conditionalFormatting>
  <conditionalFormatting sqref="AC194">
    <cfRule type="cellIs" dxfId="0" priority="627" stopIfTrue="1" operator="equal">
      <formula>"是"</formula>
    </cfRule>
  </conditionalFormatting>
  <conditionalFormatting sqref="V195">
    <cfRule type="cellIs" dxfId="0" priority="621" stopIfTrue="1" operator="greaterThan">
      <formula>0</formula>
    </cfRule>
  </conditionalFormatting>
  <conditionalFormatting sqref="W195">
    <cfRule type="cellIs" dxfId="0" priority="624" stopIfTrue="1" operator="equal">
      <formula>$W$4</formula>
    </cfRule>
  </conditionalFormatting>
  <conditionalFormatting sqref="Y195">
    <cfRule type="cellIs" dxfId="0" priority="623" stopIfTrue="1" operator="equal">
      <formula>"异常"</formula>
    </cfRule>
  </conditionalFormatting>
  <conditionalFormatting sqref="AC195">
    <cfRule type="cellIs" dxfId="0" priority="622" stopIfTrue="1" operator="equal">
      <formula>"是"</formula>
    </cfRule>
  </conditionalFormatting>
  <conditionalFormatting sqref="V196">
    <cfRule type="cellIs" dxfId="0" priority="605" stopIfTrue="1" operator="greaterThan">
      <formula>0</formula>
    </cfRule>
  </conditionalFormatting>
  <conditionalFormatting sqref="W196">
    <cfRule type="cellIs" dxfId="0" priority="608" stopIfTrue="1" operator="equal">
      <formula>$W$4</formula>
    </cfRule>
  </conditionalFormatting>
  <conditionalFormatting sqref="Y196">
    <cfRule type="cellIs" dxfId="0" priority="607" stopIfTrue="1" operator="equal">
      <formula>"异常"</formula>
    </cfRule>
  </conditionalFormatting>
  <conditionalFormatting sqref="AC196">
    <cfRule type="cellIs" dxfId="0" priority="606" stopIfTrue="1" operator="equal">
      <formula>"是"</formula>
    </cfRule>
  </conditionalFormatting>
  <conditionalFormatting sqref="V197">
    <cfRule type="cellIs" dxfId="0" priority="600" stopIfTrue="1" operator="greaterThan">
      <formula>0</formula>
    </cfRule>
  </conditionalFormatting>
  <conditionalFormatting sqref="W197">
    <cfRule type="cellIs" dxfId="0" priority="603" stopIfTrue="1" operator="equal">
      <formula>$W$4</formula>
    </cfRule>
  </conditionalFormatting>
  <conditionalFormatting sqref="Y197">
    <cfRule type="cellIs" dxfId="0" priority="602" stopIfTrue="1" operator="equal">
      <formula>"异常"</formula>
    </cfRule>
  </conditionalFormatting>
  <conditionalFormatting sqref="AC197">
    <cfRule type="cellIs" dxfId="0" priority="601" stopIfTrue="1" operator="equal">
      <formula>"是"</formula>
    </cfRule>
  </conditionalFormatting>
  <conditionalFormatting sqref="V198">
    <cfRule type="cellIs" dxfId="0" priority="595" stopIfTrue="1" operator="greaterThan">
      <formula>0</formula>
    </cfRule>
  </conditionalFormatting>
  <conditionalFormatting sqref="W198">
    <cfRule type="cellIs" dxfId="0" priority="598" stopIfTrue="1" operator="equal">
      <formula>$W$4</formula>
    </cfRule>
  </conditionalFormatting>
  <conditionalFormatting sqref="Y198">
    <cfRule type="cellIs" dxfId="0" priority="597" stopIfTrue="1" operator="equal">
      <formula>"异常"</formula>
    </cfRule>
  </conditionalFormatting>
  <conditionalFormatting sqref="AC198">
    <cfRule type="cellIs" dxfId="0" priority="596" stopIfTrue="1" operator="equal">
      <formula>"是"</formula>
    </cfRule>
  </conditionalFormatting>
  <conditionalFormatting sqref="U199">
    <cfRule type="cellIs" dxfId="0" priority="885" stopIfTrue="1" operator="equal">
      <formula>$U$19</formula>
    </cfRule>
    <cfRule type="containsText" dxfId="1" priority="886" stopIfTrue="1" operator="between" text="阳性,临界值">
      <formula>NOT(ISERROR(SEARCH("阳性,临界值",U199)))</formula>
    </cfRule>
    <cfRule type="cellIs" dxfId="2" priority="887" stopIfTrue="1" operator="equal">
      <formula>"阳性,临界值"</formula>
    </cfRule>
  </conditionalFormatting>
  <conditionalFormatting sqref="V199">
    <cfRule type="cellIs" dxfId="0" priority="884" stopIfTrue="1" operator="greaterThan">
      <formula>0</formula>
    </cfRule>
  </conditionalFormatting>
  <conditionalFormatting sqref="W199">
    <cfRule type="cellIs" dxfId="0" priority="1204" stopIfTrue="1" operator="equal">
      <formula>$W$4</formula>
    </cfRule>
  </conditionalFormatting>
  <conditionalFormatting sqref="Y199">
    <cfRule type="cellIs" dxfId="0" priority="1162" stopIfTrue="1" operator="equal">
      <formula>"异常"</formula>
    </cfRule>
  </conditionalFormatting>
  <conditionalFormatting sqref="AC199">
    <cfRule type="cellIs" dxfId="0" priority="1120" stopIfTrue="1" operator="equal">
      <formula>"是"</formula>
    </cfRule>
  </conditionalFormatting>
  <conditionalFormatting sqref="U200">
    <cfRule type="cellIs" dxfId="0" priority="881" stopIfTrue="1" operator="equal">
      <formula>$U$19</formula>
    </cfRule>
    <cfRule type="containsText" dxfId="1" priority="882" stopIfTrue="1" operator="between" text="阳性,临界值">
      <formula>NOT(ISERROR(SEARCH("阳性,临界值",U200)))</formula>
    </cfRule>
    <cfRule type="cellIs" dxfId="2" priority="883" stopIfTrue="1" operator="equal">
      <formula>"阳性,临界值"</formula>
    </cfRule>
  </conditionalFormatting>
  <conditionalFormatting sqref="V200">
    <cfRule type="cellIs" dxfId="0" priority="936" stopIfTrue="1" operator="greaterThan">
      <formula>0</formula>
    </cfRule>
  </conditionalFormatting>
  <conditionalFormatting sqref="W200">
    <cfRule type="cellIs" dxfId="0" priority="1203" stopIfTrue="1" operator="equal">
      <formula>$W$4</formula>
    </cfRule>
  </conditionalFormatting>
  <conditionalFormatting sqref="Y200">
    <cfRule type="cellIs" dxfId="0" priority="1161" stopIfTrue="1" operator="equal">
      <formula>"异常"</formula>
    </cfRule>
  </conditionalFormatting>
  <conditionalFormatting sqref="AC200">
    <cfRule type="cellIs" dxfId="0" priority="1119" stopIfTrue="1" operator="equal">
      <formula>"是"</formula>
    </cfRule>
  </conditionalFormatting>
  <conditionalFormatting sqref="V201">
    <cfRule type="cellIs" dxfId="0" priority="935" stopIfTrue="1" operator="greaterThan">
      <formula>0</formula>
    </cfRule>
  </conditionalFormatting>
  <conditionalFormatting sqref="W201">
    <cfRule type="cellIs" dxfId="0" priority="1202" stopIfTrue="1" operator="equal">
      <formula>$W$4</formula>
    </cfRule>
  </conditionalFormatting>
  <conditionalFormatting sqref="Y201">
    <cfRule type="cellIs" dxfId="0" priority="1160" stopIfTrue="1" operator="equal">
      <formula>"异常"</formula>
    </cfRule>
  </conditionalFormatting>
  <conditionalFormatting sqref="AC201">
    <cfRule type="cellIs" dxfId="0" priority="1118" stopIfTrue="1" operator="equal">
      <formula>"是"</formula>
    </cfRule>
  </conditionalFormatting>
  <conditionalFormatting sqref="V202">
    <cfRule type="cellIs" dxfId="0" priority="934" stopIfTrue="1" operator="greaterThan">
      <formula>0</formula>
    </cfRule>
  </conditionalFormatting>
  <conditionalFormatting sqref="W202">
    <cfRule type="cellIs" dxfId="0" priority="1201" stopIfTrue="1" operator="equal">
      <formula>$W$4</formula>
    </cfRule>
  </conditionalFormatting>
  <conditionalFormatting sqref="Y202">
    <cfRule type="cellIs" dxfId="0" priority="1159" stopIfTrue="1" operator="equal">
      <formula>"异常"</formula>
    </cfRule>
  </conditionalFormatting>
  <conditionalFormatting sqref="AC202">
    <cfRule type="cellIs" dxfId="0" priority="1117" stopIfTrue="1" operator="equal">
      <formula>"是"</formula>
    </cfRule>
  </conditionalFormatting>
  <conditionalFormatting sqref="U203">
    <cfRule type="cellIs" dxfId="0" priority="900" stopIfTrue="1" operator="equal">
      <formula>$U$19</formula>
    </cfRule>
    <cfRule type="containsText" dxfId="1" priority="901" stopIfTrue="1" operator="between" text="阳性,临界值">
      <formula>NOT(ISERROR(SEARCH("阳性,临界值",U203)))</formula>
    </cfRule>
    <cfRule type="cellIs" dxfId="2" priority="902" stopIfTrue="1" operator="equal">
      <formula>"阳性,临界值"</formula>
    </cfRule>
  </conditionalFormatting>
  <conditionalFormatting sqref="V203">
    <cfRule type="cellIs" dxfId="0" priority="933" stopIfTrue="1" operator="greaterThan">
      <formula>0</formula>
    </cfRule>
  </conditionalFormatting>
  <conditionalFormatting sqref="W203">
    <cfRule type="cellIs" dxfId="0" priority="1200" stopIfTrue="1" operator="equal">
      <formula>$W$4</formula>
    </cfRule>
  </conditionalFormatting>
  <conditionalFormatting sqref="Y203">
    <cfRule type="cellIs" dxfId="0" priority="1158" stopIfTrue="1" operator="equal">
      <formula>"异常"</formula>
    </cfRule>
  </conditionalFormatting>
  <conditionalFormatting sqref="AC203">
    <cfRule type="cellIs" dxfId="0" priority="1116" stopIfTrue="1" operator="equal">
      <formula>"是"</formula>
    </cfRule>
  </conditionalFormatting>
  <conditionalFormatting sqref="V204">
    <cfRule type="cellIs" dxfId="0" priority="932" stopIfTrue="1" operator="greaterThan">
      <formula>0</formula>
    </cfRule>
  </conditionalFormatting>
  <conditionalFormatting sqref="W204">
    <cfRule type="cellIs" dxfId="0" priority="1199" stopIfTrue="1" operator="equal">
      <formula>$W$4</formula>
    </cfRule>
  </conditionalFormatting>
  <conditionalFormatting sqref="Y204">
    <cfRule type="cellIs" dxfId="0" priority="1157" stopIfTrue="1" operator="equal">
      <formula>"异常"</formula>
    </cfRule>
  </conditionalFormatting>
  <conditionalFormatting sqref="AC204">
    <cfRule type="cellIs" dxfId="0" priority="1115" stopIfTrue="1" operator="equal">
      <formula>"是"</formula>
    </cfRule>
  </conditionalFormatting>
  <conditionalFormatting sqref="V205">
    <cfRule type="cellIs" dxfId="0" priority="931" stopIfTrue="1" operator="greaterThan">
      <formula>0</formula>
    </cfRule>
  </conditionalFormatting>
  <conditionalFormatting sqref="W205">
    <cfRule type="cellIs" dxfId="0" priority="1198" stopIfTrue="1" operator="equal">
      <formula>$W$4</formula>
    </cfRule>
  </conditionalFormatting>
  <conditionalFormatting sqref="Y205">
    <cfRule type="cellIs" dxfId="0" priority="1156" stopIfTrue="1" operator="equal">
      <formula>"异常"</formula>
    </cfRule>
  </conditionalFormatting>
  <conditionalFormatting sqref="AC205">
    <cfRule type="cellIs" dxfId="0" priority="1114" stopIfTrue="1" operator="equal">
      <formula>"是"</formula>
    </cfRule>
  </conditionalFormatting>
  <conditionalFormatting sqref="U206">
    <cfRule type="cellIs" dxfId="0" priority="972" stopIfTrue="1" operator="equal">
      <formula>$U$19</formula>
    </cfRule>
    <cfRule type="containsText" dxfId="1" priority="1008" stopIfTrue="1" operator="between" text="阳性,临界值">
      <formula>NOT(ISERROR(SEARCH("阳性,临界值",U206)))</formula>
    </cfRule>
    <cfRule type="cellIs" dxfId="2" priority="1044" stopIfTrue="1" operator="equal">
      <formula>"阳性,临界值"</formula>
    </cfRule>
  </conditionalFormatting>
  <conditionalFormatting sqref="V206">
    <cfRule type="cellIs" dxfId="0" priority="930" stopIfTrue="1" operator="greaterThan">
      <formula>0</formula>
    </cfRule>
  </conditionalFormatting>
  <conditionalFormatting sqref="W206">
    <cfRule type="cellIs" dxfId="0" priority="1197" stopIfTrue="1" operator="equal">
      <formula>$W$4</formula>
    </cfRule>
  </conditionalFormatting>
  <conditionalFormatting sqref="Y206">
    <cfRule type="cellIs" dxfId="0" priority="1155" stopIfTrue="1" operator="equal">
      <formula>"异常"</formula>
    </cfRule>
  </conditionalFormatting>
  <conditionalFormatting sqref="AC206">
    <cfRule type="cellIs" dxfId="0" priority="1113" stopIfTrue="1" operator="equal">
      <formula>"是"</formula>
    </cfRule>
  </conditionalFormatting>
  <conditionalFormatting sqref="U207">
    <cfRule type="cellIs" dxfId="0" priority="735" stopIfTrue="1" operator="equal">
      <formula>$U$19</formula>
    </cfRule>
    <cfRule type="containsText" dxfId="1" priority="736" stopIfTrue="1" operator="between" text="阳性,临界值">
      <formula>NOT(ISERROR(SEARCH("阳性,临界值",U207)))</formula>
    </cfRule>
    <cfRule type="cellIs" dxfId="2" priority="737" stopIfTrue="1" operator="equal">
      <formula>"阳性,临界值"</formula>
    </cfRule>
  </conditionalFormatting>
  <conditionalFormatting sqref="V207">
    <cfRule type="cellIs" dxfId="0" priority="929" stopIfTrue="1" operator="greaterThan">
      <formula>0</formula>
    </cfRule>
  </conditionalFormatting>
  <conditionalFormatting sqref="W207">
    <cfRule type="cellIs" dxfId="0" priority="1196" stopIfTrue="1" operator="equal">
      <formula>$W$4</formula>
    </cfRule>
  </conditionalFormatting>
  <conditionalFormatting sqref="Y207">
    <cfRule type="cellIs" dxfId="0" priority="1154" stopIfTrue="1" operator="equal">
      <formula>"异常"</formula>
    </cfRule>
  </conditionalFormatting>
  <conditionalFormatting sqref="AC207">
    <cfRule type="cellIs" dxfId="0" priority="1112" stopIfTrue="1" operator="equal">
      <formula>"是"</formula>
    </cfRule>
  </conditionalFormatting>
  <conditionalFormatting sqref="U208">
    <cfRule type="cellIs" dxfId="0" priority="970" stopIfTrue="1" operator="equal">
      <formula>$U$19</formula>
    </cfRule>
    <cfRule type="containsText" dxfId="1" priority="1006" stopIfTrue="1" operator="between" text="阳性,临界值">
      <formula>NOT(ISERROR(SEARCH("阳性,临界值",U208)))</formula>
    </cfRule>
    <cfRule type="cellIs" dxfId="2" priority="1042" stopIfTrue="1" operator="equal">
      <formula>"阳性,临界值"</formula>
    </cfRule>
  </conditionalFormatting>
  <conditionalFormatting sqref="V208">
    <cfRule type="cellIs" dxfId="0" priority="928" stopIfTrue="1" operator="greaterThan">
      <formula>0</formula>
    </cfRule>
  </conditionalFormatting>
  <conditionalFormatting sqref="W208">
    <cfRule type="cellIs" dxfId="0" priority="1195" stopIfTrue="1" operator="equal">
      <formula>$W$4</formula>
    </cfRule>
  </conditionalFormatting>
  <conditionalFormatting sqref="Y208">
    <cfRule type="cellIs" dxfId="0" priority="1153" stopIfTrue="1" operator="equal">
      <formula>"异常"</formula>
    </cfRule>
  </conditionalFormatting>
  <conditionalFormatting sqref="AC208">
    <cfRule type="cellIs" dxfId="0" priority="1111" stopIfTrue="1" operator="equal">
      <formula>"是"</formula>
    </cfRule>
  </conditionalFormatting>
  <conditionalFormatting sqref="U209">
    <cfRule type="cellIs" dxfId="0" priority="711" stopIfTrue="1" operator="equal">
      <formula>$U$19</formula>
    </cfRule>
    <cfRule type="containsText" dxfId="1" priority="712" stopIfTrue="1" operator="between" text="阳性,临界值">
      <formula>NOT(ISERROR(SEARCH("阳性,临界值",U209)))</formula>
    </cfRule>
    <cfRule type="cellIs" dxfId="2" priority="713" stopIfTrue="1" operator="equal">
      <formula>"阳性,临界值"</formula>
    </cfRule>
  </conditionalFormatting>
  <conditionalFormatting sqref="V209">
    <cfRule type="cellIs" dxfId="0" priority="927" stopIfTrue="1" operator="greaterThan">
      <formula>0</formula>
    </cfRule>
  </conditionalFormatting>
  <conditionalFormatting sqref="W209">
    <cfRule type="cellIs" dxfId="0" priority="1194" stopIfTrue="1" operator="equal">
      <formula>$W$4</formula>
    </cfRule>
  </conditionalFormatting>
  <conditionalFormatting sqref="Y209">
    <cfRule type="cellIs" dxfId="0" priority="1152" stopIfTrue="1" operator="equal">
      <formula>"异常"</formula>
    </cfRule>
  </conditionalFormatting>
  <conditionalFormatting sqref="AC209">
    <cfRule type="cellIs" dxfId="0" priority="1110" stopIfTrue="1" operator="equal">
      <formula>"是"</formula>
    </cfRule>
  </conditionalFormatting>
  <conditionalFormatting sqref="U210">
    <cfRule type="cellIs" dxfId="0" priority="714" stopIfTrue="1" operator="equal">
      <formula>$U$19</formula>
    </cfRule>
    <cfRule type="containsText" dxfId="1" priority="715" stopIfTrue="1" operator="between" text="阳性,临界值">
      <formula>NOT(ISERROR(SEARCH("阳性,临界值",U210)))</formula>
    </cfRule>
    <cfRule type="cellIs" dxfId="2" priority="716" stopIfTrue="1" operator="equal">
      <formula>"阳性,临界值"</formula>
    </cfRule>
  </conditionalFormatting>
  <conditionalFormatting sqref="V210">
    <cfRule type="cellIs" dxfId="0" priority="926" stopIfTrue="1" operator="greaterThan">
      <formula>0</formula>
    </cfRule>
  </conditionalFormatting>
  <conditionalFormatting sqref="W210">
    <cfRule type="cellIs" dxfId="0" priority="1193" stopIfTrue="1" operator="equal">
      <formula>$W$4</formula>
    </cfRule>
  </conditionalFormatting>
  <conditionalFormatting sqref="Y210">
    <cfRule type="cellIs" dxfId="0" priority="1151" stopIfTrue="1" operator="equal">
      <formula>"异常"</formula>
    </cfRule>
  </conditionalFormatting>
  <conditionalFormatting sqref="AC210">
    <cfRule type="cellIs" dxfId="0" priority="1109" stopIfTrue="1" operator="equal">
      <formula>"是"</formula>
    </cfRule>
  </conditionalFormatting>
  <conditionalFormatting sqref="U211">
    <cfRule type="cellIs" dxfId="0" priority="817" stopIfTrue="1" operator="equal">
      <formula>$U$19</formula>
    </cfRule>
    <cfRule type="containsText" dxfId="1" priority="818" stopIfTrue="1" operator="between" text="阳性,临界值">
      <formula>NOT(ISERROR(SEARCH("阳性,临界值",U211)))</formula>
    </cfRule>
    <cfRule type="cellIs" dxfId="2" priority="819" stopIfTrue="1" operator="equal">
      <formula>"阳性,临界值"</formula>
    </cfRule>
  </conditionalFormatting>
  <conditionalFormatting sqref="V211">
    <cfRule type="cellIs" dxfId="0" priority="925" stopIfTrue="1" operator="greaterThan">
      <formula>0</formula>
    </cfRule>
  </conditionalFormatting>
  <conditionalFormatting sqref="W211">
    <cfRule type="cellIs" dxfId="0" priority="1192" stopIfTrue="1" operator="equal">
      <formula>$W$4</formula>
    </cfRule>
  </conditionalFormatting>
  <conditionalFormatting sqref="Y211">
    <cfRule type="cellIs" dxfId="0" priority="1150" stopIfTrue="1" operator="equal">
      <formula>"异常"</formula>
    </cfRule>
  </conditionalFormatting>
  <conditionalFormatting sqref="AC211">
    <cfRule type="cellIs" dxfId="0" priority="1108" stopIfTrue="1" operator="equal">
      <formula>"是"</formula>
    </cfRule>
  </conditionalFormatting>
  <conditionalFormatting sqref="U212">
    <cfRule type="cellIs" dxfId="0" priority="721" stopIfTrue="1" operator="equal">
      <formula>$U$19</formula>
    </cfRule>
    <cfRule type="containsText" dxfId="1" priority="722" stopIfTrue="1" operator="between" text="阳性,临界值">
      <formula>NOT(ISERROR(SEARCH("阳性,临界值",U212)))</formula>
    </cfRule>
    <cfRule type="cellIs" dxfId="2" priority="723" stopIfTrue="1" operator="equal">
      <formula>"阳性,临界值"</formula>
    </cfRule>
  </conditionalFormatting>
  <conditionalFormatting sqref="V212">
    <cfRule type="cellIs" dxfId="0" priority="720" stopIfTrue="1" operator="greaterThan">
      <formula>0</formula>
    </cfRule>
  </conditionalFormatting>
  <conditionalFormatting sqref="W212">
    <cfRule type="cellIs" dxfId="0" priority="1191" stopIfTrue="1" operator="equal">
      <formula>$W$4</formula>
    </cfRule>
  </conditionalFormatting>
  <conditionalFormatting sqref="Y212">
    <cfRule type="cellIs" dxfId="0" priority="1149" stopIfTrue="1" operator="equal">
      <formula>"异常"</formula>
    </cfRule>
  </conditionalFormatting>
  <conditionalFormatting sqref="AC212">
    <cfRule type="cellIs" dxfId="0" priority="1107" stopIfTrue="1" operator="equal">
      <formula>"是"</formula>
    </cfRule>
  </conditionalFormatting>
  <conditionalFormatting sqref="U213">
    <cfRule type="cellIs" dxfId="0" priority="717" stopIfTrue="1" operator="equal">
      <formula>$U$19</formula>
    </cfRule>
    <cfRule type="containsText" dxfId="1" priority="718" stopIfTrue="1" operator="between" text="阳性,临界值">
      <formula>NOT(ISERROR(SEARCH("阳性,临界值",U213)))</formula>
    </cfRule>
    <cfRule type="cellIs" dxfId="2" priority="719" stopIfTrue="1" operator="equal">
      <formula>"阳性,临界值"</formula>
    </cfRule>
  </conditionalFormatting>
  <conditionalFormatting sqref="V213">
    <cfRule type="cellIs" dxfId="0" priority="724" stopIfTrue="1" operator="greaterThan">
      <formula>0</formula>
    </cfRule>
  </conditionalFormatting>
  <conditionalFormatting sqref="W213">
    <cfRule type="cellIs" dxfId="0" priority="1190" stopIfTrue="1" operator="equal">
      <formula>$W$4</formula>
    </cfRule>
  </conditionalFormatting>
  <conditionalFormatting sqref="Y213">
    <cfRule type="cellIs" dxfId="0" priority="1148" stopIfTrue="1" operator="equal">
      <formula>"异常"</formula>
    </cfRule>
  </conditionalFormatting>
  <conditionalFormatting sqref="AC213">
    <cfRule type="cellIs" dxfId="0" priority="1106" stopIfTrue="1" operator="equal">
      <formula>"是"</formula>
    </cfRule>
  </conditionalFormatting>
  <conditionalFormatting sqref="U214">
    <cfRule type="cellIs" dxfId="0" priority="702" stopIfTrue="1" operator="equal">
      <formula>$U$19</formula>
    </cfRule>
    <cfRule type="containsText" dxfId="1" priority="703" stopIfTrue="1" operator="between" text="阳性,临界值">
      <formula>NOT(ISERROR(SEARCH("阳性,临界值",U214)))</formula>
    </cfRule>
    <cfRule type="cellIs" dxfId="2" priority="704" stopIfTrue="1" operator="equal">
      <formula>"阳性,临界值"</formula>
    </cfRule>
  </conditionalFormatting>
  <conditionalFormatting sqref="V214">
    <cfRule type="cellIs" dxfId="0" priority="922" stopIfTrue="1" operator="greaterThan">
      <formula>0</formula>
    </cfRule>
  </conditionalFormatting>
  <conditionalFormatting sqref="W214">
    <cfRule type="cellIs" dxfId="0" priority="1189" stopIfTrue="1" operator="equal">
      <formula>$W$4</formula>
    </cfRule>
  </conditionalFormatting>
  <conditionalFormatting sqref="Y214">
    <cfRule type="cellIs" dxfId="0" priority="1147" stopIfTrue="1" operator="equal">
      <formula>"异常"</formula>
    </cfRule>
  </conditionalFormatting>
  <conditionalFormatting sqref="AC214">
    <cfRule type="cellIs" dxfId="0" priority="1105" stopIfTrue="1" operator="equal">
      <formula>"是"</formula>
    </cfRule>
  </conditionalFormatting>
  <conditionalFormatting sqref="U215">
    <cfRule type="cellIs" dxfId="0" priority="963" stopIfTrue="1" operator="equal">
      <formula>$U$19</formula>
    </cfRule>
    <cfRule type="containsText" dxfId="1" priority="999" stopIfTrue="1" operator="between" text="阳性,临界值">
      <formula>NOT(ISERROR(SEARCH("阳性,临界值",U215)))</formula>
    </cfRule>
    <cfRule type="cellIs" dxfId="2" priority="1035" stopIfTrue="1" operator="equal">
      <formula>"阳性,临界值"</formula>
    </cfRule>
  </conditionalFormatting>
  <conditionalFormatting sqref="V215">
    <cfRule type="cellIs" dxfId="0" priority="921" stopIfTrue="1" operator="greaterThan">
      <formula>0</formula>
    </cfRule>
  </conditionalFormatting>
  <conditionalFormatting sqref="W215">
    <cfRule type="cellIs" dxfId="0" priority="1188" stopIfTrue="1" operator="equal">
      <formula>$W$4</formula>
    </cfRule>
  </conditionalFormatting>
  <conditionalFormatting sqref="Y215">
    <cfRule type="cellIs" dxfId="0" priority="1146" stopIfTrue="1" operator="equal">
      <formula>"异常"</formula>
    </cfRule>
  </conditionalFormatting>
  <conditionalFormatting sqref="AC215">
    <cfRule type="cellIs" dxfId="0" priority="1104" stopIfTrue="1" operator="equal">
      <formula>"是"</formula>
    </cfRule>
  </conditionalFormatting>
  <conditionalFormatting sqref="U216">
    <cfRule type="cellIs" dxfId="0" priority="962" stopIfTrue="1" operator="equal">
      <formula>$U$19</formula>
    </cfRule>
    <cfRule type="containsText" dxfId="1" priority="998" stopIfTrue="1" operator="between" text="阳性,临界值">
      <formula>NOT(ISERROR(SEARCH("阳性,临界值",U216)))</formula>
    </cfRule>
    <cfRule type="cellIs" dxfId="2" priority="1034" stopIfTrue="1" operator="equal">
      <formula>"阳性,临界值"</formula>
    </cfRule>
  </conditionalFormatting>
  <conditionalFormatting sqref="V216">
    <cfRule type="cellIs" dxfId="0" priority="920" stopIfTrue="1" operator="greaterThan">
      <formula>0</formula>
    </cfRule>
  </conditionalFormatting>
  <conditionalFormatting sqref="W216">
    <cfRule type="cellIs" dxfId="0" priority="1187" stopIfTrue="1" operator="equal">
      <formula>$W$4</formula>
    </cfRule>
  </conditionalFormatting>
  <conditionalFormatting sqref="Y216">
    <cfRule type="cellIs" dxfId="0" priority="1145" stopIfTrue="1" operator="equal">
      <formula>"异常"</formula>
    </cfRule>
  </conditionalFormatting>
  <conditionalFormatting sqref="AC216">
    <cfRule type="cellIs" dxfId="0" priority="1103" stopIfTrue="1" operator="equal">
      <formula>"是"</formula>
    </cfRule>
  </conditionalFormatting>
  <conditionalFormatting sqref="U217">
    <cfRule type="cellIs" dxfId="0" priority="728" stopIfTrue="1" operator="equal">
      <formula>$U$19</formula>
    </cfRule>
    <cfRule type="containsText" dxfId="1" priority="729" stopIfTrue="1" operator="between" text="阳性,临界值">
      <formula>NOT(ISERROR(SEARCH("阳性,临界值",U217)))</formula>
    </cfRule>
    <cfRule type="cellIs" dxfId="2" priority="730" stopIfTrue="1" operator="equal">
      <formula>"阳性,临界值"</formula>
    </cfRule>
  </conditionalFormatting>
  <conditionalFormatting sqref="V217">
    <cfRule type="cellIs" dxfId="0" priority="919" stopIfTrue="1" operator="greaterThan">
      <formula>0</formula>
    </cfRule>
  </conditionalFormatting>
  <conditionalFormatting sqref="W217">
    <cfRule type="cellIs" dxfId="0" priority="1186" stopIfTrue="1" operator="equal">
      <formula>$W$4</formula>
    </cfRule>
  </conditionalFormatting>
  <conditionalFormatting sqref="Y217">
    <cfRule type="cellIs" dxfId="0" priority="1144" stopIfTrue="1" operator="equal">
      <formula>"异常"</formula>
    </cfRule>
  </conditionalFormatting>
  <conditionalFormatting sqref="AC217">
    <cfRule type="cellIs" dxfId="0" priority="1102" stopIfTrue="1" operator="equal">
      <formula>"是"</formula>
    </cfRule>
  </conditionalFormatting>
  <conditionalFormatting sqref="U218">
    <cfRule type="cellIs" dxfId="0" priority="960" stopIfTrue="1" operator="equal">
      <formula>$U$19</formula>
    </cfRule>
    <cfRule type="containsText" dxfId="1" priority="996" stopIfTrue="1" operator="between" text="阳性,临界值">
      <formula>NOT(ISERROR(SEARCH("阳性,临界值",U218)))</formula>
    </cfRule>
    <cfRule type="cellIs" dxfId="2" priority="1032" stopIfTrue="1" operator="equal">
      <formula>"阳性,临界值"</formula>
    </cfRule>
  </conditionalFormatting>
  <conditionalFormatting sqref="V218">
    <cfRule type="cellIs" dxfId="0" priority="918" stopIfTrue="1" operator="greaterThan">
      <formula>0</formula>
    </cfRule>
  </conditionalFormatting>
  <conditionalFormatting sqref="W218">
    <cfRule type="cellIs" dxfId="0" priority="1185" stopIfTrue="1" operator="equal">
      <formula>$W$4</formula>
    </cfRule>
  </conditionalFormatting>
  <conditionalFormatting sqref="Y218">
    <cfRule type="cellIs" dxfId="0" priority="1143" stopIfTrue="1" operator="equal">
      <formula>"异常"</formula>
    </cfRule>
  </conditionalFormatting>
  <conditionalFormatting sqref="AC218">
    <cfRule type="cellIs" dxfId="0" priority="1101" stopIfTrue="1" operator="equal">
      <formula>"是"</formula>
    </cfRule>
  </conditionalFormatting>
  <conditionalFormatting sqref="U219">
    <cfRule type="cellIs" dxfId="0" priority="959" stopIfTrue="1" operator="equal">
      <formula>$U$19</formula>
    </cfRule>
    <cfRule type="containsText" dxfId="1" priority="995" stopIfTrue="1" operator="between" text="阳性,临界值">
      <formula>NOT(ISERROR(SEARCH("阳性,临界值",U219)))</formula>
    </cfRule>
    <cfRule type="cellIs" dxfId="2" priority="1031" stopIfTrue="1" operator="equal">
      <formula>"阳性,临界值"</formula>
    </cfRule>
  </conditionalFormatting>
  <conditionalFormatting sqref="V219">
    <cfRule type="cellIs" dxfId="0" priority="917" stopIfTrue="1" operator="greaterThan">
      <formula>0</formula>
    </cfRule>
  </conditionalFormatting>
  <conditionalFormatting sqref="W219">
    <cfRule type="cellIs" dxfId="0" priority="1184" stopIfTrue="1" operator="equal">
      <formula>$W$4</formula>
    </cfRule>
  </conditionalFormatting>
  <conditionalFormatting sqref="Y219">
    <cfRule type="cellIs" dxfId="0" priority="1142" stopIfTrue="1" operator="equal">
      <formula>"异常"</formula>
    </cfRule>
  </conditionalFormatting>
  <conditionalFormatting sqref="AC219">
    <cfRule type="cellIs" dxfId="0" priority="1100" stopIfTrue="1" operator="equal">
      <formula>"是"</formula>
    </cfRule>
  </conditionalFormatting>
  <conditionalFormatting sqref="U220">
    <cfRule type="cellIs" dxfId="0" priority="958" stopIfTrue="1" operator="equal">
      <formula>$U$19</formula>
    </cfRule>
    <cfRule type="containsText" dxfId="1" priority="994" stopIfTrue="1" operator="between" text="阳性,临界值">
      <formula>NOT(ISERROR(SEARCH("阳性,临界值",U220)))</formula>
    </cfRule>
    <cfRule type="cellIs" dxfId="2" priority="1030" stopIfTrue="1" operator="equal">
      <formula>"阳性,临界值"</formula>
    </cfRule>
  </conditionalFormatting>
  <conditionalFormatting sqref="V220">
    <cfRule type="cellIs" dxfId="0" priority="916" stopIfTrue="1" operator="greaterThan">
      <formula>0</formula>
    </cfRule>
  </conditionalFormatting>
  <conditionalFormatting sqref="W220">
    <cfRule type="cellIs" dxfId="0" priority="1183" stopIfTrue="1" operator="equal">
      <formula>$W$4</formula>
    </cfRule>
  </conditionalFormatting>
  <conditionalFormatting sqref="Y220">
    <cfRule type="cellIs" dxfId="0" priority="1141" stopIfTrue="1" operator="equal">
      <formula>"异常"</formula>
    </cfRule>
  </conditionalFormatting>
  <conditionalFormatting sqref="AC220">
    <cfRule type="cellIs" dxfId="0" priority="1099" stopIfTrue="1" operator="equal">
      <formula>"是"</formula>
    </cfRule>
  </conditionalFormatting>
  <conditionalFormatting sqref="U221">
    <cfRule type="cellIs" dxfId="0" priority="708" stopIfTrue="1" operator="equal">
      <formula>$U$19</formula>
    </cfRule>
    <cfRule type="containsText" dxfId="1" priority="709" stopIfTrue="1" operator="between" text="阳性,临界值">
      <formula>NOT(ISERROR(SEARCH("阳性,临界值",U221)))</formula>
    </cfRule>
    <cfRule type="cellIs" dxfId="2" priority="710" stopIfTrue="1" operator="equal">
      <formula>"阳性,临界值"</formula>
    </cfRule>
  </conditionalFormatting>
  <conditionalFormatting sqref="V221">
    <cfRule type="cellIs" dxfId="0" priority="915" stopIfTrue="1" operator="greaterThan">
      <formula>0</formula>
    </cfRule>
  </conditionalFormatting>
  <conditionalFormatting sqref="W221">
    <cfRule type="cellIs" dxfId="0" priority="1182" stopIfTrue="1" operator="equal">
      <formula>$W$4</formula>
    </cfRule>
  </conditionalFormatting>
  <conditionalFormatting sqref="Y221">
    <cfRule type="cellIs" dxfId="0" priority="1140" stopIfTrue="1" operator="equal">
      <formula>"异常"</formula>
    </cfRule>
  </conditionalFormatting>
  <conditionalFormatting sqref="AC221">
    <cfRule type="cellIs" dxfId="0" priority="1098" stopIfTrue="1" operator="equal">
      <formula>"是"</formula>
    </cfRule>
  </conditionalFormatting>
  <conditionalFormatting sqref="U222">
    <cfRule type="cellIs" dxfId="0" priority="705" stopIfTrue="1" operator="equal">
      <formula>$U$19</formula>
    </cfRule>
    <cfRule type="containsText" dxfId="1" priority="706" stopIfTrue="1" operator="between" text="阳性,临界值">
      <formula>NOT(ISERROR(SEARCH("阳性,临界值",U222)))</formula>
    </cfRule>
    <cfRule type="cellIs" dxfId="2" priority="707" stopIfTrue="1" operator="equal">
      <formula>"阳性,临界值"</formula>
    </cfRule>
  </conditionalFormatting>
  <conditionalFormatting sqref="V222">
    <cfRule type="cellIs" dxfId="0" priority="914" stopIfTrue="1" operator="greaterThan">
      <formula>0</formula>
    </cfRule>
  </conditionalFormatting>
  <conditionalFormatting sqref="W222">
    <cfRule type="cellIs" dxfId="0" priority="1181" stopIfTrue="1" operator="equal">
      <formula>$W$4</formula>
    </cfRule>
  </conditionalFormatting>
  <conditionalFormatting sqref="Y222">
    <cfRule type="cellIs" dxfId="0" priority="1139" stopIfTrue="1" operator="equal">
      <formula>"异常"</formula>
    </cfRule>
  </conditionalFormatting>
  <conditionalFormatting sqref="AC222">
    <cfRule type="cellIs" dxfId="0" priority="1097" stopIfTrue="1" operator="equal">
      <formula>"是"</formula>
    </cfRule>
  </conditionalFormatting>
  <conditionalFormatting sqref="U223">
    <cfRule type="cellIs" dxfId="0" priority="732" stopIfTrue="1" operator="equal">
      <formula>$U$19</formula>
    </cfRule>
    <cfRule type="containsText" dxfId="1" priority="733" stopIfTrue="1" operator="between" text="阳性,临界值">
      <formula>NOT(ISERROR(SEARCH("阳性,临界值",U223)))</formula>
    </cfRule>
    <cfRule type="cellIs" dxfId="2" priority="734" stopIfTrue="1" operator="equal">
      <formula>"阳性,临界值"</formula>
    </cfRule>
  </conditionalFormatting>
  <conditionalFormatting sqref="V223">
    <cfRule type="cellIs" dxfId="0" priority="731" stopIfTrue="1" operator="greaterThan">
      <formula>0</formula>
    </cfRule>
  </conditionalFormatting>
  <conditionalFormatting sqref="W223">
    <cfRule type="cellIs" dxfId="0" priority="1180" stopIfTrue="1" operator="equal">
      <formula>$W$4</formula>
    </cfRule>
  </conditionalFormatting>
  <conditionalFormatting sqref="Y223">
    <cfRule type="cellIs" dxfId="0" priority="1138" stopIfTrue="1" operator="equal">
      <formula>"异常"</formula>
    </cfRule>
  </conditionalFormatting>
  <conditionalFormatting sqref="AC223">
    <cfRule type="cellIs" dxfId="0" priority="1096" stopIfTrue="1" operator="equal">
      <formula>"是"</formula>
    </cfRule>
  </conditionalFormatting>
  <conditionalFormatting sqref="V224">
    <cfRule type="cellIs" dxfId="0" priority="912" stopIfTrue="1" operator="greaterThan">
      <formula>0</formula>
    </cfRule>
  </conditionalFormatting>
  <conditionalFormatting sqref="W224">
    <cfRule type="cellIs" dxfId="0" priority="1179" stopIfTrue="1" operator="equal">
      <formula>$W$4</formula>
    </cfRule>
  </conditionalFormatting>
  <conditionalFormatting sqref="Y224">
    <cfRule type="cellIs" dxfId="0" priority="1137" stopIfTrue="1" operator="equal">
      <formula>"异常"</formula>
    </cfRule>
  </conditionalFormatting>
  <conditionalFormatting sqref="AC224">
    <cfRule type="cellIs" dxfId="0" priority="1095" stopIfTrue="1" operator="equal">
      <formula>"是"</formula>
    </cfRule>
  </conditionalFormatting>
  <conditionalFormatting sqref="V225">
    <cfRule type="cellIs" dxfId="0" priority="911" stopIfTrue="1" operator="greaterThan">
      <formula>0</formula>
    </cfRule>
  </conditionalFormatting>
  <conditionalFormatting sqref="W225">
    <cfRule type="cellIs" dxfId="0" priority="1178" stopIfTrue="1" operator="equal">
      <formula>$W$4</formula>
    </cfRule>
  </conditionalFormatting>
  <conditionalFormatting sqref="Y225">
    <cfRule type="cellIs" dxfId="0" priority="1136" stopIfTrue="1" operator="equal">
      <formula>"异常"</formula>
    </cfRule>
  </conditionalFormatting>
  <conditionalFormatting sqref="AC225">
    <cfRule type="cellIs" dxfId="0" priority="1094" stopIfTrue="1" operator="equal">
      <formula>"是"</formula>
    </cfRule>
  </conditionalFormatting>
  <conditionalFormatting sqref="V226">
    <cfRule type="cellIs" dxfId="0" priority="910" stopIfTrue="1" operator="greaterThan">
      <formula>0</formula>
    </cfRule>
  </conditionalFormatting>
  <conditionalFormatting sqref="W226">
    <cfRule type="cellIs" dxfId="0" priority="1177" stopIfTrue="1" operator="equal">
      <formula>$W$4</formula>
    </cfRule>
  </conditionalFormatting>
  <conditionalFormatting sqref="Y226">
    <cfRule type="cellIs" dxfId="0" priority="1135" stopIfTrue="1" operator="equal">
      <formula>"异常"</formula>
    </cfRule>
  </conditionalFormatting>
  <conditionalFormatting sqref="AC226">
    <cfRule type="cellIs" dxfId="0" priority="1093" stopIfTrue="1" operator="equal">
      <formula>"是"</formula>
    </cfRule>
  </conditionalFormatting>
  <conditionalFormatting sqref="U227">
    <cfRule type="cellIs" dxfId="0" priority="951" stopIfTrue="1" operator="equal">
      <formula>$U$19</formula>
    </cfRule>
    <cfRule type="containsText" dxfId="1" priority="987" stopIfTrue="1" operator="between" text="阳性,临界值">
      <formula>NOT(ISERROR(SEARCH("阳性,临界值",U227)))</formula>
    </cfRule>
    <cfRule type="cellIs" dxfId="2" priority="1023" stopIfTrue="1" operator="equal">
      <formula>"阳性,临界值"</formula>
    </cfRule>
  </conditionalFormatting>
  <conditionalFormatting sqref="V227">
    <cfRule type="cellIs" dxfId="0" priority="909" stopIfTrue="1" operator="greaterThan">
      <formula>0</formula>
    </cfRule>
  </conditionalFormatting>
  <conditionalFormatting sqref="W227">
    <cfRule type="cellIs" dxfId="0" priority="1176" stopIfTrue="1" operator="equal">
      <formula>$W$4</formula>
    </cfRule>
  </conditionalFormatting>
  <conditionalFormatting sqref="Y227">
    <cfRule type="cellIs" dxfId="0" priority="1134" stopIfTrue="1" operator="equal">
      <formula>"异常"</formula>
    </cfRule>
    <cfRule type="cellIs" dxfId="0" priority="539" stopIfTrue="1" operator="equal">
      <formula>"异常"</formula>
    </cfRule>
  </conditionalFormatting>
  <conditionalFormatting sqref="AC227">
    <cfRule type="cellIs" dxfId="0" priority="1092" stopIfTrue="1" operator="equal">
      <formula>"是"</formula>
    </cfRule>
  </conditionalFormatting>
  <conditionalFormatting sqref="U228">
    <cfRule type="cellIs" dxfId="0" priority="950" stopIfTrue="1" operator="equal">
      <formula>$U$19</formula>
    </cfRule>
    <cfRule type="containsText" dxfId="1" priority="986" stopIfTrue="1" operator="between" text="阳性,临界值">
      <formula>NOT(ISERROR(SEARCH("阳性,临界值",U228)))</formula>
    </cfRule>
    <cfRule type="cellIs" dxfId="2" priority="1022" stopIfTrue="1" operator="equal">
      <formula>"阳性,临界值"</formula>
    </cfRule>
  </conditionalFormatting>
  <conditionalFormatting sqref="V228">
    <cfRule type="cellIs" dxfId="0" priority="908" stopIfTrue="1" operator="greaterThan">
      <formula>0</formula>
    </cfRule>
  </conditionalFormatting>
  <conditionalFormatting sqref="W228">
    <cfRule type="cellIs" dxfId="0" priority="1175" stopIfTrue="1" operator="equal">
      <formula>$W$4</formula>
    </cfRule>
  </conditionalFormatting>
  <conditionalFormatting sqref="Y228">
    <cfRule type="cellIs" dxfId="0" priority="1133" stopIfTrue="1" operator="equal">
      <formula>"异常"</formula>
    </cfRule>
  </conditionalFormatting>
  <conditionalFormatting sqref="AC228">
    <cfRule type="cellIs" dxfId="0" priority="1091" stopIfTrue="1" operator="equal">
      <formula>"是"</formula>
    </cfRule>
  </conditionalFormatting>
  <conditionalFormatting sqref="U229">
    <cfRule type="cellIs" dxfId="0" priority="949" stopIfTrue="1" operator="equal">
      <formula>$U$19</formula>
    </cfRule>
    <cfRule type="containsText" dxfId="1" priority="985" stopIfTrue="1" operator="between" text="阳性,临界值">
      <formula>NOT(ISERROR(SEARCH("阳性,临界值",U229)))</formula>
    </cfRule>
    <cfRule type="cellIs" dxfId="2" priority="1021" stopIfTrue="1" operator="equal">
      <formula>"阳性,临界值"</formula>
    </cfRule>
  </conditionalFormatting>
  <conditionalFormatting sqref="V229">
    <cfRule type="cellIs" dxfId="0" priority="907" stopIfTrue="1" operator="greaterThan">
      <formula>0</formula>
    </cfRule>
  </conditionalFormatting>
  <conditionalFormatting sqref="W229">
    <cfRule type="cellIs" dxfId="0" priority="1174" stopIfTrue="1" operator="equal">
      <formula>$W$4</formula>
    </cfRule>
  </conditionalFormatting>
  <conditionalFormatting sqref="Y229">
    <cfRule type="cellIs" dxfId="0" priority="1132" stopIfTrue="1" operator="equal">
      <formula>"异常"</formula>
    </cfRule>
  </conditionalFormatting>
  <conditionalFormatting sqref="AC229">
    <cfRule type="cellIs" dxfId="0" priority="1090" stopIfTrue="1" operator="equal">
      <formula>"是"</formula>
    </cfRule>
  </conditionalFormatting>
  <conditionalFormatting sqref="U230">
    <cfRule type="cellIs" dxfId="0" priority="948" stopIfTrue="1" operator="equal">
      <formula>$U$19</formula>
    </cfRule>
    <cfRule type="containsText" dxfId="1" priority="984" stopIfTrue="1" operator="between" text="阳性,临界值">
      <formula>NOT(ISERROR(SEARCH("阳性,临界值",U230)))</formula>
    </cfRule>
    <cfRule type="cellIs" dxfId="2" priority="1020" stopIfTrue="1" operator="equal">
      <formula>"阳性,临界值"</formula>
    </cfRule>
  </conditionalFormatting>
  <conditionalFormatting sqref="V230">
    <cfRule type="cellIs" dxfId="0" priority="906" stopIfTrue="1" operator="greaterThan">
      <formula>0</formula>
    </cfRule>
  </conditionalFormatting>
  <conditionalFormatting sqref="W230">
    <cfRule type="cellIs" dxfId="0" priority="1173" stopIfTrue="1" operator="equal">
      <formula>$W$4</formula>
    </cfRule>
  </conditionalFormatting>
  <conditionalFormatting sqref="Y230">
    <cfRule type="cellIs" dxfId="0" priority="1131" stopIfTrue="1" operator="equal">
      <formula>"异常"</formula>
    </cfRule>
  </conditionalFormatting>
  <conditionalFormatting sqref="AC230">
    <cfRule type="cellIs" dxfId="0" priority="1089" stopIfTrue="1" operator="equal">
      <formula>"是"</formula>
    </cfRule>
  </conditionalFormatting>
  <conditionalFormatting sqref="U231">
    <cfRule type="cellIs" dxfId="0" priority="947" stopIfTrue="1" operator="equal">
      <formula>$U$19</formula>
    </cfRule>
    <cfRule type="containsText" dxfId="1" priority="983" stopIfTrue="1" operator="between" text="阳性,临界值">
      <formula>NOT(ISERROR(SEARCH("阳性,临界值",U231)))</formula>
    </cfRule>
    <cfRule type="cellIs" dxfId="2" priority="1019" stopIfTrue="1" operator="equal">
      <formula>"阳性,临界值"</formula>
    </cfRule>
  </conditionalFormatting>
  <conditionalFormatting sqref="V231">
    <cfRule type="cellIs" dxfId="0" priority="905" stopIfTrue="1" operator="greaterThan">
      <formula>0</formula>
    </cfRule>
  </conditionalFormatting>
  <conditionalFormatting sqref="W231">
    <cfRule type="cellIs" dxfId="0" priority="1172" stopIfTrue="1" operator="equal">
      <formula>$W$4</formula>
    </cfRule>
  </conditionalFormatting>
  <conditionalFormatting sqref="Y231">
    <cfRule type="cellIs" dxfId="0" priority="1130" stopIfTrue="1" operator="equal">
      <formula>"异常"</formula>
    </cfRule>
  </conditionalFormatting>
  <conditionalFormatting sqref="AC231">
    <cfRule type="cellIs" dxfId="0" priority="1088" stopIfTrue="1" operator="equal">
      <formula>"是"</formula>
    </cfRule>
  </conditionalFormatting>
  <conditionalFormatting sqref="U232">
    <cfRule type="cellIs" dxfId="0" priority="946" stopIfTrue="1" operator="equal">
      <formula>$U$19</formula>
    </cfRule>
    <cfRule type="containsText" dxfId="1" priority="982" stopIfTrue="1" operator="between" text="阳性,临界值">
      <formula>NOT(ISERROR(SEARCH("阳性,临界值",U232)))</formula>
    </cfRule>
    <cfRule type="cellIs" dxfId="2" priority="1018" stopIfTrue="1" operator="equal">
      <formula>"阳性,临界值"</formula>
    </cfRule>
  </conditionalFormatting>
  <conditionalFormatting sqref="V232">
    <cfRule type="cellIs" dxfId="0" priority="904" stopIfTrue="1" operator="greaterThan">
      <formula>0</formula>
    </cfRule>
  </conditionalFormatting>
  <conditionalFormatting sqref="W232">
    <cfRule type="cellIs" dxfId="0" priority="1171" stopIfTrue="1" operator="equal">
      <formula>$W$4</formula>
    </cfRule>
  </conditionalFormatting>
  <conditionalFormatting sqref="Y232">
    <cfRule type="cellIs" dxfId="0" priority="1129" stopIfTrue="1" operator="equal">
      <formula>"异常"</formula>
    </cfRule>
  </conditionalFormatting>
  <conditionalFormatting sqref="AC232">
    <cfRule type="cellIs" dxfId="0" priority="1087" stopIfTrue="1" operator="equal">
      <formula>"是"</formula>
    </cfRule>
  </conditionalFormatting>
  <conditionalFormatting sqref="U233">
    <cfRule type="cellIs" dxfId="0" priority="945" stopIfTrue="1" operator="equal">
      <formula>$U$19</formula>
    </cfRule>
    <cfRule type="containsText" dxfId="1" priority="981" stopIfTrue="1" operator="between" text="阳性,临界值">
      <formula>NOT(ISERROR(SEARCH("阳性,临界值",U233)))</formula>
    </cfRule>
    <cfRule type="cellIs" dxfId="2" priority="1017" stopIfTrue="1" operator="equal">
      <formula>"阳性,临界值"</formula>
    </cfRule>
  </conditionalFormatting>
  <conditionalFormatting sqref="V233">
    <cfRule type="cellIs" dxfId="0" priority="903" stopIfTrue="1" operator="greaterThan">
      <formula>0</formula>
    </cfRule>
  </conditionalFormatting>
  <conditionalFormatting sqref="W233">
    <cfRule type="cellIs" dxfId="0" priority="1170" stopIfTrue="1" operator="equal">
      <formula>$W$4</formula>
    </cfRule>
  </conditionalFormatting>
  <conditionalFormatting sqref="Y233">
    <cfRule type="cellIs" dxfId="0" priority="1128" stopIfTrue="1" operator="equal">
      <formula>"异常"</formula>
    </cfRule>
  </conditionalFormatting>
  <conditionalFormatting sqref="AC233">
    <cfRule type="cellIs" dxfId="0" priority="1086" stopIfTrue="1" operator="equal">
      <formula>"是"</formula>
    </cfRule>
  </conditionalFormatting>
  <conditionalFormatting sqref="V234">
    <cfRule type="cellIs" dxfId="0" priority="877" stopIfTrue="1" operator="greaterThan">
      <formula>0</formula>
    </cfRule>
  </conditionalFormatting>
  <conditionalFormatting sqref="W234">
    <cfRule type="cellIs" dxfId="0" priority="1169" stopIfTrue="1" operator="equal">
      <formula>$W$4</formula>
    </cfRule>
  </conditionalFormatting>
  <conditionalFormatting sqref="Y234">
    <cfRule type="cellIs" dxfId="0" priority="1127" stopIfTrue="1" operator="equal">
      <formula>"异常"</formula>
    </cfRule>
  </conditionalFormatting>
  <conditionalFormatting sqref="AC234">
    <cfRule type="cellIs" dxfId="0" priority="1085" stopIfTrue="1" operator="equal">
      <formula>"是"</formula>
    </cfRule>
  </conditionalFormatting>
  <conditionalFormatting sqref="W235">
    <cfRule type="cellIs" dxfId="0" priority="1168" stopIfTrue="1" operator="equal">
      <formula>$W$4</formula>
    </cfRule>
  </conditionalFormatting>
  <conditionalFormatting sqref="Y235">
    <cfRule type="cellIs" dxfId="0" priority="1126" stopIfTrue="1" operator="equal">
      <formula>"异常"</formula>
    </cfRule>
  </conditionalFormatting>
  <conditionalFormatting sqref="AC235">
    <cfRule type="cellIs" dxfId="0" priority="1084" stopIfTrue="1" operator="equal">
      <formula>"是"</formula>
    </cfRule>
  </conditionalFormatting>
  <conditionalFormatting sqref="V236">
    <cfRule type="cellIs" dxfId="0" priority="863" stopIfTrue="1" operator="greaterThan">
      <formula>0</formula>
    </cfRule>
  </conditionalFormatting>
  <conditionalFormatting sqref="W236">
    <cfRule type="cellIs" dxfId="0" priority="869" stopIfTrue="1" operator="equal">
      <formula>$W$4</formula>
    </cfRule>
  </conditionalFormatting>
  <conditionalFormatting sqref="Y236">
    <cfRule type="cellIs" dxfId="0" priority="868" stopIfTrue="1" operator="equal">
      <formula>"异常"</formula>
    </cfRule>
  </conditionalFormatting>
  <conditionalFormatting sqref="AC236">
    <cfRule type="cellIs" dxfId="0" priority="867" stopIfTrue="1" operator="equal">
      <formula>"是"</formula>
    </cfRule>
  </conditionalFormatting>
  <conditionalFormatting sqref="V237">
    <cfRule type="cellIs" dxfId="0" priority="855" stopIfTrue="1" operator="greaterThan">
      <formula>0</formula>
    </cfRule>
  </conditionalFormatting>
  <conditionalFormatting sqref="W237">
    <cfRule type="cellIs" dxfId="0" priority="861" stopIfTrue="1" operator="equal">
      <formula>$W$4</formula>
    </cfRule>
  </conditionalFormatting>
  <conditionalFormatting sqref="Y237">
    <cfRule type="cellIs" dxfId="0" priority="860" stopIfTrue="1" operator="equal">
      <formula>"异常"</formula>
    </cfRule>
  </conditionalFormatting>
  <conditionalFormatting sqref="AC237">
    <cfRule type="cellIs" dxfId="0" priority="859" stopIfTrue="1" operator="equal">
      <formula>"是"</formula>
    </cfRule>
  </conditionalFormatting>
  <conditionalFormatting sqref="V238">
    <cfRule type="cellIs" dxfId="0" priority="847" stopIfTrue="1" operator="greaterThan">
      <formula>0</formula>
    </cfRule>
  </conditionalFormatting>
  <conditionalFormatting sqref="W238">
    <cfRule type="cellIs" dxfId="0" priority="853" stopIfTrue="1" operator="equal">
      <formula>$W$4</formula>
    </cfRule>
  </conditionalFormatting>
  <conditionalFormatting sqref="Y238">
    <cfRule type="cellIs" dxfId="0" priority="852" stopIfTrue="1" operator="equal">
      <formula>"异常"</formula>
    </cfRule>
  </conditionalFormatting>
  <conditionalFormatting sqref="AC238">
    <cfRule type="cellIs" dxfId="0" priority="851" stopIfTrue="1" operator="equal">
      <formula>"是"</formula>
    </cfRule>
  </conditionalFormatting>
  <conditionalFormatting sqref="V239">
    <cfRule type="cellIs" dxfId="0" priority="839" stopIfTrue="1" operator="greaterThan">
      <formula>0</formula>
    </cfRule>
  </conditionalFormatting>
  <conditionalFormatting sqref="W239">
    <cfRule type="cellIs" dxfId="0" priority="845" stopIfTrue="1" operator="equal">
      <formula>$W$4</formula>
    </cfRule>
  </conditionalFormatting>
  <conditionalFormatting sqref="Y239">
    <cfRule type="cellIs" dxfId="0" priority="844" stopIfTrue="1" operator="equal">
      <formula>"异常"</formula>
    </cfRule>
  </conditionalFormatting>
  <conditionalFormatting sqref="AC239">
    <cfRule type="cellIs" dxfId="0" priority="843" stopIfTrue="1" operator="equal">
      <formula>"是"</formula>
    </cfRule>
  </conditionalFormatting>
  <conditionalFormatting sqref="V240">
    <cfRule type="cellIs" dxfId="0" priority="831" stopIfTrue="1" operator="greaterThan">
      <formula>0</formula>
    </cfRule>
  </conditionalFormatting>
  <conditionalFormatting sqref="W240">
    <cfRule type="cellIs" dxfId="0" priority="837" stopIfTrue="1" operator="equal">
      <formula>$W$4</formula>
    </cfRule>
  </conditionalFormatting>
  <conditionalFormatting sqref="Y240">
    <cfRule type="cellIs" dxfId="0" priority="836" stopIfTrue="1" operator="equal">
      <formula>"异常"</formula>
    </cfRule>
  </conditionalFormatting>
  <conditionalFormatting sqref="AC240">
    <cfRule type="cellIs" dxfId="0" priority="835" stopIfTrue="1" operator="equal">
      <formula>"是"</formula>
    </cfRule>
  </conditionalFormatting>
  <conditionalFormatting sqref="V241">
    <cfRule type="cellIs" dxfId="0" priority="823" stopIfTrue="1" operator="greaterThan">
      <formula>0</formula>
    </cfRule>
  </conditionalFormatting>
  <conditionalFormatting sqref="W241">
    <cfRule type="cellIs" dxfId="0" priority="829" stopIfTrue="1" operator="equal">
      <formula>$W$4</formula>
    </cfRule>
  </conditionalFormatting>
  <conditionalFormatting sqref="Y241">
    <cfRule type="cellIs" dxfId="0" priority="828" stopIfTrue="1" operator="equal">
      <formula>"异常"</formula>
    </cfRule>
  </conditionalFormatting>
  <conditionalFormatting sqref="AC241">
    <cfRule type="cellIs" dxfId="0" priority="827" stopIfTrue="1" operator="equal">
      <formula>"是"</formula>
    </cfRule>
  </conditionalFormatting>
  <conditionalFormatting sqref="V242">
    <cfRule type="cellIs" dxfId="0" priority="809" stopIfTrue="1" operator="greaterThan">
      <formula>0</formula>
    </cfRule>
  </conditionalFormatting>
  <conditionalFormatting sqref="W242">
    <cfRule type="cellIs" dxfId="0" priority="815" stopIfTrue="1" operator="equal">
      <formula>$W$4</formula>
    </cfRule>
  </conditionalFormatting>
  <conditionalFormatting sqref="Y242">
    <cfRule type="cellIs" dxfId="0" priority="814" stopIfTrue="1" operator="equal">
      <formula>"异常"</formula>
    </cfRule>
  </conditionalFormatting>
  <conditionalFormatting sqref="AC242">
    <cfRule type="cellIs" dxfId="0" priority="813" stopIfTrue="1" operator="equal">
      <formula>"是"</formula>
    </cfRule>
  </conditionalFormatting>
  <conditionalFormatting sqref="V243">
    <cfRule type="cellIs" dxfId="0" priority="801" stopIfTrue="1" operator="greaterThan">
      <formula>0</formula>
    </cfRule>
  </conditionalFormatting>
  <conditionalFormatting sqref="W243">
    <cfRule type="cellIs" dxfId="0" priority="807" stopIfTrue="1" operator="equal">
      <formula>$W$4</formula>
    </cfRule>
  </conditionalFormatting>
  <conditionalFormatting sqref="Y243">
    <cfRule type="cellIs" dxfId="0" priority="806" stopIfTrue="1" operator="equal">
      <formula>"异常"</formula>
    </cfRule>
  </conditionalFormatting>
  <conditionalFormatting sqref="AC243">
    <cfRule type="cellIs" dxfId="0" priority="805" stopIfTrue="1" operator="equal">
      <formula>"是"</formula>
    </cfRule>
  </conditionalFormatting>
  <conditionalFormatting sqref="V244">
    <cfRule type="cellIs" dxfId="0" priority="793" stopIfTrue="1" operator="greaterThan">
      <formula>0</formula>
    </cfRule>
  </conditionalFormatting>
  <conditionalFormatting sqref="W244">
    <cfRule type="cellIs" dxfId="0" priority="799" stopIfTrue="1" operator="equal">
      <formula>$W$4</formula>
    </cfRule>
  </conditionalFormatting>
  <conditionalFormatting sqref="Y244">
    <cfRule type="cellIs" dxfId="0" priority="798" stopIfTrue="1" operator="equal">
      <formula>"异常"</formula>
    </cfRule>
  </conditionalFormatting>
  <conditionalFormatting sqref="AC244">
    <cfRule type="cellIs" dxfId="0" priority="797" stopIfTrue="1" operator="equal">
      <formula>"是"</formula>
    </cfRule>
  </conditionalFormatting>
  <conditionalFormatting sqref="V245">
    <cfRule type="cellIs" dxfId="0" priority="785" stopIfTrue="1" operator="greaterThan">
      <formula>0</formula>
    </cfRule>
  </conditionalFormatting>
  <conditionalFormatting sqref="W245">
    <cfRule type="cellIs" dxfId="0" priority="791" stopIfTrue="1" operator="equal">
      <formula>$W$4</formula>
    </cfRule>
  </conditionalFormatting>
  <conditionalFormatting sqref="Y245">
    <cfRule type="cellIs" dxfId="0" priority="790" stopIfTrue="1" operator="equal">
      <formula>"异常"</formula>
    </cfRule>
  </conditionalFormatting>
  <conditionalFormatting sqref="AC245">
    <cfRule type="cellIs" dxfId="0" priority="789" stopIfTrue="1" operator="equal">
      <formula>"是"</formula>
    </cfRule>
  </conditionalFormatting>
  <conditionalFormatting sqref="V246">
    <cfRule type="cellIs" dxfId="0" priority="777" stopIfTrue="1" operator="greaterThan">
      <formula>0</formula>
    </cfRule>
  </conditionalFormatting>
  <conditionalFormatting sqref="W246">
    <cfRule type="cellIs" dxfId="0" priority="783" stopIfTrue="1" operator="equal">
      <formula>$W$4</formula>
    </cfRule>
  </conditionalFormatting>
  <conditionalFormatting sqref="Y246">
    <cfRule type="cellIs" dxfId="0" priority="782" stopIfTrue="1" operator="equal">
      <formula>"异常"</formula>
    </cfRule>
  </conditionalFormatting>
  <conditionalFormatting sqref="AC246">
    <cfRule type="cellIs" dxfId="0" priority="781" stopIfTrue="1" operator="equal">
      <formula>"是"</formula>
    </cfRule>
  </conditionalFormatting>
  <conditionalFormatting sqref="V247">
    <cfRule type="cellIs" dxfId="0" priority="757" stopIfTrue="1" operator="greaterThan">
      <formula>0</formula>
    </cfRule>
  </conditionalFormatting>
  <conditionalFormatting sqref="W247">
    <cfRule type="cellIs" dxfId="0" priority="763" stopIfTrue="1" operator="equal">
      <formula>$W$4</formula>
    </cfRule>
  </conditionalFormatting>
  <conditionalFormatting sqref="Y247">
    <cfRule type="cellIs" dxfId="0" priority="762" stopIfTrue="1" operator="equal">
      <formula>"异常"</formula>
    </cfRule>
  </conditionalFormatting>
  <conditionalFormatting sqref="AC247">
    <cfRule type="cellIs" dxfId="0" priority="761" stopIfTrue="1" operator="equal">
      <formula>"是"</formula>
    </cfRule>
  </conditionalFormatting>
  <conditionalFormatting sqref="W277">
    <cfRule type="cellIs" dxfId="0" priority="414" stopIfTrue="1" operator="equal">
      <formula>$W$4</formula>
    </cfRule>
  </conditionalFormatting>
  <conditionalFormatting sqref="W278">
    <cfRule type="cellIs" dxfId="0" priority="701" stopIfTrue="1" operator="equal">
      <formula>$W$4</formula>
    </cfRule>
  </conditionalFormatting>
  <conditionalFormatting sqref="Y338">
    <cfRule type="cellIs" dxfId="0" priority="26" stopIfTrue="1" operator="equal">
      <formula>$W$4</formula>
    </cfRule>
    <cfRule type="cellIs" dxfId="0" priority="25" stopIfTrue="1" operator="equal">
      <formula>$W$4</formula>
    </cfRule>
    <cfRule type="cellIs" dxfId="0" priority="27" stopIfTrue="1" operator="equal">
      <formula>$W$4</formula>
    </cfRule>
  </conditionalFormatting>
  <conditionalFormatting sqref="U396">
    <cfRule type="cellIs" dxfId="0" priority="569" stopIfTrue="1" operator="equal">
      <formula>$U$19</formula>
    </cfRule>
    <cfRule type="containsText" dxfId="1" priority="570" stopIfTrue="1" operator="between" text="阳性,临界值">
      <formula>NOT(ISERROR(SEARCH("阳性,临界值",U396)))</formula>
    </cfRule>
    <cfRule type="cellIs" dxfId="2" priority="571" stopIfTrue="1" operator="equal">
      <formula>"阳性,临界值"</formula>
    </cfRule>
    <cfRule type="cellIs" dxfId="0" priority="563" stopIfTrue="1" operator="equal">
      <formula>$U$19</formula>
    </cfRule>
    <cfRule type="containsText" dxfId="1" priority="564" stopIfTrue="1" operator="between" text="阳性,临界值">
      <formula>NOT(ISERROR(SEARCH("阳性,临界值",U396)))</formula>
    </cfRule>
    <cfRule type="cellIs" dxfId="2" priority="565" stopIfTrue="1" operator="equal">
      <formula>"阳性,临界值"</formula>
    </cfRule>
    <cfRule type="cellIs" dxfId="0" priority="566" stopIfTrue="1" operator="equal">
      <formula>$U$19</formula>
    </cfRule>
    <cfRule type="containsText" dxfId="1" priority="567" stopIfTrue="1" operator="between" text="阳性,临界值">
      <formula>NOT(ISERROR(SEARCH("阳性,临界值",U396)))</formula>
    </cfRule>
    <cfRule type="cellIs" dxfId="2" priority="568" stopIfTrue="1" operator="equal">
      <formula>"阳性,临界值"</formula>
    </cfRule>
  </conditionalFormatting>
  <conditionalFormatting sqref="U435">
    <cfRule type="cellIs" dxfId="0" priority="556" stopIfTrue="1" operator="equal">
      <formula>$U$19</formula>
    </cfRule>
    <cfRule type="containsText" dxfId="1" priority="557" stopIfTrue="1" operator="between" text="阳性,临界值">
      <formula>NOT(ISERROR(SEARCH("阳性,临界值",U435)))</formula>
    </cfRule>
    <cfRule type="cellIs" dxfId="2" priority="558" stopIfTrue="1" operator="equal">
      <formula>"阳性,临界值"</formula>
    </cfRule>
    <cfRule type="cellIs" dxfId="0" priority="541" stopIfTrue="1" operator="equal">
      <formula>$U$19</formula>
    </cfRule>
    <cfRule type="containsText" dxfId="1" priority="542" stopIfTrue="1" operator="between" text="阳性,临界值">
      <formula>NOT(ISERROR(SEARCH("阳性,临界值",U435)))</formula>
    </cfRule>
    <cfRule type="cellIs" dxfId="2" priority="543" stopIfTrue="1" operator="equal">
      <formula>"阳性,临界值"</formula>
    </cfRule>
    <cfRule type="cellIs" dxfId="0" priority="551" stopIfTrue="1" operator="equal">
      <formula>$U$19</formula>
    </cfRule>
    <cfRule type="containsText" dxfId="1" priority="552" stopIfTrue="1" operator="between" text="阳性,临界值">
      <formula>NOT(ISERROR(SEARCH("阳性,临界值",U435)))</formula>
    </cfRule>
    <cfRule type="cellIs" dxfId="2" priority="553" stopIfTrue="1" operator="equal">
      <formula>"阳性,临界值"</formula>
    </cfRule>
  </conditionalFormatting>
  <conditionalFormatting sqref="V435">
    <cfRule type="cellIs" dxfId="0" priority="555" stopIfTrue="1" operator="greaterThan">
      <formula>0</formula>
    </cfRule>
    <cfRule type="cellIs" dxfId="0" priority="540" stopIfTrue="1" operator="greaterThan">
      <formula>0</formula>
    </cfRule>
  </conditionalFormatting>
  <conditionalFormatting sqref="W435">
    <cfRule type="cellIs" dxfId="0" priority="561" stopIfTrue="1" operator="equal">
      <formula>$W$4</formula>
    </cfRule>
    <cfRule type="cellIs" dxfId="0" priority="546" stopIfTrue="1" operator="equal">
      <formula>$W$4</formula>
    </cfRule>
    <cfRule type="cellIs" dxfId="0" priority="550" stopIfTrue="1" operator="equal">
      <formula>$W$4</formula>
    </cfRule>
  </conditionalFormatting>
  <conditionalFormatting sqref="Y435">
    <cfRule type="cellIs" dxfId="0" priority="560" stopIfTrue="1" operator="equal">
      <formula>"异常"</formula>
    </cfRule>
    <cfRule type="cellIs" dxfId="0" priority="545" stopIfTrue="1" operator="equal">
      <formula>"异常"</formula>
    </cfRule>
    <cfRule type="cellIs" dxfId="0" priority="549" stopIfTrue="1" operator="equal">
      <formula>"异常"</formula>
    </cfRule>
  </conditionalFormatting>
  <conditionalFormatting sqref="AC435">
    <cfRule type="cellIs" dxfId="0" priority="559" stopIfTrue="1" operator="equal">
      <formula>"是"</formula>
    </cfRule>
    <cfRule type="cellIs" dxfId="0" priority="544" stopIfTrue="1" operator="equal">
      <formula>"是"</formula>
    </cfRule>
    <cfRule type="cellIs" dxfId="0" priority="548" stopIfTrue="1" operator="equal">
      <formula>"是"</formula>
    </cfRule>
  </conditionalFormatting>
  <conditionalFormatting sqref="U437">
    <cfRule type="cellIs" dxfId="0" priority="421" stopIfTrue="1" operator="equal">
      <formula>$U$19</formula>
    </cfRule>
    <cfRule type="containsText" dxfId="1" priority="422" stopIfTrue="1" operator="between" text="阳性,临界值">
      <formula>NOT(ISERROR(SEARCH("阳性,临界值",U437)))</formula>
    </cfRule>
    <cfRule type="cellIs" dxfId="2" priority="423" stopIfTrue="1" operator="equal">
      <formula>"阳性,临界值"</formula>
    </cfRule>
    <cfRule type="cellIs" dxfId="0" priority="415" stopIfTrue="1" operator="equal">
      <formula>$U$19</formula>
    </cfRule>
    <cfRule type="containsText" dxfId="1" priority="416" stopIfTrue="1" operator="between" text="阳性,临界值">
      <formula>NOT(ISERROR(SEARCH("阳性,临界值",U437)))</formula>
    </cfRule>
    <cfRule type="cellIs" dxfId="2" priority="417" stopIfTrue="1" operator="equal">
      <formula>"阳性,临界值"</formula>
    </cfRule>
    <cfRule type="cellIs" dxfId="0" priority="418" stopIfTrue="1" operator="equal">
      <formula>$U$19</formula>
    </cfRule>
    <cfRule type="containsText" dxfId="1" priority="419" stopIfTrue="1" operator="between" text="阳性,临界值">
      <formula>NOT(ISERROR(SEARCH("阳性,临界值",U437)))</formula>
    </cfRule>
    <cfRule type="cellIs" dxfId="2" priority="420" stopIfTrue="1" operator="equal">
      <formula>"阳性,临界值"</formula>
    </cfRule>
  </conditionalFormatting>
  <conditionalFormatting sqref="U441">
    <cfRule type="cellIs" dxfId="0" priority="509" stopIfTrue="1" operator="equal">
      <formula>$U$19</formula>
    </cfRule>
    <cfRule type="containsText" dxfId="1" priority="510" stopIfTrue="1" operator="between" text="阳性,临界值">
      <formula>NOT(ISERROR(SEARCH("阳性,临界值",U441)))</formula>
    </cfRule>
    <cfRule type="cellIs" dxfId="2" priority="511" stopIfTrue="1" operator="equal">
      <formula>"阳性,临界值"</formula>
    </cfRule>
    <cfRule type="cellIs" dxfId="0" priority="494" stopIfTrue="1" operator="equal">
      <formula>$U$19</formula>
    </cfRule>
    <cfRule type="containsText" dxfId="1" priority="495" stopIfTrue="1" operator="between" text="阳性,临界值">
      <formula>NOT(ISERROR(SEARCH("阳性,临界值",U441)))</formula>
    </cfRule>
    <cfRule type="cellIs" dxfId="2" priority="496" stopIfTrue="1" operator="equal">
      <formula>"阳性,临界值"</formula>
    </cfRule>
    <cfRule type="cellIs" dxfId="0" priority="504" stopIfTrue="1" operator="equal">
      <formula>$U$19</formula>
    </cfRule>
    <cfRule type="containsText" dxfId="1" priority="505" stopIfTrue="1" operator="between" text="阳性,临界值">
      <formula>NOT(ISERROR(SEARCH("阳性,临界值",U441)))</formula>
    </cfRule>
    <cfRule type="cellIs" dxfId="2" priority="506" stopIfTrue="1" operator="equal">
      <formula>"阳性,临界值"</formula>
    </cfRule>
  </conditionalFormatting>
  <conditionalFormatting sqref="V441">
    <cfRule type="cellIs" dxfId="0" priority="508" stopIfTrue="1" operator="greaterThan">
      <formula>0</formula>
    </cfRule>
    <cfRule type="cellIs" dxfId="0" priority="493" stopIfTrue="1" operator="greaterThan">
      <formula>0</formula>
    </cfRule>
  </conditionalFormatting>
  <conditionalFormatting sqref="W441">
    <cfRule type="cellIs" dxfId="0" priority="514" stopIfTrue="1" operator="equal">
      <formula>$W$4</formula>
    </cfRule>
    <cfRule type="cellIs" dxfId="0" priority="499" stopIfTrue="1" operator="equal">
      <formula>$W$4</formula>
    </cfRule>
    <cfRule type="cellIs" dxfId="0" priority="503" stopIfTrue="1" operator="equal">
      <formula>$W$4</formula>
    </cfRule>
  </conditionalFormatting>
  <conditionalFormatting sqref="Y441">
    <cfRule type="cellIs" dxfId="0" priority="513" stopIfTrue="1" operator="equal">
      <formula>"异常"</formula>
    </cfRule>
    <cfRule type="cellIs" dxfId="0" priority="498" stopIfTrue="1" operator="equal">
      <formula>"异常"</formula>
    </cfRule>
    <cfRule type="cellIs" dxfId="0" priority="502" stopIfTrue="1" operator="equal">
      <formula>"异常"</formula>
    </cfRule>
  </conditionalFormatting>
  <conditionalFormatting sqref="AC441">
    <cfRule type="cellIs" dxfId="0" priority="512" stopIfTrue="1" operator="equal">
      <formula>"是"</formula>
    </cfRule>
    <cfRule type="cellIs" dxfId="0" priority="497" stopIfTrue="1" operator="equal">
      <formula>"是"</formula>
    </cfRule>
    <cfRule type="cellIs" dxfId="0" priority="501" stopIfTrue="1" operator="equal">
      <formula>"是"</formula>
    </cfRule>
  </conditionalFormatting>
  <conditionalFormatting sqref="U499">
    <cfRule type="cellIs" dxfId="0" priority="387" stopIfTrue="1" operator="equal">
      <formula>$U$19</formula>
    </cfRule>
    <cfRule type="containsText" dxfId="1" priority="388" stopIfTrue="1" operator="between" text="阳性,临界值">
      <formula>NOT(ISERROR(SEARCH("阳性,临界值",U499)))</formula>
    </cfRule>
    <cfRule type="cellIs" dxfId="2" priority="389" stopIfTrue="1" operator="equal">
      <formula>"阳性,临界值"</formula>
    </cfRule>
    <cfRule type="cellIs" dxfId="0" priority="377" stopIfTrue="1" operator="equal">
      <formula>$U$19</formula>
    </cfRule>
    <cfRule type="containsText" dxfId="1" priority="378" stopIfTrue="1" operator="between" text="阳性,临界值">
      <formula>NOT(ISERROR(SEARCH("阳性,临界值",U499)))</formula>
    </cfRule>
    <cfRule type="cellIs" dxfId="2" priority="379" stopIfTrue="1" operator="equal">
      <formula>"阳性,临界值"</formula>
    </cfRule>
    <cfRule type="cellIs" dxfId="0" priority="382" stopIfTrue="1" operator="equal">
      <formula>$U$19</formula>
    </cfRule>
    <cfRule type="containsText" dxfId="1" priority="383" stopIfTrue="1" operator="between" text="阳性,临界值">
      <formula>NOT(ISERROR(SEARCH("阳性,临界值",U499)))</formula>
    </cfRule>
    <cfRule type="cellIs" dxfId="2" priority="384" stopIfTrue="1" operator="equal">
      <formula>"阳性,临界值"</formula>
    </cfRule>
  </conditionalFormatting>
  <conditionalFormatting sqref="V499">
    <cfRule type="cellIs" dxfId="0" priority="386" stopIfTrue="1" operator="greaterThan">
      <formula>0</formula>
    </cfRule>
    <cfRule type="cellIs" dxfId="0" priority="376" stopIfTrue="1" operator="greaterThan">
      <formula>0</formula>
    </cfRule>
    <cfRule type="cellIs" dxfId="0" priority="385" stopIfTrue="1" operator="greaterThan">
      <formula>0</formula>
    </cfRule>
  </conditionalFormatting>
  <conditionalFormatting sqref="W499">
    <cfRule type="cellIs" dxfId="0" priority="390" stopIfTrue="1" operator="equal">
      <formula>$W$4</formula>
    </cfRule>
    <cfRule type="cellIs" dxfId="0" priority="380" stopIfTrue="1" operator="equal">
      <formula>$W$4</formula>
    </cfRule>
    <cfRule type="cellIs" dxfId="0" priority="381" stopIfTrue="1" operator="equal">
      <formula>$W$4</formula>
    </cfRule>
  </conditionalFormatting>
  <conditionalFormatting sqref="U510">
    <cfRule type="cellIs" dxfId="0" priority="373" stopIfTrue="1" operator="equal">
      <formula>$U$19</formula>
    </cfRule>
    <cfRule type="containsText" dxfId="1" priority="374" stopIfTrue="1" operator="between" text="阳性,临界值">
      <formula>NOT(ISERROR(SEARCH("阳性,临界值",U510)))</formula>
    </cfRule>
    <cfRule type="cellIs" dxfId="2" priority="375" stopIfTrue="1" operator="equal">
      <formula>"阳性,临界值"</formula>
    </cfRule>
    <cfRule type="cellIs" dxfId="0" priority="367" stopIfTrue="1" operator="equal">
      <formula>$U$19</formula>
    </cfRule>
    <cfRule type="containsText" dxfId="1" priority="368" stopIfTrue="1" operator="between" text="阳性,临界值">
      <formula>NOT(ISERROR(SEARCH("阳性,临界值",U510)))</formula>
    </cfRule>
    <cfRule type="cellIs" dxfId="2" priority="369" stopIfTrue="1" operator="equal">
      <formula>"阳性,临界值"</formula>
    </cfRule>
    <cfRule type="cellIs" dxfId="0" priority="370" stopIfTrue="1" operator="equal">
      <formula>$U$19</formula>
    </cfRule>
    <cfRule type="containsText" dxfId="1" priority="371" stopIfTrue="1" operator="between" text="阳性,临界值">
      <formula>NOT(ISERROR(SEARCH("阳性,临界值",U510)))</formula>
    </cfRule>
    <cfRule type="cellIs" dxfId="2" priority="372" stopIfTrue="1" operator="equal">
      <formula>"阳性,临界值"</formula>
    </cfRule>
  </conditionalFormatting>
  <conditionalFormatting sqref="U527">
    <cfRule type="cellIs" dxfId="0" priority="341" stopIfTrue="1" operator="equal">
      <formula>$U$19</formula>
    </cfRule>
    <cfRule type="containsText" dxfId="1" priority="342" stopIfTrue="1" operator="between" text="阳性,临界值">
      <formula>NOT(ISERROR(SEARCH("阳性,临界值",U527)))</formula>
    </cfRule>
    <cfRule type="cellIs" dxfId="2" priority="343" stopIfTrue="1" operator="equal">
      <formula>"阳性,临界值"</formula>
    </cfRule>
    <cfRule type="cellIs" dxfId="0" priority="335" stopIfTrue="1" operator="equal">
      <formula>$U$19</formula>
    </cfRule>
    <cfRule type="containsText" dxfId="1" priority="336" stopIfTrue="1" operator="between" text="阳性,临界值">
      <formula>NOT(ISERROR(SEARCH("阳性,临界值",U527)))</formula>
    </cfRule>
    <cfRule type="cellIs" dxfId="2" priority="337" stopIfTrue="1" operator="equal">
      <formula>"阳性,临界值"</formula>
    </cfRule>
    <cfRule type="cellIs" dxfId="0" priority="338" stopIfTrue="1" operator="equal">
      <formula>$U$19</formula>
    </cfRule>
    <cfRule type="containsText" dxfId="1" priority="339" stopIfTrue="1" operator="between" text="阳性,临界值">
      <formula>NOT(ISERROR(SEARCH("阳性,临界值",U527)))</formula>
    </cfRule>
    <cfRule type="cellIs" dxfId="2" priority="340" stopIfTrue="1" operator="equal">
      <formula>"阳性,临界值"</formula>
    </cfRule>
  </conditionalFormatting>
  <conditionalFormatting sqref="U581">
    <cfRule type="cellIs" dxfId="0" priority="162" stopIfTrue="1" operator="equal">
      <formula>$U$19</formula>
    </cfRule>
    <cfRule type="containsText" dxfId="1" priority="163" stopIfTrue="1" operator="between" text="阳性,临界值">
      <formula>NOT(ISERROR(SEARCH("阳性,临界值",U581)))</formula>
    </cfRule>
    <cfRule type="cellIs" dxfId="2" priority="164" stopIfTrue="1" operator="equal">
      <formula>"阳性,临界值"</formula>
    </cfRule>
    <cfRule type="cellIs" dxfId="0" priority="156" stopIfTrue="1" operator="equal">
      <formula>$U$19</formula>
    </cfRule>
    <cfRule type="containsText" dxfId="1" priority="157" stopIfTrue="1" operator="between" text="阳性,临界值">
      <formula>NOT(ISERROR(SEARCH("阳性,临界值",U581)))</formula>
    </cfRule>
    <cfRule type="cellIs" dxfId="2" priority="158" stopIfTrue="1" operator="equal">
      <formula>"阳性,临界值"</formula>
    </cfRule>
    <cfRule type="cellIs" dxfId="0" priority="159" stopIfTrue="1" operator="equal">
      <formula>$U$19</formula>
    </cfRule>
    <cfRule type="containsText" dxfId="1" priority="160" stopIfTrue="1" operator="between" text="阳性,临界值">
      <formula>NOT(ISERROR(SEARCH("阳性,临界值",U581)))</formula>
    </cfRule>
    <cfRule type="cellIs" dxfId="2" priority="161" stopIfTrue="1" operator="equal">
      <formula>"阳性,临界值"</formula>
    </cfRule>
  </conditionalFormatting>
  <conditionalFormatting sqref="U599">
    <cfRule type="cellIs" dxfId="0" priority="153" stopIfTrue="1" operator="equal">
      <formula>$U$19</formula>
    </cfRule>
    <cfRule type="containsText" dxfId="1" priority="154" stopIfTrue="1" operator="between" text="阳性,临界值">
      <formula>NOT(ISERROR(SEARCH("阳性,临界值",U599)))</formula>
    </cfRule>
    <cfRule type="cellIs" dxfId="2" priority="155" stopIfTrue="1" operator="equal">
      <formula>"阳性,临界值"</formula>
    </cfRule>
    <cfRule type="cellIs" dxfId="0" priority="147" stopIfTrue="1" operator="equal">
      <formula>$U$19</formula>
    </cfRule>
    <cfRule type="containsText" dxfId="1" priority="148" stopIfTrue="1" operator="between" text="阳性,临界值">
      <formula>NOT(ISERROR(SEARCH("阳性,临界值",U599)))</formula>
    </cfRule>
    <cfRule type="cellIs" dxfId="2" priority="149" stopIfTrue="1" operator="equal">
      <formula>"阳性,临界值"</formula>
    </cfRule>
    <cfRule type="cellIs" dxfId="0" priority="150" stopIfTrue="1" operator="equal">
      <formula>$U$19</formula>
    </cfRule>
    <cfRule type="containsText" dxfId="1" priority="151" stopIfTrue="1" operator="between" text="阳性,临界值">
      <formula>NOT(ISERROR(SEARCH("阳性,临界值",U599)))</formula>
    </cfRule>
    <cfRule type="cellIs" dxfId="2" priority="152" stopIfTrue="1" operator="equal">
      <formula>"阳性,临界值"</formula>
    </cfRule>
  </conditionalFormatting>
  <conditionalFormatting sqref="S694:S719">
    <cfRule type="duplicateValues" dxfId="3" priority="76"/>
  </conditionalFormatting>
  <conditionalFormatting sqref="S720:S733">
    <cfRule type="duplicateValues" dxfId="3" priority="52"/>
  </conditionalFormatting>
  <conditionalFormatting sqref="S734:S778">
    <cfRule type="duplicateValues" dxfId="3" priority="1"/>
  </conditionalFormatting>
  <conditionalFormatting sqref="U2:U19">
    <cfRule type="cellIs" dxfId="0" priority="2398" stopIfTrue="1" operator="equal">
      <formula>$U$19</formula>
    </cfRule>
    <cfRule type="containsText" dxfId="1" priority="2399" stopIfTrue="1" operator="between" text="阳性,临界值">
      <formula>NOT(ISERROR(SEARCH("阳性,临界值",U2)))</formula>
    </cfRule>
    <cfRule type="cellIs" dxfId="2" priority="2400" stopIfTrue="1" operator="equal">
      <formula>"阳性,临界值"</formula>
    </cfRule>
  </conditionalFormatting>
  <conditionalFormatting sqref="U55:U56">
    <cfRule type="cellIs" dxfId="0" priority="2467" stopIfTrue="1" operator="equal">
      <formula>$U$19</formula>
    </cfRule>
    <cfRule type="containsText" dxfId="1" priority="2473" stopIfTrue="1" operator="between" text="阳性,临界值">
      <formula>NOT(ISERROR(SEARCH("阳性,临界值",U55)))</formula>
    </cfRule>
    <cfRule type="cellIs" dxfId="2" priority="2479" stopIfTrue="1" operator="equal">
      <formula>"阳性,临界值"</formula>
    </cfRule>
  </conditionalFormatting>
  <conditionalFormatting sqref="U67:U68">
    <cfRule type="cellIs" dxfId="0" priority="2362" stopIfTrue="1" operator="equal">
      <formula>$U$19</formula>
    </cfRule>
    <cfRule type="containsText" dxfId="1" priority="2375" stopIfTrue="1" operator="between" text="阳性,临界值">
      <formula>NOT(ISERROR(SEARCH("阳性,临界值",U67)))</formula>
    </cfRule>
    <cfRule type="cellIs" dxfId="2" priority="2388" stopIfTrue="1" operator="equal">
      <formula>"阳性,临界值"</formula>
    </cfRule>
  </conditionalFormatting>
  <conditionalFormatting sqref="U71:U72">
    <cfRule type="cellIs" dxfId="0" priority="2360" stopIfTrue="1" operator="equal">
      <formula>$U$19</formula>
    </cfRule>
    <cfRule type="containsText" dxfId="1" priority="2373" stopIfTrue="1" operator="between" text="阳性,临界值">
      <formula>NOT(ISERROR(SEARCH("阳性,临界值",U71)))</formula>
    </cfRule>
    <cfRule type="cellIs" dxfId="2" priority="2386" stopIfTrue="1" operator="equal">
      <formula>"阳性,临界值"</formula>
    </cfRule>
  </conditionalFormatting>
  <conditionalFormatting sqref="U75:U78">
    <cfRule type="cellIs" dxfId="0" priority="2357" stopIfTrue="1" operator="equal">
      <formula>$U$19</formula>
    </cfRule>
    <cfRule type="containsText" dxfId="1" priority="2370" stopIfTrue="1" operator="between" text="阳性,临界值">
      <formula>NOT(ISERROR(SEARCH("阳性,临界值",U75)))</formula>
    </cfRule>
    <cfRule type="cellIs" dxfId="2" priority="2383" stopIfTrue="1" operator="equal">
      <formula>"阳性,临界值"</formula>
    </cfRule>
  </conditionalFormatting>
  <conditionalFormatting sqref="U88:U90">
    <cfRule type="cellIs" dxfId="0" priority="2183" stopIfTrue="1" operator="equal">
      <formula>$U$19</formula>
    </cfRule>
    <cfRule type="containsText" dxfId="1" priority="2203" stopIfTrue="1" operator="between" text="阳性,临界值">
      <formula>NOT(ISERROR(SEARCH("阳性,临界值",U88)))</formula>
    </cfRule>
    <cfRule type="cellIs" dxfId="2" priority="2223" stopIfTrue="1" operator="equal">
      <formula>"阳性,临界值"</formula>
    </cfRule>
  </conditionalFormatting>
  <conditionalFormatting sqref="U143:U145">
    <cfRule type="cellIs" dxfId="0" priority="1869" stopIfTrue="1" operator="equal">
      <formula>$U$19</formula>
    </cfRule>
    <cfRule type="containsText" dxfId="1" priority="1920" stopIfTrue="1" operator="between" text="阳性,临界值">
      <formula>NOT(ISERROR(SEARCH("阳性,临界值",U143)))</formula>
    </cfRule>
    <cfRule type="cellIs" dxfId="2" priority="1971" stopIfTrue="1" operator="equal">
      <formula>"阳性,临界值"</formula>
    </cfRule>
  </conditionalFormatting>
  <conditionalFormatting sqref="U151:U152">
    <cfRule type="cellIs" dxfId="0" priority="1066" stopIfTrue="1" operator="equal">
      <formula>$U$19</formula>
    </cfRule>
    <cfRule type="containsText" dxfId="1" priority="1067" stopIfTrue="1" operator="between" text="阳性,临界值">
      <formula>NOT(ISERROR(SEARCH("阳性,临界值",U151)))</formula>
    </cfRule>
    <cfRule type="cellIs" dxfId="2" priority="1068" stopIfTrue="1" operator="equal">
      <formula>"阳性,临界值"</formula>
    </cfRule>
  </conditionalFormatting>
  <conditionalFormatting sqref="U154:U156">
    <cfRule type="cellIs" dxfId="0" priority="1858" stopIfTrue="1" operator="equal">
      <formula>$U$19</formula>
    </cfRule>
    <cfRule type="containsText" dxfId="1" priority="1909" stopIfTrue="1" operator="between" text="阳性,临界值">
      <formula>NOT(ISERROR(SEARCH("阳性,临界值",U154)))</formula>
    </cfRule>
    <cfRule type="cellIs" dxfId="2" priority="1960" stopIfTrue="1" operator="equal">
      <formula>"阳性,临界值"</formula>
    </cfRule>
  </conditionalFormatting>
  <conditionalFormatting sqref="U157:U158">
    <cfRule type="cellIs" dxfId="0" priority="1855" stopIfTrue="1" operator="equal">
      <formula>$U$19</formula>
    </cfRule>
    <cfRule type="containsText" dxfId="1" priority="1906" stopIfTrue="1" operator="between" text="阳性,临界值">
      <formula>NOT(ISERROR(SEARCH("阳性,临界值",U157)))</formula>
    </cfRule>
    <cfRule type="cellIs" dxfId="2" priority="1957" stopIfTrue="1" operator="equal">
      <formula>"阳性,临界值"</formula>
    </cfRule>
  </conditionalFormatting>
  <conditionalFormatting sqref="U169:U175">
    <cfRule type="cellIs" dxfId="0" priority="1843" stopIfTrue="1" operator="equal">
      <formula>$U$19</formula>
    </cfRule>
    <cfRule type="containsText" dxfId="1" priority="1894" stopIfTrue="1" operator="between" text="阳性,临界值">
      <formula>NOT(ISERROR(SEARCH("阳性,临界值",U169)))</formula>
    </cfRule>
    <cfRule type="cellIs" dxfId="2" priority="1945" stopIfTrue="1" operator="equal">
      <formula>"阳性,临界值"</formula>
    </cfRule>
  </conditionalFormatting>
  <conditionalFormatting sqref="U176:U181">
    <cfRule type="cellIs" dxfId="0" priority="2695" stopIfTrue="1" operator="equal">
      <formula>$U$19</formula>
    </cfRule>
    <cfRule type="containsText" dxfId="1" priority="2746" stopIfTrue="1" operator="between" text="阳性,临界值">
      <formula>NOT(ISERROR(SEARCH("阳性,临界值",U176)))</formula>
    </cfRule>
    <cfRule type="cellIs" dxfId="2" priority="2797" stopIfTrue="1" operator="equal">
      <formula>"阳性,临界值"</formula>
    </cfRule>
  </conditionalFormatting>
  <conditionalFormatting sqref="U193:U195">
    <cfRule type="cellIs" dxfId="0" priority="640" stopIfTrue="1" operator="equal">
      <formula>$U$19</formula>
    </cfRule>
    <cfRule type="containsText" dxfId="1" priority="641" stopIfTrue="1" operator="between" text="阳性,临界值">
      <formula>NOT(ISERROR(SEARCH("阳性,临界值",U193)))</formula>
    </cfRule>
    <cfRule type="cellIs" dxfId="2" priority="642" stopIfTrue="1" operator="equal">
      <formula>"阳性,临界值"</formula>
    </cfRule>
    <cfRule type="cellIs" dxfId="0" priority="636" stopIfTrue="1" operator="equal">
      <formula>$U$19</formula>
    </cfRule>
    <cfRule type="containsText" dxfId="1" priority="637" stopIfTrue="1" operator="between" text="阳性,临界值">
      <formula>NOT(ISERROR(SEARCH("阳性,临界值",U193)))</formula>
    </cfRule>
    <cfRule type="cellIs" dxfId="2" priority="638" stopIfTrue="1" operator="equal">
      <formula>"阳性,临界值"</formula>
    </cfRule>
  </conditionalFormatting>
  <conditionalFormatting sqref="U196:U198">
    <cfRule type="cellIs" dxfId="0" priority="614" stopIfTrue="1" operator="equal">
      <formula>$U$19</formula>
    </cfRule>
    <cfRule type="containsText" dxfId="1" priority="615" stopIfTrue="1" operator="between" text="阳性,临界值">
      <formula>NOT(ISERROR(SEARCH("阳性,临界值",U196)))</formula>
    </cfRule>
    <cfRule type="cellIs" dxfId="2" priority="616" stopIfTrue="1" operator="equal">
      <formula>"阳性,临界值"</formula>
    </cfRule>
    <cfRule type="cellIs" dxfId="0" priority="610" stopIfTrue="1" operator="equal">
      <formula>$U$19</formula>
    </cfRule>
    <cfRule type="containsText" dxfId="1" priority="611" stopIfTrue="1" operator="between" text="阳性,临界值">
      <formula>NOT(ISERROR(SEARCH("阳性,临界值",U196)))</formula>
    </cfRule>
    <cfRule type="cellIs" dxfId="2" priority="612" stopIfTrue="1" operator="equal">
      <formula>"阳性,临界值"</formula>
    </cfRule>
  </conditionalFormatting>
  <conditionalFormatting sqref="U201:U202">
    <cfRule type="cellIs" dxfId="0" priority="894" stopIfTrue="1" operator="equal">
      <formula>$U$19</formula>
    </cfRule>
    <cfRule type="containsText" dxfId="1" priority="895" stopIfTrue="1" operator="between" text="阳性,临界值">
      <formula>NOT(ISERROR(SEARCH("阳性,临界值",U201)))</formula>
    </cfRule>
    <cfRule type="cellIs" dxfId="2" priority="896" stopIfTrue="1" operator="equal">
      <formula>"阳性,临界值"</formula>
    </cfRule>
  </conditionalFormatting>
  <conditionalFormatting sqref="U204:U205">
    <cfRule type="cellIs" dxfId="0" priority="897" stopIfTrue="1" operator="equal">
      <formula>$U$19</formula>
    </cfRule>
    <cfRule type="containsText" dxfId="1" priority="898" stopIfTrue="1" operator="between" text="阳性,临界值">
      <formula>NOT(ISERROR(SEARCH("阳性,临界值",U204)))</formula>
    </cfRule>
    <cfRule type="cellIs" dxfId="2" priority="899" stopIfTrue="1" operator="equal">
      <formula>"阳性,临界值"</formula>
    </cfRule>
  </conditionalFormatting>
  <conditionalFormatting sqref="U224:U226">
    <cfRule type="cellIs" dxfId="0" priority="738" stopIfTrue="1" operator="equal">
      <formula>$U$19</formula>
    </cfRule>
    <cfRule type="containsText" dxfId="1" priority="739" stopIfTrue="1" operator="between" text="阳性,临界值">
      <formula>NOT(ISERROR(SEARCH("阳性,临界值",U224)))</formula>
    </cfRule>
    <cfRule type="cellIs" dxfId="2" priority="740" stopIfTrue="1" operator="equal">
      <formula>"阳性,临界值"</formula>
    </cfRule>
  </conditionalFormatting>
  <conditionalFormatting sqref="U234:U254">
    <cfRule type="cellIs" dxfId="0" priority="878" stopIfTrue="1" operator="equal">
      <formula>$U$19</formula>
    </cfRule>
    <cfRule type="containsText" dxfId="1" priority="879" stopIfTrue="1" operator="between" text="阳性,临界值">
      <formula>NOT(ISERROR(SEARCH("阳性,临界值",U234)))</formula>
    </cfRule>
    <cfRule type="cellIs" dxfId="2" priority="880" stopIfTrue="1" operator="equal">
      <formula>"阳性,临界值"</formula>
    </cfRule>
  </conditionalFormatting>
  <conditionalFormatting sqref="U407:U434">
    <cfRule type="cellIs" dxfId="0" priority="588" stopIfTrue="1" operator="equal">
      <formula>$U$19</formula>
    </cfRule>
    <cfRule type="containsText" dxfId="1" priority="589" stopIfTrue="1" operator="between" text="阳性,临界值">
      <formula>NOT(ISERROR(SEARCH("阳性,临界值",U407)))</formula>
    </cfRule>
    <cfRule type="cellIs" dxfId="2" priority="590" stopIfTrue="1" operator="equal">
      <formula>"阳性,临界值"</formula>
    </cfRule>
    <cfRule type="cellIs" dxfId="0" priority="573" stopIfTrue="1" operator="equal">
      <formula>$U$19</formula>
    </cfRule>
    <cfRule type="containsText" dxfId="1" priority="574" stopIfTrue="1" operator="between" text="阳性,临界值">
      <formula>NOT(ISERROR(SEARCH("阳性,临界值",U407)))</formula>
    </cfRule>
    <cfRule type="cellIs" dxfId="2" priority="575" stopIfTrue="1" operator="equal">
      <formula>"阳性,临界值"</formula>
    </cfRule>
    <cfRule type="cellIs" dxfId="0" priority="583" stopIfTrue="1" operator="equal">
      <formula>$U$19</formula>
    </cfRule>
    <cfRule type="containsText" dxfId="1" priority="584" stopIfTrue="1" operator="between" text="阳性,临界值">
      <formula>NOT(ISERROR(SEARCH("阳性,临界值",U407)))</formula>
    </cfRule>
    <cfRule type="cellIs" dxfId="2" priority="585" stopIfTrue="1" operator="equal">
      <formula>"阳性,临界值"</formula>
    </cfRule>
  </conditionalFormatting>
  <conditionalFormatting sqref="U442:U445">
    <cfRule type="cellIs" dxfId="0" priority="463" stopIfTrue="1" operator="equal">
      <formula>$U$19</formula>
    </cfRule>
    <cfRule type="containsText" dxfId="1" priority="464" stopIfTrue="1" operator="between" text="阳性,临界值">
      <formula>NOT(ISERROR(SEARCH("阳性,临界值",U442)))</formula>
    </cfRule>
    <cfRule type="cellIs" dxfId="2" priority="465" stopIfTrue="1" operator="equal">
      <formula>"阳性,临界值"</formula>
    </cfRule>
    <cfRule type="cellIs" dxfId="0" priority="448" stopIfTrue="1" operator="equal">
      <formula>$U$19</formula>
    </cfRule>
    <cfRule type="containsText" dxfId="1" priority="449" stopIfTrue="1" operator="between" text="阳性,临界值">
      <formula>NOT(ISERROR(SEARCH("阳性,临界值",U442)))</formula>
    </cfRule>
    <cfRule type="cellIs" dxfId="2" priority="450" stopIfTrue="1" operator="equal">
      <formula>"阳性,临界值"</formula>
    </cfRule>
    <cfRule type="cellIs" dxfId="0" priority="458" stopIfTrue="1" operator="equal">
      <formula>$U$19</formula>
    </cfRule>
    <cfRule type="containsText" dxfId="1" priority="459" stopIfTrue="1" operator="between" text="阳性,临界值">
      <formula>NOT(ISERROR(SEARCH("阳性,临界值",U442)))</formula>
    </cfRule>
    <cfRule type="cellIs" dxfId="2" priority="460" stopIfTrue="1" operator="equal">
      <formula>"阳性,临界值"</formula>
    </cfRule>
  </conditionalFormatting>
  <conditionalFormatting sqref="U446:U474">
    <cfRule type="cellIs" dxfId="0" priority="440" stopIfTrue="1" operator="equal">
      <formula>$U$19</formula>
    </cfRule>
    <cfRule type="containsText" dxfId="1" priority="441" stopIfTrue="1" operator="between" text="阳性,临界值">
      <formula>NOT(ISERROR(SEARCH("阳性,临界值",U446)))</formula>
    </cfRule>
    <cfRule type="cellIs" dxfId="2" priority="442" stopIfTrue="1" operator="equal">
      <formula>"阳性,临界值"</formula>
    </cfRule>
    <cfRule type="cellIs" dxfId="0" priority="425" stopIfTrue="1" operator="equal">
      <formula>$U$19</formula>
    </cfRule>
    <cfRule type="containsText" dxfId="1" priority="426" stopIfTrue="1" operator="between" text="阳性,临界值">
      <formula>NOT(ISERROR(SEARCH("阳性,临界值",U446)))</formula>
    </cfRule>
    <cfRule type="cellIs" dxfId="2" priority="427" stopIfTrue="1" operator="equal">
      <formula>"阳性,临界值"</formula>
    </cfRule>
    <cfRule type="cellIs" dxfId="0" priority="435" stopIfTrue="1" operator="equal">
      <formula>$U$19</formula>
    </cfRule>
    <cfRule type="containsText" dxfId="1" priority="436" stopIfTrue="1" operator="between" text="阳性,临界值">
      <formula>NOT(ISERROR(SEARCH("阳性,临界值",U446)))</formula>
    </cfRule>
    <cfRule type="cellIs" dxfId="2" priority="437" stopIfTrue="1" operator="equal">
      <formula>"阳性,临界值"</formula>
    </cfRule>
  </conditionalFormatting>
  <conditionalFormatting sqref="U556:U558">
    <cfRule type="cellIs" dxfId="0" priority="240" stopIfTrue="1" operator="equal">
      <formula>$U$19</formula>
    </cfRule>
    <cfRule type="containsText" dxfId="1" priority="241" stopIfTrue="1" operator="between" text="阳性,临界值">
      <formula>NOT(ISERROR(SEARCH("阳性,临界值",U556)))</formula>
    </cfRule>
    <cfRule type="cellIs" dxfId="2" priority="242" stopIfTrue="1" operator="equal">
      <formula>"阳性,临界值"</formula>
    </cfRule>
    <cfRule type="cellIs" dxfId="0" priority="234" stopIfTrue="1" operator="equal">
      <formula>$U$19</formula>
    </cfRule>
    <cfRule type="containsText" dxfId="1" priority="235" stopIfTrue="1" operator="between" text="阳性,临界值">
      <formula>NOT(ISERROR(SEARCH("阳性,临界值",U556)))</formula>
    </cfRule>
    <cfRule type="cellIs" dxfId="2" priority="236" stopIfTrue="1" operator="equal">
      <formula>"阳性,临界值"</formula>
    </cfRule>
    <cfRule type="cellIs" dxfId="0" priority="237" stopIfTrue="1" operator="equal">
      <formula>$U$19</formula>
    </cfRule>
    <cfRule type="containsText" dxfId="1" priority="238" stopIfTrue="1" operator="between" text="阳性,临界值">
      <formula>NOT(ISERROR(SEARCH("阳性,临界值",U556)))</formula>
    </cfRule>
    <cfRule type="cellIs" dxfId="2" priority="239" stopIfTrue="1" operator="equal">
      <formula>"阳性,临界值"</formula>
    </cfRule>
  </conditionalFormatting>
  <conditionalFormatting sqref="U583:U595">
    <cfRule type="cellIs" dxfId="0" priority="282" stopIfTrue="1" operator="equal">
      <formula>$U$19</formula>
    </cfRule>
    <cfRule type="containsText" dxfId="1" priority="283" stopIfTrue="1" operator="between" text="阳性,临界值">
      <formula>NOT(ISERROR(SEARCH("阳性,临界值",U583)))</formula>
    </cfRule>
    <cfRule type="cellIs" dxfId="2" priority="284" stopIfTrue="1" operator="equal">
      <formula>"阳性,临界值"</formula>
    </cfRule>
    <cfRule type="cellIs" dxfId="0" priority="267" stopIfTrue="1" operator="equal">
      <formula>$U$19</formula>
    </cfRule>
    <cfRule type="containsText" dxfId="1" priority="268" stopIfTrue="1" operator="between" text="阳性,临界值">
      <formula>NOT(ISERROR(SEARCH("阳性,临界值",U583)))</formula>
    </cfRule>
    <cfRule type="cellIs" dxfId="2" priority="269" stopIfTrue="1" operator="equal">
      <formula>"阳性,临界值"</formula>
    </cfRule>
    <cfRule type="cellIs" dxfId="0" priority="277" stopIfTrue="1" operator="equal">
      <formula>$U$19</formula>
    </cfRule>
    <cfRule type="containsText" dxfId="1" priority="278" stopIfTrue="1" operator="between" text="阳性,临界值">
      <formula>NOT(ISERROR(SEARCH("阳性,临界值",U583)))</formula>
    </cfRule>
    <cfRule type="cellIs" dxfId="2" priority="279" stopIfTrue="1" operator="equal">
      <formula>"阳性,临界值"</formula>
    </cfRule>
  </conditionalFormatting>
  <conditionalFormatting sqref="U596:U598">
    <cfRule type="cellIs" dxfId="0" priority="259" stopIfTrue="1" operator="equal">
      <formula>$U$19</formula>
    </cfRule>
    <cfRule type="containsText" dxfId="1" priority="260" stopIfTrue="1" operator="between" text="阳性,临界值">
      <formula>NOT(ISERROR(SEARCH("阳性,临界值",U596)))</formula>
    </cfRule>
    <cfRule type="cellIs" dxfId="2" priority="261" stopIfTrue="1" operator="equal">
      <formula>"阳性,临界值"</formula>
    </cfRule>
    <cfRule type="cellIs" dxfId="0" priority="244" stopIfTrue="1" operator="equal">
      <formula>$U$19</formula>
    </cfRule>
    <cfRule type="containsText" dxfId="1" priority="245" stopIfTrue="1" operator="between" text="阳性,临界值">
      <formula>NOT(ISERROR(SEARCH("阳性,临界值",U596)))</formula>
    </cfRule>
    <cfRule type="cellIs" dxfId="2" priority="246" stopIfTrue="1" operator="equal">
      <formula>"阳性,临界值"</formula>
    </cfRule>
    <cfRule type="cellIs" dxfId="0" priority="254" stopIfTrue="1" operator="equal">
      <formula>$U$19</formula>
    </cfRule>
    <cfRule type="containsText" dxfId="1" priority="255" stopIfTrue="1" operator="between" text="阳性,临界值">
      <formula>NOT(ISERROR(SEARCH("阳性,临界值",U596)))</formula>
    </cfRule>
    <cfRule type="cellIs" dxfId="2" priority="256" stopIfTrue="1" operator="equal">
      <formula>"阳性,临界值"</formula>
    </cfRule>
  </conditionalFormatting>
  <conditionalFormatting sqref="U600:U606">
    <cfRule type="cellIs" dxfId="0" priority="227" stopIfTrue="1" operator="equal">
      <formula>$U$19</formula>
    </cfRule>
    <cfRule type="containsText" dxfId="1" priority="228" stopIfTrue="1" operator="between" text="阳性,临界值">
      <formula>NOT(ISERROR(SEARCH("阳性,临界值",U600)))</formula>
    </cfRule>
    <cfRule type="cellIs" dxfId="2" priority="229" stopIfTrue="1" operator="equal">
      <formula>"阳性,临界值"</formula>
    </cfRule>
    <cfRule type="cellIs" dxfId="0" priority="212" stopIfTrue="1" operator="equal">
      <formula>$U$19</formula>
    </cfRule>
    <cfRule type="containsText" dxfId="1" priority="213" stopIfTrue="1" operator="between" text="阳性,临界值">
      <formula>NOT(ISERROR(SEARCH("阳性,临界值",U600)))</formula>
    </cfRule>
    <cfRule type="cellIs" dxfId="2" priority="214" stopIfTrue="1" operator="equal">
      <formula>"阳性,临界值"</formula>
    </cfRule>
    <cfRule type="cellIs" dxfId="0" priority="222" stopIfTrue="1" operator="equal">
      <formula>$U$19</formula>
    </cfRule>
    <cfRule type="containsText" dxfId="1" priority="223" stopIfTrue="1" operator="between" text="阳性,临界值">
      <formula>NOT(ISERROR(SEARCH("阳性,临界值",U600)))</formula>
    </cfRule>
    <cfRule type="cellIs" dxfId="2" priority="224" stopIfTrue="1" operator="equal">
      <formula>"阳性,临界值"</formula>
    </cfRule>
  </conditionalFormatting>
  <conditionalFormatting sqref="U607:U654">
    <cfRule type="cellIs" dxfId="0" priority="204" stopIfTrue="1" operator="equal">
      <formula>$U$19</formula>
    </cfRule>
    <cfRule type="containsText" dxfId="1" priority="205" stopIfTrue="1" operator="between" text="阳性,临界值">
      <formula>NOT(ISERROR(SEARCH("阳性,临界值",U607)))</formula>
    </cfRule>
    <cfRule type="cellIs" dxfId="2" priority="206" stopIfTrue="1" operator="equal">
      <formula>"阳性,临界值"</formula>
    </cfRule>
    <cfRule type="cellIs" dxfId="0" priority="189" stopIfTrue="1" operator="equal">
      <formula>$U$19</formula>
    </cfRule>
    <cfRule type="containsText" dxfId="1" priority="190" stopIfTrue="1" operator="between" text="阳性,临界值">
      <formula>NOT(ISERROR(SEARCH("阳性,临界值",U607)))</formula>
    </cfRule>
    <cfRule type="cellIs" dxfId="2" priority="191" stopIfTrue="1" operator="equal">
      <formula>"阳性,临界值"</formula>
    </cfRule>
    <cfRule type="cellIs" dxfId="0" priority="199" stopIfTrue="1" operator="equal">
      <formula>$U$19</formula>
    </cfRule>
    <cfRule type="containsText" dxfId="1" priority="200" stopIfTrue="1" operator="between" text="阳性,临界值">
      <formula>NOT(ISERROR(SEARCH("阳性,临界值",U607)))</formula>
    </cfRule>
    <cfRule type="cellIs" dxfId="2" priority="201" stopIfTrue="1" operator="equal">
      <formula>"阳性,临界值"</formula>
    </cfRule>
  </conditionalFormatting>
  <conditionalFormatting sqref="U655:U674">
    <cfRule type="cellIs" dxfId="0" priority="181" stopIfTrue="1" operator="equal">
      <formula>$U$19</formula>
    </cfRule>
    <cfRule type="containsText" dxfId="1" priority="182" stopIfTrue="1" operator="between" text="阳性,临界值">
      <formula>NOT(ISERROR(SEARCH("阳性,临界值",U655)))</formula>
    </cfRule>
    <cfRule type="cellIs" dxfId="2" priority="183" stopIfTrue="1" operator="equal">
      <formula>"阳性,临界值"</formula>
    </cfRule>
    <cfRule type="cellIs" dxfId="0" priority="166" stopIfTrue="1" operator="equal">
      <formula>$U$19</formula>
    </cfRule>
    <cfRule type="containsText" dxfId="1" priority="167" stopIfTrue="1" operator="between" text="阳性,临界值">
      <formula>NOT(ISERROR(SEARCH("阳性,临界值",U655)))</formula>
    </cfRule>
    <cfRule type="cellIs" dxfId="2" priority="168" stopIfTrue="1" operator="equal">
      <formula>"阳性,临界值"</formula>
    </cfRule>
    <cfRule type="cellIs" dxfId="0" priority="176" stopIfTrue="1" operator="equal">
      <formula>$U$19</formula>
    </cfRule>
    <cfRule type="containsText" dxfId="1" priority="177" stopIfTrue="1" operator="between" text="阳性,临界值">
      <formula>NOT(ISERROR(SEARCH("阳性,临界值",U655)))</formula>
    </cfRule>
    <cfRule type="cellIs" dxfId="2" priority="178" stopIfTrue="1" operator="equal">
      <formula>"阳性,临界值"</formula>
    </cfRule>
  </conditionalFormatting>
  <conditionalFormatting sqref="U675:U691">
    <cfRule type="cellIs" dxfId="0" priority="140" stopIfTrue="1" operator="equal">
      <formula>$U$19</formula>
    </cfRule>
    <cfRule type="containsText" dxfId="1" priority="141" stopIfTrue="1" operator="between" text="阳性,临界值">
      <formula>NOT(ISERROR(SEARCH("阳性,临界值",U675)))</formula>
    </cfRule>
    <cfRule type="cellIs" dxfId="2" priority="142" stopIfTrue="1" operator="equal">
      <formula>"阳性,临界值"</formula>
    </cfRule>
    <cfRule type="cellIs" dxfId="0" priority="125" stopIfTrue="1" operator="equal">
      <formula>$U$19</formula>
    </cfRule>
    <cfRule type="containsText" dxfId="1" priority="126" stopIfTrue="1" operator="between" text="阳性,临界值">
      <formula>NOT(ISERROR(SEARCH("阳性,临界值",U675)))</formula>
    </cfRule>
    <cfRule type="cellIs" dxfId="2" priority="127" stopIfTrue="1" operator="equal">
      <formula>"阳性,临界值"</formula>
    </cfRule>
    <cfRule type="cellIs" dxfId="0" priority="135" stopIfTrue="1" operator="equal">
      <formula>$U$19</formula>
    </cfRule>
    <cfRule type="containsText" dxfId="1" priority="136" stopIfTrue="1" operator="between" text="阳性,临界值">
      <formula>NOT(ISERROR(SEARCH("阳性,临界值",U675)))</formula>
    </cfRule>
    <cfRule type="cellIs" dxfId="2" priority="137" stopIfTrue="1" operator="equal">
      <formula>"阳性,临界值"</formula>
    </cfRule>
  </conditionalFormatting>
  <conditionalFormatting sqref="U692:U693">
    <cfRule type="cellIs" dxfId="0" priority="117" stopIfTrue="1" operator="equal">
      <formula>$U$19</formula>
    </cfRule>
    <cfRule type="containsText" dxfId="1" priority="118" stopIfTrue="1" operator="between" text="阳性,临界值">
      <formula>NOT(ISERROR(SEARCH("阳性,临界值",U692)))</formula>
    </cfRule>
    <cfRule type="cellIs" dxfId="2" priority="119" stopIfTrue="1" operator="equal">
      <formula>"阳性,临界值"</formula>
    </cfRule>
    <cfRule type="cellIs" dxfId="0" priority="102" stopIfTrue="1" operator="equal">
      <formula>$U$19</formula>
    </cfRule>
    <cfRule type="containsText" dxfId="1" priority="103" stopIfTrue="1" operator="between" text="阳性,临界值">
      <formula>NOT(ISERROR(SEARCH("阳性,临界值",U692)))</formula>
    </cfRule>
    <cfRule type="cellIs" dxfId="2" priority="104" stopIfTrue="1" operator="equal">
      <formula>"阳性,临界值"</formula>
    </cfRule>
    <cfRule type="cellIs" dxfId="0" priority="112" stopIfTrue="1" operator="equal">
      <formula>$U$19</formula>
    </cfRule>
    <cfRule type="containsText" dxfId="1" priority="113" stopIfTrue="1" operator="between" text="阳性,临界值">
      <formula>NOT(ISERROR(SEARCH("阳性,临界值",U692)))</formula>
    </cfRule>
    <cfRule type="cellIs" dxfId="2" priority="114" stopIfTrue="1" operator="equal">
      <formula>"阳性,临界值"</formula>
    </cfRule>
  </conditionalFormatting>
  <conditionalFormatting sqref="U694:U719">
    <cfRule type="cellIs" dxfId="0" priority="93" stopIfTrue="1" operator="equal">
      <formula>$U$19</formula>
    </cfRule>
    <cfRule type="containsText" dxfId="1" priority="94" stopIfTrue="1" operator="between" text="阳性,临界值">
      <formula>NOT(ISERROR(SEARCH("阳性,临界值",U694)))</formula>
    </cfRule>
    <cfRule type="cellIs" dxfId="2" priority="95" stopIfTrue="1" operator="equal">
      <formula>"阳性,临界值"</formula>
    </cfRule>
    <cfRule type="cellIs" dxfId="0" priority="78" stopIfTrue="1" operator="equal">
      <formula>$U$19</formula>
    </cfRule>
    <cfRule type="containsText" dxfId="1" priority="79" stopIfTrue="1" operator="between" text="阳性,临界值">
      <formula>NOT(ISERROR(SEARCH("阳性,临界值",U694)))</formula>
    </cfRule>
    <cfRule type="cellIs" dxfId="2" priority="80" stopIfTrue="1" operator="equal">
      <formula>"阳性,临界值"</formula>
    </cfRule>
    <cfRule type="cellIs" dxfId="0" priority="88" stopIfTrue="1" operator="equal">
      <formula>$U$19</formula>
    </cfRule>
    <cfRule type="containsText" dxfId="1" priority="89" stopIfTrue="1" operator="between" text="阳性,临界值">
      <formula>NOT(ISERROR(SEARCH("阳性,临界值",U694)))</formula>
    </cfRule>
    <cfRule type="cellIs" dxfId="2" priority="90" stopIfTrue="1" operator="equal">
      <formula>"阳性,临界值"</formula>
    </cfRule>
  </conditionalFormatting>
  <conditionalFormatting sqref="U720:U733">
    <cfRule type="cellIs" dxfId="0" priority="69" stopIfTrue="1" operator="equal">
      <formula>$U$19</formula>
    </cfRule>
    <cfRule type="containsText" dxfId="1" priority="70" stopIfTrue="1" operator="between" text="阳性,临界值">
      <formula>NOT(ISERROR(SEARCH("阳性,临界值",U720)))</formula>
    </cfRule>
    <cfRule type="cellIs" dxfId="2" priority="71" stopIfTrue="1" operator="equal">
      <formula>"阳性,临界值"</formula>
    </cfRule>
    <cfRule type="cellIs" dxfId="0" priority="54" stopIfTrue="1" operator="equal">
      <formula>$U$19</formula>
    </cfRule>
    <cfRule type="containsText" dxfId="1" priority="55" stopIfTrue="1" operator="between" text="阳性,临界值">
      <formula>NOT(ISERROR(SEARCH("阳性,临界值",U720)))</formula>
    </cfRule>
    <cfRule type="cellIs" dxfId="2" priority="56" stopIfTrue="1" operator="equal">
      <formula>"阳性,临界值"</formula>
    </cfRule>
    <cfRule type="cellIs" dxfId="0" priority="64" stopIfTrue="1" operator="equal">
      <formula>$U$19</formula>
    </cfRule>
    <cfRule type="containsText" dxfId="1" priority="65" stopIfTrue="1" operator="between" text="阳性,临界值">
      <formula>NOT(ISERROR(SEARCH("阳性,临界值",U720)))</formula>
    </cfRule>
    <cfRule type="cellIs" dxfId="2" priority="66" stopIfTrue="1" operator="equal">
      <formula>"阳性,临界值"</formula>
    </cfRule>
  </conditionalFormatting>
  <conditionalFormatting sqref="U734:U778">
    <cfRule type="cellIs" dxfId="0" priority="18" stopIfTrue="1" operator="equal">
      <formula>$U$19</formula>
    </cfRule>
    <cfRule type="containsText" dxfId="1" priority="19" stopIfTrue="1" operator="between" text="阳性,临界值">
      <formula>NOT(ISERROR(SEARCH("阳性,临界值",U734)))</formula>
    </cfRule>
    <cfRule type="cellIs" dxfId="2" priority="20" stopIfTrue="1" operator="equal">
      <formula>"阳性,临界值"</formula>
    </cfRule>
    <cfRule type="cellIs" dxfId="0" priority="3" stopIfTrue="1" operator="equal">
      <formula>$U$19</formula>
    </cfRule>
    <cfRule type="containsText" dxfId="1" priority="4" stopIfTrue="1" operator="between" text="阳性,临界值">
      <formula>NOT(ISERROR(SEARCH("阳性,临界值",U734)))</formula>
    </cfRule>
    <cfRule type="cellIs" dxfId="2" priority="5" stopIfTrue="1" operator="equal">
      <formula>"阳性,临界值"</formula>
    </cfRule>
    <cfRule type="cellIs" dxfId="0" priority="13" stopIfTrue="1" operator="equal">
      <formula>$U$19</formula>
    </cfRule>
    <cfRule type="containsText" dxfId="1" priority="14" stopIfTrue="1" operator="between" text="阳性,临界值">
      <formula>NOT(ISERROR(SEARCH("阳性,临界值",U734)))</formula>
    </cfRule>
    <cfRule type="cellIs" dxfId="2" priority="15" stopIfTrue="1" operator="equal">
      <formula>"阳性,临界值"</formula>
    </cfRule>
  </conditionalFormatting>
  <conditionalFormatting sqref="V186:V406">
    <cfRule type="cellIs" dxfId="0" priority="1058" stopIfTrue="1" operator="greaterThan">
      <formula>0</formula>
    </cfRule>
  </conditionalFormatting>
  <conditionalFormatting sqref="V193:V195">
    <cfRule type="cellIs" dxfId="0" priority="639" stopIfTrue="1" operator="greaterThan">
      <formula>0</formula>
    </cfRule>
  </conditionalFormatting>
  <conditionalFormatting sqref="V196:V198">
    <cfRule type="cellIs" dxfId="0" priority="613" stopIfTrue="1" operator="greaterThan">
      <formula>0</formula>
    </cfRule>
  </conditionalFormatting>
  <conditionalFormatting sqref="V392:V406">
    <cfRule type="cellIs" dxfId="0" priority="663" stopIfTrue="1" operator="greaterThan">
      <formula>0</formula>
    </cfRule>
  </conditionalFormatting>
  <conditionalFormatting sqref="V407:V434">
    <cfRule type="cellIs" dxfId="0" priority="587" stopIfTrue="1" operator="greaterThan">
      <formula>0</formula>
    </cfRule>
    <cfRule type="cellIs" dxfId="0" priority="572" stopIfTrue="1" operator="greaterThan">
      <formula>0</formula>
    </cfRule>
  </conditionalFormatting>
  <conditionalFormatting sqref="V436:V440">
    <cfRule type="cellIs" dxfId="0" priority="531" stopIfTrue="1" operator="greaterThan">
      <formula>0</formula>
    </cfRule>
    <cfRule type="cellIs" dxfId="0" priority="516" stopIfTrue="1" operator="greaterThan">
      <formula>0</formula>
    </cfRule>
  </conditionalFormatting>
  <conditionalFormatting sqref="V442:V445">
    <cfRule type="cellIs" dxfId="0" priority="462" stopIfTrue="1" operator="greaterThan">
      <formula>0</formula>
    </cfRule>
    <cfRule type="cellIs" dxfId="0" priority="447" stopIfTrue="1" operator="greaterThan">
      <formula>0</formula>
    </cfRule>
  </conditionalFormatting>
  <conditionalFormatting sqref="V446:V474">
    <cfRule type="cellIs" dxfId="0" priority="439" stopIfTrue="1" operator="greaterThan">
      <formula>0</formula>
    </cfRule>
    <cfRule type="cellIs" dxfId="0" priority="424" stopIfTrue="1" operator="greaterThan">
      <formula>0</formula>
    </cfRule>
  </conditionalFormatting>
  <conditionalFormatting sqref="V519:V565">
    <cfRule type="cellIs" dxfId="0" priority="359" stopIfTrue="1" operator="greaterThan">
      <formula>0</formula>
    </cfRule>
    <cfRule type="cellIs" dxfId="0" priority="344" stopIfTrue="1" operator="greaterThan">
      <formula>0</formula>
    </cfRule>
  </conditionalFormatting>
  <conditionalFormatting sqref="V566:V582">
    <cfRule type="cellIs" dxfId="0" priority="327" stopIfTrue="1" operator="greaterThan">
      <formula>0</formula>
    </cfRule>
    <cfRule type="cellIs" dxfId="0" priority="312" stopIfTrue="1" operator="greaterThan">
      <formula>0</formula>
    </cfRule>
  </conditionalFormatting>
  <conditionalFormatting sqref="V583:V595">
    <cfRule type="cellIs" dxfId="0" priority="281" stopIfTrue="1" operator="greaterThan">
      <formula>0</formula>
    </cfRule>
    <cfRule type="cellIs" dxfId="0" priority="266" stopIfTrue="1" operator="greaterThan">
      <formula>0</formula>
    </cfRule>
  </conditionalFormatting>
  <conditionalFormatting sqref="V596:V598">
    <cfRule type="cellIs" dxfId="0" priority="258" stopIfTrue="1" operator="greaterThan">
      <formula>0</formula>
    </cfRule>
    <cfRule type="cellIs" dxfId="0" priority="243" stopIfTrue="1" operator="greaterThan">
      <formula>0</formula>
    </cfRule>
  </conditionalFormatting>
  <conditionalFormatting sqref="V599:V606">
    <cfRule type="cellIs" dxfId="0" priority="226" stopIfTrue="1" operator="greaterThan">
      <formula>0</formula>
    </cfRule>
    <cfRule type="cellIs" dxfId="0" priority="211" stopIfTrue="1" operator="greaterThan">
      <formula>0</formula>
    </cfRule>
  </conditionalFormatting>
  <conditionalFormatting sqref="V607:V654">
    <cfRule type="cellIs" dxfId="0" priority="203" stopIfTrue="1" operator="greaterThan">
      <formula>0</formula>
    </cfRule>
    <cfRule type="cellIs" dxfId="0" priority="188" stopIfTrue="1" operator="greaterThan">
      <formula>0</formula>
    </cfRule>
  </conditionalFormatting>
  <conditionalFormatting sqref="V655:V674">
    <cfRule type="cellIs" dxfId="0" priority="180" stopIfTrue="1" operator="greaterThan">
      <formula>0</formula>
    </cfRule>
    <cfRule type="cellIs" dxfId="0" priority="165" stopIfTrue="1" operator="greaterThan">
      <formula>0</formula>
    </cfRule>
  </conditionalFormatting>
  <conditionalFormatting sqref="V675:V691">
    <cfRule type="cellIs" dxfId="0" priority="139" stopIfTrue="1" operator="greaterThan">
      <formula>0</formula>
    </cfRule>
    <cfRule type="cellIs" dxfId="0" priority="124" stopIfTrue="1" operator="greaterThan">
      <formula>0</formula>
    </cfRule>
  </conditionalFormatting>
  <conditionalFormatting sqref="V692:V693">
    <cfRule type="cellIs" dxfId="0" priority="116" stopIfTrue="1" operator="greaterThan">
      <formula>0</formula>
    </cfRule>
    <cfRule type="cellIs" dxfId="0" priority="101" stopIfTrue="1" operator="greaterThan">
      <formula>0</formula>
    </cfRule>
  </conditionalFormatting>
  <conditionalFormatting sqref="V694:V719">
    <cfRule type="cellIs" dxfId="0" priority="92" stopIfTrue="1" operator="greaterThan">
      <formula>0</formula>
    </cfRule>
    <cfRule type="cellIs" dxfId="0" priority="77" stopIfTrue="1" operator="greaterThan">
      <formula>0</formula>
    </cfRule>
  </conditionalFormatting>
  <conditionalFormatting sqref="V720:V733">
    <cfRule type="cellIs" dxfId="0" priority="68" stopIfTrue="1" operator="greaterThan">
      <formula>0</formula>
    </cfRule>
    <cfRule type="cellIs" dxfId="0" priority="53" stopIfTrue="1" operator="greaterThan">
      <formula>0</formula>
    </cfRule>
  </conditionalFormatting>
  <conditionalFormatting sqref="V734:V778">
    <cfRule type="cellIs" dxfId="0" priority="17" stopIfTrue="1" operator="greaterThan">
      <formula>0</formula>
    </cfRule>
    <cfRule type="cellIs" dxfId="0" priority="2" stopIfTrue="1" operator="greaterThan">
      <formula>0</formula>
    </cfRule>
  </conditionalFormatting>
  <conditionalFormatting sqref="W2:W24">
    <cfRule type="cellIs" dxfId="0" priority="2396" stopIfTrue="1" operator="equal">
      <formula>$W$4</formula>
    </cfRule>
  </conditionalFormatting>
  <conditionalFormatting sqref="W75:W78">
    <cfRule type="cellIs" dxfId="0" priority="2318" stopIfTrue="1" operator="equal">
      <formula>$W$4</formula>
    </cfRule>
  </conditionalFormatting>
  <conditionalFormatting sqref="W169:W175">
    <cfRule type="cellIs" dxfId="0" priority="1741" stopIfTrue="1" operator="equal">
      <formula>$W$4</formula>
    </cfRule>
  </conditionalFormatting>
  <conditionalFormatting sqref="W176:W179">
    <cfRule type="cellIs" dxfId="0" priority="2593" stopIfTrue="1" operator="equal">
      <formula>$W$4</formula>
    </cfRule>
  </conditionalFormatting>
  <conditionalFormatting sqref="W186:W406">
    <cfRule type="cellIs" dxfId="0" priority="1482" stopIfTrue="1" operator="equal">
      <formula>$W$4</formula>
    </cfRule>
  </conditionalFormatting>
  <conditionalFormatting sqref="W193:W195">
    <cfRule type="cellIs" dxfId="0" priority="645" stopIfTrue="1" operator="equal">
      <formula>$W$4</formula>
    </cfRule>
  </conditionalFormatting>
  <conditionalFormatting sqref="W196:W198">
    <cfRule type="cellIs" dxfId="0" priority="619" stopIfTrue="1" operator="equal">
      <formula>$W$4</formula>
    </cfRule>
  </conditionalFormatting>
  <conditionalFormatting sqref="W392:W406">
    <cfRule type="cellIs" dxfId="0" priority="669" stopIfTrue="1" operator="equal">
      <formula>$W$4</formula>
    </cfRule>
    <cfRule type="cellIs" dxfId="0" priority="673" stopIfTrue="1" operator="equal">
      <formula>$W$4</formula>
    </cfRule>
  </conditionalFormatting>
  <conditionalFormatting sqref="W407:W434">
    <cfRule type="cellIs" dxfId="0" priority="593" stopIfTrue="1" operator="equal">
      <formula>$W$4</formula>
    </cfRule>
    <cfRule type="cellIs" dxfId="0" priority="578" stopIfTrue="1" operator="equal">
      <formula>$W$4</formula>
    </cfRule>
    <cfRule type="cellIs" dxfId="0" priority="582" stopIfTrue="1" operator="equal">
      <formula>$W$4</formula>
    </cfRule>
  </conditionalFormatting>
  <conditionalFormatting sqref="W436:W440">
    <cfRule type="cellIs" dxfId="0" priority="537" stopIfTrue="1" operator="equal">
      <formula>$W$4</formula>
    </cfRule>
    <cfRule type="cellIs" dxfId="0" priority="522" stopIfTrue="1" operator="equal">
      <formula>$W$4</formula>
    </cfRule>
    <cfRule type="cellIs" dxfId="0" priority="526" stopIfTrue="1" operator="equal">
      <formula>$W$4</formula>
    </cfRule>
  </conditionalFormatting>
  <conditionalFormatting sqref="W442:W445">
    <cfRule type="cellIs" dxfId="0" priority="468" stopIfTrue="1" operator="equal">
      <formula>$W$4</formula>
    </cfRule>
    <cfRule type="cellIs" dxfId="0" priority="453" stopIfTrue="1" operator="equal">
      <formula>$W$4</formula>
    </cfRule>
    <cfRule type="cellIs" dxfId="0" priority="457" stopIfTrue="1" operator="equal">
      <formula>$W$4</formula>
    </cfRule>
  </conditionalFormatting>
  <conditionalFormatting sqref="W446:W474">
    <cfRule type="cellIs" dxfId="0" priority="445" stopIfTrue="1" operator="equal">
      <formula>$W$4</formula>
    </cfRule>
    <cfRule type="cellIs" dxfId="0" priority="430" stopIfTrue="1" operator="equal">
      <formula>$W$4</formula>
    </cfRule>
    <cfRule type="cellIs" dxfId="0" priority="434" stopIfTrue="1" operator="equal">
      <formula>$W$4</formula>
    </cfRule>
  </conditionalFormatting>
  <conditionalFormatting sqref="W519:W565">
    <cfRule type="cellIs" dxfId="0" priority="365" stopIfTrue="1" operator="equal">
      <formula>$W$4</formula>
    </cfRule>
    <cfRule type="cellIs" dxfId="0" priority="350" stopIfTrue="1" operator="equal">
      <formula>$W$4</formula>
    </cfRule>
    <cfRule type="cellIs" dxfId="0" priority="354" stopIfTrue="1" operator="equal">
      <formula>$W$4</formula>
    </cfRule>
  </conditionalFormatting>
  <conditionalFormatting sqref="W566:W582">
    <cfRule type="cellIs" dxfId="0" priority="333" stopIfTrue="1" operator="equal">
      <formula>$W$4</formula>
    </cfRule>
    <cfRule type="cellIs" dxfId="0" priority="318" stopIfTrue="1" operator="equal">
      <formula>$W$4</formula>
    </cfRule>
    <cfRule type="cellIs" dxfId="0" priority="322" stopIfTrue="1" operator="equal">
      <formula>$W$4</formula>
    </cfRule>
  </conditionalFormatting>
  <conditionalFormatting sqref="W583:W595">
    <cfRule type="cellIs" dxfId="0" priority="287" stopIfTrue="1" operator="equal">
      <formula>$W$4</formula>
    </cfRule>
    <cfRule type="cellIs" dxfId="0" priority="272" stopIfTrue="1" operator="equal">
      <formula>$W$4</formula>
    </cfRule>
    <cfRule type="cellIs" dxfId="0" priority="276" stopIfTrue="1" operator="equal">
      <formula>$W$4</formula>
    </cfRule>
  </conditionalFormatting>
  <conditionalFormatting sqref="W596:W598">
    <cfRule type="cellIs" dxfId="0" priority="264" stopIfTrue="1" operator="equal">
      <formula>$W$4</formula>
    </cfRule>
    <cfRule type="cellIs" dxfId="0" priority="249" stopIfTrue="1" operator="equal">
      <formula>$W$4</formula>
    </cfRule>
    <cfRule type="cellIs" dxfId="0" priority="253" stopIfTrue="1" operator="equal">
      <formula>$W$4</formula>
    </cfRule>
  </conditionalFormatting>
  <conditionalFormatting sqref="W599:W606">
    <cfRule type="cellIs" dxfId="0" priority="232" stopIfTrue="1" operator="equal">
      <formula>$W$4</formula>
    </cfRule>
    <cfRule type="cellIs" dxfId="0" priority="217" stopIfTrue="1" operator="equal">
      <formula>$W$4</formula>
    </cfRule>
    <cfRule type="cellIs" dxfId="0" priority="221" stopIfTrue="1" operator="equal">
      <formula>$W$4</formula>
    </cfRule>
  </conditionalFormatting>
  <conditionalFormatting sqref="W607:W654">
    <cfRule type="cellIs" dxfId="0" priority="209" stopIfTrue="1" operator="equal">
      <formula>$W$4</formula>
    </cfRule>
    <cfRule type="cellIs" dxfId="0" priority="194" stopIfTrue="1" operator="equal">
      <formula>$W$4</formula>
    </cfRule>
    <cfRule type="cellIs" dxfId="0" priority="198" stopIfTrue="1" operator="equal">
      <formula>$W$4</formula>
    </cfRule>
  </conditionalFormatting>
  <conditionalFormatting sqref="W655:W674">
    <cfRule type="cellIs" dxfId="0" priority="186" stopIfTrue="1" operator="equal">
      <formula>$W$4</formula>
    </cfRule>
    <cfRule type="cellIs" dxfId="0" priority="171" stopIfTrue="1" operator="equal">
      <formula>$W$4</formula>
    </cfRule>
    <cfRule type="cellIs" dxfId="0" priority="175" stopIfTrue="1" operator="equal">
      <formula>$W$4</formula>
    </cfRule>
  </conditionalFormatting>
  <conditionalFormatting sqref="W675:W691">
    <cfRule type="cellIs" dxfId="0" priority="145" stopIfTrue="1" operator="equal">
      <formula>$W$4</formula>
    </cfRule>
    <cfRule type="cellIs" dxfId="0" priority="130" stopIfTrue="1" operator="equal">
      <formula>$W$4</formula>
    </cfRule>
    <cfRule type="cellIs" dxfId="0" priority="134" stopIfTrue="1" operator="equal">
      <formula>$W$4</formula>
    </cfRule>
  </conditionalFormatting>
  <conditionalFormatting sqref="W692:W693">
    <cfRule type="cellIs" dxfId="0" priority="122" stopIfTrue="1" operator="equal">
      <formula>$W$4</formula>
    </cfRule>
    <cfRule type="cellIs" dxfId="0" priority="107" stopIfTrue="1" operator="equal">
      <formula>$W$4</formula>
    </cfRule>
    <cfRule type="cellIs" dxfId="0" priority="111" stopIfTrue="1" operator="equal">
      <formula>$W$4</formula>
    </cfRule>
  </conditionalFormatting>
  <conditionalFormatting sqref="W694:W719">
    <cfRule type="cellIs" dxfId="0" priority="98" stopIfTrue="1" operator="equal">
      <formula>$W$4</formula>
    </cfRule>
    <cfRule type="cellIs" dxfId="0" priority="83" stopIfTrue="1" operator="equal">
      <formula>$W$4</formula>
    </cfRule>
    <cfRule type="cellIs" dxfId="0" priority="87" stopIfTrue="1" operator="equal">
      <formula>$W$4</formula>
    </cfRule>
  </conditionalFormatting>
  <conditionalFormatting sqref="W720:W733">
    <cfRule type="cellIs" dxfId="0" priority="74" stopIfTrue="1" operator="equal">
      <formula>$W$4</formula>
    </cfRule>
    <cfRule type="cellIs" dxfId="0" priority="59" stopIfTrue="1" operator="equal">
      <formula>$W$4</formula>
    </cfRule>
    <cfRule type="cellIs" dxfId="0" priority="63" stopIfTrue="1" operator="equal">
      <formula>$W$4</formula>
    </cfRule>
  </conditionalFormatting>
  <conditionalFormatting sqref="W734:W778">
    <cfRule type="cellIs" dxfId="0" priority="23" stopIfTrue="1" operator="equal">
      <formula>$W$4</formula>
    </cfRule>
    <cfRule type="cellIs" dxfId="0" priority="8" stopIfTrue="1" operator="equal">
      <formula>$W$4</formula>
    </cfRule>
    <cfRule type="cellIs" dxfId="0" priority="12" stopIfTrue="1" operator="equal">
      <formula>$W$4</formula>
    </cfRule>
  </conditionalFormatting>
  <conditionalFormatting sqref="Y2:Y38">
    <cfRule type="cellIs" dxfId="0" priority="2486" stopIfTrue="1" operator="equal">
      <formula>"异常"</formula>
    </cfRule>
  </conditionalFormatting>
  <conditionalFormatting sqref="Y75:Y78">
    <cfRule type="cellIs" dxfId="0" priority="2298" stopIfTrue="1" operator="equal">
      <formula>"异常"</formula>
    </cfRule>
  </conditionalFormatting>
  <conditionalFormatting sqref="Y169:Y175">
    <cfRule type="cellIs" dxfId="0" priority="1690" stopIfTrue="1" operator="equal">
      <formula>"异常"</formula>
    </cfRule>
  </conditionalFormatting>
  <conditionalFormatting sqref="Y176:Y179">
    <cfRule type="cellIs" dxfId="0" priority="2542" stopIfTrue="1" operator="equal">
      <formula>"异常"</formula>
    </cfRule>
  </conditionalFormatting>
  <conditionalFormatting sqref="Y193:Y195">
    <cfRule type="cellIs" dxfId="0" priority="644" stopIfTrue="1" operator="equal">
      <formula>"异常"</formula>
    </cfRule>
  </conditionalFormatting>
  <conditionalFormatting sqref="Y196:Y198">
    <cfRule type="cellIs" dxfId="0" priority="618" stopIfTrue="1" operator="equal">
      <formula>"异常"</formula>
    </cfRule>
  </conditionalFormatting>
  <conditionalFormatting sqref="Y392:Y406">
    <cfRule type="cellIs" dxfId="0" priority="668" stopIfTrue="1" operator="equal">
      <formula>"异常"</formula>
    </cfRule>
    <cfRule type="cellIs" dxfId="0" priority="672" stopIfTrue="1" operator="equal">
      <formula>"异常"</formula>
    </cfRule>
  </conditionalFormatting>
  <conditionalFormatting sqref="Y407:Y434">
    <cfRule type="cellIs" dxfId="0" priority="592" stopIfTrue="1" operator="equal">
      <formula>"异常"</formula>
    </cfRule>
    <cfRule type="cellIs" dxfId="0" priority="577" stopIfTrue="1" operator="equal">
      <formula>"异常"</formula>
    </cfRule>
    <cfRule type="cellIs" dxfId="0" priority="581" stopIfTrue="1" operator="equal">
      <formula>"异常"</formula>
    </cfRule>
  </conditionalFormatting>
  <conditionalFormatting sqref="Y436:Y440">
    <cfRule type="cellIs" dxfId="0" priority="536" stopIfTrue="1" operator="equal">
      <formula>"异常"</formula>
    </cfRule>
    <cfRule type="cellIs" dxfId="0" priority="521" stopIfTrue="1" operator="equal">
      <formula>"异常"</formula>
    </cfRule>
    <cfRule type="cellIs" dxfId="0" priority="525" stopIfTrue="1" operator="equal">
      <formula>"异常"</formula>
    </cfRule>
  </conditionalFormatting>
  <conditionalFormatting sqref="Y442:Y445">
    <cfRule type="cellIs" dxfId="0" priority="467" stopIfTrue="1" operator="equal">
      <formula>"异常"</formula>
    </cfRule>
    <cfRule type="cellIs" dxfId="0" priority="452" stopIfTrue="1" operator="equal">
      <formula>"异常"</formula>
    </cfRule>
    <cfRule type="cellIs" dxfId="0" priority="456" stopIfTrue="1" operator="equal">
      <formula>"异常"</formula>
    </cfRule>
  </conditionalFormatting>
  <conditionalFormatting sqref="Y446:Y474">
    <cfRule type="cellIs" dxfId="0" priority="444" stopIfTrue="1" operator="equal">
      <formula>"异常"</formula>
    </cfRule>
    <cfRule type="cellIs" dxfId="0" priority="429" stopIfTrue="1" operator="equal">
      <formula>"异常"</formula>
    </cfRule>
    <cfRule type="cellIs" dxfId="0" priority="433" stopIfTrue="1" operator="equal">
      <formula>"异常"</formula>
    </cfRule>
  </conditionalFormatting>
  <conditionalFormatting sqref="Y475:Y518">
    <cfRule type="cellIs" dxfId="0" priority="411" stopIfTrue="1" operator="equal">
      <formula>"异常"</formula>
    </cfRule>
    <cfRule type="cellIs" dxfId="0" priority="396" stopIfTrue="1" operator="equal">
      <formula>"异常"</formula>
    </cfRule>
    <cfRule type="cellIs" dxfId="0" priority="400" stopIfTrue="1" operator="equal">
      <formula>"异常"</formula>
    </cfRule>
  </conditionalFormatting>
  <conditionalFormatting sqref="Y519:Y565">
    <cfRule type="cellIs" dxfId="0" priority="364" stopIfTrue="1" operator="equal">
      <formula>"异常"</formula>
    </cfRule>
    <cfRule type="cellIs" dxfId="0" priority="349" stopIfTrue="1" operator="equal">
      <formula>"异常"</formula>
    </cfRule>
    <cfRule type="cellIs" dxfId="0" priority="353" stopIfTrue="1" operator="equal">
      <formula>"异常"</formula>
    </cfRule>
  </conditionalFormatting>
  <conditionalFormatting sqref="Y566:Y582">
    <cfRule type="cellIs" dxfId="0" priority="332" stopIfTrue="1" operator="equal">
      <formula>"异常"</formula>
    </cfRule>
    <cfRule type="cellIs" dxfId="0" priority="317" stopIfTrue="1" operator="equal">
      <formula>"异常"</formula>
    </cfRule>
    <cfRule type="cellIs" dxfId="0" priority="321" stopIfTrue="1" operator="equal">
      <formula>"异常"</formula>
    </cfRule>
  </conditionalFormatting>
  <conditionalFormatting sqref="Y583:Y595">
    <cfRule type="cellIs" dxfId="0" priority="286" stopIfTrue="1" operator="equal">
      <formula>"异常"</formula>
    </cfRule>
    <cfRule type="cellIs" dxfId="0" priority="271" stopIfTrue="1" operator="equal">
      <formula>"异常"</formula>
    </cfRule>
    <cfRule type="cellIs" dxfId="0" priority="275" stopIfTrue="1" operator="equal">
      <formula>"异常"</formula>
    </cfRule>
  </conditionalFormatting>
  <conditionalFormatting sqref="Y596:Y598">
    <cfRule type="cellIs" dxfId="0" priority="263" stopIfTrue="1" operator="equal">
      <formula>"异常"</formula>
    </cfRule>
    <cfRule type="cellIs" dxfId="0" priority="248" stopIfTrue="1" operator="equal">
      <formula>"异常"</formula>
    </cfRule>
    <cfRule type="cellIs" dxfId="0" priority="252" stopIfTrue="1" operator="equal">
      <formula>"异常"</formula>
    </cfRule>
  </conditionalFormatting>
  <conditionalFormatting sqref="Y599:Y606">
    <cfRule type="cellIs" dxfId="0" priority="231" stopIfTrue="1" operator="equal">
      <formula>"异常"</formula>
    </cfRule>
    <cfRule type="cellIs" dxfId="0" priority="216" stopIfTrue="1" operator="equal">
      <formula>"异常"</formula>
    </cfRule>
    <cfRule type="cellIs" dxfId="0" priority="220" stopIfTrue="1" operator="equal">
      <formula>"异常"</formula>
    </cfRule>
  </conditionalFormatting>
  <conditionalFormatting sqref="Y607:Y654">
    <cfRule type="cellIs" dxfId="0" priority="208" stopIfTrue="1" operator="equal">
      <formula>"异常"</formula>
    </cfRule>
    <cfRule type="cellIs" dxfId="0" priority="193" stopIfTrue="1" operator="equal">
      <formula>"异常"</formula>
    </cfRule>
    <cfRule type="cellIs" dxfId="0" priority="197" stopIfTrue="1" operator="equal">
      <formula>"异常"</formula>
    </cfRule>
  </conditionalFormatting>
  <conditionalFormatting sqref="Y655:Y674">
    <cfRule type="cellIs" dxfId="0" priority="185" stopIfTrue="1" operator="equal">
      <formula>"异常"</formula>
    </cfRule>
    <cfRule type="cellIs" dxfId="0" priority="170" stopIfTrue="1" operator="equal">
      <formula>"异常"</formula>
    </cfRule>
    <cfRule type="cellIs" dxfId="0" priority="174" stopIfTrue="1" operator="equal">
      <formula>"异常"</formula>
    </cfRule>
  </conditionalFormatting>
  <conditionalFormatting sqref="Y675:Y691">
    <cfRule type="cellIs" dxfId="0" priority="144" stopIfTrue="1" operator="equal">
      <formula>"异常"</formula>
    </cfRule>
    <cfRule type="cellIs" dxfId="0" priority="129" stopIfTrue="1" operator="equal">
      <formula>"异常"</formula>
    </cfRule>
    <cfRule type="cellIs" dxfId="0" priority="133" stopIfTrue="1" operator="equal">
      <formula>"异常"</formula>
    </cfRule>
  </conditionalFormatting>
  <conditionalFormatting sqref="Y692:Y693">
    <cfRule type="cellIs" dxfId="0" priority="121" stopIfTrue="1" operator="equal">
      <formula>"异常"</formula>
    </cfRule>
    <cfRule type="cellIs" dxfId="0" priority="106" stopIfTrue="1" operator="equal">
      <formula>"异常"</formula>
    </cfRule>
    <cfRule type="cellIs" dxfId="0" priority="110" stopIfTrue="1" operator="equal">
      <formula>"异常"</formula>
    </cfRule>
  </conditionalFormatting>
  <conditionalFormatting sqref="Y694:Y719">
    <cfRule type="cellIs" dxfId="0" priority="97" stopIfTrue="1" operator="equal">
      <formula>"异常"</formula>
    </cfRule>
    <cfRule type="cellIs" dxfId="0" priority="82" stopIfTrue="1" operator="equal">
      <formula>"异常"</formula>
    </cfRule>
    <cfRule type="cellIs" dxfId="0" priority="86" stopIfTrue="1" operator="equal">
      <formula>"异常"</formula>
    </cfRule>
  </conditionalFormatting>
  <conditionalFormatting sqref="Y720:Y733">
    <cfRule type="cellIs" dxfId="0" priority="73" stopIfTrue="1" operator="equal">
      <formula>"异常"</formula>
    </cfRule>
    <cfRule type="cellIs" dxfId="0" priority="58" stopIfTrue="1" operator="equal">
      <formula>"异常"</formula>
    </cfRule>
    <cfRule type="cellIs" dxfId="0" priority="62" stopIfTrue="1" operator="equal">
      <formula>"异常"</formula>
    </cfRule>
  </conditionalFormatting>
  <conditionalFormatting sqref="Y734:Y778">
    <cfRule type="cellIs" dxfId="0" priority="22" stopIfTrue="1" operator="equal">
      <formula>"异常"</formula>
    </cfRule>
    <cfRule type="cellIs" dxfId="0" priority="7" stopIfTrue="1" operator="equal">
      <formula>"异常"</formula>
    </cfRule>
    <cfRule type="cellIs" dxfId="0" priority="11" stopIfTrue="1" operator="equal">
      <formula>"异常"</formula>
    </cfRule>
  </conditionalFormatting>
  <conditionalFormatting sqref="AB2:AB38">
    <cfRule type="cellIs" dxfId="0" priority="2490" stopIfTrue="1" operator="greaterThan">
      <formula>0</formula>
    </cfRule>
  </conditionalFormatting>
  <conditionalFormatting sqref="AB64:AB65">
    <cfRule type="cellIs" dxfId="0" priority="776" stopIfTrue="1" operator="greaterThan">
      <formula>0</formula>
    </cfRule>
  </conditionalFormatting>
  <conditionalFormatting sqref="AC2:AC38">
    <cfRule type="cellIs" dxfId="0" priority="2485" stopIfTrue="1" operator="equal">
      <formula>"是"</formula>
    </cfRule>
  </conditionalFormatting>
  <conditionalFormatting sqref="AC64:AC65">
    <cfRule type="cellIs" dxfId="0" priority="775" stopIfTrue="1" operator="equal">
      <formula>"是"</formula>
    </cfRule>
  </conditionalFormatting>
  <conditionalFormatting sqref="AC75:AC78">
    <cfRule type="cellIs" dxfId="0" priority="2278" stopIfTrue="1" operator="equal">
      <formula>"是"</formula>
    </cfRule>
  </conditionalFormatting>
  <conditionalFormatting sqref="AC169:AC175">
    <cfRule type="cellIs" dxfId="0" priority="1639" stopIfTrue="1" operator="equal">
      <formula>"是"</formula>
    </cfRule>
  </conditionalFormatting>
  <conditionalFormatting sqref="AC176:AC179">
    <cfRule type="cellIs" dxfId="0" priority="2491" stopIfTrue="1" operator="equal">
      <formula>"是"</formula>
    </cfRule>
  </conditionalFormatting>
  <conditionalFormatting sqref="AC186:AC406">
    <cfRule type="cellIs" dxfId="0" priority="1408" stopIfTrue="1" operator="equal">
      <formula>"是"</formula>
    </cfRule>
  </conditionalFormatting>
  <conditionalFormatting sqref="AC193:AC195">
    <cfRule type="cellIs" dxfId="0" priority="643" stopIfTrue="1" operator="equal">
      <formula>"是"</formula>
    </cfRule>
  </conditionalFormatting>
  <conditionalFormatting sqref="AC196:AC198">
    <cfRule type="cellIs" dxfId="0" priority="617" stopIfTrue="1" operator="equal">
      <formula>"是"</formula>
    </cfRule>
  </conditionalFormatting>
  <conditionalFormatting sqref="AC392:AC406">
    <cfRule type="cellIs" dxfId="0" priority="667" stopIfTrue="1" operator="equal">
      <formula>"是"</formula>
    </cfRule>
    <cfRule type="cellIs" dxfId="0" priority="671" stopIfTrue="1" operator="equal">
      <formula>"是"</formula>
    </cfRule>
  </conditionalFormatting>
  <conditionalFormatting sqref="AC407:AC434">
    <cfRule type="cellIs" dxfId="0" priority="591" stopIfTrue="1" operator="equal">
      <formula>"是"</formula>
    </cfRule>
    <cfRule type="cellIs" dxfId="0" priority="576" stopIfTrue="1" operator="equal">
      <formula>"是"</formula>
    </cfRule>
    <cfRule type="cellIs" dxfId="0" priority="580" stopIfTrue="1" operator="equal">
      <formula>"是"</formula>
    </cfRule>
  </conditionalFormatting>
  <conditionalFormatting sqref="AC436:AC440">
    <cfRule type="cellIs" dxfId="0" priority="535" stopIfTrue="1" operator="equal">
      <formula>"是"</formula>
    </cfRule>
    <cfRule type="cellIs" dxfId="0" priority="520" stopIfTrue="1" operator="equal">
      <formula>"是"</formula>
    </cfRule>
    <cfRule type="cellIs" dxfId="0" priority="524" stopIfTrue="1" operator="equal">
      <formula>"是"</formula>
    </cfRule>
  </conditionalFormatting>
  <conditionalFormatting sqref="AC442:AC445">
    <cfRule type="cellIs" dxfId="0" priority="466" stopIfTrue="1" operator="equal">
      <formula>"是"</formula>
    </cfRule>
    <cfRule type="cellIs" dxfId="0" priority="451" stopIfTrue="1" operator="equal">
      <formula>"是"</formula>
    </cfRule>
    <cfRule type="cellIs" dxfId="0" priority="455" stopIfTrue="1" operator="equal">
      <formula>"是"</formula>
    </cfRule>
  </conditionalFormatting>
  <conditionalFormatting sqref="AC446:AC474">
    <cfRule type="cellIs" dxfId="0" priority="443" stopIfTrue="1" operator="equal">
      <formula>"是"</formula>
    </cfRule>
    <cfRule type="cellIs" dxfId="0" priority="428" stopIfTrue="1" operator="equal">
      <formula>"是"</formula>
    </cfRule>
    <cfRule type="cellIs" dxfId="0" priority="432" stopIfTrue="1" operator="equal">
      <formula>"是"</formula>
    </cfRule>
  </conditionalFormatting>
  <conditionalFormatting sqref="AC475:AC518">
    <cfRule type="cellIs" dxfId="0" priority="410" stopIfTrue="1" operator="equal">
      <formula>"是"</formula>
    </cfRule>
    <cfRule type="cellIs" dxfId="0" priority="395" stopIfTrue="1" operator="equal">
      <formula>"是"</formula>
    </cfRule>
    <cfRule type="cellIs" dxfId="0" priority="399" stopIfTrue="1" operator="equal">
      <formula>"是"</formula>
    </cfRule>
  </conditionalFormatting>
  <conditionalFormatting sqref="AC519:AC565">
    <cfRule type="cellIs" dxfId="0" priority="363" stopIfTrue="1" operator="equal">
      <formula>"是"</formula>
    </cfRule>
    <cfRule type="cellIs" dxfId="0" priority="348" stopIfTrue="1" operator="equal">
      <formula>"是"</formula>
    </cfRule>
    <cfRule type="cellIs" dxfId="0" priority="352" stopIfTrue="1" operator="equal">
      <formula>"是"</formula>
    </cfRule>
  </conditionalFormatting>
  <conditionalFormatting sqref="AC566:AC582">
    <cfRule type="cellIs" dxfId="0" priority="331" stopIfTrue="1" operator="equal">
      <formula>"是"</formula>
    </cfRule>
    <cfRule type="cellIs" dxfId="0" priority="316" stopIfTrue="1" operator="equal">
      <formula>"是"</formula>
    </cfRule>
    <cfRule type="cellIs" dxfId="0" priority="320" stopIfTrue="1" operator="equal">
      <formula>"是"</formula>
    </cfRule>
  </conditionalFormatting>
  <conditionalFormatting sqref="AC583:AC595">
    <cfRule type="cellIs" dxfId="0" priority="285" stopIfTrue="1" operator="equal">
      <formula>"是"</formula>
    </cfRule>
    <cfRule type="cellIs" dxfId="0" priority="270" stopIfTrue="1" operator="equal">
      <formula>"是"</formula>
    </cfRule>
    <cfRule type="cellIs" dxfId="0" priority="274" stopIfTrue="1" operator="equal">
      <formula>"是"</formula>
    </cfRule>
  </conditionalFormatting>
  <conditionalFormatting sqref="AC596:AC598">
    <cfRule type="cellIs" dxfId="0" priority="262" stopIfTrue="1" operator="equal">
      <formula>"是"</formula>
    </cfRule>
    <cfRule type="cellIs" dxfId="0" priority="247" stopIfTrue="1" operator="equal">
      <formula>"是"</formula>
    </cfRule>
    <cfRule type="cellIs" dxfId="0" priority="251" stopIfTrue="1" operator="equal">
      <formula>"是"</formula>
    </cfRule>
  </conditionalFormatting>
  <conditionalFormatting sqref="AC599:AC606">
    <cfRule type="cellIs" dxfId="0" priority="230" stopIfTrue="1" operator="equal">
      <formula>"是"</formula>
    </cfRule>
    <cfRule type="cellIs" dxfId="0" priority="215" stopIfTrue="1" operator="equal">
      <formula>"是"</formula>
    </cfRule>
    <cfRule type="cellIs" dxfId="0" priority="219" stopIfTrue="1" operator="equal">
      <formula>"是"</formula>
    </cfRule>
  </conditionalFormatting>
  <conditionalFormatting sqref="AC607:AC654">
    <cfRule type="cellIs" dxfId="0" priority="207" stopIfTrue="1" operator="equal">
      <formula>"是"</formula>
    </cfRule>
    <cfRule type="cellIs" dxfId="0" priority="192" stopIfTrue="1" operator="equal">
      <formula>"是"</formula>
    </cfRule>
    <cfRule type="cellIs" dxfId="0" priority="196" stopIfTrue="1" operator="equal">
      <formula>"是"</formula>
    </cfRule>
  </conditionalFormatting>
  <conditionalFormatting sqref="AC655:AC674">
    <cfRule type="cellIs" dxfId="0" priority="184" stopIfTrue="1" operator="equal">
      <formula>"是"</formula>
    </cfRule>
    <cfRule type="cellIs" dxfId="0" priority="169" stopIfTrue="1" operator="equal">
      <formula>"是"</formula>
    </cfRule>
    <cfRule type="cellIs" dxfId="0" priority="173" stopIfTrue="1" operator="equal">
      <formula>"是"</formula>
    </cfRule>
  </conditionalFormatting>
  <conditionalFormatting sqref="AC675:AC691">
    <cfRule type="cellIs" dxfId="0" priority="143" stopIfTrue="1" operator="equal">
      <formula>"是"</formula>
    </cfRule>
    <cfRule type="cellIs" dxfId="0" priority="128" stopIfTrue="1" operator="equal">
      <formula>"是"</formula>
    </cfRule>
    <cfRule type="cellIs" dxfId="0" priority="132" stopIfTrue="1" operator="equal">
      <formula>"是"</formula>
    </cfRule>
  </conditionalFormatting>
  <conditionalFormatting sqref="AC692:AC693">
    <cfRule type="cellIs" dxfId="0" priority="120" stopIfTrue="1" operator="equal">
      <formula>"是"</formula>
    </cfRule>
    <cfRule type="cellIs" dxfId="0" priority="105" stopIfTrue="1" operator="equal">
      <formula>"是"</formula>
    </cfRule>
    <cfRule type="cellIs" dxfId="0" priority="109" stopIfTrue="1" operator="equal">
      <formula>"是"</formula>
    </cfRule>
  </conditionalFormatting>
  <conditionalFormatting sqref="AC694:AC719">
    <cfRule type="cellIs" dxfId="0" priority="96" stopIfTrue="1" operator="equal">
      <formula>"是"</formula>
    </cfRule>
    <cfRule type="cellIs" dxfId="0" priority="81" stopIfTrue="1" operator="equal">
      <formula>"是"</formula>
    </cfRule>
    <cfRule type="cellIs" dxfId="0" priority="85" stopIfTrue="1" operator="equal">
      <formula>"是"</formula>
    </cfRule>
  </conditionalFormatting>
  <conditionalFormatting sqref="AC720:AC733">
    <cfRule type="cellIs" dxfId="0" priority="72" stopIfTrue="1" operator="equal">
      <formula>"是"</formula>
    </cfRule>
    <cfRule type="cellIs" dxfId="0" priority="57" stopIfTrue="1" operator="equal">
      <formula>"是"</formula>
    </cfRule>
    <cfRule type="cellIs" dxfId="0" priority="61" stopIfTrue="1" operator="equal">
      <formula>"是"</formula>
    </cfRule>
  </conditionalFormatting>
  <conditionalFormatting sqref="AC734:AC778">
    <cfRule type="cellIs" dxfId="0" priority="21" stopIfTrue="1" operator="equal">
      <formula>"是"</formula>
    </cfRule>
    <cfRule type="cellIs" dxfId="0" priority="6" stopIfTrue="1" operator="equal">
      <formula>"是"</formula>
    </cfRule>
    <cfRule type="cellIs" dxfId="0" priority="10" stopIfTrue="1" operator="equal">
      <formula>"是"</formula>
    </cfRule>
  </conditionalFormatting>
  <conditionalFormatting sqref="S779:S1048576 S1:S693">
    <cfRule type="duplicateValues" dxfId="3" priority="100"/>
  </conditionalFormatting>
  <conditionalFormatting sqref="V1 U779:U65536 U255:U391">
    <cfRule type="cellIs" dxfId="0" priority="10375" stopIfTrue="1" operator="equal">
      <formula>$U$19</formula>
    </cfRule>
    <cfRule type="containsText" dxfId="1" priority="10376" stopIfTrue="1" operator="between" text="阳性,临界值">
      <formula>NOT(ISERROR(SEARCH("阳性,临界值",U1)))</formula>
    </cfRule>
    <cfRule type="cellIs" dxfId="2" priority="10377" stopIfTrue="1" operator="equal">
      <formula>"阳性,临界值"</formula>
    </cfRule>
  </conditionalFormatting>
  <conditionalFormatting sqref="X1 W255:W277 W779:W65536 W279:W391">
    <cfRule type="cellIs" dxfId="0" priority="10371" stopIfTrue="1" operator="equal">
      <formula>$W$4</formula>
    </cfRule>
  </conditionalFormatting>
  <conditionalFormatting sqref="Y1 Y255:Y337 Y779:Y65536 Y339:Y391">
    <cfRule type="cellIs" dxfId="0" priority="10370" stopIfTrue="1" operator="equal">
      <formula>"异常"</formula>
    </cfRule>
  </conditionalFormatting>
  <conditionalFormatting sqref="AC1 AC255:AC391 AC779:AC65536">
    <cfRule type="cellIs" dxfId="0" priority="10368" stopIfTrue="1" operator="equal">
      <formula>"是"</formula>
    </cfRule>
  </conditionalFormatting>
  <conditionalFormatting sqref="V2:V24 X2:X24">
    <cfRule type="cellIs" dxfId="0" priority="2397" stopIfTrue="1" operator="greaterThan">
      <formula>0</formula>
    </cfRule>
  </conditionalFormatting>
  <conditionalFormatting sqref="U21:U24 U44">
    <cfRule type="cellIs" dxfId="0" priority="2487" stopIfTrue="1" operator="equal">
      <formula>$U$19</formula>
    </cfRule>
    <cfRule type="containsText" dxfId="1" priority="2488" stopIfTrue="1" operator="between" text="阳性,临界值">
      <formula>NOT(ISERROR(SEARCH("阳性,临界值",U21)))</formula>
    </cfRule>
    <cfRule type="cellIs" dxfId="2" priority="2489" stopIfTrue="1" operator="equal">
      <formula>"阳性,临界值"</formula>
    </cfRule>
  </conditionalFormatting>
  <conditionalFormatting sqref="V41 AB41 X41">
    <cfRule type="cellIs" dxfId="0" priority="2464" stopIfTrue="1" operator="greaterThan">
      <formula>0</formula>
    </cfRule>
  </conditionalFormatting>
  <conditionalFormatting sqref="V42 AB42 X42">
    <cfRule type="cellIs" dxfId="0" priority="2463" stopIfTrue="1" operator="greaterThan">
      <formula>0</formula>
    </cfRule>
  </conditionalFormatting>
  <conditionalFormatting sqref="V43 AB43 X43">
    <cfRule type="cellIs" dxfId="0" priority="2462" stopIfTrue="1" operator="greaterThan">
      <formula>0</formula>
    </cfRule>
  </conditionalFormatting>
  <conditionalFormatting sqref="V44 AB44 X44">
    <cfRule type="cellIs" dxfId="0" priority="2461" stopIfTrue="1" operator="greaterThan">
      <formula>0</formula>
    </cfRule>
  </conditionalFormatting>
  <conditionalFormatting sqref="V45 AB45 X45">
    <cfRule type="cellIs" dxfId="0" priority="2460" stopIfTrue="1" operator="greaterThan">
      <formula>0</formula>
    </cfRule>
  </conditionalFormatting>
  <conditionalFormatting sqref="V46 AB46 X46">
    <cfRule type="cellIs" dxfId="0" priority="2459" stopIfTrue="1" operator="greaterThan">
      <formula>0</formula>
    </cfRule>
  </conditionalFormatting>
  <conditionalFormatting sqref="V47 AB47 X47">
    <cfRule type="cellIs" dxfId="0" priority="2458" stopIfTrue="1" operator="greaterThan">
      <formula>0</formula>
    </cfRule>
  </conditionalFormatting>
  <conditionalFormatting sqref="V48 AB48 X48">
    <cfRule type="cellIs" dxfId="0" priority="2457" stopIfTrue="1" operator="greaterThan">
      <formula>0</formula>
    </cfRule>
  </conditionalFormatting>
  <conditionalFormatting sqref="V49 AB49 X49">
    <cfRule type="cellIs" dxfId="0" priority="2456" stopIfTrue="1" operator="greaterThan">
      <formula>0</formula>
    </cfRule>
  </conditionalFormatting>
  <conditionalFormatting sqref="V50 AB50 X50">
    <cfRule type="cellIs" dxfId="0" priority="2455" stopIfTrue="1" operator="greaterThan">
      <formula>0</formula>
    </cfRule>
  </conditionalFormatting>
  <conditionalFormatting sqref="V51 AB51 X51">
    <cfRule type="cellIs" dxfId="0" priority="2454" stopIfTrue="1" operator="greaterThan">
      <formula>0</formula>
    </cfRule>
  </conditionalFormatting>
  <conditionalFormatting sqref="V52 AB52 X52">
    <cfRule type="cellIs" dxfId="0" priority="2453" stopIfTrue="1" operator="greaterThan">
      <formula>0</formula>
    </cfRule>
  </conditionalFormatting>
  <conditionalFormatting sqref="V53 AB53 X53">
    <cfRule type="cellIs" dxfId="0" priority="2452" stopIfTrue="1" operator="greaterThan">
      <formula>0</formula>
    </cfRule>
  </conditionalFormatting>
  <conditionalFormatting sqref="V54 AB54 X54">
    <cfRule type="cellIs" dxfId="0" priority="2451" stopIfTrue="1" operator="greaterThan">
      <formula>0</formula>
    </cfRule>
  </conditionalFormatting>
  <conditionalFormatting sqref="V55 AB55 X55">
    <cfRule type="cellIs" dxfId="0" priority="2450" stopIfTrue="1" operator="greaterThan">
      <formula>0</formula>
    </cfRule>
  </conditionalFormatting>
  <conditionalFormatting sqref="V56 AB56 X56">
    <cfRule type="cellIs" dxfId="0" priority="2356" stopIfTrue="1" operator="greaterThan">
      <formula>0</formula>
    </cfRule>
  </conditionalFormatting>
  <conditionalFormatting sqref="V57 AB57 X57">
    <cfRule type="cellIs" dxfId="0" priority="2355" stopIfTrue="1" operator="greaterThan">
      <formula>0</formula>
    </cfRule>
  </conditionalFormatting>
  <conditionalFormatting sqref="V58 AB58 X58">
    <cfRule type="cellIs" dxfId="0" priority="2354" stopIfTrue="1" operator="greaterThan">
      <formula>0</formula>
    </cfRule>
  </conditionalFormatting>
  <conditionalFormatting sqref="V59 AB59 X59">
    <cfRule type="cellIs" dxfId="0" priority="2353" stopIfTrue="1" operator="greaterThan">
      <formula>0</formula>
    </cfRule>
  </conditionalFormatting>
  <conditionalFormatting sqref="V60 AB60 X60">
    <cfRule type="cellIs" dxfId="0" priority="2352" stopIfTrue="1" operator="greaterThan">
      <formula>0</formula>
    </cfRule>
  </conditionalFormatting>
  <conditionalFormatting sqref="V61 AB61 X61">
    <cfRule type="cellIs" dxfId="0" priority="2351" stopIfTrue="1" operator="greaterThan">
      <formula>0</formula>
    </cfRule>
  </conditionalFormatting>
  <conditionalFormatting sqref="V62 X62">
    <cfRule type="cellIs" dxfId="0" priority="2350" stopIfTrue="1" operator="greaterThan">
      <formula>0</formula>
    </cfRule>
  </conditionalFormatting>
  <conditionalFormatting sqref="V63 AB63 X63">
    <cfRule type="cellIs" dxfId="0" priority="2349" stopIfTrue="1" operator="greaterThan">
      <formula>0</formula>
    </cfRule>
  </conditionalFormatting>
  <conditionalFormatting sqref="V64 X64">
    <cfRule type="cellIs" dxfId="0" priority="2348" stopIfTrue="1" operator="greaterThan">
      <formula>0</formula>
    </cfRule>
  </conditionalFormatting>
  <conditionalFormatting sqref="V65 X65">
    <cfRule type="cellIs" dxfId="0" priority="2347" stopIfTrue="1" operator="greaterThan">
      <formula>0</formula>
    </cfRule>
  </conditionalFormatting>
  <conditionalFormatting sqref="V66 X66">
    <cfRule type="cellIs" dxfId="0" priority="2346" stopIfTrue="1" operator="greaterThan">
      <formula>0</formula>
    </cfRule>
  </conditionalFormatting>
  <conditionalFormatting sqref="V67 AB67 X67">
    <cfRule type="cellIs" dxfId="0" priority="2345" stopIfTrue="1" operator="greaterThan">
      <formula>0</formula>
    </cfRule>
  </conditionalFormatting>
  <conditionalFormatting sqref="V68 AB68 X68">
    <cfRule type="cellIs" dxfId="0" priority="2344" stopIfTrue="1" operator="greaterThan">
      <formula>0</formula>
    </cfRule>
  </conditionalFormatting>
  <conditionalFormatting sqref="V69 AB69 X69">
    <cfRule type="cellIs" dxfId="0" priority="2343" stopIfTrue="1" operator="greaterThan">
      <formula>0</formula>
    </cfRule>
  </conditionalFormatting>
  <conditionalFormatting sqref="V70 AB70 X70">
    <cfRule type="cellIs" dxfId="0" priority="2342" stopIfTrue="1" operator="greaterThan">
      <formula>0</formula>
    </cfRule>
  </conditionalFormatting>
  <conditionalFormatting sqref="V71 AB71 X71">
    <cfRule type="cellIs" dxfId="0" priority="2341" stopIfTrue="1" operator="greaterThan">
      <formula>0</formula>
    </cfRule>
  </conditionalFormatting>
  <conditionalFormatting sqref="V72 AB72 X72">
    <cfRule type="cellIs" dxfId="0" priority="2340" stopIfTrue="1" operator="greaterThan">
      <formula>0</formula>
    </cfRule>
  </conditionalFormatting>
  <conditionalFormatting sqref="V73 AB73 X73">
    <cfRule type="cellIs" dxfId="0" priority="2339" stopIfTrue="1" operator="greaterThan">
      <formula>0</formula>
    </cfRule>
  </conditionalFormatting>
  <conditionalFormatting sqref="V75:V78 AB75:AB78 X75:X78">
    <cfRule type="cellIs" dxfId="0" priority="2337" stopIfTrue="1" operator="greaterThan">
      <formula>0</formula>
    </cfRule>
  </conditionalFormatting>
  <conditionalFormatting sqref="V79 AB79 X79">
    <cfRule type="cellIs" dxfId="0" priority="2256" stopIfTrue="1" operator="greaterThan">
      <formula>0</formula>
    </cfRule>
  </conditionalFormatting>
  <conditionalFormatting sqref="V80 X80">
    <cfRule type="cellIs" dxfId="0" priority="2255" stopIfTrue="1" operator="greaterThan">
      <formula>0</formula>
    </cfRule>
  </conditionalFormatting>
  <conditionalFormatting sqref="V81 AB81 X81">
    <cfRule type="cellIs" dxfId="0" priority="2254" stopIfTrue="1" operator="greaterThan">
      <formula>0</formula>
    </cfRule>
  </conditionalFormatting>
  <conditionalFormatting sqref="V82 AB82 X82">
    <cfRule type="cellIs" dxfId="0" priority="2253" stopIfTrue="1" operator="greaterThan">
      <formula>0</formula>
    </cfRule>
  </conditionalFormatting>
  <conditionalFormatting sqref="V83 X83">
    <cfRule type="cellIs" dxfId="0" priority="2252" stopIfTrue="1" operator="greaterThan">
      <formula>0</formula>
    </cfRule>
  </conditionalFormatting>
  <conditionalFormatting sqref="V84 AB84 X84">
    <cfRule type="cellIs" dxfId="0" priority="2251" stopIfTrue="1" operator="greaterThan">
      <formula>0</formula>
    </cfRule>
  </conditionalFormatting>
  <conditionalFormatting sqref="V85 AB85 X85">
    <cfRule type="cellIs" dxfId="0" priority="2229" stopIfTrue="1" operator="greaterThan">
      <formula>0</formula>
    </cfRule>
  </conditionalFormatting>
  <conditionalFormatting sqref="V86 AB86 X86">
    <cfRule type="cellIs" dxfId="0" priority="2165" stopIfTrue="1" operator="greaterThan">
      <formula>0</formula>
    </cfRule>
  </conditionalFormatting>
  <conditionalFormatting sqref="V87 AB87 X87">
    <cfRule type="cellIs" dxfId="0" priority="2164" stopIfTrue="1" operator="greaterThan">
      <formula>0</formula>
    </cfRule>
  </conditionalFormatting>
  <conditionalFormatting sqref="V88 AB88 X88">
    <cfRule type="cellIs" dxfId="0" priority="2163" stopIfTrue="1" operator="greaterThan">
      <formula>0</formula>
    </cfRule>
  </conditionalFormatting>
  <conditionalFormatting sqref="V89 AB89 X89">
    <cfRule type="cellIs" dxfId="0" priority="2162" stopIfTrue="1" operator="greaterThan">
      <formula>0</formula>
    </cfRule>
  </conditionalFormatting>
  <conditionalFormatting sqref="V90 AB90 X90">
    <cfRule type="cellIs" dxfId="0" priority="2161" stopIfTrue="1" operator="greaterThan">
      <formula>0</formula>
    </cfRule>
  </conditionalFormatting>
  <conditionalFormatting sqref="V91 AB91 X91">
    <cfRule type="cellIs" dxfId="0" priority="2160" stopIfTrue="1" operator="greaterThan">
      <formula>0</formula>
    </cfRule>
  </conditionalFormatting>
  <conditionalFormatting sqref="V92 AB92 X92">
    <cfRule type="cellIs" dxfId="0" priority="2159" stopIfTrue="1" operator="greaterThan">
      <formula>0</formula>
    </cfRule>
  </conditionalFormatting>
  <conditionalFormatting sqref="V93 AB93 X93">
    <cfRule type="cellIs" dxfId="0" priority="2158" stopIfTrue="1" operator="greaterThan">
      <formula>0</formula>
    </cfRule>
  </conditionalFormatting>
  <conditionalFormatting sqref="V94 AB94 X94">
    <cfRule type="cellIs" dxfId="0" priority="2157" stopIfTrue="1" operator="greaterThan">
      <formula>0</formula>
    </cfRule>
  </conditionalFormatting>
  <conditionalFormatting sqref="V95 AB95 X95">
    <cfRule type="cellIs" dxfId="0" priority="2156" stopIfTrue="1" operator="greaterThan">
      <formula>0</formula>
    </cfRule>
  </conditionalFormatting>
  <conditionalFormatting sqref="V96 AB96 X96">
    <cfRule type="cellIs" dxfId="0" priority="2155" stopIfTrue="1" operator="greaterThan">
      <formula>0</formula>
    </cfRule>
  </conditionalFormatting>
  <conditionalFormatting sqref="V97 AB97 X97">
    <cfRule type="cellIs" dxfId="0" priority="2154" stopIfTrue="1" operator="greaterThan">
      <formula>0</formula>
    </cfRule>
  </conditionalFormatting>
  <conditionalFormatting sqref="V98 X98">
    <cfRule type="cellIs" dxfId="0" priority="2153" stopIfTrue="1" operator="greaterThan">
      <formula>0</formula>
    </cfRule>
  </conditionalFormatting>
  <conditionalFormatting sqref="V99 AB99 X99">
    <cfRule type="cellIs" dxfId="0" priority="2152" stopIfTrue="1" operator="greaterThan">
      <formula>0</formula>
    </cfRule>
  </conditionalFormatting>
  <conditionalFormatting sqref="V100 AB100 X100">
    <cfRule type="cellIs" dxfId="0" priority="2151" stopIfTrue="1" operator="greaterThan">
      <formula>0</formula>
    </cfRule>
  </conditionalFormatting>
  <conditionalFormatting sqref="V101 AB101 X101">
    <cfRule type="cellIs" dxfId="0" priority="2150" stopIfTrue="1" operator="greaterThan">
      <formula>0</formula>
    </cfRule>
  </conditionalFormatting>
  <conditionalFormatting sqref="V102 AB102 X102">
    <cfRule type="cellIs" dxfId="0" priority="2149" stopIfTrue="1" operator="greaterThan">
      <formula>0</formula>
    </cfRule>
  </conditionalFormatting>
  <conditionalFormatting sqref="V103 AB103 X103">
    <cfRule type="cellIs" dxfId="0" priority="2148" stopIfTrue="1" operator="greaterThan">
      <formula>0</formula>
    </cfRule>
  </conditionalFormatting>
  <conditionalFormatting sqref="V104 AB104 X104">
    <cfRule type="cellIs" dxfId="0" priority="2147" stopIfTrue="1" operator="greaterThan">
      <formula>0</formula>
    </cfRule>
  </conditionalFormatting>
  <conditionalFormatting sqref="V105 AB105 X105">
    <cfRule type="cellIs" dxfId="0" priority="2146" stopIfTrue="1" operator="greaterThan">
      <formula>0</formula>
    </cfRule>
  </conditionalFormatting>
  <conditionalFormatting sqref="V106 AB106 X106">
    <cfRule type="cellIs" dxfId="0" priority="2145" stopIfTrue="1" operator="greaterThan">
      <formula>0</formula>
    </cfRule>
  </conditionalFormatting>
  <conditionalFormatting sqref="V107 AB107 X107">
    <cfRule type="cellIs" dxfId="0" priority="2144" stopIfTrue="1" operator="greaterThan">
      <formula>0</formula>
    </cfRule>
  </conditionalFormatting>
  <conditionalFormatting sqref="V108 AB108 X108">
    <cfRule type="cellIs" dxfId="0" priority="2040" stopIfTrue="1" operator="greaterThan">
      <formula>0</formula>
    </cfRule>
  </conditionalFormatting>
  <conditionalFormatting sqref="V109 AB109 X109">
    <cfRule type="cellIs" dxfId="0" priority="2039" stopIfTrue="1" operator="greaterThan">
      <formula>0</formula>
    </cfRule>
  </conditionalFormatting>
  <conditionalFormatting sqref="V110 AB110 X110">
    <cfRule type="cellIs" dxfId="0" priority="2038" stopIfTrue="1" operator="greaterThan">
      <formula>0</formula>
    </cfRule>
  </conditionalFormatting>
  <conditionalFormatting sqref="V111 AB111 X111">
    <cfRule type="cellIs" dxfId="0" priority="2037" stopIfTrue="1" operator="greaterThan">
      <formula>0</formula>
    </cfRule>
  </conditionalFormatting>
  <conditionalFormatting sqref="V112 AB112 X112">
    <cfRule type="cellIs" dxfId="0" priority="2036" stopIfTrue="1" operator="greaterThan">
      <formula>0</formula>
    </cfRule>
  </conditionalFormatting>
  <conditionalFormatting sqref="V113 AB113 X113">
    <cfRule type="cellIs" dxfId="0" priority="2035" stopIfTrue="1" operator="greaterThan">
      <formula>0</formula>
    </cfRule>
  </conditionalFormatting>
  <conditionalFormatting sqref="V114 AB114 X114">
    <cfRule type="cellIs" dxfId="0" priority="2034" stopIfTrue="1" operator="greaterThan">
      <formula>0</formula>
    </cfRule>
  </conditionalFormatting>
  <conditionalFormatting sqref="V115 AB115 X115">
    <cfRule type="cellIs" dxfId="0" priority="2033" stopIfTrue="1" operator="greaterThan">
      <formula>0</formula>
    </cfRule>
  </conditionalFormatting>
  <conditionalFormatting sqref="V116 AB116 X116">
    <cfRule type="cellIs" dxfId="0" priority="2032" stopIfTrue="1" operator="greaterThan">
      <formula>0</formula>
    </cfRule>
  </conditionalFormatting>
  <conditionalFormatting sqref="V117 AB117 X117">
    <cfRule type="cellIs" dxfId="0" priority="2031" stopIfTrue="1" operator="greaterThan">
      <formula>0</formula>
    </cfRule>
  </conditionalFormatting>
  <conditionalFormatting sqref="V118 AB118 X118">
    <cfRule type="cellIs" dxfId="0" priority="2030" stopIfTrue="1" operator="greaterThan">
      <formula>0</formula>
    </cfRule>
  </conditionalFormatting>
  <conditionalFormatting sqref="V119 AB119 X119">
    <cfRule type="cellIs" dxfId="0" priority="1842" stopIfTrue="1" operator="greaterThan">
      <formula>0</formula>
    </cfRule>
  </conditionalFormatting>
  <conditionalFormatting sqref="V120 AB120 X120">
    <cfRule type="cellIs" dxfId="0" priority="1841" stopIfTrue="1" operator="greaterThan">
      <formula>0</formula>
    </cfRule>
  </conditionalFormatting>
  <conditionalFormatting sqref="V121 AB121 X121">
    <cfRule type="cellIs" dxfId="0" priority="1840" stopIfTrue="1" operator="greaterThan">
      <formula>0</formula>
    </cfRule>
  </conditionalFormatting>
  <conditionalFormatting sqref="V122 AB122 X122">
    <cfRule type="cellIs" dxfId="0" priority="1839" stopIfTrue="1" operator="greaterThan">
      <formula>0</formula>
    </cfRule>
  </conditionalFormatting>
  <conditionalFormatting sqref="V123 AB123 X123">
    <cfRule type="cellIs" dxfId="0" priority="1838" stopIfTrue="1" operator="greaterThan">
      <formula>0</formula>
    </cfRule>
  </conditionalFormatting>
  <conditionalFormatting sqref="V124 X124">
    <cfRule type="cellIs" dxfId="0" priority="1837" stopIfTrue="1" operator="greaterThan">
      <formula>0</formula>
    </cfRule>
  </conditionalFormatting>
  <conditionalFormatting sqref="V125 AB125 X125">
    <cfRule type="cellIs" dxfId="0" priority="1836" stopIfTrue="1" operator="greaterThan">
      <formula>0</formula>
    </cfRule>
  </conditionalFormatting>
  <conditionalFormatting sqref="V126 AB126 X126">
    <cfRule type="cellIs" dxfId="0" priority="1835" stopIfTrue="1" operator="greaterThan">
      <formula>0</formula>
    </cfRule>
  </conditionalFormatting>
  <conditionalFormatting sqref="V127 AB127 X127">
    <cfRule type="cellIs" dxfId="0" priority="1834" stopIfTrue="1" operator="greaterThan">
      <formula>0</formula>
    </cfRule>
  </conditionalFormatting>
  <conditionalFormatting sqref="V128 AB128 X128">
    <cfRule type="cellIs" dxfId="0" priority="1833" stopIfTrue="1" operator="greaterThan">
      <formula>0</formula>
    </cfRule>
  </conditionalFormatting>
  <conditionalFormatting sqref="V129 AB129 X129">
    <cfRule type="cellIs" dxfId="0" priority="1832" stopIfTrue="1" operator="greaterThan">
      <formula>0</formula>
    </cfRule>
  </conditionalFormatting>
  <conditionalFormatting sqref="V130 AB130 X130">
    <cfRule type="cellIs" dxfId="0" priority="1831" stopIfTrue="1" operator="greaterThan">
      <formula>0</formula>
    </cfRule>
  </conditionalFormatting>
  <conditionalFormatting sqref="V131 AB131 X131">
    <cfRule type="cellIs" dxfId="0" priority="1830" stopIfTrue="1" operator="greaterThan">
      <formula>0</formula>
    </cfRule>
  </conditionalFormatting>
  <conditionalFormatting sqref="V132 AB132 X132">
    <cfRule type="cellIs" dxfId="0" priority="1829" stopIfTrue="1" operator="greaterThan">
      <formula>0</formula>
    </cfRule>
  </conditionalFormatting>
  <conditionalFormatting sqref="V133 AB133 X133">
    <cfRule type="cellIs" dxfId="0" priority="1828" stopIfTrue="1" operator="greaterThan">
      <formula>0</formula>
    </cfRule>
  </conditionalFormatting>
  <conditionalFormatting sqref="U134:U135 U142">
    <cfRule type="cellIs" dxfId="0" priority="1878" stopIfTrue="1" operator="equal">
      <formula>$U$19</formula>
    </cfRule>
    <cfRule type="containsText" dxfId="1" priority="1929" stopIfTrue="1" operator="between" text="阳性,临界值">
      <formula>NOT(ISERROR(SEARCH("阳性,临界值",U134)))</formula>
    </cfRule>
    <cfRule type="cellIs" dxfId="2" priority="1980" stopIfTrue="1" operator="equal">
      <formula>"阳性,临界值"</formula>
    </cfRule>
  </conditionalFormatting>
  <conditionalFormatting sqref="V134 AB134 X134">
    <cfRule type="cellIs" dxfId="0" priority="1827" stopIfTrue="1" operator="greaterThan">
      <formula>0</formula>
    </cfRule>
  </conditionalFormatting>
  <conditionalFormatting sqref="V135 AB135 X135">
    <cfRule type="cellIs" dxfId="0" priority="1826" stopIfTrue="1" operator="greaterThan">
      <formula>0</formula>
    </cfRule>
  </conditionalFormatting>
  <conditionalFormatting sqref="V136 AB136 X136">
    <cfRule type="cellIs" dxfId="0" priority="1825" stopIfTrue="1" operator="greaterThan">
      <formula>0</formula>
    </cfRule>
  </conditionalFormatting>
  <conditionalFormatting sqref="V137 AB137 X137">
    <cfRule type="cellIs" dxfId="0" priority="1824" stopIfTrue="1" operator="greaterThan">
      <formula>0</formula>
    </cfRule>
  </conditionalFormatting>
  <conditionalFormatting sqref="V138 AB138 X138">
    <cfRule type="cellIs" dxfId="0" priority="1823" stopIfTrue="1" operator="greaterThan">
      <formula>0</formula>
    </cfRule>
  </conditionalFormatting>
  <conditionalFormatting sqref="V139 AB139 X139">
    <cfRule type="cellIs" dxfId="0" priority="1822" stopIfTrue="1" operator="greaterThan">
      <formula>0</formula>
    </cfRule>
  </conditionalFormatting>
  <conditionalFormatting sqref="V140 AB140 X140">
    <cfRule type="cellIs" dxfId="0" priority="1821" stopIfTrue="1" operator="greaterThan">
      <formula>0</formula>
    </cfRule>
  </conditionalFormatting>
  <conditionalFormatting sqref="V141 AB141 X141">
    <cfRule type="cellIs" dxfId="0" priority="1820" stopIfTrue="1" operator="greaterThan">
      <formula>0</formula>
    </cfRule>
  </conditionalFormatting>
  <conditionalFormatting sqref="V142 AB142 X142">
    <cfRule type="cellIs" dxfId="0" priority="1819" stopIfTrue="1" operator="greaterThan">
      <formula>0</formula>
    </cfRule>
  </conditionalFormatting>
  <conditionalFormatting sqref="V143 AB143 X143">
    <cfRule type="cellIs" dxfId="0" priority="1818" stopIfTrue="1" operator="greaterThan">
      <formula>0</formula>
    </cfRule>
  </conditionalFormatting>
  <conditionalFormatting sqref="Y143:Y145 Y167">
    <cfRule type="cellIs" dxfId="0" priority="1716" stopIfTrue="1" operator="equal">
      <formula>"异常"</formula>
    </cfRule>
  </conditionalFormatting>
  <conditionalFormatting sqref="V144 AB144 X144">
    <cfRule type="cellIs" dxfId="0" priority="1817" stopIfTrue="1" operator="greaterThan">
      <formula>0</formula>
    </cfRule>
  </conditionalFormatting>
  <conditionalFormatting sqref="V145 AB145 X145">
    <cfRule type="cellIs" dxfId="0" priority="1816" stopIfTrue="1" operator="greaterThan">
      <formula>0</formula>
    </cfRule>
  </conditionalFormatting>
  <conditionalFormatting sqref="V146 AB146 X146">
    <cfRule type="cellIs" dxfId="0" priority="1815" stopIfTrue="1" operator="greaterThan">
      <formula>0</formula>
    </cfRule>
  </conditionalFormatting>
  <conditionalFormatting sqref="V147 AB147 X147">
    <cfRule type="cellIs" dxfId="0" priority="1814" stopIfTrue="1" operator="greaterThan">
      <formula>0</formula>
    </cfRule>
  </conditionalFormatting>
  <conditionalFormatting sqref="V148 AB148 X148">
    <cfRule type="cellIs" dxfId="0" priority="1813" stopIfTrue="1" operator="greaterThan">
      <formula>0</formula>
    </cfRule>
  </conditionalFormatting>
  <conditionalFormatting sqref="V149 AB149 X149">
    <cfRule type="cellIs" dxfId="0" priority="1812" stopIfTrue="1" operator="greaterThan">
      <formula>0</formula>
    </cfRule>
  </conditionalFormatting>
  <conditionalFormatting sqref="V150 AB150 X150">
    <cfRule type="cellIs" dxfId="0" priority="1811" stopIfTrue="1" operator="greaterThan">
      <formula>0</formula>
    </cfRule>
  </conditionalFormatting>
  <conditionalFormatting sqref="V151 AB151 X151">
    <cfRule type="cellIs" dxfId="0" priority="1810" stopIfTrue="1" operator="greaterThan">
      <formula>0</formula>
    </cfRule>
  </conditionalFormatting>
  <conditionalFormatting sqref="V152 AB152 X152">
    <cfRule type="cellIs" dxfId="0" priority="1809" stopIfTrue="1" operator="greaterThan">
      <formula>0</formula>
    </cfRule>
  </conditionalFormatting>
  <conditionalFormatting sqref="V153 AB153 X153">
    <cfRule type="cellIs" dxfId="0" priority="1808" stopIfTrue="1" operator="greaterThan">
      <formula>0</formula>
    </cfRule>
  </conditionalFormatting>
  <conditionalFormatting sqref="V154 AB154 X154">
    <cfRule type="cellIs" dxfId="0" priority="1807" stopIfTrue="1" operator="greaterThan">
      <formula>0</formula>
    </cfRule>
  </conditionalFormatting>
  <conditionalFormatting sqref="V155 AB155 X155">
    <cfRule type="cellIs" dxfId="0" priority="1806" stopIfTrue="1" operator="greaterThan">
      <formula>0</formula>
    </cfRule>
  </conditionalFormatting>
  <conditionalFormatting sqref="V156 AB156 X156">
    <cfRule type="cellIs" dxfId="0" priority="1805" stopIfTrue="1" operator="greaterThan">
      <formula>0</formula>
    </cfRule>
  </conditionalFormatting>
  <conditionalFormatting sqref="V157 AB157 X157">
    <cfRule type="cellIs" dxfId="0" priority="1804" stopIfTrue="1" operator="greaterThan">
      <formula>0</formula>
    </cfRule>
  </conditionalFormatting>
  <conditionalFormatting sqref="V158 AB158 X158">
    <cfRule type="cellIs" dxfId="0" priority="1803" stopIfTrue="1" operator="greaterThan">
      <formula>0</formula>
    </cfRule>
  </conditionalFormatting>
  <conditionalFormatting sqref="AB159 X159">
    <cfRule type="cellIs" dxfId="0" priority="1802" stopIfTrue="1" operator="greaterThan">
      <formula>0</formula>
    </cfRule>
  </conditionalFormatting>
  <conditionalFormatting sqref="V160 AB160 X160">
    <cfRule type="cellIs" dxfId="0" priority="1801" stopIfTrue="1" operator="greaterThan">
      <formula>0</formula>
    </cfRule>
  </conditionalFormatting>
  <conditionalFormatting sqref="V161 AB161 X161">
    <cfRule type="cellIs" dxfId="0" priority="1800" stopIfTrue="1" operator="greaterThan">
      <formula>0</formula>
    </cfRule>
  </conditionalFormatting>
  <conditionalFormatting sqref="V162 AB162 X162">
    <cfRule type="cellIs" dxfId="0" priority="1799" stopIfTrue="1" operator="greaterThan">
      <formula>0</formula>
    </cfRule>
  </conditionalFormatting>
  <conditionalFormatting sqref="V163 AB163 X163">
    <cfRule type="cellIs" dxfId="0" priority="1798" stopIfTrue="1" operator="greaterThan">
      <formula>0</formula>
    </cfRule>
  </conditionalFormatting>
  <conditionalFormatting sqref="V164 AB164 X164">
    <cfRule type="cellIs" dxfId="0" priority="1797" stopIfTrue="1" operator="greaterThan">
      <formula>0</formula>
    </cfRule>
  </conditionalFormatting>
  <conditionalFormatting sqref="V165 AB165 X165">
    <cfRule type="cellIs" dxfId="0" priority="1796" stopIfTrue="1" operator="greaterThan">
      <formula>0</formula>
    </cfRule>
  </conditionalFormatting>
  <conditionalFormatting sqref="V166 AB166 X166">
    <cfRule type="cellIs" dxfId="0" priority="1795" stopIfTrue="1" operator="greaterThan">
      <formula>0</formula>
    </cfRule>
  </conditionalFormatting>
  <conditionalFormatting sqref="V167 AB167 X167">
    <cfRule type="cellIs" dxfId="0" priority="1794" stopIfTrue="1" operator="greaterThan">
      <formula>0</formula>
    </cfRule>
  </conditionalFormatting>
  <conditionalFormatting sqref="V168 AB168 X168">
    <cfRule type="cellIs" dxfId="0" priority="1793" stopIfTrue="1" operator="greaterThan">
      <formula>0</formula>
    </cfRule>
  </conditionalFormatting>
  <conditionalFormatting sqref="V169:V175 AB169:AB175 X169:X175">
    <cfRule type="cellIs" dxfId="0" priority="1792" stopIfTrue="1" operator="greaterThan">
      <formula>0</formula>
    </cfRule>
  </conditionalFormatting>
  <conditionalFormatting sqref="V176:V179 AB176:AB179 X176:X179">
    <cfRule type="cellIs" dxfId="0" priority="2644" stopIfTrue="1" operator="greaterThan">
      <formula>0</formula>
    </cfRule>
  </conditionalFormatting>
  <conditionalFormatting sqref="V180 AB180 X180">
    <cfRule type="cellIs" dxfId="0" priority="1525" stopIfTrue="1" operator="greaterThan">
      <formula>0</formula>
    </cfRule>
  </conditionalFormatting>
  <conditionalFormatting sqref="V181 AB181 X181">
    <cfRule type="cellIs" dxfId="0" priority="1524" stopIfTrue="1" operator="greaterThan">
      <formula>0</formula>
    </cfRule>
  </conditionalFormatting>
  <conditionalFormatting sqref="U397:U406 U182:U395">
    <cfRule type="cellIs" dxfId="0" priority="1063" stopIfTrue="1" operator="equal">
      <formula>$U$19</formula>
    </cfRule>
    <cfRule type="containsText" dxfId="1" priority="1064" stopIfTrue="1" operator="between" text="阳性,临界值">
      <formula>NOT(ISERROR(SEARCH("阳性,临界值",U182)))</formula>
    </cfRule>
    <cfRule type="cellIs" dxfId="2" priority="1065" stopIfTrue="1" operator="equal">
      <formula>"阳性,临界值"</formula>
    </cfRule>
  </conditionalFormatting>
  <conditionalFormatting sqref="AB182 X182">
    <cfRule type="cellIs" dxfId="0" priority="1523" stopIfTrue="1" operator="greaterThan">
      <formula>0</formula>
    </cfRule>
  </conditionalFormatting>
  <conditionalFormatting sqref="AB183 X183">
    <cfRule type="cellIs" dxfId="0" priority="1522" stopIfTrue="1" operator="greaterThan">
      <formula>0</formula>
    </cfRule>
  </conditionalFormatting>
  <conditionalFormatting sqref="AB184 X184">
    <cfRule type="cellIs" dxfId="0" priority="1521" stopIfTrue="1" operator="greaterThan">
      <formula>0</formula>
    </cfRule>
  </conditionalFormatting>
  <conditionalFormatting sqref="AB185 X185">
    <cfRule type="cellIs" dxfId="0" priority="1520" stopIfTrue="1" operator="greaterThan">
      <formula>0</formula>
    </cfRule>
  </conditionalFormatting>
  <conditionalFormatting sqref="AB186:AB406 X186:X406">
    <cfRule type="cellIs" dxfId="0" priority="1519" stopIfTrue="1" operator="greaterThan">
      <formula>0</formula>
    </cfRule>
  </conditionalFormatting>
  <conditionalFormatting sqref="Y186:Y337 Y339:Y406">
    <cfRule type="cellIs" dxfId="0" priority="1445" stopIfTrue="1" operator="equal">
      <formula>"异常"</formula>
    </cfRule>
  </conditionalFormatting>
  <conditionalFormatting sqref="AB187 X187">
    <cfRule type="cellIs" dxfId="0" priority="1518" stopIfTrue="1" operator="greaterThan">
      <formula>0</formula>
    </cfRule>
  </conditionalFormatting>
  <conditionalFormatting sqref="AB188 X188">
    <cfRule type="cellIs" dxfId="0" priority="1517" stopIfTrue="1" operator="greaterThan">
      <formula>0</formula>
    </cfRule>
  </conditionalFormatting>
  <conditionalFormatting sqref="AB189 X189">
    <cfRule type="cellIs" dxfId="0" priority="1516" stopIfTrue="1" operator="greaterThan">
      <formula>0</formula>
    </cfRule>
  </conditionalFormatting>
  <conditionalFormatting sqref="AB190 X190">
    <cfRule type="cellIs" dxfId="0" priority="1515" stopIfTrue="1" operator="greaterThan">
      <formula>0</formula>
    </cfRule>
  </conditionalFormatting>
  <conditionalFormatting sqref="V191 V199:V391">
    <cfRule type="cellIs" dxfId="0" priority="1053" stopIfTrue="1" operator="greaterThan">
      <formula>0</formula>
    </cfRule>
  </conditionalFormatting>
  <conditionalFormatting sqref="W191 W199:W391">
    <cfRule type="cellIs" dxfId="0" priority="1477" stopIfTrue="1" operator="equal">
      <formula>$W$4</formula>
    </cfRule>
  </conditionalFormatting>
  <conditionalFormatting sqref="AB191 X191 X199:X391 AB199:AB391">
    <cfRule type="cellIs" dxfId="0" priority="1514" stopIfTrue="1" operator="greaterThan">
      <formula>0</formula>
    </cfRule>
  </conditionalFormatting>
  <conditionalFormatting sqref="Y191 Y199:Y337 Y339:Y391">
    <cfRule type="cellIs" dxfId="0" priority="1440" stopIfTrue="1" operator="equal">
      <formula>"异常"</formula>
    </cfRule>
  </conditionalFormatting>
  <conditionalFormatting sqref="AC191 AC199:AC391">
    <cfRule type="cellIs" dxfId="0" priority="1403" stopIfTrue="1" operator="equal">
      <formula>"是"</formula>
    </cfRule>
  </conditionalFormatting>
  <conditionalFormatting sqref="X192 AB192">
    <cfRule type="cellIs" dxfId="0" priority="662" stopIfTrue="1" operator="greaterThan">
      <formula>0</formula>
    </cfRule>
  </conditionalFormatting>
  <conditionalFormatting sqref="AB192 X192">
    <cfRule type="cellIs" dxfId="0" priority="658" stopIfTrue="1" operator="greaterThan">
      <formula>0</formula>
    </cfRule>
  </conditionalFormatting>
  <conditionalFormatting sqref="X193:X195 AB193:AB195">
    <cfRule type="cellIs" dxfId="0" priority="646" stopIfTrue="1" operator="greaterThan">
      <formula>0</formula>
    </cfRule>
  </conditionalFormatting>
  <conditionalFormatting sqref="AB193 X193">
    <cfRule type="cellIs" dxfId="0" priority="635" stopIfTrue="1" operator="greaterThan">
      <formula>0</formula>
    </cfRule>
  </conditionalFormatting>
  <conditionalFormatting sqref="AB194 X194">
    <cfRule type="cellIs" dxfId="0" priority="630" stopIfTrue="1" operator="greaterThan">
      <formula>0</formula>
    </cfRule>
  </conditionalFormatting>
  <conditionalFormatting sqref="AB195 X195">
    <cfRule type="cellIs" dxfId="0" priority="625" stopIfTrue="1" operator="greaterThan">
      <formula>0</formula>
    </cfRule>
  </conditionalFormatting>
  <conditionalFormatting sqref="X196:X198 AB196:AB198">
    <cfRule type="cellIs" dxfId="0" priority="620" stopIfTrue="1" operator="greaterThan">
      <formula>0</formula>
    </cfRule>
  </conditionalFormatting>
  <conditionalFormatting sqref="AB196 X196">
    <cfRule type="cellIs" dxfId="0" priority="609" stopIfTrue="1" operator="greaterThan">
      <formula>0</formula>
    </cfRule>
  </conditionalFormatting>
  <conditionalFormatting sqref="AB197 X197">
    <cfRule type="cellIs" dxfId="0" priority="604" stopIfTrue="1" operator="greaterThan">
      <formula>0</formula>
    </cfRule>
  </conditionalFormatting>
  <conditionalFormatting sqref="AB198 X198">
    <cfRule type="cellIs" dxfId="0" priority="599" stopIfTrue="1" operator="greaterThan">
      <formula>0</formula>
    </cfRule>
  </conditionalFormatting>
  <conditionalFormatting sqref="AB199 X199">
    <cfRule type="cellIs" dxfId="0" priority="1246" stopIfTrue="1" operator="greaterThan">
      <formula>0</formula>
    </cfRule>
  </conditionalFormatting>
  <conditionalFormatting sqref="AB200 X200">
    <cfRule type="cellIs" dxfId="0" priority="1245" stopIfTrue="1" operator="greaterThan">
      <formula>0</formula>
    </cfRule>
  </conditionalFormatting>
  <conditionalFormatting sqref="AB201 X201">
    <cfRule type="cellIs" dxfId="0" priority="1244" stopIfTrue="1" operator="greaterThan">
      <formula>0</formula>
    </cfRule>
  </conditionalFormatting>
  <conditionalFormatting sqref="AB202 X202">
    <cfRule type="cellIs" dxfId="0" priority="1243" stopIfTrue="1" operator="greaterThan">
      <formula>0</formula>
    </cfRule>
  </conditionalFormatting>
  <conditionalFormatting sqref="AB203 X203">
    <cfRule type="cellIs" dxfId="0" priority="1242" stopIfTrue="1" operator="greaterThan">
      <formula>0</formula>
    </cfRule>
  </conditionalFormatting>
  <conditionalFormatting sqref="AB204 X204">
    <cfRule type="cellIs" dxfId="0" priority="1241" stopIfTrue="1" operator="greaterThan">
      <formula>0</formula>
    </cfRule>
  </conditionalFormatting>
  <conditionalFormatting sqref="AB205 X205">
    <cfRule type="cellIs" dxfId="0" priority="1240" stopIfTrue="1" operator="greaterThan">
      <formula>0</formula>
    </cfRule>
  </conditionalFormatting>
  <conditionalFormatting sqref="AB206 X206">
    <cfRule type="cellIs" dxfId="0" priority="1239" stopIfTrue="1" operator="greaterThan">
      <formula>0</formula>
    </cfRule>
  </conditionalFormatting>
  <conditionalFormatting sqref="AB207 X207">
    <cfRule type="cellIs" dxfId="0" priority="1238" stopIfTrue="1" operator="greaterThan">
      <formula>0</formula>
    </cfRule>
  </conditionalFormatting>
  <conditionalFormatting sqref="AB208 X208">
    <cfRule type="cellIs" dxfId="0" priority="1237" stopIfTrue="1" operator="greaterThan">
      <formula>0</formula>
    </cfRule>
  </conditionalFormatting>
  <conditionalFormatting sqref="AB209 X209">
    <cfRule type="cellIs" dxfId="0" priority="1236" stopIfTrue="1" operator="greaterThan">
      <formula>0</formula>
    </cfRule>
  </conditionalFormatting>
  <conditionalFormatting sqref="AB210 X210">
    <cfRule type="cellIs" dxfId="0" priority="1235" stopIfTrue="1" operator="greaterThan">
      <formula>0</formula>
    </cfRule>
  </conditionalFormatting>
  <conditionalFormatting sqref="AB211 X211">
    <cfRule type="cellIs" dxfId="0" priority="1234" stopIfTrue="1" operator="greaterThan">
      <formula>0</formula>
    </cfRule>
  </conditionalFormatting>
  <conditionalFormatting sqref="AB212 X212">
    <cfRule type="cellIs" dxfId="0" priority="1233" stopIfTrue="1" operator="greaterThan">
      <formula>0</formula>
    </cfRule>
  </conditionalFormatting>
  <conditionalFormatting sqref="AB213 X213">
    <cfRule type="cellIs" dxfId="0" priority="1232" stopIfTrue="1" operator="greaterThan">
      <formula>0</formula>
    </cfRule>
  </conditionalFormatting>
  <conditionalFormatting sqref="AB214 X214">
    <cfRule type="cellIs" dxfId="0" priority="1231" stopIfTrue="1" operator="greaterThan">
      <formula>0</formula>
    </cfRule>
  </conditionalFormatting>
  <conditionalFormatting sqref="AB215 X215">
    <cfRule type="cellIs" dxfId="0" priority="1230" stopIfTrue="1" operator="greaterThan">
      <formula>0</formula>
    </cfRule>
  </conditionalFormatting>
  <conditionalFormatting sqref="AB216 X216">
    <cfRule type="cellIs" dxfId="0" priority="1229" stopIfTrue="1" operator="greaterThan">
      <formula>0</formula>
    </cfRule>
  </conditionalFormatting>
  <conditionalFormatting sqref="AB217 X217">
    <cfRule type="cellIs" dxfId="0" priority="1228" stopIfTrue="1" operator="greaterThan">
      <formula>0</formula>
    </cfRule>
  </conditionalFormatting>
  <conditionalFormatting sqref="AB218 X218">
    <cfRule type="cellIs" dxfId="0" priority="1227" stopIfTrue="1" operator="greaterThan">
      <formula>0</formula>
    </cfRule>
  </conditionalFormatting>
  <conditionalFormatting sqref="AB219 X219">
    <cfRule type="cellIs" dxfId="0" priority="1226" stopIfTrue="1" operator="greaterThan">
      <formula>0</formula>
    </cfRule>
  </conditionalFormatting>
  <conditionalFormatting sqref="AB220 X220">
    <cfRule type="cellIs" dxfId="0" priority="1225" stopIfTrue="1" operator="greaterThan">
      <formula>0</formula>
    </cfRule>
  </conditionalFormatting>
  <conditionalFormatting sqref="AB221 X221">
    <cfRule type="cellIs" dxfId="0" priority="1224" stopIfTrue="1" operator="greaterThan">
      <formula>0</formula>
    </cfRule>
  </conditionalFormatting>
  <conditionalFormatting sqref="AB222 X222">
    <cfRule type="cellIs" dxfId="0" priority="1223" stopIfTrue="1" operator="greaterThan">
      <formula>0</formula>
    </cfRule>
  </conditionalFormatting>
  <conditionalFormatting sqref="AB223 X223">
    <cfRule type="cellIs" dxfId="0" priority="1222" stopIfTrue="1" operator="greaterThan">
      <formula>0</formula>
    </cfRule>
  </conditionalFormatting>
  <conditionalFormatting sqref="AB224 X224">
    <cfRule type="cellIs" dxfId="0" priority="1221" stopIfTrue="1" operator="greaterThan">
      <formula>0</formula>
    </cfRule>
  </conditionalFormatting>
  <conditionalFormatting sqref="AB225 X225">
    <cfRule type="cellIs" dxfId="0" priority="1220" stopIfTrue="1" operator="greaterThan">
      <formula>0</formula>
    </cfRule>
  </conditionalFormatting>
  <conditionalFormatting sqref="AB226 X226">
    <cfRule type="cellIs" dxfId="0" priority="1219" stopIfTrue="1" operator="greaterThan">
      <formula>0</formula>
    </cfRule>
  </conditionalFormatting>
  <conditionalFormatting sqref="AB227 X227">
    <cfRule type="cellIs" dxfId="0" priority="1218" stopIfTrue="1" operator="greaterThan">
      <formula>0</formula>
    </cfRule>
  </conditionalFormatting>
  <conditionalFormatting sqref="AB228 X228">
    <cfRule type="cellIs" dxfId="0" priority="1217" stopIfTrue="1" operator="greaterThan">
      <formula>0</formula>
    </cfRule>
  </conditionalFormatting>
  <conditionalFormatting sqref="AB229 X229">
    <cfRule type="cellIs" dxfId="0" priority="1216" stopIfTrue="1" operator="greaterThan">
      <formula>0</formula>
    </cfRule>
  </conditionalFormatting>
  <conditionalFormatting sqref="AB230 X230">
    <cfRule type="cellIs" dxfId="0" priority="1215" stopIfTrue="1" operator="greaterThan">
      <formula>0</formula>
    </cfRule>
  </conditionalFormatting>
  <conditionalFormatting sqref="AB231 X231">
    <cfRule type="cellIs" dxfId="0" priority="1214" stopIfTrue="1" operator="greaterThan">
      <formula>0</formula>
    </cfRule>
  </conditionalFormatting>
  <conditionalFormatting sqref="AB232 X232">
    <cfRule type="cellIs" dxfId="0" priority="1213" stopIfTrue="1" operator="greaterThan">
      <formula>0</formula>
    </cfRule>
  </conditionalFormatting>
  <conditionalFormatting sqref="AB233 X233">
    <cfRule type="cellIs" dxfId="0" priority="1212" stopIfTrue="1" operator="greaterThan">
      <formula>0</formula>
    </cfRule>
  </conditionalFormatting>
  <conditionalFormatting sqref="AB234 X234">
    <cfRule type="cellIs" dxfId="0" priority="1211" stopIfTrue="1" operator="greaterThan">
      <formula>0</formula>
    </cfRule>
  </conditionalFormatting>
  <conditionalFormatting sqref="V235 AB235 X235">
    <cfRule type="cellIs" dxfId="0" priority="1210" stopIfTrue="1" operator="greaterThan">
      <formula>0</formula>
    </cfRule>
  </conditionalFormatting>
  <conditionalFormatting sqref="AB236 X236">
    <cfRule type="cellIs" dxfId="0" priority="870" stopIfTrue="1" operator="greaterThan">
      <formula>0</formula>
    </cfRule>
  </conditionalFormatting>
  <conditionalFormatting sqref="AB237 X237">
    <cfRule type="cellIs" dxfId="0" priority="862" stopIfTrue="1" operator="greaterThan">
      <formula>0</formula>
    </cfRule>
  </conditionalFormatting>
  <conditionalFormatting sqref="AB238 X238">
    <cfRule type="cellIs" dxfId="0" priority="854" stopIfTrue="1" operator="greaterThan">
      <formula>0</formula>
    </cfRule>
  </conditionalFormatting>
  <conditionalFormatting sqref="AB239 X239">
    <cfRule type="cellIs" dxfId="0" priority="846" stopIfTrue="1" operator="greaterThan">
      <formula>0</formula>
    </cfRule>
  </conditionalFormatting>
  <conditionalFormatting sqref="AB240 X240">
    <cfRule type="cellIs" dxfId="0" priority="838" stopIfTrue="1" operator="greaterThan">
      <formula>0</formula>
    </cfRule>
  </conditionalFormatting>
  <conditionalFormatting sqref="AB241 X241">
    <cfRule type="cellIs" dxfId="0" priority="830" stopIfTrue="1" operator="greaterThan">
      <formula>0</formula>
    </cfRule>
  </conditionalFormatting>
  <conditionalFormatting sqref="AB242 X242">
    <cfRule type="cellIs" dxfId="0" priority="816" stopIfTrue="1" operator="greaterThan">
      <formula>0</formula>
    </cfRule>
  </conditionalFormatting>
  <conditionalFormatting sqref="AB243 X243">
    <cfRule type="cellIs" dxfId="0" priority="808" stopIfTrue="1" operator="greaterThan">
      <formula>0</formula>
    </cfRule>
  </conditionalFormatting>
  <conditionalFormatting sqref="AB244 X244">
    <cfRule type="cellIs" dxfId="0" priority="800" stopIfTrue="1" operator="greaterThan">
      <formula>0</formula>
    </cfRule>
  </conditionalFormatting>
  <conditionalFormatting sqref="AB245 X245">
    <cfRule type="cellIs" dxfId="0" priority="792" stopIfTrue="1" operator="greaterThan">
      <formula>0</formula>
    </cfRule>
  </conditionalFormatting>
  <conditionalFormatting sqref="AB246 X246">
    <cfRule type="cellIs" dxfId="0" priority="784" stopIfTrue="1" operator="greaterThan">
      <formula>0</formula>
    </cfRule>
  </conditionalFormatting>
  <conditionalFormatting sqref="AB247 X247">
    <cfRule type="cellIs" dxfId="0" priority="764" stopIfTrue="1" operator="greaterThan">
      <formula>0</formula>
    </cfRule>
  </conditionalFormatting>
  <conditionalFormatting sqref="V248 V250 V252 V254">
    <cfRule type="cellIs" dxfId="0" priority="749" stopIfTrue="1" operator="greaterThan">
      <formula>0</formula>
    </cfRule>
  </conditionalFormatting>
  <conditionalFormatting sqref="W248 W250 W252 W254">
    <cfRule type="cellIs" dxfId="0" priority="755" stopIfTrue="1" operator="equal">
      <formula>$W$4</formula>
    </cfRule>
  </conditionalFormatting>
  <conditionalFormatting sqref="AB248 X248 AB250 AB252 AB254 X250 X252 X254">
    <cfRule type="cellIs" dxfId="0" priority="756" stopIfTrue="1" operator="greaterThan">
      <formula>0</formula>
    </cfRule>
  </conditionalFormatting>
  <conditionalFormatting sqref="Y248 Y250 Y252 Y254">
    <cfRule type="cellIs" dxfId="0" priority="754" stopIfTrue="1" operator="equal">
      <formula>"异常"</formula>
    </cfRule>
  </conditionalFormatting>
  <conditionalFormatting sqref="AC248 AC250 AC252 AC254">
    <cfRule type="cellIs" dxfId="0" priority="753" stopIfTrue="1" operator="equal">
      <formula>"是"</formula>
    </cfRule>
  </conditionalFormatting>
  <conditionalFormatting sqref="V249 V251 V253">
    <cfRule type="cellIs" dxfId="0" priority="741" stopIfTrue="1" operator="greaterThan">
      <formula>0</formula>
    </cfRule>
  </conditionalFormatting>
  <conditionalFormatting sqref="W249 W251 W253">
    <cfRule type="cellIs" dxfId="0" priority="747" stopIfTrue="1" operator="equal">
      <formula>$W$4</formula>
    </cfRule>
  </conditionalFormatting>
  <conditionalFormatting sqref="AB249 X249 AB251 AB253 X251 X253">
    <cfRule type="cellIs" dxfId="0" priority="748" stopIfTrue="1" operator="greaterThan">
      <formula>0</formula>
    </cfRule>
  </conditionalFormatting>
  <conditionalFormatting sqref="Y249 Y251 Y253">
    <cfRule type="cellIs" dxfId="0" priority="746" stopIfTrue="1" operator="equal">
      <formula>"异常"</formula>
    </cfRule>
  </conditionalFormatting>
  <conditionalFormatting sqref="AC249 AC251 AC253">
    <cfRule type="cellIs" dxfId="0" priority="745" stopIfTrue="1" operator="equal">
      <formula>"是"</formula>
    </cfRule>
  </conditionalFormatting>
  <conditionalFormatting sqref="AB255:AB391 X255:X391 X779:X65536 AB779:AB65536 V779:V65536 V255:V391">
    <cfRule type="cellIs" dxfId="0" priority="10380" stopIfTrue="1" operator="greaterThan">
      <formula>0</formula>
    </cfRule>
  </conditionalFormatting>
  <conditionalFormatting sqref="U392:U395 U397:U406">
    <cfRule type="cellIs" dxfId="0" priority="664" stopIfTrue="1" operator="equal">
      <formula>$U$19</formula>
    </cfRule>
    <cfRule type="containsText" dxfId="1" priority="665" stopIfTrue="1" operator="between" text="阳性,临界值">
      <formula>NOT(ISERROR(SEARCH("阳性,临界值",U392)))</formula>
    </cfRule>
    <cfRule type="cellIs" dxfId="2" priority="666" stopIfTrue="1" operator="equal">
      <formula>"阳性,临界值"</formula>
    </cfRule>
    <cfRule type="cellIs" dxfId="0" priority="674" stopIfTrue="1" operator="equal">
      <formula>$U$19</formula>
    </cfRule>
    <cfRule type="containsText" dxfId="1" priority="675" stopIfTrue="1" operator="between" text="阳性,临界值">
      <formula>NOT(ISERROR(SEARCH("阳性,临界值",U392)))</formula>
    </cfRule>
    <cfRule type="cellIs" dxfId="2" priority="676" stopIfTrue="1" operator="equal">
      <formula>"阳性,临界值"</formula>
    </cfRule>
  </conditionalFormatting>
  <conditionalFormatting sqref="V392:V406 AB392:AB406 X392:X406">
    <cfRule type="cellIs" dxfId="0" priority="677" stopIfTrue="1" operator="greaterThan">
      <formula>0</formula>
    </cfRule>
  </conditionalFormatting>
  <conditionalFormatting sqref="AB392:AB406 X392:X406">
    <cfRule type="cellIs" dxfId="0" priority="670" stopIfTrue="1" operator="greaterThan">
      <formula>0</formula>
    </cfRule>
  </conditionalFormatting>
  <conditionalFormatting sqref="V407:V434 AB407:AB434 X407:X434">
    <cfRule type="cellIs" dxfId="0" priority="586" stopIfTrue="1" operator="greaterThan">
      <formula>0</formula>
    </cfRule>
  </conditionalFormatting>
  <conditionalFormatting sqref="AB407:AB434 X407:X434">
    <cfRule type="cellIs" dxfId="0" priority="594" stopIfTrue="1" operator="greaterThan">
      <formula>0</formula>
    </cfRule>
    <cfRule type="cellIs" dxfId="0" priority="579" stopIfTrue="1" operator="greaterThan">
      <formula>0</formula>
    </cfRule>
  </conditionalFormatting>
  <conditionalFormatting sqref="V435 AB435 X435">
    <cfRule type="cellIs" dxfId="0" priority="554" stopIfTrue="1" operator="greaterThan">
      <formula>0</formula>
    </cfRule>
  </conditionalFormatting>
  <conditionalFormatting sqref="AB435 X435">
    <cfRule type="cellIs" dxfId="0" priority="562" stopIfTrue="1" operator="greaterThan">
      <formula>0</formula>
    </cfRule>
    <cfRule type="cellIs" dxfId="0" priority="547" stopIfTrue="1" operator="greaterThan">
      <formula>0</formula>
    </cfRule>
  </conditionalFormatting>
  <conditionalFormatting sqref="U436 U438:U440">
    <cfRule type="cellIs" dxfId="0" priority="532" stopIfTrue="1" operator="equal">
      <formula>$U$19</formula>
    </cfRule>
    <cfRule type="containsText" dxfId="1" priority="533" stopIfTrue="1" operator="between" text="阳性,临界值">
      <formula>NOT(ISERROR(SEARCH("阳性,临界值",U436)))</formula>
    </cfRule>
    <cfRule type="cellIs" dxfId="2" priority="534" stopIfTrue="1" operator="equal">
      <formula>"阳性,临界值"</formula>
    </cfRule>
    <cfRule type="cellIs" dxfId="0" priority="517" stopIfTrue="1" operator="equal">
      <formula>$U$19</formula>
    </cfRule>
    <cfRule type="containsText" dxfId="1" priority="518" stopIfTrue="1" operator="between" text="阳性,临界值">
      <formula>NOT(ISERROR(SEARCH("阳性,临界值",U436)))</formula>
    </cfRule>
    <cfRule type="cellIs" dxfId="2" priority="519" stopIfTrue="1" operator="equal">
      <formula>"阳性,临界值"</formula>
    </cfRule>
    <cfRule type="cellIs" dxfId="0" priority="527" stopIfTrue="1" operator="equal">
      <formula>$U$19</formula>
    </cfRule>
    <cfRule type="containsText" dxfId="1" priority="528" stopIfTrue="1" operator="between" text="阳性,临界值">
      <formula>NOT(ISERROR(SEARCH("阳性,临界值",U436)))</formula>
    </cfRule>
    <cfRule type="cellIs" dxfId="2" priority="529" stopIfTrue="1" operator="equal">
      <formula>"阳性,临界值"</formula>
    </cfRule>
  </conditionalFormatting>
  <conditionalFormatting sqref="V436:V440 AB436:AB440 X436:X440">
    <cfRule type="cellIs" dxfId="0" priority="530" stopIfTrue="1" operator="greaterThan">
      <formula>0</formula>
    </cfRule>
  </conditionalFormatting>
  <conditionalFormatting sqref="AB436:AB440 X436:X440">
    <cfRule type="cellIs" dxfId="0" priority="538" stopIfTrue="1" operator="greaterThan">
      <formula>0</formula>
    </cfRule>
    <cfRule type="cellIs" dxfId="0" priority="523" stopIfTrue="1" operator="greaterThan">
      <formula>0</formula>
    </cfRule>
  </conditionalFormatting>
  <conditionalFormatting sqref="V441 AB441 X441">
    <cfRule type="cellIs" dxfId="0" priority="507" stopIfTrue="1" operator="greaterThan">
      <formula>0</formula>
    </cfRule>
  </conditionalFormatting>
  <conditionalFormatting sqref="AB441 X441">
    <cfRule type="cellIs" dxfId="0" priority="515" stopIfTrue="1" operator="greaterThan">
      <formula>0</formula>
    </cfRule>
    <cfRule type="cellIs" dxfId="0" priority="500" stopIfTrue="1" operator="greaterThan">
      <formula>0</formula>
    </cfRule>
  </conditionalFormatting>
  <conditionalFormatting sqref="V442:V445 AB442:AB445 X442:X445">
    <cfRule type="cellIs" dxfId="0" priority="461" stopIfTrue="1" operator="greaterThan">
      <formula>0</formula>
    </cfRule>
  </conditionalFormatting>
  <conditionalFormatting sqref="AB442:AB445 X442:X445">
    <cfRule type="cellIs" dxfId="0" priority="469" stopIfTrue="1" operator="greaterThan">
      <formula>0</formula>
    </cfRule>
    <cfRule type="cellIs" dxfId="0" priority="454" stopIfTrue="1" operator="greaterThan">
      <formula>0</formula>
    </cfRule>
  </conditionalFormatting>
  <conditionalFormatting sqref="V446:V474 AB446:AB474 X446:X474">
    <cfRule type="cellIs" dxfId="0" priority="438" stopIfTrue="1" operator="greaterThan">
      <formula>0</formula>
    </cfRule>
  </conditionalFormatting>
  <conditionalFormatting sqref="AB446:AB474 X446:X474">
    <cfRule type="cellIs" dxfId="0" priority="446" stopIfTrue="1" operator="greaterThan">
      <formula>0</formula>
    </cfRule>
    <cfRule type="cellIs" dxfId="0" priority="431" stopIfTrue="1" operator="greaterThan">
      <formula>0</formula>
    </cfRule>
  </conditionalFormatting>
  <conditionalFormatting sqref="U475:U498 U511:U518 U500:U509">
    <cfRule type="cellIs" dxfId="0" priority="407" stopIfTrue="1" operator="equal">
      <formula>$U$19</formula>
    </cfRule>
    <cfRule type="containsText" dxfId="1" priority="408" stopIfTrue="1" operator="between" text="阳性,临界值">
      <formula>NOT(ISERROR(SEARCH("阳性,临界值",U475)))</formula>
    </cfRule>
    <cfRule type="cellIs" dxfId="2" priority="409" stopIfTrue="1" operator="equal">
      <formula>"阳性,临界值"</formula>
    </cfRule>
    <cfRule type="cellIs" dxfId="0" priority="392" stopIfTrue="1" operator="equal">
      <formula>$U$19</formula>
    </cfRule>
    <cfRule type="containsText" dxfId="1" priority="393" stopIfTrue="1" operator="between" text="阳性,临界值">
      <formula>NOT(ISERROR(SEARCH("阳性,临界值",U475)))</formula>
    </cfRule>
    <cfRule type="cellIs" dxfId="2" priority="394" stopIfTrue="1" operator="equal">
      <formula>"阳性,临界值"</formula>
    </cfRule>
    <cfRule type="cellIs" dxfId="0" priority="402" stopIfTrue="1" operator="equal">
      <formula>$U$19</formula>
    </cfRule>
    <cfRule type="containsText" dxfId="1" priority="403" stopIfTrue="1" operator="between" text="阳性,临界值">
      <formula>NOT(ISERROR(SEARCH("阳性,临界值",U475)))</formula>
    </cfRule>
    <cfRule type="cellIs" dxfId="2" priority="404" stopIfTrue="1" operator="equal">
      <formula>"阳性,临界值"</formula>
    </cfRule>
  </conditionalFormatting>
  <conditionalFormatting sqref="V475:V498 V500:V518">
    <cfRule type="cellIs" dxfId="0" priority="406" stopIfTrue="1" operator="greaterThan">
      <formula>0</formula>
    </cfRule>
    <cfRule type="cellIs" dxfId="0" priority="391" stopIfTrue="1" operator="greaterThan">
      <formula>0</formula>
    </cfRule>
  </conditionalFormatting>
  <conditionalFormatting sqref="V475:V498 AB475:AB518 X475:X518 V500:V518">
    <cfRule type="cellIs" dxfId="0" priority="405" stopIfTrue="1" operator="greaterThan">
      <formula>0</formula>
    </cfRule>
  </conditionalFormatting>
  <conditionalFormatting sqref="W475:W498 W500:W518">
    <cfRule type="cellIs" dxfId="0" priority="412" stopIfTrue="1" operator="equal">
      <formula>$W$4</formula>
    </cfRule>
    <cfRule type="cellIs" dxfId="0" priority="397" stopIfTrue="1" operator="equal">
      <formula>$W$4</formula>
    </cfRule>
    <cfRule type="cellIs" dxfId="0" priority="401" stopIfTrue="1" operator="equal">
      <formula>$W$4</formula>
    </cfRule>
  </conditionalFormatting>
  <conditionalFormatting sqref="AB475:AB518 X475:X518">
    <cfRule type="cellIs" dxfId="0" priority="413" stopIfTrue="1" operator="greaterThan">
      <formula>0</formula>
    </cfRule>
    <cfRule type="cellIs" dxfId="0" priority="398" stopIfTrue="1" operator="greaterThan">
      <formula>0</formula>
    </cfRule>
  </conditionalFormatting>
  <conditionalFormatting sqref="U519:U526 U528:U555 U559:U565">
    <cfRule type="cellIs" dxfId="0" priority="360" stopIfTrue="1" operator="equal">
      <formula>$U$19</formula>
    </cfRule>
    <cfRule type="containsText" dxfId="1" priority="361" stopIfTrue="1" operator="between" text="阳性,临界值">
      <formula>NOT(ISERROR(SEARCH("阳性,临界值",U519)))</formula>
    </cfRule>
    <cfRule type="cellIs" dxfId="2" priority="362" stopIfTrue="1" operator="equal">
      <formula>"阳性,临界值"</formula>
    </cfRule>
    <cfRule type="cellIs" dxfId="0" priority="345" stopIfTrue="1" operator="equal">
      <formula>$U$19</formula>
    </cfRule>
    <cfRule type="containsText" dxfId="1" priority="346" stopIfTrue="1" operator="between" text="阳性,临界值">
      <formula>NOT(ISERROR(SEARCH("阳性,临界值",U519)))</formula>
    </cfRule>
    <cfRule type="cellIs" dxfId="2" priority="347" stopIfTrue="1" operator="equal">
      <formula>"阳性,临界值"</formula>
    </cfRule>
    <cfRule type="cellIs" dxfId="0" priority="355" stopIfTrue="1" operator="equal">
      <formula>$U$19</formula>
    </cfRule>
    <cfRule type="containsText" dxfId="1" priority="356" stopIfTrue="1" operator="between" text="阳性,临界值">
      <formula>NOT(ISERROR(SEARCH("阳性,临界值",U519)))</formula>
    </cfRule>
    <cfRule type="cellIs" dxfId="2" priority="357" stopIfTrue="1" operator="equal">
      <formula>"阳性,临界值"</formula>
    </cfRule>
  </conditionalFormatting>
  <conditionalFormatting sqref="AB519:AB565 X519:X565 V519:V565">
    <cfRule type="cellIs" dxfId="0" priority="358" stopIfTrue="1" operator="greaterThan">
      <formula>0</formula>
    </cfRule>
  </conditionalFormatting>
  <conditionalFormatting sqref="AB519:AB565 X519:X565">
    <cfRule type="cellIs" dxfId="0" priority="366" stopIfTrue="1" operator="greaterThan">
      <formula>0</formula>
    </cfRule>
    <cfRule type="cellIs" dxfId="0" priority="351" stopIfTrue="1" operator="greaterThan">
      <formula>0</formula>
    </cfRule>
  </conditionalFormatting>
  <conditionalFormatting sqref="U566:U580 U582">
    <cfRule type="cellIs" dxfId="0" priority="328" stopIfTrue="1" operator="equal">
      <formula>$U$19</formula>
    </cfRule>
    <cfRule type="containsText" dxfId="1" priority="329" stopIfTrue="1" operator="between" text="阳性,临界值">
      <formula>NOT(ISERROR(SEARCH("阳性,临界值",U566)))</formula>
    </cfRule>
    <cfRule type="cellIs" dxfId="2" priority="330" stopIfTrue="1" operator="equal">
      <formula>"阳性,临界值"</formula>
    </cfRule>
    <cfRule type="cellIs" dxfId="0" priority="313" stopIfTrue="1" operator="equal">
      <formula>$U$19</formula>
    </cfRule>
    <cfRule type="containsText" dxfId="1" priority="314" stopIfTrue="1" operator="between" text="阳性,临界值">
      <formula>NOT(ISERROR(SEARCH("阳性,临界值",U566)))</formula>
    </cfRule>
    <cfRule type="cellIs" dxfId="2" priority="315" stopIfTrue="1" operator="equal">
      <formula>"阳性,临界值"</formula>
    </cfRule>
    <cfRule type="cellIs" dxfId="0" priority="323" stopIfTrue="1" operator="equal">
      <formula>$U$19</formula>
    </cfRule>
    <cfRule type="containsText" dxfId="1" priority="324" stopIfTrue="1" operator="between" text="阳性,临界值">
      <formula>NOT(ISERROR(SEARCH("阳性,临界值",U566)))</formula>
    </cfRule>
    <cfRule type="cellIs" dxfId="2" priority="325" stopIfTrue="1" operator="equal">
      <formula>"阳性,临界值"</formula>
    </cfRule>
  </conditionalFormatting>
  <conditionalFormatting sqref="AB566:AB582 X566:X582 V566:V582">
    <cfRule type="cellIs" dxfId="0" priority="326" stopIfTrue="1" operator="greaterThan">
      <formula>0</formula>
    </cfRule>
  </conditionalFormatting>
  <conditionalFormatting sqref="AB566:AB582 X566:X582">
    <cfRule type="cellIs" dxfId="0" priority="334" stopIfTrue="1" operator="greaterThan">
      <formula>0</formula>
    </cfRule>
    <cfRule type="cellIs" dxfId="0" priority="319" stopIfTrue="1" operator="greaterThan">
      <formula>0</formula>
    </cfRule>
  </conditionalFormatting>
  <conditionalFormatting sqref="AB583:AB595 X583:X595 V583:V595">
    <cfRule type="cellIs" dxfId="0" priority="280" stopIfTrue="1" operator="greaterThan">
      <formula>0</formula>
    </cfRule>
  </conditionalFormatting>
  <conditionalFormatting sqref="AB583:AB595 X583:X595">
    <cfRule type="cellIs" dxfId="0" priority="288" stopIfTrue="1" operator="greaterThan">
      <formula>0</formula>
    </cfRule>
    <cfRule type="cellIs" dxfId="0" priority="273" stopIfTrue="1" operator="greaterThan">
      <formula>0</formula>
    </cfRule>
  </conditionalFormatting>
  <conditionalFormatting sqref="AB596:AB598 X596:X598 V596:V598">
    <cfRule type="cellIs" dxfId="0" priority="257" stopIfTrue="1" operator="greaterThan">
      <formula>0</formula>
    </cfRule>
  </conditionalFormatting>
  <conditionalFormatting sqref="AB596:AB598 X596:X598">
    <cfRule type="cellIs" dxfId="0" priority="265" stopIfTrue="1" operator="greaterThan">
      <formula>0</formula>
    </cfRule>
    <cfRule type="cellIs" dxfId="0" priority="250" stopIfTrue="1" operator="greaterThan">
      <formula>0</formula>
    </cfRule>
  </conditionalFormatting>
  <conditionalFormatting sqref="AB599:AB606 X599:X606 V599:V606">
    <cfRule type="cellIs" dxfId="0" priority="225" stopIfTrue="1" operator="greaterThan">
      <formula>0</formula>
    </cfRule>
  </conditionalFormatting>
  <conditionalFormatting sqref="AB599:AB606 X599:X606">
    <cfRule type="cellIs" dxfId="0" priority="233" stopIfTrue="1" operator="greaterThan">
      <formula>0</formula>
    </cfRule>
    <cfRule type="cellIs" dxfId="0" priority="218" stopIfTrue="1" operator="greaterThan">
      <formula>0</formula>
    </cfRule>
  </conditionalFormatting>
  <conditionalFormatting sqref="AB607:AB654 X607:X654 V607:V654">
    <cfRule type="cellIs" dxfId="0" priority="202" stopIfTrue="1" operator="greaterThan">
      <formula>0</formula>
    </cfRule>
  </conditionalFormatting>
  <conditionalFormatting sqref="AB607:AB654 X607:X654">
    <cfRule type="cellIs" dxfId="0" priority="210" stopIfTrue="1" operator="greaterThan">
      <formula>0</formula>
    </cfRule>
    <cfRule type="cellIs" dxfId="0" priority="195" stopIfTrue="1" operator="greaterThan">
      <formula>0</formula>
    </cfRule>
  </conditionalFormatting>
  <conditionalFormatting sqref="AB655:AB674 X655:X674 V655:V674">
    <cfRule type="cellIs" dxfId="0" priority="179" stopIfTrue="1" operator="greaterThan">
      <formula>0</formula>
    </cfRule>
  </conditionalFormatting>
  <conditionalFormatting sqref="AB655:AB674 X655:X674">
    <cfRule type="cellIs" dxfId="0" priority="187" stopIfTrue="1" operator="greaterThan">
      <formula>0</formula>
    </cfRule>
    <cfRule type="cellIs" dxfId="0" priority="172" stopIfTrue="1" operator="greaterThan">
      <formula>0</formula>
    </cfRule>
  </conditionalFormatting>
  <conditionalFormatting sqref="AB675:AB691 X675:X691 V675:V691">
    <cfRule type="cellIs" dxfId="0" priority="138" stopIfTrue="1" operator="greaterThan">
      <formula>0</formula>
    </cfRule>
  </conditionalFormatting>
  <conditionalFormatting sqref="AB675:AB691 X675:X691">
    <cfRule type="cellIs" dxfId="0" priority="146" stopIfTrue="1" operator="greaterThan">
      <formula>0</formula>
    </cfRule>
    <cfRule type="cellIs" dxfId="0" priority="131" stopIfTrue="1" operator="greaterThan">
      <formula>0</formula>
    </cfRule>
  </conditionalFormatting>
  <conditionalFormatting sqref="AB692:AB693 X692:X693 V692:V693">
    <cfRule type="cellIs" dxfId="0" priority="115" stopIfTrue="1" operator="greaterThan">
      <formula>0</formula>
    </cfRule>
  </conditionalFormatting>
  <conditionalFormatting sqref="AB692:AB693 X692:X693">
    <cfRule type="cellIs" dxfId="0" priority="123" stopIfTrue="1" operator="greaterThan">
      <formula>0</formula>
    </cfRule>
    <cfRule type="cellIs" dxfId="0" priority="108" stopIfTrue="1" operator="greaterThan">
      <formula>0</formula>
    </cfRule>
  </conditionalFormatting>
  <conditionalFormatting sqref="AB694:AB719 X694:X719 V694:V719">
    <cfRule type="cellIs" dxfId="0" priority="91" stopIfTrue="1" operator="greaterThan">
      <formula>0</formula>
    </cfRule>
  </conditionalFormatting>
  <conditionalFormatting sqref="AB694:AB719 X694:X719">
    <cfRule type="cellIs" dxfId="0" priority="99" stopIfTrue="1" operator="greaterThan">
      <formula>0</formula>
    </cfRule>
    <cfRule type="cellIs" dxfId="0" priority="84" stopIfTrue="1" operator="greaterThan">
      <formula>0</formula>
    </cfRule>
  </conditionalFormatting>
  <conditionalFormatting sqref="AB720:AB733 X720:X733 V720:V733">
    <cfRule type="cellIs" dxfId="0" priority="67" stopIfTrue="1" operator="greaterThan">
      <formula>0</formula>
    </cfRule>
  </conditionalFormatting>
  <conditionalFormatting sqref="AB720:AB733 X720:X733">
    <cfRule type="cellIs" dxfId="0" priority="75" stopIfTrue="1" operator="greaterThan">
      <formula>0</formula>
    </cfRule>
    <cfRule type="cellIs" dxfId="0" priority="60" stopIfTrue="1" operator="greaterThan">
      <formula>0</formula>
    </cfRule>
  </conditionalFormatting>
  <conditionalFormatting sqref="AB734:AB778 X734:X778 V734:V778">
    <cfRule type="cellIs" dxfId="0" priority="16" stopIfTrue="1" operator="greaterThan">
      <formula>0</formula>
    </cfRule>
  </conditionalFormatting>
  <conditionalFormatting sqref="AB734:AB778 X734:X778">
    <cfRule type="cellIs" dxfId="0" priority="24" stopIfTrue="1" operator="greaterThan">
      <formula>0</formula>
    </cfRule>
    <cfRule type="cellIs" dxfId="0" priority="9" stopIfTrue="1" operator="greaterThan">
      <formula>0</formula>
    </cfRule>
  </conditionalFormatting>
  <dataValidations count="9">
    <dataValidation type="list" allowBlank="1" showInputMessage="1" showErrorMessage="1" sqref="U66 U1:U46 U71:U112 U115:U158 U160:U191 U412:U1048576">
      <formula1>"阳性,阴性,临界值"</formula1>
    </dataValidation>
    <dataValidation type="list" allowBlank="1" showErrorMessage="1" sqref="M159 M175 M261 M396 M113:M114 M192:M254" errorStyle="warning">
      <formula1>"岁,月,天"</formula1>
    </dataValidation>
    <dataValidation type="list" allowBlank="1" showErrorMessage="1" sqref="N159 N175 N261 N280 N396 N113:N114 N192:N254" errorStyle="warning">
      <formula1>"男,女"</formula1>
    </dataValidation>
    <dataValidation type="list" allowBlank="1" showErrorMessage="1" sqref="U159 U259 U261 U264 U267 U270 U411 U113:U114 U192:U254 U395:U396" errorStyle="warning">
      <formula1>"阳性,阴性,临界值"</formula1>
    </dataValidation>
    <dataValidation type="list" allowBlank="1" showErrorMessage="1" sqref="Y411 Y113:Y114 Y192:Y254" errorStyle="warning">
      <formula1>"正常,异常"</formula1>
    </dataValidation>
    <dataValidation type="list" allowBlank="1" showInputMessage="1" showErrorMessage="1" sqref="M1:M19 M21:M24 M38:M112 M115:M158 M160:M174 M176:M191 M411:M1048576">
      <formula1>"岁,月,天"</formula1>
    </dataValidation>
    <dataValidation type="list" allowBlank="1" showInputMessage="1" showErrorMessage="1" sqref="N1:N19 N21:N24 N38:N112 N115:N158 N160:N174 N176:N191 N411:N1048576">
      <formula1>"男,女"</formula1>
    </dataValidation>
    <dataValidation type="list" allowBlank="1" showInputMessage="1" showErrorMessage="1" sqref="Q$1:Q$1048576">
      <formula1>"查找病因,疗效监测,家系验证,同胞筛查"</formula1>
    </dataValidation>
    <dataValidation type="list" allowBlank="1" showInputMessage="1" showErrorMessage="1" sqref="W1:W24 W41:W112 W115:W191 W412:W1048576 Y1:Y112 Y115:Y191 Y412:Y1048576">
      <formula1>"正常,异常"</formula1>
    </dataValidation>
  </dataValidations>
  <pageMargins left="0.75" right="0.75" top="1" bottom="1" header="0.509027777777778" footer="0.509027777777778"/>
  <pageSetup paperSize="9" orientation="portrait"/>
  <headerFooter alignWithMargins="0" scaleWithDoc="0"/>
  <ignoredErrors>
    <ignoredError sqref="Y1 W1 U1" listDataValidation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5"/>
  <sheetViews>
    <sheetView workbookViewId="0">
      <selection activeCell="F9" sqref="F9"/>
    </sheetView>
  </sheetViews>
  <sheetFormatPr defaultColWidth="11" defaultRowHeight="17.6"/>
  <cols>
    <col min="6" max="6" width="24" customWidth="1"/>
  </cols>
  <sheetData>
    <row r="1" ht="24" spans="1:11">
      <c r="A1" s="4" t="s">
        <v>1845</v>
      </c>
      <c r="B1" s="4" t="s">
        <v>1846</v>
      </c>
      <c r="C1" s="4" t="s">
        <v>1847</v>
      </c>
      <c r="D1" s="4" t="s">
        <v>1848</v>
      </c>
      <c r="E1" s="6" t="s">
        <v>1849</v>
      </c>
      <c r="F1" s="4" t="s">
        <v>1850</v>
      </c>
      <c r="G1" s="4" t="s">
        <v>1851</v>
      </c>
      <c r="H1" s="4" t="s">
        <v>1852</v>
      </c>
      <c r="I1" s="4" t="s">
        <v>1853</v>
      </c>
      <c r="J1" s="7" t="s">
        <v>1854</v>
      </c>
      <c r="K1" s="7" t="s">
        <v>1855</v>
      </c>
    </row>
    <row r="2" spans="1:11">
      <c r="A2" s="5" t="s">
        <v>1856</v>
      </c>
      <c r="B2" s="5" t="s">
        <v>163</v>
      </c>
      <c r="C2" s="5" t="s">
        <v>1857</v>
      </c>
      <c r="D2" s="5" t="s">
        <v>1858</v>
      </c>
      <c r="E2" s="5" t="s">
        <v>1859</v>
      </c>
      <c r="F2" s="5" t="s">
        <v>1860</v>
      </c>
      <c r="G2" s="5" t="s">
        <v>1861</v>
      </c>
      <c r="H2" s="5" t="s">
        <v>1862</v>
      </c>
      <c r="I2" s="5" t="s">
        <v>1863</v>
      </c>
      <c r="J2" s="5" t="s">
        <v>39</v>
      </c>
      <c r="K2" s="5" t="s">
        <v>39</v>
      </c>
    </row>
    <row r="3" spans="1:11">
      <c r="A3" s="5" t="s">
        <v>1856</v>
      </c>
      <c r="B3" s="5" t="s">
        <v>1864</v>
      </c>
      <c r="C3" s="5" t="s">
        <v>1865</v>
      </c>
      <c r="D3" s="5" t="s">
        <v>1866</v>
      </c>
      <c r="E3" s="5" t="s">
        <v>1867</v>
      </c>
      <c r="F3" s="5" t="s">
        <v>1868</v>
      </c>
      <c r="G3" s="5" t="s">
        <v>1861</v>
      </c>
      <c r="H3" s="5" t="s">
        <v>1862</v>
      </c>
      <c r="I3" s="5" t="s">
        <v>1863</v>
      </c>
      <c r="J3" s="5" t="s">
        <v>39</v>
      </c>
      <c r="K3" s="5" t="s">
        <v>39</v>
      </c>
    </row>
    <row r="4" spans="1:11">
      <c r="A4" s="5" t="s">
        <v>1856</v>
      </c>
      <c r="B4" s="5" t="s">
        <v>1864</v>
      </c>
      <c r="C4" s="5" t="s">
        <v>1865</v>
      </c>
      <c r="D4" s="5" t="s">
        <v>1869</v>
      </c>
      <c r="E4" s="5" t="s">
        <v>1867</v>
      </c>
      <c r="F4" s="5" t="s">
        <v>1870</v>
      </c>
      <c r="G4" s="5" t="s">
        <v>1861</v>
      </c>
      <c r="H4" s="5" t="s">
        <v>1862</v>
      </c>
      <c r="I4" s="5" t="s">
        <v>1863</v>
      </c>
      <c r="J4" s="5" t="s">
        <v>39</v>
      </c>
      <c r="K4" s="5" t="s">
        <v>39</v>
      </c>
    </row>
    <row r="5" spans="1:11">
      <c r="A5" s="5" t="s">
        <v>1856</v>
      </c>
      <c r="B5" s="5" t="s">
        <v>163</v>
      </c>
      <c r="C5" s="5" t="s">
        <v>1871</v>
      </c>
      <c r="D5" s="5" t="s">
        <v>1872</v>
      </c>
      <c r="E5" s="5" t="s">
        <v>1867</v>
      </c>
      <c r="F5" s="5" t="s">
        <v>1873</v>
      </c>
      <c r="G5" s="5" t="s">
        <v>1861</v>
      </c>
      <c r="H5" s="5" t="s">
        <v>1862</v>
      </c>
      <c r="I5" s="5" t="s">
        <v>1863</v>
      </c>
      <c r="J5" s="5" t="s">
        <v>39</v>
      </c>
      <c r="K5" s="5" t="s">
        <v>39</v>
      </c>
    </row>
    <row r="6" spans="1:11">
      <c r="A6" s="5" t="s">
        <v>1856</v>
      </c>
      <c r="B6" s="5" t="s">
        <v>163</v>
      </c>
      <c r="C6" s="5" t="s">
        <v>1871</v>
      </c>
      <c r="D6" s="5" t="s">
        <v>1874</v>
      </c>
      <c r="E6" s="5" t="s">
        <v>1867</v>
      </c>
      <c r="F6" s="5" t="s">
        <v>1875</v>
      </c>
      <c r="G6" s="5" t="s">
        <v>1861</v>
      </c>
      <c r="H6" s="5" t="s">
        <v>1862</v>
      </c>
      <c r="I6" s="5" t="s">
        <v>1863</v>
      </c>
      <c r="J6" s="5" t="s">
        <v>39</v>
      </c>
      <c r="K6" s="5" t="s">
        <v>39</v>
      </c>
    </row>
    <row r="7" spans="1:11">
      <c r="A7" s="5" t="s">
        <v>1856</v>
      </c>
      <c r="B7" s="5" t="s">
        <v>1876</v>
      </c>
      <c r="C7" s="5" t="s">
        <v>1877</v>
      </c>
      <c r="D7" s="5" t="s">
        <v>1878</v>
      </c>
      <c r="E7" s="5" t="s">
        <v>1859</v>
      </c>
      <c r="F7" s="5" t="s">
        <v>1879</v>
      </c>
      <c r="G7" s="5" t="s">
        <v>1861</v>
      </c>
      <c r="H7" s="5" t="s">
        <v>1862</v>
      </c>
      <c r="I7" s="5" t="s">
        <v>1863</v>
      </c>
      <c r="J7" s="5" t="s">
        <v>39</v>
      </c>
      <c r="K7" s="5" t="s">
        <v>39</v>
      </c>
    </row>
    <row r="8" spans="1:11">
      <c r="A8" s="5" t="s">
        <v>1856</v>
      </c>
      <c r="B8" s="5" t="s">
        <v>1876</v>
      </c>
      <c r="C8" s="5" t="s">
        <v>1877</v>
      </c>
      <c r="D8" s="5" t="s">
        <v>1880</v>
      </c>
      <c r="E8" s="5" t="s">
        <v>1859</v>
      </c>
      <c r="F8" s="5" t="s">
        <v>1881</v>
      </c>
      <c r="G8" s="5" t="s">
        <v>1861</v>
      </c>
      <c r="H8" s="5" t="s">
        <v>1862</v>
      </c>
      <c r="I8" s="5" t="s">
        <v>1863</v>
      </c>
      <c r="J8" s="5" t="s">
        <v>39</v>
      </c>
      <c r="K8" s="5" t="s">
        <v>39</v>
      </c>
    </row>
    <row r="9" spans="1:11">
      <c r="A9" s="5" t="s">
        <v>1856</v>
      </c>
      <c r="B9" s="5" t="s">
        <v>1882</v>
      </c>
      <c r="C9" s="5" t="s">
        <v>1883</v>
      </c>
      <c r="D9" s="5" t="s">
        <v>1884</v>
      </c>
      <c r="E9" s="5" t="s">
        <v>1859</v>
      </c>
      <c r="F9" s="5" t="s">
        <v>1598</v>
      </c>
      <c r="G9" s="5" t="s">
        <v>1861</v>
      </c>
      <c r="H9" s="5" t="s">
        <v>1862</v>
      </c>
      <c r="I9" s="5" t="s">
        <v>1863</v>
      </c>
      <c r="J9" s="5" t="s">
        <v>39</v>
      </c>
      <c r="K9" s="5" t="s">
        <v>39</v>
      </c>
    </row>
    <row r="10" spans="1:11">
      <c r="A10" s="5" t="s">
        <v>1856</v>
      </c>
      <c r="B10" s="5" t="s">
        <v>163</v>
      </c>
      <c r="C10" s="5" t="s">
        <v>1885</v>
      </c>
      <c r="D10" s="5" t="s">
        <v>1886</v>
      </c>
      <c r="E10" s="5" t="s">
        <v>1859</v>
      </c>
      <c r="F10" s="5" t="s">
        <v>1271</v>
      </c>
      <c r="G10" s="5" t="s">
        <v>1861</v>
      </c>
      <c r="H10" s="5" t="s">
        <v>1862</v>
      </c>
      <c r="I10" s="5" t="s">
        <v>1863</v>
      </c>
      <c r="J10" s="5" t="s">
        <v>39</v>
      </c>
      <c r="K10" s="5" t="s">
        <v>39</v>
      </c>
    </row>
    <row r="11" spans="1:11">
      <c r="A11" s="5" t="s">
        <v>1856</v>
      </c>
      <c r="B11" s="5" t="s">
        <v>163</v>
      </c>
      <c r="C11" s="5" t="s">
        <v>1885</v>
      </c>
      <c r="D11" s="5" t="s">
        <v>1887</v>
      </c>
      <c r="E11" s="5" t="s">
        <v>1867</v>
      </c>
      <c r="F11" s="5" t="s">
        <v>1888</v>
      </c>
      <c r="G11" s="5" t="s">
        <v>1861</v>
      </c>
      <c r="H11" s="5" t="s">
        <v>1862</v>
      </c>
      <c r="I11" s="5" t="s">
        <v>1863</v>
      </c>
      <c r="J11" s="5" t="s">
        <v>39</v>
      </c>
      <c r="K11" s="5" t="s">
        <v>39</v>
      </c>
    </row>
    <row r="12" spans="1:11">
      <c r="A12" s="5" t="s">
        <v>1856</v>
      </c>
      <c r="B12" s="5" t="s">
        <v>163</v>
      </c>
      <c r="C12" s="5" t="s">
        <v>1889</v>
      </c>
      <c r="D12" s="5" t="s">
        <v>1890</v>
      </c>
      <c r="E12" s="5" t="s">
        <v>1859</v>
      </c>
      <c r="F12" s="5" t="s">
        <v>1891</v>
      </c>
      <c r="G12" s="5" t="s">
        <v>1861</v>
      </c>
      <c r="H12" s="5" t="s">
        <v>1862</v>
      </c>
      <c r="I12" s="5" t="s">
        <v>1863</v>
      </c>
      <c r="J12" s="5" t="s">
        <v>39</v>
      </c>
      <c r="K12" s="5" t="s">
        <v>39</v>
      </c>
    </row>
    <row r="13" spans="1:11">
      <c r="A13" s="5" t="s">
        <v>1856</v>
      </c>
      <c r="B13" s="5" t="s">
        <v>163</v>
      </c>
      <c r="C13" s="5" t="s">
        <v>1889</v>
      </c>
      <c r="D13" s="5" t="s">
        <v>1892</v>
      </c>
      <c r="E13" s="5" t="s">
        <v>1859</v>
      </c>
      <c r="F13" s="5" t="s">
        <v>1893</v>
      </c>
      <c r="G13" s="5" t="s">
        <v>1861</v>
      </c>
      <c r="H13" s="5" t="s">
        <v>1862</v>
      </c>
      <c r="I13" s="5" t="s">
        <v>1863</v>
      </c>
      <c r="J13" s="5" t="s">
        <v>39</v>
      </c>
      <c r="K13" s="5" t="s">
        <v>39</v>
      </c>
    </row>
    <row r="14" spans="1:11">
      <c r="A14" s="5" t="s">
        <v>1856</v>
      </c>
      <c r="B14" s="5" t="s">
        <v>163</v>
      </c>
      <c r="C14" s="5" t="s">
        <v>1894</v>
      </c>
      <c r="D14" s="5" t="s">
        <v>1895</v>
      </c>
      <c r="E14" s="5" t="s">
        <v>1859</v>
      </c>
      <c r="F14" s="5" t="s">
        <v>1896</v>
      </c>
      <c r="G14" s="5" t="s">
        <v>1861</v>
      </c>
      <c r="H14" s="5" t="s">
        <v>1862</v>
      </c>
      <c r="I14" s="5" t="s">
        <v>1863</v>
      </c>
      <c r="J14" s="5" t="s">
        <v>39</v>
      </c>
      <c r="K14" s="5" t="s">
        <v>39</v>
      </c>
    </row>
    <row r="15" spans="1:11">
      <c r="A15" s="5" t="s">
        <v>1856</v>
      </c>
      <c r="B15" s="5" t="s">
        <v>163</v>
      </c>
      <c r="C15" s="5" t="s">
        <v>1897</v>
      </c>
      <c r="D15" s="5" t="s">
        <v>1898</v>
      </c>
      <c r="E15" s="5" t="s">
        <v>1867</v>
      </c>
      <c r="F15" s="5" t="s">
        <v>1899</v>
      </c>
      <c r="G15" s="5" t="s">
        <v>1861</v>
      </c>
      <c r="H15" s="5" t="s">
        <v>1862</v>
      </c>
      <c r="I15" s="5" t="s">
        <v>1863</v>
      </c>
      <c r="J15" s="5" t="s">
        <v>39</v>
      </c>
      <c r="K15" s="5" t="s">
        <v>39</v>
      </c>
    </row>
    <row r="16" spans="1:11">
      <c r="A16" s="5" t="s">
        <v>1856</v>
      </c>
      <c r="B16" s="5" t="s">
        <v>163</v>
      </c>
      <c r="C16" s="5" t="s">
        <v>1897</v>
      </c>
      <c r="D16" s="5" t="s">
        <v>1900</v>
      </c>
      <c r="E16" s="5" t="s">
        <v>1859</v>
      </c>
      <c r="F16" s="5" t="s">
        <v>1901</v>
      </c>
      <c r="G16" s="5" t="s">
        <v>1861</v>
      </c>
      <c r="H16" s="5" t="s">
        <v>1862</v>
      </c>
      <c r="I16" s="5" t="s">
        <v>1863</v>
      </c>
      <c r="J16" s="5" t="s">
        <v>39</v>
      </c>
      <c r="K16" s="5" t="s">
        <v>39</v>
      </c>
    </row>
    <row r="17" spans="1:11">
      <c r="A17" s="5" t="s">
        <v>1856</v>
      </c>
      <c r="B17" s="5" t="s">
        <v>163</v>
      </c>
      <c r="C17" s="5" t="s">
        <v>1902</v>
      </c>
      <c r="D17" s="5" t="s">
        <v>1903</v>
      </c>
      <c r="E17" s="5" t="s">
        <v>1904</v>
      </c>
      <c r="F17" s="5" t="s">
        <v>45</v>
      </c>
      <c r="G17" s="5" t="s">
        <v>1861</v>
      </c>
      <c r="H17" s="5" t="s">
        <v>1862</v>
      </c>
      <c r="I17" s="5" t="s">
        <v>1863</v>
      </c>
      <c r="J17" s="5" t="s">
        <v>42</v>
      </c>
      <c r="K17" s="5" t="s">
        <v>42</v>
      </c>
    </row>
    <row r="18" spans="1:11">
      <c r="A18" s="5" t="s">
        <v>1856</v>
      </c>
      <c r="B18" s="5" t="s">
        <v>163</v>
      </c>
      <c r="C18" s="5" t="s">
        <v>1902</v>
      </c>
      <c r="D18" s="5" t="s">
        <v>1905</v>
      </c>
      <c r="E18" s="5" t="s">
        <v>1859</v>
      </c>
      <c r="F18" s="5" t="s">
        <v>1906</v>
      </c>
      <c r="G18" s="5" t="s">
        <v>1861</v>
      </c>
      <c r="H18" s="5" t="s">
        <v>1862</v>
      </c>
      <c r="I18" s="5" t="s">
        <v>1863</v>
      </c>
      <c r="J18" s="5" t="s">
        <v>39</v>
      </c>
      <c r="K18" s="5" t="s">
        <v>39</v>
      </c>
    </row>
    <row r="19" spans="1:11">
      <c r="A19" s="5" t="s">
        <v>1856</v>
      </c>
      <c r="B19" s="5" t="s">
        <v>163</v>
      </c>
      <c r="C19" s="5" t="s">
        <v>1902</v>
      </c>
      <c r="D19" s="5" t="s">
        <v>1907</v>
      </c>
      <c r="E19" s="5" t="s">
        <v>1859</v>
      </c>
      <c r="F19" s="5" t="s">
        <v>1908</v>
      </c>
      <c r="G19" s="5" t="s">
        <v>1861</v>
      </c>
      <c r="H19" s="5" t="s">
        <v>1862</v>
      </c>
      <c r="I19" s="5" t="s">
        <v>1863</v>
      </c>
      <c r="J19" s="5" t="s">
        <v>39</v>
      </c>
      <c r="K19" s="5" t="s">
        <v>39</v>
      </c>
    </row>
    <row r="20" spans="1:11">
      <c r="A20" s="5" t="s">
        <v>1856</v>
      </c>
      <c r="B20" s="5" t="s">
        <v>163</v>
      </c>
      <c r="C20" s="5" t="s">
        <v>1885</v>
      </c>
      <c r="D20" s="5" t="s">
        <v>1909</v>
      </c>
      <c r="E20" s="5" t="s">
        <v>1859</v>
      </c>
      <c r="F20" s="5" t="s">
        <v>156</v>
      </c>
      <c r="G20" s="5" t="s">
        <v>1861</v>
      </c>
      <c r="H20" s="5" t="s">
        <v>1862</v>
      </c>
      <c r="I20" s="5" t="s">
        <v>1863</v>
      </c>
      <c r="J20" s="5" t="s">
        <v>39</v>
      </c>
      <c r="K20" s="5" t="s">
        <v>42</v>
      </c>
    </row>
    <row r="21" spans="1:11">
      <c r="A21" s="5" t="s">
        <v>1856</v>
      </c>
      <c r="B21" s="5" t="s">
        <v>163</v>
      </c>
      <c r="C21" s="5" t="s">
        <v>1885</v>
      </c>
      <c r="D21" s="5" t="s">
        <v>1910</v>
      </c>
      <c r="E21" s="5" t="s">
        <v>1859</v>
      </c>
      <c r="F21" s="5" t="s">
        <v>1911</v>
      </c>
      <c r="G21" s="5" t="s">
        <v>1861</v>
      </c>
      <c r="H21" s="5" t="s">
        <v>1862</v>
      </c>
      <c r="I21" s="5" t="s">
        <v>1863</v>
      </c>
      <c r="J21" s="5" t="s">
        <v>39</v>
      </c>
      <c r="K21" s="5" t="s">
        <v>39</v>
      </c>
    </row>
    <row r="22" spans="1:11">
      <c r="A22" s="5" t="s">
        <v>1856</v>
      </c>
      <c r="B22" s="5" t="s">
        <v>163</v>
      </c>
      <c r="C22" s="5" t="s">
        <v>1885</v>
      </c>
      <c r="D22" s="5" t="s">
        <v>1912</v>
      </c>
      <c r="E22" s="5" t="s">
        <v>1904</v>
      </c>
      <c r="F22" s="5" t="s">
        <v>668</v>
      </c>
      <c r="G22" s="5" t="s">
        <v>1861</v>
      </c>
      <c r="H22" s="5" t="s">
        <v>1862</v>
      </c>
      <c r="I22" s="5" t="s">
        <v>1863</v>
      </c>
      <c r="J22" s="5" t="s">
        <v>39</v>
      </c>
      <c r="K22" s="5" t="s">
        <v>42</v>
      </c>
    </row>
    <row r="23" spans="1:11">
      <c r="A23" s="5" t="s">
        <v>1856</v>
      </c>
      <c r="B23" s="5" t="s">
        <v>163</v>
      </c>
      <c r="C23" s="5" t="s">
        <v>1913</v>
      </c>
      <c r="D23" s="5" t="s">
        <v>1914</v>
      </c>
      <c r="E23" s="5" t="s">
        <v>1859</v>
      </c>
      <c r="F23" s="5" t="s">
        <v>1915</v>
      </c>
      <c r="G23" s="5" t="s">
        <v>1861</v>
      </c>
      <c r="H23" s="5" t="s">
        <v>1862</v>
      </c>
      <c r="I23" s="5" t="s">
        <v>1863</v>
      </c>
      <c r="J23" s="5" t="s">
        <v>39</v>
      </c>
      <c r="K23" s="5" t="s">
        <v>39</v>
      </c>
    </row>
    <row r="24" spans="1:11">
      <c r="A24" s="5" t="s">
        <v>1856</v>
      </c>
      <c r="B24" s="5" t="s">
        <v>1882</v>
      </c>
      <c r="C24" s="5" t="s">
        <v>1883</v>
      </c>
      <c r="D24" s="5" t="s">
        <v>1916</v>
      </c>
      <c r="E24" s="5" t="s">
        <v>1859</v>
      </c>
      <c r="F24" s="5" t="s">
        <v>1917</v>
      </c>
      <c r="G24" s="5" t="s">
        <v>1861</v>
      </c>
      <c r="H24" s="5" t="s">
        <v>1862</v>
      </c>
      <c r="I24" s="5" t="s">
        <v>1863</v>
      </c>
      <c r="J24" s="5" t="s">
        <v>39</v>
      </c>
      <c r="K24" s="5" t="s">
        <v>39</v>
      </c>
    </row>
    <row r="25" spans="1:11">
      <c r="A25" s="5" t="s">
        <v>1856</v>
      </c>
      <c r="B25" s="5" t="s">
        <v>1864</v>
      </c>
      <c r="C25" s="5" t="s">
        <v>1918</v>
      </c>
      <c r="D25" s="5" t="s">
        <v>1919</v>
      </c>
      <c r="E25" s="5" t="s">
        <v>1859</v>
      </c>
      <c r="F25" s="5" t="s">
        <v>1920</v>
      </c>
      <c r="G25" s="5" t="s">
        <v>1861</v>
      </c>
      <c r="H25" s="5" t="s">
        <v>1862</v>
      </c>
      <c r="I25" s="5" t="s">
        <v>1863</v>
      </c>
      <c r="J25" s="5" t="s">
        <v>39</v>
      </c>
      <c r="K25" s="5" t="s">
        <v>39</v>
      </c>
    </row>
    <row r="26" spans="1:11">
      <c r="A26" s="5" t="s">
        <v>1856</v>
      </c>
      <c r="B26" s="5" t="s">
        <v>1864</v>
      </c>
      <c r="C26" s="5" t="s">
        <v>1918</v>
      </c>
      <c r="D26" s="5" t="s">
        <v>1921</v>
      </c>
      <c r="E26" s="5" t="s">
        <v>1859</v>
      </c>
      <c r="F26" s="5" t="s">
        <v>1922</v>
      </c>
      <c r="G26" s="5" t="s">
        <v>1861</v>
      </c>
      <c r="H26" s="5" t="s">
        <v>1862</v>
      </c>
      <c r="I26" s="5" t="s">
        <v>1863</v>
      </c>
      <c r="J26" s="5" t="s">
        <v>39</v>
      </c>
      <c r="K26" s="5" t="s">
        <v>39</v>
      </c>
    </row>
    <row r="27" spans="1:11">
      <c r="A27" s="5" t="s">
        <v>1856</v>
      </c>
      <c r="B27" s="5" t="s">
        <v>163</v>
      </c>
      <c r="C27" s="5" t="s">
        <v>1923</v>
      </c>
      <c r="D27" s="5" t="s">
        <v>1924</v>
      </c>
      <c r="E27" s="5" t="s">
        <v>1859</v>
      </c>
      <c r="F27" s="5" t="s">
        <v>446</v>
      </c>
      <c r="G27" s="5" t="s">
        <v>1861</v>
      </c>
      <c r="H27" s="5" t="s">
        <v>1862</v>
      </c>
      <c r="I27" s="5" t="s">
        <v>1863</v>
      </c>
      <c r="J27" s="5" t="s">
        <v>39</v>
      </c>
      <c r="K27" s="5" t="s">
        <v>39</v>
      </c>
    </row>
    <row r="28" spans="1:11">
      <c r="A28" s="5" t="s">
        <v>1856</v>
      </c>
      <c r="B28" s="5" t="s">
        <v>279</v>
      </c>
      <c r="C28" s="5" t="s">
        <v>1925</v>
      </c>
      <c r="D28" s="5" t="s">
        <v>1926</v>
      </c>
      <c r="E28" s="5" t="s">
        <v>1859</v>
      </c>
      <c r="F28" s="5" t="s">
        <v>1927</v>
      </c>
      <c r="G28" s="5" t="s">
        <v>1861</v>
      </c>
      <c r="H28" s="5" t="s">
        <v>1862</v>
      </c>
      <c r="I28" s="5" t="s">
        <v>1928</v>
      </c>
      <c r="J28" s="5" t="s">
        <v>39</v>
      </c>
      <c r="K28" s="5" t="s">
        <v>39</v>
      </c>
    </row>
    <row r="29" spans="1:11">
      <c r="A29" s="5" t="s">
        <v>1856</v>
      </c>
      <c r="B29" s="5" t="s">
        <v>267</v>
      </c>
      <c r="C29" s="5" t="s">
        <v>1929</v>
      </c>
      <c r="D29" s="5" t="s">
        <v>1930</v>
      </c>
      <c r="E29" s="5" t="s">
        <v>1859</v>
      </c>
      <c r="F29" s="5" t="s">
        <v>1931</v>
      </c>
      <c r="G29" s="5" t="s">
        <v>1861</v>
      </c>
      <c r="H29" s="5" t="s">
        <v>1862</v>
      </c>
      <c r="I29" s="5" t="s">
        <v>1928</v>
      </c>
      <c r="J29" s="5" t="s">
        <v>39</v>
      </c>
      <c r="K29" s="5" t="s">
        <v>39</v>
      </c>
    </row>
    <row r="30" spans="1:11">
      <c r="A30" s="5" t="s">
        <v>1856</v>
      </c>
      <c r="B30" s="5" t="s">
        <v>267</v>
      </c>
      <c r="C30" s="5" t="s">
        <v>1929</v>
      </c>
      <c r="D30" s="5" t="s">
        <v>1932</v>
      </c>
      <c r="E30" s="5" t="s">
        <v>1859</v>
      </c>
      <c r="F30" s="5" t="s">
        <v>1933</v>
      </c>
      <c r="G30" s="5" t="s">
        <v>1861</v>
      </c>
      <c r="H30" s="5" t="s">
        <v>1862</v>
      </c>
      <c r="I30" s="5" t="s">
        <v>1928</v>
      </c>
      <c r="J30" s="5" t="s">
        <v>39</v>
      </c>
      <c r="K30" s="5" t="s">
        <v>39</v>
      </c>
    </row>
    <row r="31" spans="1:11">
      <c r="A31" s="5" t="s">
        <v>1856</v>
      </c>
      <c r="B31" s="5" t="s">
        <v>267</v>
      </c>
      <c r="C31" s="5" t="s">
        <v>1934</v>
      </c>
      <c r="D31" s="5" t="s">
        <v>1935</v>
      </c>
      <c r="E31" s="5" t="s">
        <v>1859</v>
      </c>
      <c r="F31" s="5" t="s">
        <v>1936</v>
      </c>
      <c r="G31" s="5" t="s">
        <v>1861</v>
      </c>
      <c r="H31" s="5" t="s">
        <v>1862</v>
      </c>
      <c r="I31" s="5" t="s">
        <v>1928</v>
      </c>
      <c r="J31" s="5" t="s">
        <v>39</v>
      </c>
      <c r="K31" s="5" t="s">
        <v>39</v>
      </c>
    </row>
    <row r="32" spans="1:11">
      <c r="A32" s="5" t="s">
        <v>1856</v>
      </c>
      <c r="B32" s="5" t="s">
        <v>1937</v>
      </c>
      <c r="C32" s="5" t="s">
        <v>1938</v>
      </c>
      <c r="D32" s="5" t="s">
        <v>1939</v>
      </c>
      <c r="E32" s="5" t="s">
        <v>1859</v>
      </c>
      <c r="F32" s="5" t="s">
        <v>1940</v>
      </c>
      <c r="G32" s="5" t="s">
        <v>1861</v>
      </c>
      <c r="H32" s="5" t="s">
        <v>1862</v>
      </c>
      <c r="I32" s="5" t="s">
        <v>1928</v>
      </c>
      <c r="J32" s="5" t="s">
        <v>39</v>
      </c>
      <c r="K32" s="5" t="s">
        <v>39</v>
      </c>
    </row>
    <row r="33" spans="1:11">
      <c r="A33" s="5" t="s">
        <v>1856</v>
      </c>
      <c r="B33" s="5" t="s">
        <v>267</v>
      </c>
      <c r="C33" s="5" t="s">
        <v>1941</v>
      </c>
      <c r="D33" s="5" t="s">
        <v>1942</v>
      </c>
      <c r="E33" s="5" t="s">
        <v>1859</v>
      </c>
      <c r="F33" s="5" t="s">
        <v>224</v>
      </c>
      <c r="G33" s="5" t="s">
        <v>1861</v>
      </c>
      <c r="H33" s="5" t="s">
        <v>1862</v>
      </c>
      <c r="I33" s="5" t="s">
        <v>1928</v>
      </c>
      <c r="J33" s="5" t="s">
        <v>39</v>
      </c>
      <c r="K33" s="5" t="s">
        <v>39</v>
      </c>
    </row>
    <row r="34" spans="1:11">
      <c r="A34" s="5" t="s">
        <v>1856</v>
      </c>
      <c r="B34" s="5" t="s">
        <v>279</v>
      </c>
      <c r="C34" s="5" t="s">
        <v>1925</v>
      </c>
      <c r="D34" s="5" t="s">
        <v>1943</v>
      </c>
      <c r="E34" s="5" t="s">
        <v>1859</v>
      </c>
      <c r="F34" s="5" t="s">
        <v>274</v>
      </c>
      <c r="G34" s="5" t="s">
        <v>1861</v>
      </c>
      <c r="H34" s="5" t="s">
        <v>1862</v>
      </c>
      <c r="I34" s="5" t="s">
        <v>1928</v>
      </c>
      <c r="J34" s="5" t="s">
        <v>39</v>
      </c>
      <c r="K34" s="5" t="s">
        <v>39</v>
      </c>
    </row>
    <row r="35" spans="1:11">
      <c r="A35" s="5" t="s">
        <v>1856</v>
      </c>
      <c r="B35" s="5" t="s">
        <v>1944</v>
      </c>
      <c r="C35" s="5" t="s">
        <v>1945</v>
      </c>
      <c r="D35" s="5" t="s">
        <v>1946</v>
      </c>
      <c r="E35" s="5" t="s">
        <v>1859</v>
      </c>
      <c r="F35" s="5" t="s">
        <v>1947</v>
      </c>
      <c r="G35" s="5" t="s">
        <v>1861</v>
      </c>
      <c r="H35" s="5" t="s">
        <v>1862</v>
      </c>
      <c r="I35" s="5" t="s">
        <v>1928</v>
      </c>
      <c r="J35" s="5" t="s">
        <v>39</v>
      </c>
      <c r="K35" s="5" t="s">
        <v>39</v>
      </c>
    </row>
    <row r="36" spans="1:11">
      <c r="A36" s="5" t="s">
        <v>1856</v>
      </c>
      <c r="B36" s="5" t="s">
        <v>1944</v>
      </c>
      <c r="C36" s="5" t="s">
        <v>1948</v>
      </c>
      <c r="D36" s="5" t="s">
        <v>1949</v>
      </c>
      <c r="E36" s="5" t="s">
        <v>1904</v>
      </c>
      <c r="F36" s="5" t="s">
        <v>1950</v>
      </c>
      <c r="G36" s="5" t="s">
        <v>1861</v>
      </c>
      <c r="H36" s="5" t="s">
        <v>1862</v>
      </c>
      <c r="I36" s="5" t="s">
        <v>1928</v>
      </c>
      <c r="J36" s="5" t="s">
        <v>39</v>
      </c>
      <c r="K36" s="5" t="s">
        <v>39</v>
      </c>
    </row>
    <row r="37" spans="1:11">
      <c r="A37" s="5" t="s">
        <v>1856</v>
      </c>
      <c r="B37" s="5" t="s">
        <v>1944</v>
      </c>
      <c r="C37" s="5" t="s">
        <v>1948</v>
      </c>
      <c r="D37" s="5" t="s">
        <v>1951</v>
      </c>
      <c r="E37" s="5" t="s">
        <v>1904</v>
      </c>
      <c r="F37" s="5" t="s">
        <v>999</v>
      </c>
      <c r="G37" s="5" t="s">
        <v>1861</v>
      </c>
      <c r="H37" s="5" t="s">
        <v>1862</v>
      </c>
      <c r="I37" s="5" t="s">
        <v>1928</v>
      </c>
      <c r="J37" s="5" t="s">
        <v>39</v>
      </c>
      <c r="K37" s="5" t="s">
        <v>39</v>
      </c>
    </row>
    <row r="38" spans="1:11">
      <c r="A38" s="5" t="s">
        <v>1856</v>
      </c>
      <c r="B38" s="5" t="s">
        <v>1937</v>
      </c>
      <c r="C38" s="5" t="s">
        <v>1938</v>
      </c>
      <c r="D38" s="5" t="s">
        <v>1952</v>
      </c>
      <c r="E38" s="5" t="s">
        <v>1859</v>
      </c>
      <c r="F38" s="5" t="s">
        <v>1953</v>
      </c>
      <c r="G38" s="5" t="s">
        <v>1861</v>
      </c>
      <c r="H38" s="5" t="s">
        <v>1862</v>
      </c>
      <c r="I38" s="5" t="s">
        <v>1928</v>
      </c>
      <c r="J38" s="5" t="s">
        <v>39</v>
      </c>
      <c r="K38" s="5" t="s">
        <v>39</v>
      </c>
    </row>
    <row r="39" spans="1:11">
      <c r="A39" s="5" t="s">
        <v>1856</v>
      </c>
      <c r="B39" s="5" t="s">
        <v>1937</v>
      </c>
      <c r="C39" s="5" t="s">
        <v>1938</v>
      </c>
      <c r="D39" s="5" t="s">
        <v>1954</v>
      </c>
      <c r="E39" s="5" t="s">
        <v>1859</v>
      </c>
      <c r="F39" s="5" t="s">
        <v>1955</v>
      </c>
      <c r="G39" s="5" t="s">
        <v>1861</v>
      </c>
      <c r="H39" s="5" t="s">
        <v>1862</v>
      </c>
      <c r="I39" s="5" t="s">
        <v>1928</v>
      </c>
      <c r="J39" s="5" t="s">
        <v>39</v>
      </c>
      <c r="K39" s="5" t="s">
        <v>39</v>
      </c>
    </row>
    <row r="40" spans="1:11">
      <c r="A40" s="5" t="s">
        <v>1856</v>
      </c>
      <c r="B40" s="5" t="s">
        <v>1937</v>
      </c>
      <c r="C40" s="5" t="s">
        <v>1938</v>
      </c>
      <c r="D40" s="5" t="s">
        <v>1956</v>
      </c>
      <c r="E40" s="5" t="s">
        <v>1859</v>
      </c>
      <c r="F40" s="5" t="s">
        <v>496</v>
      </c>
      <c r="G40" s="5" t="s">
        <v>1861</v>
      </c>
      <c r="H40" s="5" t="s">
        <v>1862</v>
      </c>
      <c r="I40" s="5" t="s">
        <v>1928</v>
      </c>
      <c r="J40" s="5" t="s">
        <v>39</v>
      </c>
      <c r="K40" s="5" t="s">
        <v>39</v>
      </c>
    </row>
    <row r="41" spans="1:11">
      <c r="A41" s="5" t="s">
        <v>1856</v>
      </c>
      <c r="B41" s="5" t="s">
        <v>1937</v>
      </c>
      <c r="C41" s="5" t="s">
        <v>1938</v>
      </c>
      <c r="D41" s="5" t="s">
        <v>1957</v>
      </c>
      <c r="E41" s="5" t="s">
        <v>1904</v>
      </c>
      <c r="F41" s="5" t="s">
        <v>110</v>
      </c>
      <c r="G41" s="5" t="s">
        <v>1861</v>
      </c>
      <c r="H41" s="5" t="s">
        <v>1862</v>
      </c>
      <c r="I41" s="5" t="s">
        <v>1928</v>
      </c>
      <c r="J41" s="5" t="s">
        <v>39</v>
      </c>
      <c r="K41" s="5" t="s">
        <v>39</v>
      </c>
    </row>
    <row r="42" spans="1:11">
      <c r="A42" s="5" t="s">
        <v>1856</v>
      </c>
      <c r="B42" s="5" t="s">
        <v>1937</v>
      </c>
      <c r="C42" s="5" t="s">
        <v>1938</v>
      </c>
      <c r="D42" s="5" t="s">
        <v>1958</v>
      </c>
      <c r="E42" s="5" t="s">
        <v>1859</v>
      </c>
      <c r="F42" s="5" t="s">
        <v>1959</v>
      </c>
      <c r="G42" s="5" t="s">
        <v>1861</v>
      </c>
      <c r="H42" s="5" t="s">
        <v>1862</v>
      </c>
      <c r="I42" s="5" t="s">
        <v>1928</v>
      </c>
      <c r="J42" s="5" t="s">
        <v>39</v>
      </c>
      <c r="K42" s="5" t="s">
        <v>39</v>
      </c>
    </row>
    <row r="43" spans="1:11">
      <c r="A43" s="5" t="s">
        <v>1856</v>
      </c>
      <c r="B43" s="5" t="s">
        <v>267</v>
      </c>
      <c r="C43" s="5" t="s">
        <v>1960</v>
      </c>
      <c r="D43" s="5" t="s">
        <v>1961</v>
      </c>
      <c r="E43" s="5" t="s">
        <v>1859</v>
      </c>
      <c r="F43" s="5" t="s">
        <v>1962</v>
      </c>
      <c r="G43" s="5" t="s">
        <v>1861</v>
      </c>
      <c r="H43" s="5" t="s">
        <v>1862</v>
      </c>
      <c r="I43" s="5" t="s">
        <v>1928</v>
      </c>
      <c r="J43" s="5" t="s">
        <v>39</v>
      </c>
      <c r="K43" s="5" t="s">
        <v>39</v>
      </c>
    </row>
    <row r="44" spans="1:11">
      <c r="A44" s="5" t="s">
        <v>1856</v>
      </c>
      <c r="B44" s="5" t="s">
        <v>1944</v>
      </c>
      <c r="C44" s="5" t="s">
        <v>1948</v>
      </c>
      <c r="D44" s="5" t="s">
        <v>1963</v>
      </c>
      <c r="E44" s="5" t="s">
        <v>1859</v>
      </c>
      <c r="F44" s="5" t="s">
        <v>1964</v>
      </c>
      <c r="G44" s="5" t="s">
        <v>1861</v>
      </c>
      <c r="H44" s="5" t="s">
        <v>1862</v>
      </c>
      <c r="I44" s="5" t="s">
        <v>1928</v>
      </c>
      <c r="J44" s="5" t="s">
        <v>39</v>
      </c>
      <c r="K44" s="5" t="s">
        <v>39</v>
      </c>
    </row>
    <row r="45" spans="1:11">
      <c r="A45" s="5" t="s">
        <v>1856</v>
      </c>
      <c r="B45" s="5" t="s">
        <v>267</v>
      </c>
      <c r="C45" s="5" t="s">
        <v>1934</v>
      </c>
      <c r="D45" s="5" t="s">
        <v>1965</v>
      </c>
      <c r="E45" s="5" t="s">
        <v>1867</v>
      </c>
      <c r="F45" s="5" t="s">
        <v>1966</v>
      </c>
      <c r="G45" s="5" t="s">
        <v>1861</v>
      </c>
      <c r="H45" s="5" t="s">
        <v>1862</v>
      </c>
      <c r="I45" s="5" t="s">
        <v>1928</v>
      </c>
      <c r="J45" s="5" t="s">
        <v>39</v>
      </c>
      <c r="K45" s="5" t="s">
        <v>39</v>
      </c>
    </row>
    <row r="46" spans="1:11">
      <c r="A46" s="5" t="s">
        <v>1856</v>
      </c>
      <c r="B46" s="5" t="s">
        <v>267</v>
      </c>
      <c r="C46" s="5" t="s">
        <v>1934</v>
      </c>
      <c r="D46" s="5" t="s">
        <v>1967</v>
      </c>
      <c r="E46" s="5" t="s">
        <v>1859</v>
      </c>
      <c r="F46" s="5" t="s">
        <v>33</v>
      </c>
      <c r="G46" s="5" t="s">
        <v>1861</v>
      </c>
      <c r="H46" s="5" t="s">
        <v>1862</v>
      </c>
      <c r="I46" s="5" t="s">
        <v>1928</v>
      </c>
      <c r="J46" s="5" t="s">
        <v>39</v>
      </c>
      <c r="K46" s="5" t="s">
        <v>39</v>
      </c>
    </row>
    <row r="47" spans="1:11">
      <c r="A47" s="5" t="s">
        <v>1856</v>
      </c>
      <c r="B47" s="5" t="s">
        <v>267</v>
      </c>
      <c r="C47" s="5" t="s">
        <v>1934</v>
      </c>
      <c r="D47" s="5" t="s">
        <v>1968</v>
      </c>
      <c r="E47" s="5" t="s">
        <v>1867</v>
      </c>
      <c r="F47" s="5" t="s">
        <v>1969</v>
      </c>
      <c r="G47" s="5" t="s">
        <v>1861</v>
      </c>
      <c r="H47" s="5" t="s">
        <v>1862</v>
      </c>
      <c r="I47" s="5" t="s">
        <v>1928</v>
      </c>
      <c r="J47" s="5" t="s">
        <v>39</v>
      </c>
      <c r="K47" s="5" t="s">
        <v>39</v>
      </c>
    </row>
    <row r="48" spans="1:11">
      <c r="A48" s="5" t="s">
        <v>1856</v>
      </c>
      <c r="B48" s="5" t="s">
        <v>267</v>
      </c>
      <c r="C48" s="5" t="s">
        <v>1934</v>
      </c>
      <c r="D48" s="5" t="s">
        <v>1970</v>
      </c>
      <c r="E48" s="5" t="s">
        <v>1904</v>
      </c>
      <c r="F48" s="5" t="s">
        <v>488</v>
      </c>
      <c r="G48" s="5" t="s">
        <v>1861</v>
      </c>
      <c r="H48" s="5" t="s">
        <v>1862</v>
      </c>
      <c r="I48" s="5" t="s">
        <v>1928</v>
      </c>
      <c r="J48" s="5" t="s">
        <v>39</v>
      </c>
      <c r="K48" s="5" t="s">
        <v>42</v>
      </c>
    </row>
    <row r="49" spans="1:11">
      <c r="A49" s="5" t="s">
        <v>1856</v>
      </c>
      <c r="B49" s="5" t="s">
        <v>267</v>
      </c>
      <c r="C49" s="5" t="s">
        <v>1934</v>
      </c>
      <c r="D49" s="5" t="s">
        <v>1971</v>
      </c>
      <c r="E49" s="5" t="s">
        <v>1859</v>
      </c>
      <c r="F49" s="5" t="s">
        <v>1972</v>
      </c>
      <c r="G49" s="5" t="s">
        <v>1861</v>
      </c>
      <c r="H49" s="5" t="s">
        <v>1862</v>
      </c>
      <c r="I49" s="5" t="s">
        <v>1928</v>
      </c>
      <c r="J49" s="5" t="s">
        <v>39</v>
      </c>
      <c r="K49" s="5" t="s">
        <v>39</v>
      </c>
    </row>
    <row r="50" spans="1:11">
      <c r="A50" s="5" t="s">
        <v>1856</v>
      </c>
      <c r="B50" s="5" t="s">
        <v>267</v>
      </c>
      <c r="C50" s="5" t="s">
        <v>1934</v>
      </c>
      <c r="D50" s="5" t="s">
        <v>1973</v>
      </c>
      <c r="E50" s="5" t="s">
        <v>1904</v>
      </c>
      <c r="F50" s="5" t="s">
        <v>1974</v>
      </c>
      <c r="G50" s="5" t="s">
        <v>1861</v>
      </c>
      <c r="H50" s="5" t="s">
        <v>1862</v>
      </c>
      <c r="I50" s="5" t="s">
        <v>1928</v>
      </c>
      <c r="J50" s="5" t="s">
        <v>39</v>
      </c>
      <c r="K50" s="5" t="s">
        <v>39</v>
      </c>
    </row>
    <row r="51" spans="1:11">
      <c r="A51" s="5" t="s">
        <v>1856</v>
      </c>
      <c r="B51" s="5" t="s">
        <v>1937</v>
      </c>
      <c r="C51" s="5" t="s">
        <v>1938</v>
      </c>
      <c r="D51" s="5" t="s">
        <v>1975</v>
      </c>
      <c r="E51" s="5" t="s">
        <v>1904</v>
      </c>
      <c r="F51" s="5" t="s">
        <v>1976</v>
      </c>
      <c r="G51" s="5" t="s">
        <v>1861</v>
      </c>
      <c r="H51" s="5" t="s">
        <v>1862</v>
      </c>
      <c r="I51" s="5" t="s">
        <v>1928</v>
      </c>
      <c r="J51" s="5" t="s">
        <v>39</v>
      </c>
      <c r="K51" s="5" t="s">
        <v>39</v>
      </c>
    </row>
    <row r="52" spans="1:11">
      <c r="A52" s="5" t="s">
        <v>1856</v>
      </c>
      <c r="B52" s="5" t="s">
        <v>122</v>
      </c>
      <c r="C52" s="5" t="s">
        <v>1977</v>
      </c>
      <c r="D52" s="5" t="s">
        <v>1978</v>
      </c>
      <c r="E52" s="5" t="s">
        <v>1859</v>
      </c>
      <c r="F52" s="5" t="s">
        <v>1979</v>
      </c>
      <c r="G52" s="5" t="s">
        <v>1861</v>
      </c>
      <c r="H52" s="5" t="s">
        <v>1862</v>
      </c>
      <c r="I52" s="5" t="s">
        <v>1980</v>
      </c>
      <c r="J52" s="5" t="s">
        <v>39</v>
      </c>
      <c r="K52" s="5" t="s">
        <v>39</v>
      </c>
    </row>
    <row r="53" spans="1:11">
      <c r="A53" s="5" t="s">
        <v>1856</v>
      </c>
      <c r="B53" s="5" t="s">
        <v>894</v>
      </c>
      <c r="C53" s="5" t="s">
        <v>1981</v>
      </c>
      <c r="D53" s="5" t="s">
        <v>1982</v>
      </c>
      <c r="E53" s="5" t="s">
        <v>1859</v>
      </c>
      <c r="F53" s="5" t="s">
        <v>1323</v>
      </c>
      <c r="G53" s="5" t="s">
        <v>1861</v>
      </c>
      <c r="H53" s="5" t="s">
        <v>1862</v>
      </c>
      <c r="I53" s="5" t="s">
        <v>1980</v>
      </c>
      <c r="J53" s="5" t="s">
        <v>39</v>
      </c>
      <c r="K53" s="5" t="s">
        <v>39</v>
      </c>
    </row>
    <row r="54" spans="1:11">
      <c r="A54" s="5" t="s">
        <v>1856</v>
      </c>
      <c r="B54" s="5" t="s">
        <v>894</v>
      </c>
      <c r="C54" s="5" t="s">
        <v>1981</v>
      </c>
      <c r="D54" s="5" t="s">
        <v>1983</v>
      </c>
      <c r="E54" s="5" t="s">
        <v>1859</v>
      </c>
      <c r="F54" s="5" t="s">
        <v>1984</v>
      </c>
      <c r="G54" s="5" t="s">
        <v>1861</v>
      </c>
      <c r="H54" s="5" t="s">
        <v>1862</v>
      </c>
      <c r="I54" s="5" t="s">
        <v>1980</v>
      </c>
      <c r="J54" s="5" t="s">
        <v>39</v>
      </c>
      <c r="K54" s="5" t="s">
        <v>39</v>
      </c>
    </row>
    <row r="55" spans="1:11">
      <c r="A55" s="5" t="s">
        <v>1856</v>
      </c>
      <c r="B55" s="5" t="s">
        <v>894</v>
      </c>
      <c r="C55" s="5" t="s">
        <v>1981</v>
      </c>
      <c r="D55" s="5" t="s">
        <v>1985</v>
      </c>
      <c r="E55" s="5" t="s">
        <v>1859</v>
      </c>
      <c r="F55" s="5" t="s">
        <v>565</v>
      </c>
      <c r="G55" s="5" t="s">
        <v>1861</v>
      </c>
      <c r="H55" s="5" t="s">
        <v>1862</v>
      </c>
      <c r="I55" s="5" t="s">
        <v>1980</v>
      </c>
      <c r="J55" s="5" t="s">
        <v>39</v>
      </c>
      <c r="K55" s="5" t="s">
        <v>39</v>
      </c>
    </row>
    <row r="56" spans="1:11">
      <c r="A56" s="5" t="s">
        <v>1856</v>
      </c>
      <c r="B56" s="5" t="s">
        <v>894</v>
      </c>
      <c r="C56" s="5" t="s">
        <v>1981</v>
      </c>
      <c r="D56" s="5" t="s">
        <v>1986</v>
      </c>
      <c r="E56" s="5" t="s">
        <v>1867</v>
      </c>
      <c r="F56" s="5" t="s">
        <v>1987</v>
      </c>
      <c r="G56" s="5" t="s">
        <v>1861</v>
      </c>
      <c r="H56" s="5" t="s">
        <v>1862</v>
      </c>
      <c r="I56" s="5" t="s">
        <v>1980</v>
      </c>
      <c r="J56" s="5" t="s">
        <v>39</v>
      </c>
      <c r="K56" s="5" t="s">
        <v>39</v>
      </c>
    </row>
    <row r="57" spans="1:11">
      <c r="A57" s="5" t="s">
        <v>1856</v>
      </c>
      <c r="B57" s="5" t="s">
        <v>122</v>
      </c>
      <c r="C57" s="5" t="s">
        <v>1988</v>
      </c>
      <c r="D57" s="5" t="s">
        <v>1989</v>
      </c>
      <c r="E57" s="5" t="s">
        <v>1859</v>
      </c>
      <c r="F57" s="5" t="s">
        <v>1990</v>
      </c>
      <c r="G57" s="5" t="s">
        <v>1861</v>
      </c>
      <c r="H57" s="5" t="s">
        <v>1862</v>
      </c>
      <c r="I57" s="5" t="s">
        <v>1980</v>
      </c>
      <c r="J57" s="5" t="s">
        <v>39</v>
      </c>
      <c r="K57" s="5" t="s">
        <v>39</v>
      </c>
    </row>
    <row r="58" spans="1:11">
      <c r="A58" s="5" t="s">
        <v>1856</v>
      </c>
      <c r="B58" s="5" t="s">
        <v>1991</v>
      </c>
      <c r="C58" s="5" t="s">
        <v>1992</v>
      </c>
      <c r="D58" s="5" t="s">
        <v>1993</v>
      </c>
      <c r="E58" s="5" t="s">
        <v>1859</v>
      </c>
      <c r="F58" s="5" t="s">
        <v>1994</v>
      </c>
      <c r="G58" s="5" t="s">
        <v>1861</v>
      </c>
      <c r="H58" s="5" t="s">
        <v>1862</v>
      </c>
      <c r="I58" s="5" t="s">
        <v>1980</v>
      </c>
      <c r="J58" s="5" t="s">
        <v>39</v>
      </c>
      <c r="K58" s="5" t="s">
        <v>39</v>
      </c>
    </row>
    <row r="59" spans="1:11">
      <c r="A59" s="5" t="s">
        <v>1856</v>
      </c>
      <c r="B59" s="5" t="s">
        <v>1991</v>
      </c>
      <c r="C59" s="5" t="s">
        <v>1992</v>
      </c>
      <c r="D59" s="5" t="s">
        <v>1995</v>
      </c>
      <c r="E59" s="5" t="s">
        <v>1859</v>
      </c>
      <c r="F59" s="5" t="s">
        <v>1996</v>
      </c>
      <c r="G59" s="5" t="s">
        <v>1861</v>
      </c>
      <c r="H59" s="5" t="s">
        <v>1862</v>
      </c>
      <c r="I59" s="5" t="s">
        <v>1980</v>
      </c>
      <c r="J59" s="5" t="s">
        <v>39</v>
      </c>
      <c r="K59" s="5" t="s">
        <v>39</v>
      </c>
    </row>
    <row r="60" spans="1:11">
      <c r="A60" s="5" t="s">
        <v>1856</v>
      </c>
      <c r="B60" s="5" t="s">
        <v>122</v>
      </c>
      <c r="C60" s="5" t="s">
        <v>1997</v>
      </c>
      <c r="D60" s="5" t="s">
        <v>1998</v>
      </c>
      <c r="E60" s="5" t="s">
        <v>1859</v>
      </c>
      <c r="F60" s="5" t="s">
        <v>808</v>
      </c>
      <c r="G60" s="5" t="s">
        <v>1861</v>
      </c>
      <c r="H60" s="5" t="s">
        <v>1862</v>
      </c>
      <c r="I60" s="5" t="s">
        <v>1980</v>
      </c>
      <c r="J60" s="5" t="s">
        <v>39</v>
      </c>
      <c r="K60" s="5" t="s">
        <v>39</v>
      </c>
    </row>
    <row r="61" spans="1:11">
      <c r="A61" s="5" t="s">
        <v>1856</v>
      </c>
      <c r="B61" s="5" t="s">
        <v>122</v>
      </c>
      <c r="C61" s="5" t="s">
        <v>1997</v>
      </c>
      <c r="D61" s="5" t="s">
        <v>1999</v>
      </c>
      <c r="E61" s="5" t="s">
        <v>1904</v>
      </c>
      <c r="F61" s="5" t="s">
        <v>185</v>
      </c>
      <c r="G61" s="5" t="s">
        <v>1861</v>
      </c>
      <c r="H61" s="5" t="s">
        <v>1862</v>
      </c>
      <c r="I61" s="5" t="s">
        <v>1980</v>
      </c>
      <c r="J61" s="5" t="s">
        <v>42</v>
      </c>
      <c r="K61" s="5" t="s">
        <v>42</v>
      </c>
    </row>
    <row r="62" spans="1:11">
      <c r="A62" s="5" t="s">
        <v>1856</v>
      </c>
      <c r="B62" s="5" t="s">
        <v>122</v>
      </c>
      <c r="C62" s="5" t="s">
        <v>1997</v>
      </c>
      <c r="D62" s="5" t="s">
        <v>2000</v>
      </c>
      <c r="E62" s="5" t="s">
        <v>1859</v>
      </c>
      <c r="F62" s="5" t="s">
        <v>2001</v>
      </c>
      <c r="G62" s="5" t="s">
        <v>1861</v>
      </c>
      <c r="H62" s="5" t="s">
        <v>1862</v>
      </c>
      <c r="I62" s="5" t="s">
        <v>1980</v>
      </c>
      <c r="J62" s="5" t="s">
        <v>39</v>
      </c>
      <c r="K62" s="5" t="s">
        <v>39</v>
      </c>
    </row>
    <row r="63" spans="1:11">
      <c r="A63" s="5" t="s">
        <v>1856</v>
      </c>
      <c r="B63" s="5" t="s">
        <v>122</v>
      </c>
      <c r="C63" s="5" t="s">
        <v>1997</v>
      </c>
      <c r="D63" s="5" t="s">
        <v>2002</v>
      </c>
      <c r="E63" s="5" t="s">
        <v>1904</v>
      </c>
      <c r="F63" s="5" t="s">
        <v>71</v>
      </c>
      <c r="G63" s="5" t="s">
        <v>1861</v>
      </c>
      <c r="H63" s="5" t="s">
        <v>1862</v>
      </c>
      <c r="I63" s="5" t="s">
        <v>1980</v>
      </c>
      <c r="J63" s="5" t="s">
        <v>42</v>
      </c>
      <c r="K63" s="5" t="s">
        <v>42</v>
      </c>
    </row>
    <row r="64" spans="1:11">
      <c r="A64" s="5" t="s">
        <v>1856</v>
      </c>
      <c r="B64" s="5" t="s">
        <v>122</v>
      </c>
      <c r="C64" s="5" t="s">
        <v>1997</v>
      </c>
      <c r="D64" s="5" t="s">
        <v>2003</v>
      </c>
      <c r="E64" s="5" t="s">
        <v>1859</v>
      </c>
      <c r="F64" s="5" t="s">
        <v>2004</v>
      </c>
      <c r="G64" s="5" t="s">
        <v>1861</v>
      </c>
      <c r="H64" s="5" t="s">
        <v>1862</v>
      </c>
      <c r="I64" s="5" t="s">
        <v>1980</v>
      </c>
      <c r="J64" s="5" t="s">
        <v>39</v>
      </c>
      <c r="K64" s="5" t="s">
        <v>42</v>
      </c>
    </row>
    <row r="65" spans="1:11">
      <c r="A65" s="5" t="s">
        <v>1856</v>
      </c>
      <c r="B65" s="5" t="s">
        <v>894</v>
      </c>
      <c r="C65" s="5" t="s">
        <v>2005</v>
      </c>
      <c r="D65" s="5" t="s">
        <v>2006</v>
      </c>
      <c r="E65" s="5" t="s">
        <v>1859</v>
      </c>
      <c r="F65" s="5" t="s">
        <v>1007</v>
      </c>
      <c r="G65" s="5" t="s">
        <v>1861</v>
      </c>
      <c r="H65" s="5" t="s">
        <v>1862</v>
      </c>
      <c r="I65" s="5" t="s">
        <v>1980</v>
      </c>
      <c r="J65" s="5" t="s">
        <v>39</v>
      </c>
      <c r="K65" s="5" t="s">
        <v>39</v>
      </c>
    </row>
    <row r="66" spans="1:11">
      <c r="A66" s="5" t="s">
        <v>1856</v>
      </c>
      <c r="B66" s="5" t="s">
        <v>122</v>
      </c>
      <c r="C66" s="5" t="s">
        <v>2007</v>
      </c>
      <c r="D66" s="5" t="s">
        <v>2008</v>
      </c>
      <c r="E66" s="5" t="s">
        <v>1859</v>
      </c>
      <c r="F66" s="5" t="s">
        <v>2009</v>
      </c>
      <c r="G66" s="5" t="s">
        <v>1861</v>
      </c>
      <c r="H66" s="5" t="s">
        <v>1862</v>
      </c>
      <c r="I66" s="5" t="s">
        <v>1980</v>
      </c>
      <c r="J66" s="5" t="s">
        <v>39</v>
      </c>
      <c r="K66" s="5" t="s">
        <v>39</v>
      </c>
    </row>
    <row r="67" spans="1:11">
      <c r="A67" s="5" t="s">
        <v>1856</v>
      </c>
      <c r="B67" s="5" t="s">
        <v>279</v>
      </c>
      <c r="C67" s="5" t="s">
        <v>1925</v>
      </c>
      <c r="D67" s="5" t="s">
        <v>2010</v>
      </c>
      <c r="E67" s="5" t="s">
        <v>1867</v>
      </c>
      <c r="F67" s="5" t="s">
        <v>2011</v>
      </c>
      <c r="G67" s="5" t="s">
        <v>2012</v>
      </c>
      <c r="H67" s="5" t="s">
        <v>1862</v>
      </c>
      <c r="I67" s="5" t="s">
        <v>2013</v>
      </c>
      <c r="J67" s="5" t="s">
        <v>39</v>
      </c>
      <c r="K67" s="5" t="s">
        <v>39</v>
      </c>
    </row>
    <row r="68" spans="1:11">
      <c r="A68" s="5" t="s">
        <v>1856</v>
      </c>
      <c r="B68" s="5" t="s">
        <v>2014</v>
      </c>
      <c r="C68" s="5" t="s">
        <v>2015</v>
      </c>
      <c r="D68" s="5" t="s">
        <v>2016</v>
      </c>
      <c r="E68" s="5" t="s">
        <v>1867</v>
      </c>
      <c r="F68" s="5" t="s">
        <v>2017</v>
      </c>
      <c r="G68" s="5" t="s">
        <v>2012</v>
      </c>
      <c r="H68" s="5" t="s">
        <v>1862</v>
      </c>
      <c r="I68" s="5" t="s">
        <v>2013</v>
      </c>
      <c r="J68" s="5" t="s">
        <v>39</v>
      </c>
      <c r="K68" s="5" t="s">
        <v>39</v>
      </c>
    </row>
    <row r="69" spans="1:11">
      <c r="A69" s="5" t="s">
        <v>1856</v>
      </c>
      <c r="B69" s="5" t="s">
        <v>2014</v>
      </c>
      <c r="C69" s="5" t="s">
        <v>2015</v>
      </c>
      <c r="D69" s="5" t="s">
        <v>2018</v>
      </c>
      <c r="E69" s="5" t="s">
        <v>1859</v>
      </c>
      <c r="F69" s="5" t="s">
        <v>2019</v>
      </c>
      <c r="G69" s="5" t="s">
        <v>2012</v>
      </c>
      <c r="H69" s="5" t="s">
        <v>1862</v>
      </c>
      <c r="I69" s="5" t="s">
        <v>2013</v>
      </c>
      <c r="J69" s="5" t="s">
        <v>39</v>
      </c>
      <c r="K69" s="5" t="s">
        <v>39</v>
      </c>
    </row>
    <row r="70" spans="1:11">
      <c r="A70" s="5" t="s">
        <v>1856</v>
      </c>
      <c r="B70" s="5" t="s">
        <v>2014</v>
      </c>
      <c r="C70" s="5" t="s">
        <v>2015</v>
      </c>
      <c r="D70" s="5" t="s">
        <v>2020</v>
      </c>
      <c r="E70" s="5" t="s">
        <v>1859</v>
      </c>
      <c r="F70" s="5" t="s">
        <v>2021</v>
      </c>
      <c r="G70" s="5" t="s">
        <v>2012</v>
      </c>
      <c r="H70" s="5" t="s">
        <v>1862</v>
      </c>
      <c r="I70" s="5" t="s">
        <v>2013</v>
      </c>
      <c r="J70" s="5" t="s">
        <v>39</v>
      </c>
      <c r="K70" s="5" t="s">
        <v>39</v>
      </c>
    </row>
    <row r="71" spans="1:11">
      <c r="A71" s="5" t="s">
        <v>1856</v>
      </c>
      <c r="B71" s="5" t="s">
        <v>2022</v>
      </c>
      <c r="C71" s="5" t="s">
        <v>2023</v>
      </c>
      <c r="D71" s="5" t="s">
        <v>2024</v>
      </c>
      <c r="E71" s="5" t="s">
        <v>1859</v>
      </c>
      <c r="F71" s="5" t="s">
        <v>2025</v>
      </c>
      <c r="G71" s="5" t="s">
        <v>2012</v>
      </c>
      <c r="H71" s="5" t="s">
        <v>1862</v>
      </c>
      <c r="I71" s="5" t="s">
        <v>2013</v>
      </c>
      <c r="J71" s="5" t="s">
        <v>39</v>
      </c>
      <c r="K71" s="5" t="s">
        <v>39</v>
      </c>
    </row>
    <row r="72" spans="1:11">
      <c r="A72" s="5" t="s">
        <v>1856</v>
      </c>
      <c r="B72" s="5" t="s">
        <v>2022</v>
      </c>
      <c r="C72" s="5" t="s">
        <v>2023</v>
      </c>
      <c r="D72" s="5" t="s">
        <v>2026</v>
      </c>
      <c r="E72" s="5" t="s">
        <v>1867</v>
      </c>
      <c r="F72" s="5" t="s">
        <v>2027</v>
      </c>
      <c r="G72" s="5" t="s">
        <v>2012</v>
      </c>
      <c r="H72" s="5" t="s">
        <v>1862</v>
      </c>
      <c r="I72" s="5" t="s">
        <v>2013</v>
      </c>
      <c r="J72" s="5" t="s">
        <v>39</v>
      </c>
      <c r="K72" s="5" t="s">
        <v>39</v>
      </c>
    </row>
    <row r="73" spans="1:11">
      <c r="A73" s="5" t="s">
        <v>1856</v>
      </c>
      <c r="B73" s="5" t="s">
        <v>2028</v>
      </c>
      <c r="C73" s="5" t="s">
        <v>2029</v>
      </c>
      <c r="D73" s="5" t="s">
        <v>2030</v>
      </c>
      <c r="E73" s="5" t="s">
        <v>1859</v>
      </c>
      <c r="F73" s="5" t="s">
        <v>350</v>
      </c>
      <c r="G73" s="5" t="s">
        <v>1861</v>
      </c>
      <c r="H73" s="5" t="s">
        <v>2031</v>
      </c>
      <c r="I73" s="5" t="s">
        <v>2013</v>
      </c>
      <c r="J73" s="5" t="s">
        <v>39</v>
      </c>
      <c r="K73" s="5" t="s">
        <v>39</v>
      </c>
    </row>
    <row r="74" spans="1:11">
      <c r="A74" s="5" t="s">
        <v>1856</v>
      </c>
      <c r="B74" s="5" t="s">
        <v>2028</v>
      </c>
      <c r="C74" s="5" t="s">
        <v>2029</v>
      </c>
      <c r="D74" s="5" t="s">
        <v>2032</v>
      </c>
      <c r="E74" s="5" t="s">
        <v>1859</v>
      </c>
      <c r="F74" s="5" t="s">
        <v>2033</v>
      </c>
      <c r="G74" s="5" t="s">
        <v>1861</v>
      </c>
      <c r="H74" s="5" t="s">
        <v>2031</v>
      </c>
      <c r="I74" s="5" t="s">
        <v>2013</v>
      </c>
      <c r="J74" s="5" t="s">
        <v>39</v>
      </c>
      <c r="K74" s="5" t="s">
        <v>39</v>
      </c>
    </row>
    <row r="75" spans="1:11">
      <c r="A75" s="5" t="s">
        <v>1856</v>
      </c>
      <c r="B75" s="5" t="s">
        <v>2028</v>
      </c>
      <c r="C75" s="5" t="s">
        <v>2034</v>
      </c>
      <c r="D75" s="5" t="s">
        <v>2035</v>
      </c>
      <c r="E75" s="5" t="s">
        <v>1859</v>
      </c>
      <c r="F75" s="5" t="s">
        <v>560</v>
      </c>
      <c r="G75" s="5" t="s">
        <v>1861</v>
      </c>
      <c r="H75" s="5" t="s">
        <v>2031</v>
      </c>
      <c r="I75" s="5" t="s">
        <v>2013</v>
      </c>
      <c r="J75" s="5" t="s">
        <v>39</v>
      </c>
      <c r="K75" s="5" t="s">
        <v>39</v>
      </c>
    </row>
    <row r="76" spans="1:11">
      <c r="A76" s="5" t="s">
        <v>1856</v>
      </c>
      <c r="B76" s="5" t="s">
        <v>2028</v>
      </c>
      <c r="C76" s="5" t="s">
        <v>2036</v>
      </c>
      <c r="D76" s="5" t="s">
        <v>2037</v>
      </c>
      <c r="E76" s="5" t="s">
        <v>1859</v>
      </c>
      <c r="F76" s="5" t="s">
        <v>2038</v>
      </c>
      <c r="G76" s="5" t="s">
        <v>1861</v>
      </c>
      <c r="H76" s="5" t="s">
        <v>2031</v>
      </c>
      <c r="I76" s="5" t="s">
        <v>2013</v>
      </c>
      <c r="J76" s="5" t="s">
        <v>39</v>
      </c>
      <c r="K76" s="5" t="s">
        <v>39</v>
      </c>
    </row>
    <row r="77" spans="1:11">
      <c r="A77" s="5" t="s">
        <v>1856</v>
      </c>
      <c r="B77" s="5" t="s">
        <v>2028</v>
      </c>
      <c r="C77" s="5" t="s">
        <v>2036</v>
      </c>
      <c r="D77" s="5" t="s">
        <v>2039</v>
      </c>
      <c r="E77" s="5" t="s">
        <v>1859</v>
      </c>
      <c r="F77" s="5" t="s">
        <v>2040</v>
      </c>
      <c r="G77" s="5" t="s">
        <v>1861</v>
      </c>
      <c r="H77" s="5" t="s">
        <v>2031</v>
      </c>
      <c r="I77" s="5" t="s">
        <v>2013</v>
      </c>
      <c r="J77" s="5" t="s">
        <v>39</v>
      </c>
      <c r="K77" s="5" t="s">
        <v>39</v>
      </c>
    </row>
    <row r="78" spans="1:11">
      <c r="A78" s="5" t="s">
        <v>1856</v>
      </c>
      <c r="B78" s="5" t="s">
        <v>2028</v>
      </c>
      <c r="C78" s="5" t="s">
        <v>2041</v>
      </c>
      <c r="D78" s="5" t="s">
        <v>2042</v>
      </c>
      <c r="E78" s="5" t="s">
        <v>1859</v>
      </c>
      <c r="F78" s="5" t="s">
        <v>128</v>
      </c>
      <c r="G78" s="5" t="s">
        <v>1861</v>
      </c>
      <c r="H78" s="5" t="s">
        <v>2031</v>
      </c>
      <c r="I78" s="5" t="s">
        <v>2013</v>
      </c>
      <c r="J78" s="5" t="s">
        <v>39</v>
      </c>
      <c r="K78" s="5" t="s">
        <v>39</v>
      </c>
    </row>
    <row r="79" spans="1:11">
      <c r="A79" s="5" t="s">
        <v>1856</v>
      </c>
      <c r="B79" s="5" t="s">
        <v>2028</v>
      </c>
      <c r="C79" s="5" t="s">
        <v>2043</v>
      </c>
      <c r="D79" s="5" t="s">
        <v>2044</v>
      </c>
      <c r="E79" s="5" t="s">
        <v>1859</v>
      </c>
      <c r="F79" s="5" t="s">
        <v>2045</v>
      </c>
      <c r="G79" s="5" t="s">
        <v>1861</v>
      </c>
      <c r="H79" s="5" t="s">
        <v>2031</v>
      </c>
      <c r="I79" s="5" t="s">
        <v>2013</v>
      </c>
      <c r="J79" s="5" t="s">
        <v>39</v>
      </c>
      <c r="K79" s="5" t="s">
        <v>39</v>
      </c>
    </row>
    <row r="80" spans="1:11">
      <c r="A80" s="5" t="s">
        <v>1856</v>
      </c>
      <c r="B80" s="5" t="s">
        <v>2028</v>
      </c>
      <c r="C80" s="5" t="s">
        <v>2046</v>
      </c>
      <c r="D80" s="5" t="s">
        <v>2047</v>
      </c>
      <c r="E80" s="5" t="s">
        <v>1859</v>
      </c>
      <c r="F80" s="5" t="s">
        <v>903</v>
      </c>
      <c r="G80" s="5" t="s">
        <v>1861</v>
      </c>
      <c r="H80" s="5" t="s">
        <v>2031</v>
      </c>
      <c r="I80" s="5" t="s">
        <v>2013</v>
      </c>
      <c r="J80" s="5" t="s">
        <v>42</v>
      </c>
      <c r="K80" s="5" t="s">
        <v>42</v>
      </c>
    </row>
    <row r="81" spans="1:11">
      <c r="A81" s="5" t="s">
        <v>1856</v>
      </c>
      <c r="B81" s="5" t="s">
        <v>2028</v>
      </c>
      <c r="C81" s="5" t="s">
        <v>2046</v>
      </c>
      <c r="D81" s="5" t="s">
        <v>2048</v>
      </c>
      <c r="E81" s="5" t="s">
        <v>1859</v>
      </c>
      <c r="F81" s="5" t="s">
        <v>2049</v>
      </c>
      <c r="G81" s="5" t="s">
        <v>1861</v>
      </c>
      <c r="H81" s="5" t="s">
        <v>2031</v>
      </c>
      <c r="I81" s="5" t="s">
        <v>2013</v>
      </c>
      <c r="J81" s="5" t="s">
        <v>39</v>
      </c>
      <c r="K81" s="5" t="s">
        <v>39</v>
      </c>
    </row>
    <row r="82" spans="1:11">
      <c r="A82" s="5" t="s">
        <v>1856</v>
      </c>
      <c r="B82" s="5" t="s">
        <v>2028</v>
      </c>
      <c r="C82" s="5" t="s">
        <v>2029</v>
      </c>
      <c r="D82" s="5" t="s">
        <v>2050</v>
      </c>
      <c r="E82" s="5" t="s">
        <v>1904</v>
      </c>
      <c r="F82" s="5" t="s">
        <v>1296</v>
      </c>
      <c r="G82" s="5" t="s">
        <v>1861</v>
      </c>
      <c r="H82" s="5" t="s">
        <v>2031</v>
      </c>
      <c r="I82" s="5" t="s">
        <v>2013</v>
      </c>
      <c r="J82" s="5" t="s">
        <v>39</v>
      </c>
      <c r="K82" s="5" t="s">
        <v>2051</v>
      </c>
    </row>
    <row r="83" spans="1:11">
      <c r="A83" s="5" t="s">
        <v>1856</v>
      </c>
      <c r="B83" s="5" t="s">
        <v>2028</v>
      </c>
      <c r="C83" s="5" t="s">
        <v>2052</v>
      </c>
      <c r="D83" s="5" t="s">
        <v>2053</v>
      </c>
      <c r="E83" s="5" t="s">
        <v>1859</v>
      </c>
      <c r="F83" s="5" t="s">
        <v>2054</v>
      </c>
      <c r="G83" s="5" t="s">
        <v>1861</v>
      </c>
      <c r="H83" s="5" t="s">
        <v>2031</v>
      </c>
      <c r="I83" s="5" t="s">
        <v>2013</v>
      </c>
      <c r="J83" s="5" t="s">
        <v>39</v>
      </c>
      <c r="K83" s="5" t="s">
        <v>39</v>
      </c>
    </row>
    <row r="84" spans="1:11">
      <c r="A84" s="5" t="s">
        <v>1856</v>
      </c>
      <c r="B84" s="5" t="s">
        <v>2028</v>
      </c>
      <c r="C84" s="5" t="s">
        <v>2029</v>
      </c>
      <c r="D84" s="5" t="s">
        <v>2055</v>
      </c>
      <c r="E84" s="5" t="s">
        <v>1904</v>
      </c>
      <c r="F84" s="5" t="s">
        <v>137</v>
      </c>
      <c r="G84" s="5" t="s">
        <v>1861</v>
      </c>
      <c r="H84" s="5" t="s">
        <v>2031</v>
      </c>
      <c r="I84" s="5" t="s">
        <v>2013</v>
      </c>
      <c r="J84" s="5" t="s">
        <v>42</v>
      </c>
      <c r="K84" s="5" t="s">
        <v>42</v>
      </c>
    </row>
    <row r="85" spans="1:11">
      <c r="A85" s="5" t="s">
        <v>1856</v>
      </c>
      <c r="B85" s="5" t="s">
        <v>2028</v>
      </c>
      <c r="C85" s="5" t="s">
        <v>2029</v>
      </c>
      <c r="D85" s="5" t="s">
        <v>2056</v>
      </c>
      <c r="E85" s="5" t="s">
        <v>1904</v>
      </c>
      <c r="F85" s="5" t="s">
        <v>93</v>
      </c>
      <c r="G85" s="5" t="s">
        <v>1861</v>
      </c>
      <c r="H85" s="5" t="s">
        <v>2031</v>
      </c>
      <c r="I85" s="5" t="s">
        <v>2013</v>
      </c>
      <c r="J85" s="5" t="s">
        <v>42</v>
      </c>
      <c r="K85" s="5" t="s">
        <v>42</v>
      </c>
    </row>
    <row r="86" spans="1:11">
      <c r="A86" s="5" t="s">
        <v>1856</v>
      </c>
      <c r="B86" s="5" t="s">
        <v>2028</v>
      </c>
      <c r="C86" s="5" t="s">
        <v>2029</v>
      </c>
      <c r="D86" s="5" t="s">
        <v>2057</v>
      </c>
      <c r="E86" s="5" t="s">
        <v>1859</v>
      </c>
      <c r="F86" s="5" t="s">
        <v>2058</v>
      </c>
      <c r="G86" s="5" t="s">
        <v>1861</v>
      </c>
      <c r="H86" s="5" t="s">
        <v>2031</v>
      </c>
      <c r="I86" s="5" t="s">
        <v>2013</v>
      </c>
      <c r="J86" s="5" t="s">
        <v>39</v>
      </c>
      <c r="K86" s="5" t="s">
        <v>39</v>
      </c>
    </row>
    <row r="87" spans="1:11">
      <c r="A87" s="5" t="s">
        <v>1856</v>
      </c>
      <c r="B87" s="5" t="s">
        <v>2028</v>
      </c>
      <c r="C87" s="5" t="s">
        <v>2029</v>
      </c>
      <c r="D87" s="5" t="s">
        <v>2059</v>
      </c>
      <c r="E87" s="5" t="s">
        <v>1859</v>
      </c>
      <c r="F87" s="5" t="s">
        <v>2060</v>
      </c>
      <c r="G87" s="5" t="s">
        <v>1861</v>
      </c>
      <c r="H87" s="5" t="s">
        <v>2031</v>
      </c>
      <c r="I87" s="5" t="s">
        <v>2013</v>
      </c>
      <c r="J87" s="5" t="s">
        <v>39</v>
      </c>
      <c r="K87" s="5" t="s">
        <v>39</v>
      </c>
    </row>
    <row r="88" spans="1:11">
      <c r="A88" s="5" t="s">
        <v>1856</v>
      </c>
      <c r="B88" s="5" t="s">
        <v>2028</v>
      </c>
      <c r="C88" s="5" t="s">
        <v>2036</v>
      </c>
      <c r="D88" s="5" t="s">
        <v>2061</v>
      </c>
      <c r="E88" s="5" t="s">
        <v>1859</v>
      </c>
      <c r="F88" s="5" t="s">
        <v>60</v>
      </c>
      <c r="G88" s="5" t="s">
        <v>1861</v>
      </c>
      <c r="H88" s="5" t="s">
        <v>2031</v>
      </c>
      <c r="I88" s="5" t="s">
        <v>2013</v>
      </c>
      <c r="J88" s="5" t="s">
        <v>39</v>
      </c>
      <c r="K88" s="5" t="s">
        <v>39</v>
      </c>
    </row>
    <row r="89" spans="1:11">
      <c r="A89" s="5" t="s">
        <v>1856</v>
      </c>
      <c r="B89" s="5" t="s">
        <v>2028</v>
      </c>
      <c r="C89" s="5" t="s">
        <v>2029</v>
      </c>
      <c r="D89" s="5" t="s">
        <v>2062</v>
      </c>
      <c r="E89" s="5" t="s">
        <v>1859</v>
      </c>
      <c r="F89" s="5" t="s">
        <v>2063</v>
      </c>
      <c r="G89" s="5" t="s">
        <v>1861</v>
      </c>
      <c r="H89" s="5" t="s">
        <v>2031</v>
      </c>
      <c r="I89" s="5" t="s">
        <v>2013</v>
      </c>
      <c r="J89" s="5" t="s">
        <v>39</v>
      </c>
      <c r="K89" s="5" t="s">
        <v>39</v>
      </c>
    </row>
    <row r="90" spans="1:11">
      <c r="A90" s="5" t="s">
        <v>1856</v>
      </c>
      <c r="B90" s="5" t="s">
        <v>2064</v>
      </c>
      <c r="C90" s="5" t="s">
        <v>2065</v>
      </c>
      <c r="D90" s="5" t="s">
        <v>2066</v>
      </c>
      <c r="E90" s="5" t="s">
        <v>1904</v>
      </c>
      <c r="F90" s="5" t="s">
        <v>402</v>
      </c>
      <c r="G90" s="5" t="s">
        <v>1861</v>
      </c>
      <c r="H90" s="5" t="s">
        <v>2031</v>
      </c>
      <c r="I90" s="5" t="s">
        <v>2067</v>
      </c>
      <c r="J90" s="5" t="s">
        <v>42</v>
      </c>
      <c r="K90" s="5" t="s">
        <v>42</v>
      </c>
    </row>
    <row r="91" spans="1:11">
      <c r="A91" s="5" t="s">
        <v>1856</v>
      </c>
      <c r="B91" s="5" t="s">
        <v>2064</v>
      </c>
      <c r="C91" s="5" t="s">
        <v>2065</v>
      </c>
      <c r="D91" s="5" t="s">
        <v>2068</v>
      </c>
      <c r="E91" s="5" t="s">
        <v>1859</v>
      </c>
      <c r="F91" s="5" t="s">
        <v>622</v>
      </c>
      <c r="G91" s="5" t="s">
        <v>1861</v>
      </c>
      <c r="H91" s="5" t="s">
        <v>2031</v>
      </c>
      <c r="I91" s="5" t="s">
        <v>2067</v>
      </c>
      <c r="J91" s="5" t="s">
        <v>39</v>
      </c>
      <c r="K91" s="5" t="s">
        <v>42</v>
      </c>
    </row>
    <row r="92" spans="1:11">
      <c r="A92" s="5" t="s">
        <v>1856</v>
      </c>
      <c r="B92" s="5" t="s">
        <v>2064</v>
      </c>
      <c r="C92" s="5" t="s">
        <v>2065</v>
      </c>
      <c r="D92" s="5" t="s">
        <v>2069</v>
      </c>
      <c r="E92" s="5" t="s">
        <v>1859</v>
      </c>
      <c r="F92" s="5" t="s">
        <v>2070</v>
      </c>
      <c r="G92" s="5" t="s">
        <v>1861</v>
      </c>
      <c r="H92" s="5" t="s">
        <v>2031</v>
      </c>
      <c r="I92" s="5" t="s">
        <v>2067</v>
      </c>
      <c r="J92" s="5" t="s">
        <v>39</v>
      </c>
      <c r="K92" s="5" t="s">
        <v>39</v>
      </c>
    </row>
    <row r="93" spans="1:11">
      <c r="A93" s="5" t="s">
        <v>1856</v>
      </c>
      <c r="B93" s="5" t="s">
        <v>2071</v>
      </c>
      <c r="C93" s="5" t="s">
        <v>2072</v>
      </c>
      <c r="D93" s="5" t="s">
        <v>2073</v>
      </c>
      <c r="E93" s="5" t="s">
        <v>1859</v>
      </c>
      <c r="F93" s="5" t="s">
        <v>2074</v>
      </c>
      <c r="G93" s="5" t="s">
        <v>1861</v>
      </c>
      <c r="H93" s="5" t="s">
        <v>2031</v>
      </c>
      <c r="I93" s="5" t="s">
        <v>2067</v>
      </c>
      <c r="J93" s="5" t="s">
        <v>39</v>
      </c>
      <c r="K93" s="5" t="s">
        <v>39</v>
      </c>
    </row>
    <row r="94" spans="1:11">
      <c r="A94" s="5" t="s">
        <v>1856</v>
      </c>
      <c r="B94" s="5" t="s">
        <v>2071</v>
      </c>
      <c r="C94" s="5" t="s">
        <v>2072</v>
      </c>
      <c r="D94" s="5" t="s">
        <v>2075</v>
      </c>
      <c r="E94" s="5" t="s">
        <v>1859</v>
      </c>
      <c r="F94" s="5" t="s">
        <v>2076</v>
      </c>
      <c r="G94" s="5" t="s">
        <v>1861</v>
      </c>
      <c r="H94" s="5" t="s">
        <v>2031</v>
      </c>
      <c r="I94" s="5" t="s">
        <v>2067</v>
      </c>
      <c r="J94" s="5" t="s">
        <v>39</v>
      </c>
      <c r="K94" s="5" t="s">
        <v>39</v>
      </c>
    </row>
    <row r="95" spans="1:11">
      <c r="A95" s="5" t="s">
        <v>1856</v>
      </c>
      <c r="B95" s="5" t="s">
        <v>2064</v>
      </c>
      <c r="C95" s="5" t="s">
        <v>2065</v>
      </c>
      <c r="D95" s="5" t="s">
        <v>2077</v>
      </c>
      <c r="E95" s="5" t="s">
        <v>1859</v>
      </c>
      <c r="F95" s="5" t="s">
        <v>627</v>
      </c>
      <c r="G95" s="5" t="s">
        <v>1861</v>
      </c>
      <c r="H95" s="5" t="s">
        <v>2031</v>
      </c>
      <c r="I95" s="5" t="s">
        <v>2067</v>
      </c>
      <c r="J95" s="5" t="s">
        <v>39</v>
      </c>
      <c r="K95" s="5" t="s">
        <v>39</v>
      </c>
    </row>
    <row r="96" spans="1:11">
      <c r="A96" s="5" t="s">
        <v>1856</v>
      </c>
      <c r="B96" s="5" t="s">
        <v>2064</v>
      </c>
      <c r="C96" s="5" t="s">
        <v>2065</v>
      </c>
      <c r="D96" s="5" t="s">
        <v>2078</v>
      </c>
      <c r="E96" s="5" t="s">
        <v>1904</v>
      </c>
      <c r="F96" s="5" t="s">
        <v>608</v>
      </c>
      <c r="G96" s="5" t="s">
        <v>1861</v>
      </c>
      <c r="H96" s="5" t="s">
        <v>2031</v>
      </c>
      <c r="I96" s="5" t="s">
        <v>2067</v>
      </c>
      <c r="J96" s="5" t="s">
        <v>39</v>
      </c>
      <c r="K96" s="5" t="s">
        <v>42</v>
      </c>
    </row>
    <row r="97" spans="1:11">
      <c r="A97" s="5" t="s">
        <v>1856</v>
      </c>
      <c r="B97" s="5" t="s">
        <v>2064</v>
      </c>
      <c r="C97" s="5" t="s">
        <v>2065</v>
      </c>
      <c r="D97" s="5" t="s">
        <v>2079</v>
      </c>
      <c r="E97" s="5" t="s">
        <v>1859</v>
      </c>
      <c r="F97" s="5" t="s">
        <v>540</v>
      </c>
      <c r="G97" s="5" t="s">
        <v>1861</v>
      </c>
      <c r="H97" s="5" t="s">
        <v>2031</v>
      </c>
      <c r="I97" s="5" t="s">
        <v>2067</v>
      </c>
      <c r="J97" s="5" t="s">
        <v>42</v>
      </c>
      <c r="K97" s="5" t="s">
        <v>42</v>
      </c>
    </row>
    <row r="98" spans="1:11">
      <c r="A98" s="5" t="s">
        <v>1856</v>
      </c>
      <c r="B98" s="5" t="s">
        <v>2064</v>
      </c>
      <c r="C98" s="5" t="s">
        <v>2065</v>
      </c>
      <c r="D98" s="5" t="s">
        <v>2080</v>
      </c>
      <c r="E98" s="5" t="s">
        <v>1859</v>
      </c>
      <c r="F98" s="5" t="s">
        <v>1025</v>
      </c>
      <c r="G98" s="5" t="s">
        <v>1861</v>
      </c>
      <c r="H98" s="5" t="s">
        <v>2031</v>
      </c>
      <c r="I98" s="5" t="s">
        <v>2067</v>
      </c>
      <c r="J98" s="5" t="s">
        <v>42</v>
      </c>
      <c r="K98" s="5" t="s">
        <v>42</v>
      </c>
    </row>
    <row r="99" spans="1:11">
      <c r="A99" s="5" t="s">
        <v>1856</v>
      </c>
      <c r="B99" s="5" t="s">
        <v>2064</v>
      </c>
      <c r="C99" s="5" t="s">
        <v>2065</v>
      </c>
      <c r="D99" s="5" t="s">
        <v>2081</v>
      </c>
      <c r="E99" s="5" t="s">
        <v>1904</v>
      </c>
      <c r="F99" s="5" t="s">
        <v>776</v>
      </c>
      <c r="G99" s="5" t="s">
        <v>1861</v>
      </c>
      <c r="H99" s="5" t="s">
        <v>2031</v>
      </c>
      <c r="I99" s="5" t="s">
        <v>2067</v>
      </c>
      <c r="J99" s="5" t="s">
        <v>39</v>
      </c>
      <c r="K99" s="5" t="s">
        <v>39</v>
      </c>
    </row>
    <row r="100" spans="1:11">
      <c r="A100" s="5" t="s">
        <v>1856</v>
      </c>
      <c r="B100" s="5" t="s">
        <v>2064</v>
      </c>
      <c r="C100" s="5" t="s">
        <v>2065</v>
      </c>
      <c r="D100" s="5" t="s">
        <v>2082</v>
      </c>
      <c r="E100" s="5" t="s">
        <v>1859</v>
      </c>
      <c r="F100" s="5" t="s">
        <v>646</v>
      </c>
      <c r="G100" s="5" t="s">
        <v>1861</v>
      </c>
      <c r="H100" s="5" t="s">
        <v>2031</v>
      </c>
      <c r="I100" s="5" t="s">
        <v>2067</v>
      </c>
      <c r="J100" s="5" t="s">
        <v>39</v>
      </c>
      <c r="K100" s="5" t="s">
        <v>39</v>
      </c>
    </row>
    <row r="101" spans="1:11">
      <c r="A101" s="5" t="s">
        <v>1856</v>
      </c>
      <c r="B101" s="5" t="s">
        <v>2064</v>
      </c>
      <c r="C101" s="5" t="s">
        <v>2065</v>
      </c>
      <c r="D101" s="5" t="s">
        <v>2083</v>
      </c>
      <c r="E101" s="5" t="s">
        <v>1859</v>
      </c>
      <c r="F101" s="5" t="s">
        <v>661</v>
      </c>
      <c r="G101" s="5" t="s">
        <v>1861</v>
      </c>
      <c r="H101" s="5" t="s">
        <v>2031</v>
      </c>
      <c r="I101" s="5" t="s">
        <v>2067</v>
      </c>
      <c r="J101" s="5" t="s">
        <v>39</v>
      </c>
      <c r="K101" s="5" t="s">
        <v>39</v>
      </c>
    </row>
    <row r="102" spans="1:11">
      <c r="A102" s="5" t="s">
        <v>1856</v>
      </c>
      <c r="B102" s="5" t="s">
        <v>2064</v>
      </c>
      <c r="C102" s="5" t="s">
        <v>2065</v>
      </c>
      <c r="D102" s="5" t="s">
        <v>2084</v>
      </c>
      <c r="E102" s="5" t="s">
        <v>1859</v>
      </c>
      <c r="F102" s="5" t="s">
        <v>638</v>
      </c>
      <c r="G102" s="5" t="s">
        <v>1861</v>
      </c>
      <c r="H102" s="5" t="s">
        <v>2031</v>
      </c>
      <c r="I102" s="5" t="s">
        <v>2067</v>
      </c>
      <c r="J102" s="5" t="s">
        <v>39</v>
      </c>
      <c r="K102" s="5" t="s">
        <v>39</v>
      </c>
    </row>
    <row r="103" spans="1:11">
      <c r="A103" s="5" t="s">
        <v>1856</v>
      </c>
      <c r="B103" s="5" t="s">
        <v>2064</v>
      </c>
      <c r="C103" s="5" t="s">
        <v>2065</v>
      </c>
      <c r="D103" s="5" t="s">
        <v>2085</v>
      </c>
      <c r="E103" s="5" t="s">
        <v>1859</v>
      </c>
      <c r="F103" s="5" t="s">
        <v>2086</v>
      </c>
      <c r="G103" s="5" t="s">
        <v>1861</v>
      </c>
      <c r="H103" s="5" t="s">
        <v>2031</v>
      </c>
      <c r="I103" s="5" t="s">
        <v>2067</v>
      </c>
      <c r="J103" s="5" t="s">
        <v>39</v>
      </c>
      <c r="K103" s="5" t="s">
        <v>39</v>
      </c>
    </row>
    <row r="104" spans="1:11">
      <c r="A104" s="5" t="s">
        <v>1856</v>
      </c>
      <c r="B104" s="5" t="s">
        <v>2064</v>
      </c>
      <c r="C104" s="5" t="s">
        <v>2065</v>
      </c>
      <c r="D104" s="5" t="s">
        <v>2087</v>
      </c>
      <c r="E104" s="5" t="s">
        <v>1859</v>
      </c>
      <c r="F104" s="5" t="s">
        <v>2088</v>
      </c>
      <c r="G104" s="5" t="s">
        <v>1861</v>
      </c>
      <c r="H104" s="5" t="s">
        <v>2031</v>
      </c>
      <c r="I104" s="5" t="s">
        <v>2067</v>
      </c>
      <c r="J104" s="5" t="s">
        <v>39</v>
      </c>
      <c r="K104" s="5" t="s">
        <v>39</v>
      </c>
    </row>
    <row r="105" spans="1:11">
      <c r="A105" s="5" t="s">
        <v>1856</v>
      </c>
      <c r="B105" s="5" t="s">
        <v>2064</v>
      </c>
      <c r="C105" s="5" t="s">
        <v>2065</v>
      </c>
      <c r="D105" s="5" t="s">
        <v>2089</v>
      </c>
      <c r="E105" s="5" t="s">
        <v>1859</v>
      </c>
      <c r="F105" s="5" t="s">
        <v>2090</v>
      </c>
      <c r="G105" s="5" t="s">
        <v>1861</v>
      </c>
      <c r="H105" s="5" t="s">
        <v>2031</v>
      </c>
      <c r="I105" s="5" t="s">
        <v>2067</v>
      </c>
      <c r="J105" s="5" t="s">
        <v>39</v>
      </c>
      <c r="K105" s="5" t="s">
        <v>39</v>
      </c>
    </row>
    <row r="106" spans="1:11">
      <c r="A106" s="5" t="s">
        <v>1856</v>
      </c>
      <c r="B106" s="5" t="s">
        <v>2064</v>
      </c>
      <c r="C106" s="5" t="s">
        <v>2065</v>
      </c>
      <c r="D106" s="5" t="s">
        <v>2091</v>
      </c>
      <c r="E106" s="5" t="s">
        <v>1859</v>
      </c>
      <c r="F106" s="5" t="s">
        <v>2092</v>
      </c>
      <c r="G106" s="5" t="s">
        <v>1861</v>
      </c>
      <c r="H106" s="5" t="s">
        <v>2031</v>
      </c>
      <c r="I106" s="5" t="s">
        <v>2067</v>
      </c>
      <c r="J106" s="5" t="s">
        <v>39</v>
      </c>
      <c r="K106" s="5" t="s">
        <v>39</v>
      </c>
    </row>
    <row r="107" spans="1:11">
      <c r="A107" s="5" t="s">
        <v>1856</v>
      </c>
      <c r="B107" s="5" t="s">
        <v>2064</v>
      </c>
      <c r="C107" s="5" t="s">
        <v>2065</v>
      </c>
      <c r="D107" s="5" t="s">
        <v>2093</v>
      </c>
      <c r="E107" s="5" t="s">
        <v>1859</v>
      </c>
      <c r="F107" s="5" t="s">
        <v>2094</v>
      </c>
      <c r="G107" s="5" t="s">
        <v>1861</v>
      </c>
      <c r="H107" s="5" t="s">
        <v>2031</v>
      </c>
      <c r="I107" s="5" t="s">
        <v>2067</v>
      </c>
      <c r="J107" s="5" t="s">
        <v>39</v>
      </c>
      <c r="K107" s="5" t="s">
        <v>39</v>
      </c>
    </row>
    <row r="108" spans="1:11">
      <c r="A108" s="5" t="s">
        <v>1856</v>
      </c>
      <c r="B108" s="5" t="s">
        <v>2095</v>
      </c>
      <c r="C108" s="5" t="s">
        <v>2096</v>
      </c>
      <c r="D108" s="5" t="s">
        <v>2097</v>
      </c>
      <c r="E108" s="5" t="s">
        <v>1867</v>
      </c>
      <c r="F108" s="5" t="s">
        <v>2098</v>
      </c>
      <c r="G108" s="5" t="s">
        <v>1861</v>
      </c>
      <c r="H108" s="5" t="s">
        <v>2031</v>
      </c>
      <c r="I108" s="5" t="s">
        <v>2099</v>
      </c>
      <c r="J108" s="5" t="s">
        <v>39</v>
      </c>
      <c r="K108" s="5" t="s">
        <v>39</v>
      </c>
    </row>
    <row r="109" spans="1:11">
      <c r="A109" s="5" t="s">
        <v>1856</v>
      </c>
      <c r="B109" s="5" t="s">
        <v>2095</v>
      </c>
      <c r="C109" s="5" t="s">
        <v>2100</v>
      </c>
      <c r="D109" s="5" t="s">
        <v>2101</v>
      </c>
      <c r="E109" s="5" t="s">
        <v>1859</v>
      </c>
      <c r="F109" s="5" t="s">
        <v>2102</v>
      </c>
      <c r="G109" s="5" t="s">
        <v>1861</v>
      </c>
      <c r="H109" s="5" t="s">
        <v>2031</v>
      </c>
      <c r="I109" s="5" t="s">
        <v>2099</v>
      </c>
      <c r="J109" s="5" t="s">
        <v>39</v>
      </c>
      <c r="K109" s="5" t="s">
        <v>39</v>
      </c>
    </row>
    <row r="110" spans="1:11">
      <c r="A110" s="5" t="s">
        <v>1856</v>
      </c>
      <c r="B110" s="5" t="s">
        <v>2095</v>
      </c>
      <c r="C110" s="5" t="s">
        <v>2096</v>
      </c>
      <c r="D110" s="5" t="s">
        <v>2103</v>
      </c>
      <c r="E110" s="5" t="s">
        <v>1859</v>
      </c>
      <c r="F110" s="5" t="s">
        <v>2104</v>
      </c>
      <c r="G110" s="5" t="s">
        <v>1861</v>
      </c>
      <c r="H110" s="5" t="s">
        <v>2031</v>
      </c>
      <c r="I110" s="5" t="s">
        <v>2099</v>
      </c>
      <c r="J110" s="5" t="s">
        <v>39</v>
      </c>
      <c r="K110" s="5" t="s">
        <v>39</v>
      </c>
    </row>
    <row r="111" spans="1:11">
      <c r="A111" s="5" t="s">
        <v>1856</v>
      </c>
      <c r="B111" s="5" t="s">
        <v>2095</v>
      </c>
      <c r="C111" s="5" t="s">
        <v>2096</v>
      </c>
      <c r="D111" s="5" t="s">
        <v>2105</v>
      </c>
      <c r="E111" s="5" t="s">
        <v>1859</v>
      </c>
      <c r="F111" s="5" t="s">
        <v>1418</v>
      </c>
      <c r="G111" s="5" t="s">
        <v>1861</v>
      </c>
      <c r="H111" s="5" t="s">
        <v>2031</v>
      </c>
      <c r="I111" s="5" t="s">
        <v>2099</v>
      </c>
      <c r="J111" s="5" t="s">
        <v>39</v>
      </c>
      <c r="K111" s="5" t="s">
        <v>39</v>
      </c>
    </row>
    <row r="112" spans="1:11">
      <c r="A112" s="5" t="s">
        <v>1856</v>
      </c>
      <c r="B112" s="5" t="s">
        <v>2106</v>
      </c>
      <c r="C112" s="5" t="s">
        <v>2107</v>
      </c>
      <c r="D112" s="5" t="s">
        <v>2108</v>
      </c>
      <c r="E112" s="5" t="s">
        <v>1859</v>
      </c>
      <c r="F112" s="5" t="s">
        <v>2109</v>
      </c>
      <c r="G112" s="5" t="s">
        <v>1861</v>
      </c>
      <c r="H112" s="5" t="s">
        <v>2031</v>
      </c>
      <c r="I112" s="5" t="s">
        <v>2099</v>
      </c>
      <c r="J112" s="5" t="s">
        <v>39</v>
      </c>
      <c r="K112" s="5" t="s">
        <v>39</v>
      </c>
    </row>
    <row r="113" spans="1:11">
      <c r="A113" s="5" t="s">
        <v>1856</v>
      </c>
      <c r="B113" s="5" t="s">
        <v>334</v>
      </c>
      <c r="C113" s="5" t="s">
        <v>2110</v>
      </c>
      <c r="D113" s="5" t="s">
        <v>2111</v>
      </c>
      <c r="E113" s="5" t="s">
        <v>1859</v>
      </c>
      <c r="F113" s="5" t="s">
        <v>2112</v>
      </c>
      <c r="G113" s="5" t="s">
        <v>1861</v>
      </c>
      <c r="H113" s="5" t="s">
        <v>2031</v>
      </c>
      <c r="I113" s="5" t="s">
        <v>2099</v>
      </c>
      <c r="J113" s="5" t="s">
        <v>39</v>
      </c>
      <c r="K113" s="5" t="s">
        <v>39</v>
      </c>
    </row>
    <row r="114" spans="1:11">
      <c r="A114" s="5" t="s">
        <v>1856</v>
      </c>
      <c r="B114" s="5" t="s">
        <v>334</v>
      </c>
      <c r="C114" s="5" t="s">
        <v>2110</v>
      </c>
      <c r="D114" s="5" t="s">
        <v>2113</v>
      </c>
      <c r="E114" s="5" t="s">
        <v>1859</v>
      </c>
      <c r="F114" s="5" t="s">
        <v>329</v>
      </c>
      <c r="G114" s="5" t="s">
        <v>1861</v>
      </c>
      <c r="H114" s="5" t="s">
        <v>2031</v>
      </c>
      <c r="I114" s="5" t="s">
        <v>2099</v>
      </c>
      <c r="J114" s="5" t="s">
        <v>39</v>
      </c>
      <c r="K114" s="5" t="s">
        <v>39</v>
      </c>
    </row>
    <row r="115" spans="1:11">
      <c r="A115" s="5" t="s">
        <v>1856</v>
      </c>
      <c r="B115" s="5" t="s">
        <v>334</v>
      </c>
      <c r="C115" s="5" t="s">
        <v>2110</v>
      </c>
      <c r="D115" s="5" t="s">
        <v>2114</v>
      </c>
      <c r="E115" s="5" t="s">
        <v>1867</v>
      </c>
      <c r="F115" s="5" t="s">
        <v>2115</v>
      </c>
      <c r="G115" s="5" t="s">
        <v>1861</v>
      </c>
      <c r="H115" s="5" t="s">
        <v>2031</v>
      </c>
      <c r="I115" s="5" t="s">
        <v>2099</v>
      </c>
      <c r="J115" s="5" t="s">
        <v>39</v>
      </c>
      <c r="K115" s="5" t="s">
        <v>39</v>
      </c>
    </row>
    <row r="116" spans="1:11">
      <c r="A116" s="5" t="s">
        <v>1856</v>
      </c>
      <c r="B116" s="5" t="s">
        <v>2106</v>
      </c>
      <c r="C116" s="5" t="s">
        <v>2107</v>
      </c>
      <c r="D116" s="5" t="s">
        <v>2116</v>
      </c>
      <c r="E116" s="5" t="s">
        <v>1904</v>
      </c>
      <c r="F116" s="5" t="s">
        <v>2117</v>
      </c>
      <c r="G116" s="5" t="s">
        <v>1861</v>
      </c>
      <c r="H116" s="5" t="s">
        <v>2031</v>
      </c>
      <c r="I116" s="5" t="s">
        <v>2099</v>
      </c>
      <c r="J116" s="5" t="s">
        <v>39</v>
      </c>
      <c r="K116" s="5" t="s">
        <v>39</v>
      </c>
    </row>
    <row r="117" spans="1:11">
      <c r="A117" s="5" t="s">
        <v>1856</v>
      </c>
      <c r="B117" s="5" t="s">
        <v>2106</v>
      </c>
      <c r="C117" s="5" t="s">
        <v>2107</v>
      </c>
      <c r="D117" s="5" t="s">
        <v>2118</v>
      </c>
      <c r="E117" s="5" t="s">
        <v>1859</v>
      </c>
      <c r="F117" s="5" t="s">
        <v>324</v>
      </c>
      <c r="G117" s="5" t="s">
        <v>1861</v>
      </c>
      <c r="H117" s="5" t="s">
        <v>2031</v>
      </c>
      <c r="I117" s="5" t="s">
        <v>2099</v>
      </c>
      <c r="J117" s="5" t="s">
        <v>39</v>
      </c>
      <c r="K117" s="5" t="s">
        <v>39</v>
      </c>
    </row>
    <row r="118" spans="1:11">
      <c r="A118" s="5" t="s">
        <v>1856</v>
      </c>
      <c r="B118" s="5" t="s">
        <v>2106</v>
      </c>
      <c r="C118" s="5" t="s">
        <v>2107</v>
      </c>
      <c r="D118" s="5" t="s">
        <v>2119</v>
      </c>
      <c r="E118" s="5" t="s">
        <v>1867</v>
      </c>
      <c r="F118" s="5" t="s">
        <v>2120</v>
      </c>
      <c r="G118" s="5" t="s">
        <v>1861</v>
      </c>
      <c r="H118" s="5" t="s">
        <v>2031</v>
      </c>
      <c r="I118" s="5" t="s">
        <v>2099</v>
      </c>
      <c r="J118" s="5" t="s">
        <v>39</v>
      </c>
      <c r="K118" s="5" t="s">
        <v>39</v>
      </c>
    </row>
    <row r="119" spans="1:11">
      <c r="A119" s="5" t="s">
        <v>1856</v>
      </c>
      <c r="B119" s="5" t="s">
        <v>2121</v>
      </c>
      <c r="C119" s="5" t="s">
        <v>2122</v>
      </c>
      <c r="D119" s="5" t="s">
        <v>2123</v>
      </c>
      <c r="E119" s="5" t="s">
        <v>1867</v>
      </c>
      <c r="F119" s="5" t="s">
        <v>2124</v>
      </c>
      <c r="G119" s="5" t="s">
        <v>1861</v>
      </c>
      <c r="H119" s="5" t="s">
        <v>2031</v>
      </c>
      <c r="I119" s="5" t="s">
        <v>2099</v>
      </c>
      <c r="J119" s="5" t="s">
        <v>39</v>
      </c>
      <c r="K119" s="5" t="s">
        <v>39</v>
      </c>
    </row>
    <row r="120" spans="1:11">
      <c r="A120" s="5" t="s">
        <v>1856</v>
      </c>
      <c r="B120" s="5" t="s">
        <v>2121</v>
      </c>
      <c r="C120" s="5" t="s">
        <v>2122</v>
      </c>
      <c r="D120" s="5" t="s">
        <v>2125</v>
      </c>
      <c r="E120" s="5" t="s">
        <v>1859</v>
      </c>
      <c r="F120" s="5" t="s">
        <v>1487</v>
      </c>
      <c r="G120" s="5" t="s">
        <v>1861</v>
      </c>
      <c r="H120" s="5" t="s">
        <v>2031</v>
      </c>
      <c r="I120" s="5" t="s">
        <v>2099</v>
      </c>
      <c r="J120" s="5" t="s">
        <v>39</v>
      </c>
      <c r="K120" s="5" t="s">
        <v>39</v>
      </c>
    </row>
    <row r="121" spans="1:11">
      <c r="A121" s="5" t="s">
        <v>1856</v>
      </c>
      <c r="B121" s="5" t="s">
        <v>2121</v>
      </c>
      <c r="C121" s="5" t="s">
        <v>2122</v>
      </c>
      <c r="D121" s="5" t="s">
        <v>2126</v>
      </c>
      <c r="E121" s="5" t="s">
        <v>1867</v>
      </c>
      <c r="F121" s="5" t="s">
        <v>2127</v>
      </c>
      <c r="G121" s="5" t="s">
        <v>1861</v>
      </c>
      <c r="H121" s="5" t="s">
        <v>2031</v>
      </c>
      <c r="I121" s="5" t="s">
        <v>2099</v>
      </c>
      <c r="J121" s="5" t="s">
        <v>39</v>
      </c>
      <c r="K121" s="5" t="s">
        <v>39</v>
      </c>
    </row>
    <row r="122" spans="1:11">
      <c r="A122" s="5" t="s">
        <v>1856</v>
      </c>
      <c r="B122" s="5" t="s">
        <v>193</v>
      </c>
      <c r="C122" s="5" t="s">
        <v>2128</v>
      </c>
      <c r="D122" s="5" t="s">
        <v>2129</v>
      </c>
      <c r="E122" s="5" t="s">
        <v>1904</v>
      </c>
      <c r="F122" s="5" t="s">
        <v>77</v>
      </c>
      <c r="G122" s="5" t="s">
        <v>1861</v>
      </c>
      <c r="H122" s="5" t="s">
        <v>2031</v>
      </c>
      <c r="I122" s="5" t="s">
        <v>2099</v>
      </c>
      <c r="J122" s="5" t="s">
        <v>39</v>
      </c>
      <c r="K122" s="5" t="s">
        <v>2130</v>
      </c>
    </row>
    <row r="123" spans="1:11">
      <c r="A123" s="5" t="s">
        <v>1856</v>
      </c>
      <c r="B123" s="5" t="s">
        <v>193</v>
      </c>
      <c r="C123" s="5" t="s">
        <v>2128</v>
      </c>
      <c r="D123" s="5" t="s">
        <v>2131</v>
      </c>
      <c r="E123" s="5" t="s">
        <v>1859</v>
      </c>
      <c r="F123" s="5" t="s">
        <v>2132</v>
      </c>
      <c r="G123" s="5" t="s">
        <v>1861</v>
      </c>
      <c r="H123" s="5" t="s">
        <v>2031</v>
      </c>
      <c r="I123" s="5" t="s">
        <v>2099</v>
      </c>
      <c r="J123" s="5" t="s">
        <v>39</v>
      </c>
      <c r="K123" s="5" t="s">
        <v>39</v>
      </c>
    </row>
    <row r="124" spans="1:11">
      <c r="A124" s="5" t="s">
        <v>1856</v>
      </c>
      <c r="B124" s="5" t="s">
        <v>193</v>
      </c>
      <c r="C124" s="5" t="s">
        <v>2128</v>
      </c>
      <c r="D124" s="5" t="s">
        <v>2133</v>
      </c>
      <c r="E124" s="5" t="s">
        <v>1859</v>
      </c>
      <c r="F124" s="5" t="s">
        <v>304</v>
      </c>
      <c r="G124" s="5" t="s">
        <v>1861</v>
      </c>
      <c r="H124" s="5" t="s">
        <v>2031</v>
      </c>
      <c r="I124" s="5" t="s">
        <v>2099</v>
      </c>
      <c r="J124" s="5" t="s">
        <v>39</v>
      </c>
      <c r="K124" s="5" t="s">
        <v>39</v>
      </c>
    </row>
    <row r="125" spans="1:11">
      <c r="A125" s="5" t="s">
        <v>1856</v>
      </c>
      <c r="B125" s="5" t="s">
        <v>1056</v>
      </c>
      <c r="C125" s="5" t="s">
        <v>2134</v>
      </c>
      <c r="D125" s="5" t="s">
        <v>2135</v>
      </c>
      <c r="E125" s="5" t="s">
        <v>1904</v>
      </c>
      <c r="F125" s="5" t="s">
        <v>2136</v>
      </c>
      <c r="G125" s="5" t="s">
        <v>1861</v>
      </c>
      <c r="H125" s="5" t="s">
        <v>2031</v>
      </c>
      <c r="I125" s="5" t="s">
        <v>2099</v>
      </c>
      <c r="J125" s="5" t="s">
        <v>39</v>
      </c>
      <c r="K125" s="5" t="s">
        <v>39</v>
      </c>
    </row>
    <row r="126" spans="1:11">
      <c r="A126" s="5" t="s">
        <v>1856</v>
      </c>
      <c r="B126" s="5" t="s">
        <v>1056</v>
      </c>
      <c r="C126" s="5" t="s">
        <v>2134</v>
      </c>
      <c r="D126" s="5" t="s">
        <v>2137</v>
      </c>
      <c r="E126" s="5" t="s">
        <v>1904</v>
      </c>
      <c r="F126" s="5" t="s">
        <v>219</v>
      </c>
      <c r="G126" s="5" t="s">
        <v>1861</v>
      </c>
      <c r="H126" s="5" t="s">
        <v>2031</v>
      </c>
      <c r="I126" s="5" t="s">
        <v>2099</v>
      </c>
      <c r="J126" s="5" t="s">
        <v>39</v>
      </c>
      <c r="K126" s="5" t="s">
        <v>42</v>
      </c>
    </row>
    <row r="127" spans="1:11">
      <c r="A127" s="5" t="s">
        <v>1856</v>
      </c>
      <c r="B127" s="5" t="s">
        <v>193</v>
      </c>
      <c r="C127" s="5" t="s">
        <v>2138</v>
      </c>
      <c r="D127" s="5" t="s">
        <v>2139</v>
      </c>
      <c r="E127" s="5" t="s">
        <v>1859</v>
      </c>
      <c r="F127" s="5" t="s">
        <v>2140</v>
      </c>
      <c r="G127" s="5" t="s">
        <v>1861</v>
      </c>
      <c r="H127" s="5" t="s">
        <v>2031</v>
      </c>
      <c r="I127" s="5" t="s">
        <v>2099</v>
      </c>
      <c r="J127" s="5" t="s">
        <v>39</v>
      </c>
      <c r="K127" s="5" t="s">
        <v>39</v>
      </c>
    </row>
    <row r="128" spans="1:11">
      <c r="A128" s="5" t="s">
        <v>1856</v>
      </c>
      <c r="B128" s="5" t="s">
        <v>2106</v>
      </c>
      <c r="C128" s="5" t="s">
        <v>2107</v>
      </c>
      <c r="D128" s="5" t="s">
        <v>2141</v>
      </c>
      <c r="E128" s="5" t="s">
        <v>1859</v>
      </c>
      <c r="F128" s="5" t="s">
        <v>480</v>
      </c>
      <c r="G128" s="5" t="s">
        <v>1861</v>
      </c>
      <c r="H128" s="5" t="s">
        <v>2031</v>
      </c>
      <c r="I128" s="5" t="s">
        <v>2099</v>
      </c>
      <c r="J128" s="5" t="s">
        <v>39</v>
      </c>
      <c r="K128" s="5" t="s">
        <v>39</v>
      </c>
    </row>
    <row r="129" spans="1:11">
      <c r="A129" s="5" t="s">
        <v>1856</v>
      </c>
      <c r="B129" s="5" t="s">
        <v>2106</v>
      </c>
      <c r="C129" s="5" t="s">
        <v>2107</v>
      </c>
      <c r="D129" s="5" t="s">
        <v>2142</v>
      </c>
      <c r="E129" s="5" t="s">
        <v>1859</v>
      </c>
      <c r="F129" s="5" t="s">
        <v>2143</v>
      </c>
      <c r="G129" s="5" t="s">
        <v>1861</v>
      </c>
      <c r="H129" s="5" t="s">
        <v>2031</v>
      </c>
      <c r="I129" s="5" t="s">
        <v>2099</v>
      </c>
      <c r="J129" s="5" t="s">
        <v>39</v>
      </c>
      <c r="K129" s="5" t="s">
        <v>39</v>
      </c>
    </row>
    <row r="130" spans="1:11">
      <c r="A130" s="5" t="s">
        <v>1856</v>
      </c>
      <c r="B130" s="5" t="s">
        <v>2095</v>
      </c>
      <c r="C130" s="5" t="s">
        <v>2144</v>
      </c>
      <c r="D130" s="5" t="s">
        <v>2145</v>
      </c>
      <c r="E130" s="5" t="s">
        <v>1859</v>
      </c>
      <c r="F130" s="5" t="s">
        <v>1578</v>
      </c>
      <c r="G130" s="5" t="s">
        <v>1861</v>
      </c>
      <c r="H130" s="5" t="s">
        <v>2031</v>
      </c>
      <c r="I130" s="5" t="s">
        <v>2099</v>
      </c>
      <c r="J130" s="5" t="s">
        <v>39</v>
      </c>
      <c r="K130" s="5" t="s">
        <v>39</v>
      </c>
    </row>
    <row r="131" spans="1:11">
      <c r="A131" s="5" t="s">
        <v>1856</v>
      </c>
      <c r="B131" s="5" t="s">
        <v>2095</v>
      </c>
      <c r="C131" s="5" t="s">
        <v>2146</v>
      </c>
      <c r="D131" s="5" t="s">
        <v>2147</v>
      </c>
      <c r="E131" s="5" t="s">
        <v>1859</v>
      </c>
      <c r="F131" s="5" t="s">
        <v>2148</v>
      </c>
      <c r="G131" s="5" t="s">
        <v>1861</v>
      </c>
      <c r="H131" s="5" t="s">
        <v>2031</v>
      </c>
      <c r="I131" s="5" t="s">
        <v>2099</v>
      </c>
      <c r="J131" s="5" t="s">
        <v>39</v>
      </c>
      <c r="K131" s="5" t="s">
        <v>39</v>
      </c>
    </row>
    <row r="132" spans="1:11">
      <c r="A132" s="5" t="s">
        <v>1856</v>
      </c>
      <c r="B132" s="5" t="s">
        <v>2095</v>
      </c>
      <c r="C132" s="5" t="s">
        <v>2146</v>
      </c>
      <c r="D132" s="5" t="s">
        <v>2149</v>
      </c>
      <c r="E132" s="5" t="s">
        <v>1859</v>
      </c>
      <c r="F132" s="5" t="s">
        <v>337</v>
      </c>
      <c r="G132" s="5" t="s">
        <v>1861</v>
      </c>
      <c r="H132" s="5" t="s">
        <v>2031</v>
      </c>
      <c r="I132" s="5" t="s">
        <v>2099</v>
      </c>
      <c r="J132" s="5" t="s">
        <v>39</v>
      </c>
      <c r="K132" s="5" t="s">
        <v>39</v>
      </c>
    </row>
    <row r="133" spans="1:11">
      <c r="A133" s="5" t="s">
        <v>1856</v>
      </c>
      <c r="B133" s="5" t="s">
        <v>2106</v>
      </c>
      <c r="C133" s="5" t="s">
        <v>2150</v>
      </c>
      <c r="D133" s="5" t="s">
        <v>2151</v>
      </c>
      <c r="E133" s="5" t="s">
        <v>1859</v>
      </c>
      <c r="F133" s="5" t="s">
        <v>2152</v>
      </c>
      <c r="G133" s="5" t="s">
        <v>1861</v>
      </c>
      <c r="H133" s="5" t="s">
        <v>2031</v>
      </c>
      <c r="I133" s="5" t="s">
        <v>2099</v>
      </c>
      <c r="J133" s="5" t="s">
        <v>39</v>
      </c>
      <c r="K133" s="5" t="s">
        <v>39</v>
      </c>
    </row>
    <row r="134" spans="1:11">
      <c r="A134" s="5" t="s">
        <v>1856</v>
      </c>
      <c r="B134" s="5" t="s">
        <v>2106</v>
      </c>
      <c r="C134" s="5" t="s">
        <v>2150</v>
      </c>
      <c r="D134" s="5" t="s">
        <v>2153</v>
      </c>
      <c r="E134" s="5" t="s">
        <v>1859</v>
      </c>
      <c r="F134" s="5" t="s">
        <v>2154</v>
      </c>
      <c r="G134" s="5" t="s">
        <v>1861</v>
      </c>
      <c r="H134" s="5" t="s">
        <v>2031</v>
      </c>
      <c r="I134" s="5" t="s">
        <v>2099</v>
      </c>
      <c r="J134" s="5" t="s">
        <v>39</v>
      </c>
      <c r="K134" s="5" t="s">
        <v>39</v>
      </c>
    </row>
    <row r="135" spans="1:11">
      <c r="A135" s="5" t="s">
        <v>1856</v>
      </c>
      <c r="B135" s="5" t="s">
        <v>2106</v>
      </c>
      <c r="C135" s="5" t="s">
        <v>2155</v>
      </c>
      <c r="D135" s="5" t="s">
        <v>2156</v>
      </c>
      <c r="E135" s="5" t="s">
        <v>1859</v>
      </c>
      <c r="F135" s="5" t="s">
        <v>980</v>
      </c>
      <c r="G135" s="5" t="s">
        <v>1861</v>
      </c>
      <c r="H135" s="5" t="s">
        <v>2031</v>
      </c>
      <c r="I135" s="5" t="s">
        <v>2099</v>
      </c>
      <c r="J135" s="5" t="s">
        <v>39</v>
      </c>
      <c r="K135" s="5" t="s">
        <v>39</v>
      </c>
    </row>
    <row r="136" spans="1:11">
      <c r="A136" s="5" t="s">
        <v>1856</v>
      </c>
      <c r="B136" s="5" t="s">
        <v>1056</v>
      </c>
      <c r="C136" s="5" t="s">
        <v>2134</v>
      </c>
      <c r="D136" s="5" t="s">
        <v>2157</v>
      </c>
      <c r="E136" s="5" t="s">
        <v>1867</v>
      </c>
      <c r="F136" s="5" t="s">
        <v>2158</v>
      </c>
      <c r="G136" s="5" t="s">
        <v>1861</v>
      </c>
      <c r="H136" s="5" t="s">
        <v>2031</v>
      </c>
      <c r="I136" s="5" t="s">
        <v>2099</v>
      </c>
      <c r="J136" s="5" t="s">
        <v>39</v>
      </c>
      <c r="K136" s="5" t="s">
        <v>39</v>
      </c>
    </row>
    <row r="137" spans="1:11">
      <c r="A137" s="5" t="s">
        <v>1856</v>
      </c>
      <c r="B137" s="5" t="s">
        <v>193</v>
      </c>
      <c r="C137" s="5" t="s">
        <v>2128</v>
      </c>
      <c r="D137" s="5" t="s">
        <v>2159</v>
      </c>
      <c r="E137" s="5" t="s">
        <v>1859</v>
      </c>
      <c r="F137" s="5" t="s">
        <v>2160</v>
      </c>
      <c r="G137" s="5" t="s">
        <v>1861</v>
      </c>
      <c r="H137" s="5" t="s">
        <v>2031</v>
      </c>
      <c r="I137" s="5" t="s">
        <v>2099</v>
      </c>
      <c r="J137" s="5" t="s">
        <v>39</v>
      </c>
      <c r="K137" s="5" t="s">
        <v>39</v>
      </c>
    </row>
    <row r="138" spans="1:11">
      <c r="A138" s="5" t="s">
        <v>1856</v>
      </c>
      <c r="B138" s="5" t="s">
        <v>2106</v>
      </c>
      <c r="C138" s="5" t="s">
        <v>2107</v>
      </c>
      <c r="D138" s="5" t="s">
        <v>2161</v>
      </c>
      <c r="E138" s="5" t="s">
        <v>1859</v>
      </c>
      <c r="F138" s="5" t="s">
        <v>2162</v>
      </c>
      <c r="G138" s="5" t="s">
        <v>1861</v>
      </c>
      <c r="H138" s="5" t="s">
        <v>2031</v>
      </c>
      <c r="I138" s="5" t="s">
        <v>2099</v>
      </c>
      <c r="J138" s="5" t="s">
        <v>39</v>
      </c>
      <c r="K138" s="5" t="s">
        <v>39</v>
      </c>
    </row>
    <row r="139" spans="1:11">
      <c r="A139" s="5" t="s">
        <v>1856</v>
      </c>
      <c r="B139" s="5" t="s">
        <v>193</v>
      </c>
      <c r="C139" s="5" t="s">
        <v>2128</v>
      </c>
      <c r="D139" s="5" t="s">
        <v>2163</v>
      </c>
      <c r="E139" s="5" t="s">
        <v>1859</v>
      </c>
      <c r="F139" s="5" t="s">
        <v>2164</v>
      </c>
      <c r="G139" s="5" t="s">
        <v>1861</v>
      </c>
      <c r="H139" s="5" t="s">
        <v>2031</v>
      </c>
      <c r="I139" s="5" t="s">
        <v>2099</v>
      </c>
      <c r="J139" s="5" t="s">
        <v>39</v>
      </c>
      <c r="K139" s="5" t="s">
        <v>39</v>
      </c>
    </row>
    <row r="140" spans="1:11">
      <c r="A140" s="5" t="s">
        <v>1856</v>
      </c>
      <c r="B140" s="5" t="s">
        <v>193</v>
      </c>
      <c r="C140" s="5" t="s">
        <v>2128</v>
      </c>
      <c r="D140" s="5" t="s">
        <v>2165</v>
      </c>
      <c r="E140" s="5" t="s">
        <v>1859</v>
      </c>
      <c r="F140" s="5" t="s">
        <v>2166</v>
      </c>
      <c r="G140" s="5" t="s">
        <v>1861</v>
      </c>
      <c r="H140" s="5" t="s">
        <v>2031</v>
      </c>
      <c r="I140" s="5" t="s">
        <v>2099</v>
      </c>
      <c r="J140" s="5" t="s">
        <v>39</v>
      </c>
      <c r="K140" s="5" t="s">
        <v>39</v>
      </c>
    </row>
    <row r="141" spans="1:11">
      <c r="A141" s="5" t="s">
        <v>1856</v>
      </c>
      <c r="B141" s="5" t="s">
        <v>193</v>
      </c>
      <c r="C141" s="5" t="s">
        <v>2128</v>
      </c>
      <c r="D141" s="5" t="s">
        <v>2167</v>
      </c>
      <c r="E141" s="5" t="s">
        <v>1904</v>
      </c>
      <c r="F141" s="5" t="s">
        <v>936</v>
      </c>
      <c r="G141" s="5" t="s">
        <v>1861</v>
      </c>
      <c r="H141" s="5" t="s">
        <v>2031</v>
      </c>
      <c r="I141" s="5" t="s">
        <v>2099</v>
      </c>
      <c r="J141" s="5" t="s">
        <v>39</v>
      </c>
      <c r="K141" s="5" t="s">
        <v>39</v>
      </c>
    </row>
    <row r="142" spans="1:11">
      <c r="A142" s="5" t="s">
        <v>1856</v>
      </c>
      <c r="B142" s="5" t="s">
        <v>2106</v>
      </c>
      <c r="C142" s="5" t="s">
        <v>2107</v>
      </c>
      <c r="D142" s="5" t="s">
        <v>2168</v>
      </c>
      <c r="E142" s="5" t="s">
        <v>1859</v>
      </c>
      <c r="F142" s="5" t="s">
        <v>2169</v>
      </c>
      <c r="G142" s="5" t="s">
        <v>1861</v>
      </c>
      <c r="H142" s="5" t="s">
        <v>2031</v>
      </c>
      <c r="I142" s="5" t="s">
        <v>2099</v>
      </c>
      <c r="J142" s="5" t="s">
        <v>39</v>
      </c>
      <c r="K142" s="5" t="s">
        <v>39</v>
      </c>
    </row>
    <row r="143" spans="1:11">
      <c r="A143" s="5" t="s">
        <v>1856</v>
      </c>
      <c r="B143" s="5" t="s">
        <v>2106</v>
      </c>
      <c r="C143" s="5" t="s">
        <v>2107</v>
      </c>
      <c r="D143" s="5" t="s">
        <v>2170</v>
      </c>
      <c r="E143" s="5" t="s">
        <v>1904</v>
      </c>
      <c r="F143" s="5" t="s">
        <v>293</v>
      </c>
      <c r="G143" s="5" t="s">
        <v>1861</v>
      </c>
      <c r="H143" s="5" t="s">
        <v>2031</v>
      </c>
      <c r="I143" s="5" t="s">
        <v>2099</v>
      </c>
      <c r="J143" s="5" t="s">
        <v>39</v>
      </c>
      <c r="K143" s="5" t="s">
        <v>39</v>
      </c>
    </row>
    <row r="144" spans="1:11">
      <c r="A144" s="5" t="s">
        <v>1856</v>
      </c>
      <c r="B144" s="5" t="s">
        <v>2106</v>
      </c>
      <c r="C144" s="5" t="s">
        <v>2107</v>
      </c>
      <c r="D144" s="5" t="s">
        <v>2171</v>
      </c>
      <c r="E144" s="5" t="s">
        <v>1859</v>
      </c>
      <c r="F144" s="5" t="s">
        <v>2172</v>
      </c>
      <c r="G144" s="5" t="s">
        <v>1861</v>
      </c>
      <c r="H144" s="5" t="s">
        <v>2031</v>
      </c>
      <c r="I144" s="5" t="s">
        <v>2099</v>
      </c>
      <c r="J144" s="5" t="s">
        <v>39</v>
      </c>
      <c r="K144" s="5" t="s">
        <v>39</v>
      </c>
    </row>
    <row r="145" spans="1:11">
      <c r="A145" s="5" t="s">
        <v>1856</v>
      </c>
      <c r="B145" s="5" t="s">
        <v>193</v>
      </c>
      <c r="C145" s="5" t="s">
        <v>2173</v>
      </c>
      <c r="D145" s="5" t="s">
        <v>2174</v>
      </c>
      <c r="E145" s="5" t="s">
        <v>1859</v>
      </c>
      <c r="F145" s="5" t="s">
        <v>2175</v>
      </c>
      <c r="G145" s="5" t="s">
        <v>1861</v>
      </c>
      <c r="H145" s="5" t="s">
        <v>2031</v>
      </c>
      <c r="I145" s="5" t="s">
        <v>2099</v>
      </c>
      <c r="J145" s="5" t="s">
        <v>39</v>
      </c>
      <c r="K145" s="5" t="s">
        <v>39</v>
      </c>
    </row>
    <row r="146" spans="1:11">
      <c r="A146" s="5" t="s">
        <v>1856</v>
      </c>
      <c r="B146" s="5" t="s">
        <v>2176</v>
      </c>
      <c r="C146" s="5" t="s">
        <v>2177</v>
      </c>
      <c r="D146" s="5" t="s">
        <v>2178</v>
      </c>
      <c r="E146" s="5" t="s">
        <v>1859</v>
      </c>
      <c r="F146" s="5" t="s">
        <v>2179</v>
      </c>
      <c r="G146" s="5" t="s">
        <v>1861</v>
      </c>
      <c r="H146" s="5" t="s">
        <v>2031</v>
      </c>
      <c r="I146" s="5" t="s">
        <v>2180</v>
      </c>
      <c r="J146" s="5" t="s">
        <v>39</v>
      </c>
      <c r="K146" s="5" t="s">
        <v>39</v>
      </c>
    </row>
    <row r="147" spans="1:11">
      <c r="A147" s="5" t="s">
        <v>1856</v>
      </c>
      <c r="B147" s="5" t="s">
        <v>2176</v>
      </c>
      <c r="C147" s="5" t="s">
        <v>2177</v>
      </c>
      <c r="D147" s="5" t="s">
        <v>2181</v>
      </c>
      <c r="E147" s="5" t="s">
        <v>1859</v>
      </c>
      <c r="F147" s="5" t="s">
        <v>2182</v>
      </c>
      <c r="G147" s="5" t="s">
        <v>1861</v>
      </c>
      <c r="H147" s="5" t="s">
        <v>2031</v>
      </c>
      <c r="I147" s="5" t="s">
        <v>2180</v>
      </c>
      <c r="J147" s="5" t="s">
        <v>39</v>
      </c>
      <c r="K147" s="5" t="s">
        <v>39</v>
      </c>
    </row>
    <row r="148" spans="1:11">
      <c r="A148" s="5" t="s">
        <v>1856</v>
      </c>
      <c r="B148" s="5" t="s">
        <v>2176</v>
      </c>
      <c r="C148" s="5" t="s">
        <v>2177</v>
      </c>
      <c r="D148" s="5" t="s">
        <v>2183</v>
      </c>
      <c r="E148" s="5" t="s">
        <v>1859</v>
      </c>
      <c r="F148" s="5" t="s">
        <v>2184</v>
      </c>
      <c r="G148" s="5" t="s">
        <v>1861</v>
      </c>
      <c r="H148" s="5" t="s">
        <v>2031</v>
      </c>
      <c r="I148" s="5" t="s">
        <v>2180</v>
      </c>
      <c r="J148" s="5" t="s">
        <v>39</v>
      </c>
      <c r="K148" s="5" t="s">
        <v>39</v>
      </c>
    </row>
    <row r="149" spans="1:11">
      <c r="A149" s="5" t="s">
        <v>1856</v>
      </c>
      <c r="B149" s="5" t="s">
        <v>2176</v>
      </c>
      <c r="C149" s="5" t="s">
        <v>2177</v>
      </c>
      <c r="D149" s="5" t="s">
        <v>2185</v>
      </c>
      <c r="E149" s="5" t="s">
        <v>1859</v>
      </c>
      <c r="F149" s="5" t="s">
        <v>500</v>
      </c>
      <c r="G149" s="5" t="s">
        <v>1861</v>
      </c>
      <c r="H149" s="5" t="s">
        <v>2031</v>
      </c>
      <c r="I149" s="5" t="s">
        <v>2180</v>
      </c>
      <c r="J149" s="5" t="s">
        <v>39</v>
      </c>
      <c r="K149" s="5" t="s">
        <v>39</v>
      </c>
    </row>
    <row r="150" spans="1:11">
      <c r="A150" s="5" t="s">
        <v>1856</v>
      </c>
      <c r="B150" s="5" t="s">
        <v>2186</v>
      </c>
      <c r="C150" s="5" t="s">
        <v>2187</v>
      </c>
      <c r="D150" s="5" t="s">
        <v>2188</v>
      </c>
      <c r="E150" s="5" t="s">
        <v>1859</v>
      </c>
      <c r="F150" s="5" t="s">
        <v>2189</v>
      </c>
      <c r="G150" s="5" t="s">
        <v>1861</v>
      </c>
      <c r="H150" s="5" t="s">
        <v>2031</v>
      </c>
      <c r="I150" s="5" t="s">
        <v>2180</v>
      </c>
      <c r="J150" s="5" t="s">
        <v>39</v>
      </c>
      <c r="K150" s="5" t="s">
        <v>39</v>
      </c>
    </row>
    <row r="151" spans="1:11">
      <c r="A151" s="5" t="s">
        <v>1856</v>
      </c>
      <c r="B151" s="5" t="s">
        <v>2186</v>
      </c>
      <c r="C151" s="5" t="s">
        <v>2187</v>
      </c>
      <c r="D151" s="5" t="s">
        <v>2190</v>
      </c>
      <c r="E151" s="5" t="s">
        <v>1859</v>
      </c>
      <c r="F151" s="5" t="s">
        <v>2191</v>
      </c>
      <c r="G151" s="5" t="s">
        <v>1861</v>
      </c>
      <c r="H151" s="5" t="s">
        <v>2031</v>
      </c>
      <c r="I151" s="5" t="s">
        <v>2180</v>
      </c>
      <c r="J151" s="5" t="s">
        <v>39</v>
      </c>
      <c r="K151" s="5" t="s">
        <v>39</v>
      </c>
    </row>
    <row r="152" spans="1:11">
      <c r="A152" s="5" t="s">
        <v>1856</v>
      </c>
      <c r="B152" s="5" t="s">
        <v>2186</v>
      </c>
      <c r="C152" s="5" t="s">
        <v>2187</v>
      </c>
      <c r="D152" s="5" t="s">
        <v>2192</v>
      </c>
      <c r="E152" s="5" t="s">
        <v>1859</v>
      </c>
      <c r="F152" s="5" t="s">
        <v>2193</v>
      </c>
      <c r="G152" s="5" t="s">
        <v>1861</v>
      </c>
      <c r="H152" s="5" t="s">
        <v>2031</v>
      </c>
      <c r="I152" s="5" t="s">
        <v>2180</v>
      </c>
      <c r="J152" s="5" t="s">
        <v>39</v>
      </c>
      <c r="K152" s="5" t="s">
        <v>39</v>
      </c>
    </row>
    <row r="153" spans="1:11">
      <c r="A153" s="5" t="s">
        <v>1856</v>
      </c>
      <c r="B153" s="5" t="s">
        <v>2194</v>
      </c>
      <c r="C153" s="5" t="s">
        <v>2195</v>
      </c>
      <c r="D153" s="5" t="s">
        <v>2196</v>
      </c>
      <c r="E153" s="5" t="s">
        <v>1859</v>
      </c>
      <c r="F153" s="5" t="s">
        <v>416</v>
      </c>
      <c r="G153" s="5" t="s">
        <v>1861</v>
      </c>
      <c r="H153" s="5" t="s">
        <v>2031</v>
      </c>
      <c r="I153" s="5" t="s">
        <v>2180</v>
      </c>
      <c r="J153" s="5" t="s">
        <v>39</v>
      </c>
      <c r="K153" s="5" t="s">
        <v>39</v>
      </c>
    </row>
    <row r="154" spans="1:11">
      <c r="A154" s="5" t="s">
        <v>1856</v>
      </c>
      <c r="B154" s="5" t="s">
        <v>2194</v>
      </c>
      <c r="C154" s="5" t="s">
        <v>2195</v>
      </c>
      <c r="D154" s="5" t="s">
        <v>2197</v>
      </c>
      <c r="E154" s="5" t="s">
        <v>1859</v>
      </c>
      <c r="F154" s="5" t="s">
        <v>2198</v>
      </c>
      <c r="G154" s="5" t="s">
        <v>1861</v>
      </c>
      <c r="H154" s="5" t="s">
        <v>2031</v>
      </c>
      <c r="I154" s="5" t="s">
        <v>2180</v>
      </c>
      <c r="J154" s="5" t="s">
        <v>39</v>
      </c>
      <c r="K154" s="5" t="s">
        <v>39</v>
      </c>
    </row>
    <row r="155" spans="1:11">
      <c r="A155" s="5" t="s">
        <v>1856</v>
      </c>
      <c r="B155" s="5" t="s">
        <v>2176</v>
      </c>
      <c r="C155" s="5" t="s">
        <v>2177</v>
      </c>
      <c r="D155" s="5" t="s">
        <v>2199</v>
      </c>
      <c r="E155" s="5" t="s">
        <v>1904</v>
      </c>
      <c r="F155" s="5" t="s">
        <v>519</v>
      </c>
      <c r="G155" s="5" t="s">
        <v>1861</v>
      </c>
      <c r="H155" s="5" t="s">
        <v>2031</v>
      </c>
      <c r="I155" s="5" t="s">
        <v>2180</v>
      </c>
      <c r="J155" s="5" t="s">
        <v>39</v>
      </c>
      <c r="K155" s="5" t="s">
        <v>42</v>
      </c>
    </row>
    <row r="156" spans="1:11">
      <c r="A156" s="5" t="s">
        <v>1856</v>
      </c>
      <c r="B156" s="5" t="s">
        <v>2176</v>
      </c>
      <c r="C156" s="5" t="s">
        <v>2177</v>
      </c>
      <c r="D156" s="5" t="s">
        <v>2200</v>
      </c>
      <c r="E156" s="5" t="s">
        <v>1904</v>
      </c>
      <c r="F156" s="5" t="s">
        <v>1194</v>
      </c>
      <c r="G156" s="5" t="s">
        <v>1861</v>
      </c>
      <c r="H156" s="5" t="s">
        <v>2031</v>
      </c>
      <c r="I156" s="5" t="s">
        <v>2180</v>
      </c>
      <c r="J156" s="5" t="s">
        <v>39</v>
      </c>
      <c r="K156" s="5" t="s">
        <v>39</v>
      </c>
    </row>
    <row r="157" spans="1:11">
      <c r="A157" s="5" t="s">
        <v>1856</v>
      </c>
      <c r="B157" s="5" t="s">
        <v>2176</v>
      </c>
      <c r="C157" s="5" t="s">
        <v>2177</v>
      </c>
      <c r="D157" s="5" t="s">
        <v>2201</v>
      </c>
      <c r="E157" s="5" t="s">
        <v>1859</v>
      </c>
      <c r="F157" s="5" t="s">
        <v>143</v>
      </c>
      <c r="G157" s="5" t="s">
        <v>1861</v>
      </c>
      <c r="H157" s="5" t="s">
        <v>2031</v>
      </c>
      <c r="I157" s="5" t="s">
        <v>2180</v>
      </c>
      <c r="J157" s="5" t="s">
        <v>39</v>
      </c>
      <c r="K157" s="5" t="s">
        <v>39</v>
      </c>
    </row>
    <row r="158" spans="1:11">
      <c r="A158" s="5" t="s">
        <v>1856</v>
      </c>
      <c r="B158" s="5" t="s">
        <v>2176</v>
      </c>
      <c r="C158" s="5" t="s">
        <v>2202</v>
      </c>
      <c r="D158" s="5" t="s">
        <v>2203</v>
      </c>
      <c r="E158" s="5" t="s">
        <v>1859</v>
      </c>
      <c r="F158" s="5" t="s">
        <v>2204</v>
      </c>
      <c r="G158" s="5" t="s">
        <v>1861</v>
      </c>
      <c r="H158" s="5" t="s">
        <v>2031</v>
      </c>
      <c r="I158" s="5" t="s">
        <v>2180</v>
      </c>
      <c r="J158" s="5" t="s">
        <v>39</v>
      </c>
      <c r="K158" s="5" t="s">
        <v>39</v>
      </c>
    </row>
    <row r="159" spans="1:11">
      <c r="A159" s="5" t="s">
        <v>1856</v>
      </c>
      <c r="B159" s="5" t="s">
        <v>2194</v>
      </c>
      <c r="C159" s="5" t="s">
        <v>2195</v>
      </c>
      <c r="D159" s="5" t="s">
        <v>2205</v>
      </c>
      <c r="E159" s="5" t="s">
        <v>1859</v>
      </c>
      <c r="F159" s="5" t="s">
        <v>2206</v>
      </c>
      <c r="G159" s="5" t="s">
        <v>1861</v>
      </c>
      <c r="H159" s="5" t="s">
        <v>2031</v>
      </c>
      <c r="I159" s="5" t="s">
        <v>2180</v>
      </c>
      <c r="J159" s="5" t="s">
        <v>39</v>
      </c>
      <c r="K159" s="5" t="s">
        <v>39</v>
      </c>
    </row>
    <row r="160" spans="1:11">
      <c r="A160" s="5" t="s">
        <v>1856</v>
      </c>
      <c r="B160" s="5" t="s">
        <v>2207</v>
      </c>
      <c r="C160" s="5" t="s">
        <v>2208</v>
      </c>
      <c r="D160" s="5" t="s">
        <v>2209</v>
      </c>
      <c r="E160" s="5" t="s">
        <v>1859</v>
      </c>
      <c r="F160" s="5" t="s">
        <v>2210</v>
      </c>
      <c r="G160" s="5" t="s">
        <v>1861</v>
      </c>
      <c r="H160" s="5" t="s">
        <v>2031</v>
      </c>
      <c r="I160" s="5" t="s">
        <v>2180</v>
      </c>
      <c r="J160" s="5" t="s">
        <v>39</v>
      </c>
      <c r="K160" s="5" t="s">
        <v>39</v>
      </c>
    </row>
    <row r="161" spans="1:11">
      <c r="A161" s="5" t="s">
        <v>1856</v>
      </c>
      <c r="B161" s="5" t="s">
        <v>2207</v>
      </c>
      <c r="C161" s="5" t="s">
        <v>2208</v>
      </c>
      <c r="D161" s="5" t="s">
        <v>2211</v>
      </c>
      <c r="E161" s="5" t="s">
        <v>1859</v>
      </c>
      <c r="F161" s="5" t="s">
        <v>943</v>
      </c>
      <c r="G161" s="5" t="s">
        <v>1861</v>
      </c>
      <c r="H161" s="5" t="s">
        <v>2031</v>
      </c>
      <c r="I161" s="5" t="s">
        <v>2180</v>
      </c>
      <c r="J161" s="5" t="s">
        <v>39</v>
      </c>
      <c r="K161" s="5" t="s">
        <v>39</v>
      </c>
    </row>
    <row r="162" spans="1:11">
      <c r="A162" s="5" t="s">
        <v>1856</v>
      </c>
      <c r="B162" s="5" t="s">
        <v>2186</v>
      </c>
      <c r="C162" s="5" t="s">
        <v>2212</v>
      </c>
      <c r="D162" s="5" t="s">
        <v>2213</v>
      </c>
      <c r="E162" s="5" t="s">
        <v>1859</v>
      </c>
      <c r="F162" s="5" t="s">
        <v>2214</v>
      </c>
      <c r="G162" s="5" t="s">
        <v>1861</v>
      </c>
      <c r="H162" s="5" t="s">
        <v>2031</v>
      </c>
      <c r="I162" s="5" t="s">
        <v>2180</v>
      </c>
      <c r="J162" s="5" t="s">
        <v>39</v>
      </c>
      <c r="K162" s="5" t="s">
        <v>39</v>
      </c>
    </row>
    <row r="163" spans="1:11">
      <c r="A163" s="5" t="s">
        <v>1856</v>
      </c>
      <c r="B163" s="5" t="s">
        <v>2215</v>
      </c>
      <c r="C163" s="5" t="s">
        <v>2216</v>
      </c>
      <c r="D163" s="5" t="s">
        <v>2217</v>
      </c>
      <c r="E163" s="5" t="s">
        <v>1859</v>
      </c>
      <c r="F163" s="5" t="s">
        <v>2218</v>
      </c>
      <c r="G163" s="5" t="s">
        <v>1861</v>
      </c>
      <c r="H163" s="5" t="s">
        <v>2031</v>
      </c>
      <c r="I163" s="5" t="s">
        <v>2219</v>
      </c>
      <c r="J163" s="5" t="s">
        <v>39</v>
      </c>
      <c r="K163" s="5" t="s">
        <v>39</v>
      </c>
    </row>
    <row r="164" spans="1:11">
      <c r="A164" s="5" t="s">
        <v>1856</v>
      </c>
      <c r="B164" s="5" t="s">
        <v>2215</v>
      </c>
      <c r="C164" s="5" t="s">
        <v>2216</v>
      </c>
      <c r="D164" s="5" t="s">
        <v>2220</v>
      </c>
      <c r="E164" s="5" t="s">
        <v>1859</v>
      </c>
      <c r="F164" s="5" t="s">
        <v>53</v>
      </c>
      <c r="G164" s="5" t="s">
        <v>1861</v>
      </c>
      <c r="H164" s="5" t="s">
        <v>2031</v>
      </c>
      <c r="I164" s="5" t="s">
        <v>2219</v>
      </c>
      <c r="J164" s="5" t="s">
        <v>39</v>
      </c>
      <c r="K164" s="5" t="s">
        <v>39</v>
      </c>
    </row>
    <row r="165" spans="1:11">
      <c r="A165" s="5" t="s">
        <v>1856</v>
      </c>
      <c r="B165" s="5" t="s">
        <v>2215</v>
      </c>
      <c r="C165" s="5" t="s">
        <v>2216</v>
      </c>
      <c r="D165" s="5" t="s">
        <v>2221</v>
      </c>
      <c r="E165" s="5" t="s">
        <v>1859</v>
      </c>
      <c r="F165" s="5" t="s">
        <v>1188</v>
      </c>
      <c r="G165" s="5" t="s">
        <v>1861</v>
      </c>
      <c r="H165" s="5" t="s">
        <v>2031</v>
      </c>
      <c r="I165" s="5" t="s">
        <v>2219</v>
      </c>
      <c r="J165" s="5" t="s">
        <v>39</v>
      </c>
      <c r="K165" s="5" t="s">
        <v>39</v>
      </c>
    </row>
    <row r="166" spans="1:11">
      <c r="A166" s="5" t="s">
        <v>1856</v>
      </c>
      <c r="B166" s="5" t="s">
        <v>2222</v>
      </c>
      <c r="C166" s="5" t="s">
        <v>2223</v>
      </c>
      <c r="D166" s="5" t="s">
        <v>2224</v>
      </c>
      <c r="E166" s="5" t="s">
        <v>1859</v>
      </c>
      <c r="F166" s="5" t="s">
        <v>2225</v>
      </c>
      <c r="G166" s="5" t="s">
        <v>1861</v>
      </c>
      <c r="H166" s="5" t="s">
        <v>2031</v>
      </c>
      <c r="I166" s="5" t="s">
        <v>2219</v>
      </c>
      <c r="J166" s="5" t="s">
        <v>39</v>
      </c>
      <c r="K166" s="5" t="s">
        <v>39</v>
      </c>
    </row>
    <row r="167" spans="1:11">
      <c r="A167" s="5" t="s">
        <v>1856</v>
      </c>
      <c r="B167" s="5" t="s">
        <v>2222</v>
      </c>
      <c r="C167" s="5" t="s">
        <v>2226</v>
      </c>
      <c r="D167" s="5" t="s">
        <v>2227</v>
      </c>
      <c r="E167" s="5" t="s">
        <v>1859</v>
      </c>
      <c r="F167" s="5" t="s">
        <v>2228</v>
      </c>
      <c r="G167" s="5" t="s">
        <v>1861</v>
      </c>
      <c r="H167" s="5" t="s">
        <v>2031</v>
      </c>
      <c r="I167" s="5" t="s">
        <v>2219</v>
      </c>
      <c r="J167" s="5" t="s">
        <v>39</v>
      </c>
      <c r="K167" s="5" t="s">
        <v>39</v>
      </c>
    </row>
    <row r="168" spans="1:11">
      <c r="A168" s="5" t="s">
        <v>1856</v>
      </c>
      <c r="B168" s="5" t="s">
        <v>2222</v>
      </c>
      <c r="C168" s="5" t="s">
        <v>2226</v>
      </c>
      <c r="D168" s="5" t="s">
        <v>2229</v>
      </c>
      <c r="E168" s="5" t="s">
        <v>1859</v>
      </c>
      <c r="F168" s="5" t="s">
        <v>2230</v>
      </c>
      <c r="G168" s="5" t="s">
        <v>1861</v>
      </c>
      <c r="H168" s="5" t="s">
        <v>2031</v>
      </c>
      <c r="I168" s="5" t="s">
        <v>2219</v>
      </c>
      <c r="J168" s="5" t="s">
        <v>39</v>
      </c>
      <c r="K168" s="5" t="s">
        <v>39</v>
      </c>
    </row>
    <row r="169" spans="1:11">
      <c r="A169" s="5" t="s">
        <v>1856</v>
      </c>
      <c r="B169" s="5" t="s">
        <v>2222</v>
      </c>
      <c r="C169" s="5" t="s">
        <v>2231</v>
      </c>
      <c r="D169" s="5" t="s">
        <v>2232</v>
      </c>
      <c r="E169" s="5" t="s">
        <v>1859</v>
      </c>
      <c r="F169" s="5" t="s">
        <v>2233</v>
      </c>
      <c r="G169" s="5" t="s">
        <v>1861</v>
      </c>
      <c r="H169" s="5" t="s">
        <v>2031</v>
      </c>
      <c r="I169" s="5" t="s">
        <v>2219</v>
      </c>
      <c r="J169" s="5" t="s">
        <v>39</v>
      </c>
      <c r="K169" s="5" t="s">
        <v>39</v>
      </c>
    </row>
    <row r="170" spans="1:11">
      <c r="A170" s="5" t="s">
        <v>1856</v>
      </c>
      <c r="B170" s="5" t="s">
        <v>2222</v>
      </c>
      <c r="C170" s="5" t="s">
        <v>2234</v>
      </c>
      <c r="D170" s="5" t="s">
        <v>2235</v>
      </c>
      <c r="E170" s="5" t="s">
        <v>1859</v>
      </c>
      <c r="F170" s="5" t="s">
        <v>2236</v>
      </c>
      <c r="G170" s="5" t="s">
        <v>1861</v>
      </c>
      <c r="H170" s="5" t="s">
        <v>2031</v>
      </c>
      <c r="I170" s="5" t="s">
        <v>2219</v>
      </c>
      <c r="J170" s="5" t="s">
        <v>39</v>
      </c>
      <c r="K170" s="5" t="s">
        <v>39</v>
      </c>
    </row>
    <row r="171" spans="1:11">
      <c r="A171" s="5" t="s">
        <v>1856</v>
      </c>
      <c r="B171" s="5" t="s">
        <v>2222</v>
      </c>
      <c r="C171" s="5" t="s">
        <v>2237</v>
      </c>
      <c r="D171" s="5" t="s">
        <v>2238</v>
      </c>
      <c r="E171" s="5" t="s">
        <v>1859</v>
      </c>
      <c r="F171" s="5" t="s">
        <v>2239</v>
      </c>
      <c r="G171" s="5" t="s">
        <v>1861</v>
      </c>
      <c r="H171" s="5" t="s">
        <v>2031</v>
      </c>
      <c r="I171" s="5" t="s">
        <v>2219</v>
      </c>
      <c r="J171" s="5" t="s">
        <v>39</v>
      </c>
      <c r="K171" s="5" t="s">
        <v>39</v>
      </c>
    </row>
    <row r="172" spans="1:11">
      <c r="A172" s="5" t="s">
        <v>1856</v>
      </c>
      <c r="B172" s="5" t="s">
        <v>2222</v>
      </c>
      <c r="C172" s="5" t="s">
        <v>2226</v>
      </c>
      <c r="D172" s="5" t="s">
        <v>2240</v>
      </c>
      <c r="E172" s="5" t="s">
        <v>1904</v>
      </c>
      <c r="F172" s="5" t="s">
        <v>585</v>
      </c>
      <c r="G172" s="5" t="s">
        <v>1861</v>
      </c>
      <c r="H172" s="5" t="s">
        <v>2031</v>
      </c>
      <c r="I172" s="5" t="s">
        <v>2219</v>
      </c>
      <c r="J172" s="5" t="s">
        <v>42</v>
      </c>
      <c r="K172" s="5" t="s">
        <v>39</v>
      </c>
    </row>
    <row r="173" spans="1:11">
      <c r="A173" s="5" t="s">
        <v>1856</v>
      </c>
      <c r="B173" s="5" t="s">
        <v>2222</v>
      </c>
      <c r="C173" s="5" t="s">
        <v>2226</v>
      </c>
      <c r="D173" s="5" t="s">
        <v>2241</v>
      </c>
      <c r="E173" s="5" t="s">
        <v>1859</v>
      </c>
      <c r="F173" s="5" t="s">
        <v>2242</v>
      </c>
      <c r="G173" s="5" t="s">
        <v>1861</v>
      </c>
      <c r="H173" s="5" t="s">
        <v>2031</v>
      </c>
      <c r="I173" s="5" t="s">
        <v>2219</v>
      </c>
      <c r="J173" s="5" t="s">
        <v>39</v>
      </c>
      <c r="K173" s="5" t="s">
        <v>39</v>
      </c>
    </row>
    <row r="174" spans="1:11">
      <c r="A174" s="5" t="s">
        <v>1856</v>
      </c>
      <c r="B174" s="5" t="s">
        <v>2222</v>
      </c>
      <c r="C174" s="5" t="s">
        <v>2226</v>
      </c>
      <c r="D174" s="5" t="s">
        <v>2243</v>
      </c>
      <c r="E174" s="5" t="s">
        <v>1904</v>
      </c>
      <c r="F174" s="5" t="s">
        <v>124</v>
      </c>
      <c r="G174" s="5" t="s">
        <v>1861</v>
      </c>
      <c r="H174" s="5" t="s">
        <v>2031</v>
      </c>
      <c r="I174" s="5" t="s">
        <v>2219</v>
      </c>
      <c r="J174" s="5" t="s">
        <v>42</v>
      </c>
      <c r="K174" s="5" t="s">
        <v>42</v>
      </c>
    </row>
    <row r="175" spans="1:11">
      <c r="A175" s="5" t="s">
        <v>1856</v>
      </c>
      <c r="B175" s="5" t="s">
        <v>2222</v>
      </c>
      <c r="C175" s="5" t="s">
        <v>2244</v>
      </c>
      <c r="D175" s="5" t="s">
        <v>2245</v>
      </c>
      <c r="E175" s="5" t="s">
        <v>1859</v>
      </c>
      <c r="F175" s="5" t="s">
        <v>1545</v>
      </c>
      <c r="G175" s="5" t="s">
        <v>1861</v>
      </c>
      <c r="H175" s="5" t="s">
        <v>2031</v>
      </c>
      <c r="I175" s="5" t="s">
        <v>2219</v>
      </c>
      <c r="J175" s="5" t="s">
        <v>39</v>
      </c>
      <c r="K175" s="5" t="s">
        <v>39</v>
      </c>
    </row>
    <row r="176" spans="1:11">
      <c r="A176" s="5" t="s">
        <v>1856</v>
      </c>
      <c r="B176" s="5" t="s">
        <v>2222</v>
      </c>
      <c r="C176" s="5" t="s">
        <v>2244</v>
      </c>
      <c r="D176" s="5" t="s">
        <v>2246</v>
      </c>
      <c r="E176" s="5" t="s">
        <v>1859</v>
      </c>
      <c r="F176" s="5" t="s">
        <v>2247</v>
      </c>
      <c r="G176" s="5" t="s">
        <v>1861</v>
      </c>
      <c r="H176" s="5" t="s">
        <v>2031</v>
      </c>
      <c r="I176" s="5" t="s">
        <v>2219</v>
      </c>
      <c r="J176" s="5" t="s">
        <v>39</v>
      </c>
      <c r="K176" s="5" t="s">
        <v>39</v>
      </c>
    </row>
    <row r="177" spans="1:11">
      <c r="A177" s="5" t="s">
        <v>1856</v>
      </c>
      <c r="B177" s="5" t="s">
        <v>2222</v>
      </c>
      <c r="C177" s="5" t="s">
        <v>2248</v>
      </c>
      <c r="D177" s="5" t="s">
        <v>2249</v>
      </c>
      <c r="E177" s="5" t="s">
        <v>1859</v>
      </c>
      <c r="F177" s="5" t="s">
        <v>2250</v>
      </c>
      <c r="G177" s="5" t="s">
        <v>1861</v>
      </c>
      <c r="H177" s="5" t="s">
        <v>2031</v>
      </c>
      <c r="I177" s="5" t="s">
        <v>2219</v>
      </c>
      <c r="J177" s="5" t="s">
        <v>39</v>
      </c>
      <c r="K177" s="5" t="s">
        <v>39</v>
      </c>
    </row>
    <row r="178" spans="1:11">
      <c r="A178" s="5" t="s">
        <v>1856</v>
      </c>
      <c r="B178" s="5" t="s">
        <v>2222</v>
      </c>
      <c r="C178" s="5" t="s">
        <v>2251</v>
      </c>
      <c r="D178" s="5" t="s">
        <v>2252</v>
      </c>
      <c r="E178" s="5" t="s">
        <v>1859</v>
      </c>
      <c r="F178" s="5" t="s">
        <v>2253</v>
      </c>
      <c r="G178" s="5" t="s">
        <v>1861</v>
      </c>
      <c r="H178" s="5" t="s">
        <v>2031</v>
      </c>
      <c r="I178" s="5" t="s">
        <v>2219</v>
      </c>
      <c r="J178" s="5" t="s">
        <v>39</v>
      </c>
      <c r="K178" s="5" t="s">
        <v>39</v>
      </c>
    </row>
    <row r="179" spans="1:11">
      <c r="A179" s="5" t="s">
        <v>1856</v>
      </c>
      <c r="B179" s="5" t="s">
        <v>2222</v>
      </c>
      <c r="C179" s="5" t="s">
        <v>2251</v>
      </c>
      <c r="D179" s="5" t="s">
        <v>2254</v>
      </c>
      <c r="E179" s="5" t="s">
        <v>1859</v>
      </c>
      <c r="F179" s="5" t="s">
        <v>2255</v>
      </c>
      <c r="G179" s="5" t="s">
        <v>1861</v>
      </c>
      <c r="H179" s="5" t="s">
        <v>2031</v>
      </c>
      <c r="I179" s="5" t="s">
        <v>2219</v>
      </c>
      <c r="J179" s="5" t="s">
        <v>39</v>
      </c>
      <c r="K179" s="5" t="s">
        <v>39</v>
      </c>
    </row>
    <row r="180" spans="1:11">
      <c r="A180" s="5" t="s">
        <v>1856</v>
      </c>
      <c r="B180" s="5" t="s">
        <v>2222</v>
      </c>
      <c r="C180" s="5" t="s">
        <v>2256</v>
      </c>
      <c r="D180" s="5" t="s">
        <v>2257</v>
      </c>
      <c r="E180" s="5" t="s">
        <v>1859</v>
      </c>
      <c r="F180" s="5" t="s">
        <v>2258</v>
      </c>
      <c r="G180" s="5" t="s">
        <v>1861</v>
      </c>
      <c r="H180" s="5" t="s">
        <v>2031</v>
      </c>
      <c r="I180" s="5" t="s">
        <v>2219</v>
      </c>
      <c r="J180" s="5" t="s">
        <v>39</v>
      </c>
      <c r="K180" s="5" t="s">
        <v>39</v>
      </c>
    </row>
    <row r="181" spans="1:11">
      <c r="A181" s="5"/>
      <c r="B181" s="5"/>
      <c r="C181" s="5"/>
      <c r="D181" s="5"/>
      <c r="E181" s="5" t="s">
        <v>2259</v>
      </c>
      <c r="F181" s="5" t="s">
        <v>2260</v>
      </c>
      <c r="G181" s="5"/>
      <c r="H181" s="5"/>
      <c r="I181" s="5"/>
      <c r="J181" s="5" t="s">
        <v>42</v>
      </c>
      <c r="K181" s="5" t="s">
        <v>39</v>
      </c>
    </row>
    <row r="182" spans="1:11">
      <c r="A182" s="5"/>
      <c r="B182" s="5"/>
      <c r="C182" s="5"/>
      <c r="D182" s="5"/>
      <c r="E182" s="5" t="s">
        <v>2259</v>
      </c>
      <c r="F182" s="5" t="s">
        <v>315</v>
      </c>
      <c r="G182" s="5"/>
      <c r="H182" s="5"/>
      <c r="I182" s="5"/>
      <c r="J182" s="5" t="s">
        <v>39</v>
      </c>
      <c r="K182" s="5" t="s">
        <v>42</v>
      </c>
    </row>
    <row r="183" spans="1:11">
      <c r="A183" s="5"/>
      <c r="B183" s="5"/>
      <c r="C183" s="5"/>
      <c r="D183" s="5"/>
      <c r="E183" s="5" t="s">
        <v>2259</v>
      </c>
      <c r="F183" s="5" t="s">
        <v>493</v>
      </c>
      <c r="G183" s="5"/>
      <c r="H183" s="5"/>
      <c r="I183" s="5"/>
      <c r="J183" s="5" t="s">
        <v>39</v>
      </c>
      <c r="K183" s="5" t="s">
        <v>42</v>
      </c>
    </row>
    <row r="184" spans="1:11">
      <c r="A184" s="5"/>
      <c r="B184" s="5"/>
      <c r="C184" s="5"/>
      <c r="D184" s="5"/>
      <c r="E184" s="5" t="s">
        <v>2259</v>
      </c>
      <c r="F184" s="5" t="s">
        <v>197</v>
      </c>
      <c r="G184" s="5"/>
      <c r="H184" s="5"/>
      <c r="I184" s="5"/>
      <c r="J184" s="5" t="s">
        <v>39</v>
      </c>
      <c r="K184" s="5" t="s">
        <v>42</v>
      </c>
    </row>
    <row r="185" spans="1:11">
      <c r="A185" s="5"/>
      <c r="B185" s="5"/>
      <c r="C185" s="5"/>
      <c r="D185" s="5"/>
      <c r="E185" s="5" t="s">
        <v>2259</v>
      </c>
      <c r="F185" s="5" t="s">
        <v>2261</v>
      </c>
      <c r="G185" s="5"/>
      <c r="H185" s="5"/>
      <c r="I185" s="5"/>
      <c r="J185" s="5" t="s">
        <v>39</v>
      </c>
      <c r="K185" s="5" t="s">
        <v>42</v>
      </c>
    </row>
  </sheetData>
  <autoFilter ref="A1:K185"/>
  <conditionalFormatting sqref="F1:F181">
    <cfRule type="duplicateValues" dxfId="3" priority="3"/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1"/>
  <sheetViews>
    <sheetView topLeftCell="A7" workbookViewId="0">
      <selection activeCell="J23" sqref="J23"/>
    </sheetView>
  </sheetViews>
  <sheetFormatPr defaultColWidth="11" defaultRowHeight="17.6" outlineLevelCol="7"/>
  <sheetData>
    <row r="1" spans="1:8">
      <c r="A1" s="1" t="s">
        <v>0</v>
      </c>
      <c r="B1" s="1" t="s">
        <v>2262</v>
      </c>
      <c r="C1" s="1" t="s">
        <v>2263</v>
      </c>
      <c r="D1" s="1" t="s">
        <v>2264</v>
      </c>
      <c r="E1" s="1" t="s">
        <v>2265</v>
      </c>
      <c r="F1" s="1" t="s">
        <v>2266</v>
      </c>
      <c r="G1" s="1" t="s">
        <v>2267</v>
      </c>
      <c r="H1" s="1" t="s">
        <v>2268</v>
      </c>
    </row>
    <row r="2" spans="1:8">
      <c r="A2" s="2">
        <v>1</v>
      </c>
      <c r="B2" s="2" t="s">
        <v>2269</v>
      </c>
      <c r="C2" s="2" t="s">
        <v>2270</v>
      </c>
      <c r="D2" s="3" t="s">
        <v>1234</v>
      </c>
      <c r="E2" s="2" t="s">
        <v>2271</v>
      </c>
      <c r="F2" s="2" t="s">
        <v>2271</v>
      </c>
      <c r="G2" s="2" t="s">
        <v>2272</v>
      </c>
      <c r="H2" s="2" t="s">
        <v>2272</v>
      </c>
    </row>
    <row r="3" spans="1:8">
      <c r="A3" s="2">
        <f>A2+1</f>
        <v>2</v>
      </c>
      <c r="B3" s="2" t="s">
        <v>2269</v>
      </c>
      <c r="C3" s="2" t="s">
        <v>2270</v>
      </c>
      <c r="D3" s="3" t="s">
        <v>314</v>
      </c>
      <c r="E3" s="2" t="s">
        <v>2271</v>
      </c>
      <c r="F3" s="2" t="s">
        <v>2271</v>
      </c>
      <c r="G3" s="2" t="s">
        <v>2272</v>
      </c>
      <c r="H3" s="2" t="s">
        <v>2272</v>
      </c>
    </row>
    <row r="4" spans="1:8">
      <c r="A4" s="2">
        <f>A3+1</f>
        <v>3</v>
      </c>
      <c r="B4" s="2" t="s">
        <v>2269</v>
      </c>
      <c r="C4" s="2" t="s">
        <v>2270</v>
      </c>
      <c r="D4" s="3" t="s">
        <v>564</v>
      </c>
      <c r="E4" s="2" t="s">
        <v>2271</v>
      </c>
      <c r="F4" s="2" t="s">
        <v>2271</v>
      </c>
      <c r="G4" s="2" t="s">
        <v>2272</v>
      </c>
      <c r="H4" s="2" t="s">
        <v>2272</v>
      </c>
    </row>
    <row r="5" spans="1:8">
      <c r="A5" s="2">
        <f>A4+1</f>
        <v>4</v>
      </c>
      <c r="B5" s="2" t="s">
        <v>2269</v>
      </c>
      <c r="C5" s="2" t="s">
        <v>2270</v>
      </c>
      <c r="D5" s="3" t="s">
        <v>70</v>
      </c>
      <c r="E5" s="2" t="s">
        <v>1980</v>
      </c>
      <c r="F5" s="2" t="s">
        <v>1980</v>
      </c>
      <c r="G5" s="2" t="s">
        <v>1980</v>
      </c>
      <c r="H5" s="2" t="s">
        <v>1980</v>
      </c>
    </row>
    <row r="6" spans="1:8">
      <c r="A6" s="2">
        <f>A5+1</f>
        <v>5</v>
      </c>
      <c r="B6" s="2" t="s">
        <v>2269</v>
      </c>
      <c r="C6" s="2" t="s">
        <v>2270</v>
      </c>
      <c r="D6" s="3" t="s">
        <v>85</v>
      </c>
      <c r="E6" s="2" t="s">
        <v>1980</v>
      </c>
      <c r="F6" s="2" t="s">
        <v>1980</v>
      </c>
      <c r="G6" s="2" t="s">
        <v>1980</v>
      </c>
      <c r="H6" s="2" t="s">
        <v>1980</v>
      </c>
    </row>
    <row r="7" spans="1:8">
      <c r="A7" s="2">
        <f>A6+1</f>
        <v>6</v>
      </c>
      <c r="B7" s="2" t="s">
        <v>2269</v>
      </c>
      <c r="C7" s="2" t="s">
        <v>2270</v>
      </c>
      <c r="D7" s="3" t="s">
        <v>65</v>
      </c>
      <c r="E7" s="2" t="s">
        <v>1980</v>
      </c>
      <c r="F7" s="2" t="s">
        <v>1980</v>
      </c>
      <c r="G7" s="2" t="s">
        <v>1980</v>
      </c>
      <c r="H7" s="2" t="s">
        <v>1980</v>
      </c>
    </row>
    <row r="8" spans="1:8">
      <c r="A8" s="2">
        <f t="shared" ref="A8:A31" si="0">A7+1</f>
        <v>7</v>
      </c>
      <c r="B8" s="2" t="s">
        <v>2269</v>
      </c>
      <c r="C8" s="2" t="s">
        <v>2270</v>
      </c>
      <c r="D8" s="3" t="s">
        <v>44</v>
      </c>
      <c r="E8" s="2" t="s">
        <v>1863</v>
      </c>
      <c r="F8" s="2" t="s">
        <v>1863</v>
      </c>
      <c r="G8" s="2" t="s">
        <v>2273</v>
      </c>
      <c r="H8" s="2" t="s">
        <v>2273</v>
      </c>
    </row>
    <row r="9" spans="1:8">
      <c r="A9" s="2">
        <f t="shared" si="0"/>
        <v>8</v>
      </c>
      <c r="B9" s="2" t="s">
        <v>2269</v>
      </c>
      <c r="C9" s="2" t="s">
        <v>2270</v>
      </c>
      <c r="D9" s="3" t="s">
        <v>2274</v>
      </c>
      <c r="E9" s="2" t="s">
        <v>1863</v>
      </c>
      <c r="F9" s="2" t="s">
        <v>1863</v>
      </c>
      <c r="G9" s="2" t="s">
        <v>1863</v>
      </c>
      <c r="H9" s="2" t="s">
        <v>1863</v>
      </c>
    </row>
    <row r="10" spans="1:8">
      <c r="A10" s="2">
        <f t="shared" si="0"/>
        <v>9</v>
      </c>
      <c r="B10" s="2" t="s">
        <v>2269</v>
      </c>
      <c r="C10" s="2" t="s">
        <v>2270</v>
      </c>
      <c r="D10" s="3" t="s">
        <v>1597</v>
      </c>
      <c r="E10" s="2" t="s">
        <v>1863</v>
      </c>
      <c r="F10" s="2" t="s">
        <v>1863</v>
      </c>
      <c r="G10" s="2" t="s">
        <v>1863</v>
      </c>
      <c r="H10" s="2" t="s">
        <v>1863</v>
      </c>
    </row>
    <row r="11" spans="1:8">
      <c r="A11" s="2">
        <f t="shared" si="0"/>
        <v>10</v>
      </c>
      <c r="B11" s="2" t="s">
        <v>2269</v>
      </c>
      <c r="C11" s="2" t="s">
        <v>2270</v>
      </c>
      <c r="D11" s="3" t="s">
        <v>2275</v>
      </c>
      <c r="E11" s="2" t="s">
        <v>1863</v>
      </c>
      <c r="F11" s="2" t="s">
        <v>1863</v>
      </c>
      <c r="G11" s="2" t="s">
        <v>1863</v>
      </c>
      <c r="H11" s="2" t="s">
        <v>1863</v>
      </c>
    </row>
    <row r="12" spans="1:8">
      <c r="A12" s="2">
        <f t="shared" si="0"/>
        <v>11</v>
      </c>
      <c r="B12" s="2" t="s">
        <v>2269</v>
      </c>
      <c r="C12" s="2" t="s">
        <v>2270</v>
      </c>
      <c r="D12" s="3" t="s">
        <v>32</v>
      </c>
      <c r="E12" s="2" t="s">
        <v>1928</v>
      </c>
      <c r="F12" s="2" t="s">
        <v>1928</v>
      </c>
      <c r="G12" s="2" t="s">
        <v>1928</v>
      </c>
      <c r="H12" s="2" t="s">
        <v>1928</v>
      </c>
    </row>
    <row r="13" spans="1:8">
      <c r="A13" s="2">
        <f t="shared" si="0"/>
        <v>12</v>
      </c>
      <c r="B13" s="2" t="s">
        <v>2269</v>
      </c>
      <c r="C13" s="2" t="s">
        <v>2270</v>
      </c>
      <c r="D13" s="3" t="s">
        <v>308</v>
      </c>
      <c r="E13" s="2" t="s">
        <v>1928</v>
      </c>
      <c r="F13" s="2" t="s">
        <v>1928</v>
      </c>
      <c r="G13" s="2" t="s">
        <v>1928</v>
      </c>
      <c r="H13" s="2" t="s">
        <v>1928</v>
      </c>
    </row>
    <row r="14" spans="1:8">
      <c r="A14" s="2">
        <f t="shared" si="0"/>
        <v>13</v>
      </c>
      <c r="B14" s="2" t="s">
        <v>2269</v>
      </c>
      <c r="C14" s="2" t="s">
        <v>2270</v>
      </c>
      <c r="D14" s="3" t="s">
        <v>109</v>
      </c>
      <c r="E14" s="2" t="s">
        <v>2276</v>
      </c>
      <c r="F14" s="2" t="s">
        <v>2276</v>
      </c>
      <c r="G14" s="2" t="s">
        <v>2276</v>
      </c>
      <c r="H14" s="2" t="s">
        <v>2276</v>
      </c>
    </row>
    <row r="15" spans="1:8">
      <c r="A15" s="2">
        <f t="shared" si="0"/>
        <v>14</v>
      </c>
      <c r="B15" s="2" t="s">
        <v>2269</v>
      </c>
      <c r="C15" s="2" t="s">
        <v>2270</v>
      </c>
      <c r="D15" s="3" t="s">
        <v>2277</v>
      </c>
      <c r="E15" s="2" t="s">
        <v>2276</v>
      </c>
      <c r="F15" s="2" t="s">
        <v>2276</v>
      </c>
      <c r="G15" s="2" t="s">
        <v>2276</v>
      </c>
      <c r="H15" s="2" t="s">
        <v>2276</v>
      </c>
    </row>
    <row r="16" spans="1:8">
      <c r="A16" s="2">
        <f t="shared" si="0"/>
        <v>15</v>
      </c>
      <c r="B16" s="2" t="s">
        <v>2269</v>
      </c>
      <c r="C16" s="2" t="s">
        <v>2270</v>
      </c>
      <c r="D16" s="3" t="s">
        <v>2278</v>
      </c>
      <c r="E16" s="2" t="s">
        <v>2276</v>
      </c>
      <c r="F16" s="2" t="s">
        <v>2276</v>
      </c>
      <c r="G16" s="2" t="s">
        <v>2276</v>
      </c>
      <c r="H16" s="2" t="s">
        <v>2276</v>
      </c>
    </row>
    <row r="17" spans="1:8">
      <c r="A17" s="2">
        <f t="shared" si="0"/>
        <v>16</v>
      </c>
      <c r="B17" s="2" t="s">
        <v>2279</v>
      </c>
      <c r="C17" s="2" t="s">
        <v>2280</v>
      </c>
      <c r="D17" s="3" t="s">
        <v>415</v>
      </c>
      <c r="E17" s="2" t="s">
        <v>2180</v>
      </c>
      <c r="F17" s="2" t="s">
        <v>2180</v>
      </c>
      <c r="G17" s="2" t="s">
        <v>2180</v>
      </c>
      <c r="H17" s="2" t="s">
        <v>2180</v>
      </c>
    </row>
    <row r="18" spans="1:8">
      <c r="A18" s="2">
        <f t="shared" si="0"/>
        <v>17</v>
      </c>
      <c r="B18" s="2" t="s">
        <v>2279</v>
      </c>
      <c r="C18" s="2" t="s">
        <v>2280</v>
      </c>
      <c r="D18" s="3" t="s">
        <v>426</v>
      </c>
      <c r="E18" s="2" t="s">
        <v>2180</v>
      </c>
      <c r="F18" s="2" t="s">
        <v>2180</v>
      </c>
      <c r="G18" s="2" t="s">
        <v>2180</v>
      </c>
      <c r="H18" s="2" t="s">
        <v>2180</v>
      </c>
    </row>
    <row r="19" spans="1:8">
      <c r="A19" s="2">
        <f t="shared" si="0"/>
        <v>18</v>
      </c>
      <c r="B19" s="2" t="s">
        <v>2279</v>
      </c>
      <c r="C19" s="2" t="s">
        <v>2280</v>
      </c>
      <c r="D19" s="3" t="s">
        <v>142</v>
      </c>
      <c r="E19" s="2" t="s">
        <v>2180</v>
      </c>
      <c r="F19" s="2" t="s">
        <v>2180</v>
      </c>
      <c r="G19" s="2" t="s">
        <v>2180</v>
      </c>
      <c r="H19" s="2" t="s">
        <v>2180</v>
      </c>
    </row>
    <row r="20" spans="1:8">
      <c r="A20" s="2">
        <f t="shared" si="0"/>
        <v>19</v>
      </c>
      <c r="B20" s="2" t="s">
        <v>2279</v>
      </c>
      <c r="C20" s="2" t="s">
        <v>2280</v>
      </c>
      <c r="D20" s="3" t="s">
        <v>474</v>
      </c>
      <c r="E20" s="2" t="s">
        <v>2180</v>
      </c>
      <c r="F20" s="2" t="s">
        <v>2180</v>
      </c>
      <c r="G20" s="2" t="s">
        <v>2180</v>
      </c>
      <c r="H20" s="2" t="s">
        <v>2180</v>
      </c>
    </row>
    <row r="21" spans="1:8">
      <c r="A21" s="2">
        <f t="shared" si="0"/>
        <v>20</v>
      </c>
      <c r="B21" s="2" t="s">
        <v>2279</v>
      </c>
      <c r="C21" s="2" t="s">
        <v>2280</v>
      </c>
      <c r="D21" s="3" t="s">
        <v>59</v>
      </c>
      <c r="E21" s="2" t="s">
        <v>2281</v>
      </c>
      <c r="F21" s="2" t="s">
        <v>2281</v>
      </c>
      <c r="G21" s="2" t="s">
        <v>2282</v>
      </c>
      <c r="H21" s="2" t="s">
        <v>2282</v>
      </c>
    </row>
    <row r="22" spans="1:8">
      <c r="A22" s="2">
        <f t="shared" si="0"/>
        <v>21</v>
      </c>
      <c r="B22" s="2" t="s">
        <v>2279</v>
      </c>
      <c r="C22" s="2" t="s">
        <v>2280</v>
      </c>
      <c r="D22" s="3" t="s">
        <v>101</v>
      </c>
      <c r="E22" s="2" t="s">
        <v>2283</v>
      </c>
      <c r="F22" s="2" t="s">
        <v>2283</v>
      </c>
      <c r="G22" s="2" t="s">
        <v>2219</v>
      </c>
      <c r="H22" s="2" t="s">
        <v>2219</v>
      </c>
    </row>
    <row r="23" spans="1:8">
      <c r="A23" s="2">
        <f t="shared" si="0"/>
        <v>22</v>
      </c>
      <c r="B23" s="2" t="s">
        <v>2279</v>
      </c>
      <c r="C23" s="2" t="s">
        <v>2280</v>
      </c>
      <c r="D23" s="3" t="s">
        <v>52</v>
      </c>
      <c r="E23" s="2" t="s">
        <v>2283</v>
      </c>
      <c r="F23" s="2" t="s">
        <v>2283</v>
      </c>
      <c r="G23" s="2" t="s">
        <v>2219</v>
      </c>
      <c r="H23" s="2" t="s">
        <v>2219</v>
      </c>
    </row>
    <row r="24" spans="1:8">
      <c r="A24" s="2">
        <f t="shared" si="0"/>
        <v>23</v>
      </c>
      <c r="B24" s="2" t="s">
        <v>2279</v>
      </c>
      <c r="C24" s="2" t="s">
        <v>2280</v>
      </c>
      <c r="D24" s="3" t="s">
        <v>401</v>
      </c>
      <c r="E24" s="2" t="s">
        <v>2067</v>
      </c>
      <c r="F24" s="2" t="s">
        <v>2067</v>
      </c>
      <c r="G24" s="2" t="s">
        <v>2284</v>
      </c>
      <c r="H24" s="2" t="s">
        <v>2284</v>
      </c>
    </row>
    <row r="25" spans="1:8">
      <c r="A25" s="2">
        <f t="shared" si="0"/>
        <v>24</v>
      </c>
      <c r="B25" s="2" t="s">
        <v>2279</v>
      </c>
      <c r="C25" s="2" t="s">
        <v>2280</v>
      </c>
      <c r="D25" s="3" t="s">
        <v>336</v>
      </c>
      <c r="E25" s="2" t="s">
        <v>2067</v>
      </c>
      <c r="F25" s="2" t="s">
        <v>2067</v>
      </c>
      <c r="G25" s="2" t="s">
        <v>2284</v>
      </c>
      <c r="H25" s="2" t="s">
        <v>2284</v>
      </c>
    </row>
    <row r="26" spans="1:8">
      <c r="A26" s="2">
        <f t="shared" si="0"/>
        <v>25</v>
      </c>
      <c r="B26" s="2" t="s">
        <v>2279</v>
      </c>
      <c r="C26" s="2" t="s">
        <v>2280</v>
      </c>
      <c r="D26" s="3" t="s">
        <v>233</v>
      </c>
      <c r="E26" s="2" t="s">
        <v>2067</v>
      </c>
      <c r="F26" s="2" t="s">
        <v>2067</v>
      </c>
      <c r="G26" s="2" t="s">
        <v>2284</v>
      </c>
      <c r="H26" s="2" t="s">
        <v>2284</v>
      </c>
    </row>
    <row r="27" spans="1:8">
      <c r="A27" s="2">
        <f t="shared" si="0"/>
        <v>26</v>
      </c>
      <c r="B27" s="2" t="s">
        <v>2279</v>
      </c>
      <c r="C27" s="2" t="s">
        <v>2280</v>
      </c>
      <c r="D27" s="3" t="s">
        <v>268</v>
      </c>
      <c r="E27" s="2" t="s">
        <v>2099</v>
      </c>
      <c r="F27" s="2" t="s">
        <v>2099</v>
      </c>
      <c r="G27" s="2" t="s">
        <v>2285</v>
      </c>
      <c r="H27" s="2" t="s">
        <v>2285</v>
      </c>
    </row>
    <row r="28" spans="1:8">
      <c r="A28" s="2">
        <f t="shared" si="0"/>
        <v>27</v>
      </c>
      <c r="B28" s="2" t="s">
        <v>2279</v>
      </c>
      <c r="C28" s="2" t="s">
        <v>2280</v>
      </c>
      <c r="D28" s="3" t="s">
        <v>328</v>
      </c>
      <c r="E28" s="2" t="s">
        <v>2099</v>
      </c>
      <c r="F28" s="2" t="s">
        <v>2099</v>
      </c>
      <c r="G28" s="2" t="s">
        <v>2285</v>
      </c>
      <c r="H28" s="2" t="s">
        <v>2285</v>
      </c>
    </row>
    <row r="29" spans="1:8">
      <c r="A29" s="2">
        <f t="shared" si="0"/>
        <v>28</v>
      </c>
      <c r="B29" s="2" t="s">
        <v>2279</v>
      </c>
      <c r="C29" s="2" t="s">
        <v>2280</v>
      </c>
      <c r="D29" s="3" t="s">
        <v>1486</v>
      </c>
      <c r="E29" s="2" t="s">
        <v>2099</v>
      </c>
      <c r="F29" s="2" t="s">
        <v>2099</v>
      </c>
      <c r="G29" s="2" t="s">
        <v>2285</v>
      </c>
      <c r="H29" s="2" t="s">
        <v>2285</v>
      </c>
    </row>
    <row r="30" spans="1:8">
      <c r="A30" s="2">
        <f t="shared" si="0"/>
        <v>29</v>
      </c>
      <c r="B30" s="2" t="s">
        <v>2279</v>
      </c>
      <c r="C30" s="2" t="s">
        <v>2280</v>
      </c>
      <c r="D30" s="3" t="s">
        <v>76</v>
      </c>
      <c r="E30" s="2" t="s">
        <v>2099</v>
      </c>
      <c r="F30" s="2" t="s">
        <v>2099</v>
      </c>
      <c r="G30" s="2" t="s">
        <v>2285</v>
      </c>
      <c r="H30" s="2" t="s">
        <v>2285</v>
      </c>
    </row>
    <row r="31" spans="1:8">
      <c r="A31" s="2">
        <f t="shared" si="0"/>
        <v>30</v>
      </c>
      <c r="B31" s="2" t="s">
        <v>2279</v>
      </c>
      <c r="C31" s="2" t="s">
        <v>2280</v>
      </c>
      <c r="D31" s="3" t="s">
        <v>218</v>
      </c>
      <c r="E31" s="2" t="s">
        <v>2099</v>
      </c>
      <c r="F31" s="2" t="s">
        <v>2099</v>
      </c>
      <c r="G31" s="2" t="s">
        <v>2285</v>
      </c>
      <c r="H31" s="2" t="s">
        <v>2285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2-DBS送检明细</vt:lpstr>
      <vt:lpstr>医院分型</vt:lpstr>
      <vt:lpstr>CSS南北分区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夏丽婷</dc:creator>
  <cp:lastModifiedBy>TigerUser</cp:lastModifiedBy>
  <dcterms:created xsi:type="dcterms:W3CDTF">2021-01-18T19:20:00Z</dcterms:created>
  <dcterms:modified xsi:type="dcterms:W3CDTF">2021-06-11T12:13:16Z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